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2"/>
  <workbookPr hidePivotFieldList="1" autoCompressPictures="0" defaultThemeVersion="124226"/>
  <mc:AlternateContent xmlns:mc="http://schemas.openxmlformats.org/markup-compatibility/2006">
    <mc:Choice Requires="x15">
      <x15ac:absPath xmlns:x15ac="http://schemas.microsoft.com/office/spreadsheetml/2010/11/ac" url="C:\Users\maria\Desktop\Usabana 2021-1\Avances Acreditación\2021-Acreditación\Fase Análisis-Redacción\Documentos\"/>
    </mc:Choice>
  </mc:AlternateContent>
  <xr:revisionPtr revIDLastSave="0" documentId="13_ncr:1_{0219E10D-92EE-42DD-BB67-133512128422}" xr6:coauthVersionLast="47" xr6:coauthVersionMax="47" xr10:uidLastSave="{00000000-0000-0000-0000-000000000000}"/>
  <bookViews>
    <workbookView xWindow="-120" yWindow="-120" windowWidth="20730" windowHeight="11160" tabRatio="936" firstSheet="7" activeTab="7" xr2:uid="{00000000-000D-0000-FFFF-FFFF00000000}"/>
  </bookViews>
  <sheets>
    <sheet name="1. General" sheetId="1" r:id="rId1"/>
    <sheet name="2.Estudiantes" sheetId="27" r:id="rId2"/>
    <sheet name="3. profesor_forma_contratación" sheetId="17" r:id="rId3"/>
    <sheet name="4. Profesores" sheetId="29" r:id="rId4"/>
    <sheet name="5. Profesores Listado" sheetId="30" r:id="rId5"/>
    <sheet name="Información por Grupos" sheetId="36" state="hidden" r:id="rId6"/>
    <sheet name="6. Proyectos de Investigación." sheetId="55" r:id="rId7"/>
    <sheet name="7. Grupos de Investigación" sheetId="56" r:id="rId8"/>
    <sheet name="7A. Información por Grupos_." sheetId="57" r:id="rId9"/>
    <sheet name="7B.Clasificación Investigadores" sheetId="53" r:id="rId10"/>
    <sheet name="8. Publicaciones ." sheetId="58" r:id="rId11"/>
    <sheet name="9. Convenios " sheetId="40" r:id="rId12"/>
    <sheet name="9A. Extensión" sheetId="39" r:id="rId13"/>
    <sheet name="10. Profesores Visitantes" sheetId="18" r:id="rId14"/>
    <sheet name="11. Inmuebles." sheetId="45" r:id="rId15"/>
    <sheet name="12. Innovaciones." sheetId="41" r:id="rId16"/>
  </sheets>
  <externalReferences>
    <externalReference r:id="rId17"/>
    <externalReference r:id="rId18"/>
  </externalReferences>
  <definedNames>
    <definedName name="_xlnm._FilterDatabase" localSheetId="3" hidden="1">'4. Profesores'!$F$8:$K$48</definedName>
    <definedName name="_xlnm._FilterDatabase" localSheetId="4" hidden="1">'5. Profesores Listado'!$B$7:$U$53</definedName>
    <definedName name="_xlnm._FilterDatabase" localSheetId="8" hidden="1">'7A. Información por Grupos_.'!$B$7:$S$10</definedName>
    <definedName name="_xlnm._FilterDatabase" localSheetId="10" hidden="1">'8. Publicaciones .'!$B$6:$F$56</definedName>
    <definedName name="_xlnm._FilterDatabase" localSheetId="11" hidden="1">'9. Convenios '!$B$8:$G$269</definedName>
    <definedName name="_xlnm._FilterDatabase" localSheetId="5" hidden="1">'Información por Grupos'!$B$7:$T$26</definedName>
    <definedName name="_xlnm.Print_Area" localSheetId="14">'11. Inmuebles.'!$C$1:$R$39</definedName>
    <definedName name="_xlnm.Print_Area" localSheetId="15">'12. Innovaciones.'!$B$2:$G$10</definedName>
    <definedName name="_xlnm.Print_Area" localSheetId="8">'7A. Información por Grupos_.'!$B$1:$T$23</definedName>
    <definedName name="_xlnm.Print_Area" localSheetId="10">'8. Publicaciones .'!$C$2:$F$73</definedName>
    <definedName name="_xlnm.Print_Area" localSheetId="12">'9A. Extensión'!$D$2:$M$14</definedName>
    <definedName name="_xlnm.Print_Area" localSheetId="5">'Información por Grupos'!$B$1:$T$49</definedName>
    <definedName name="paises" localSheetId="10">[1]Lista!$F$1:$F$251</definedName>
    <definedName name="paises">[1]Lista!$F$1:$F$251</definedName>
    <definedName name="tiempo" localSheetId="10">[2]Lista!$H$1:$H$12</definedName>
    <definedName name="tiempo">[2]Lista!$H$1:$H$12</definedName>
    <definedName name="_xlnm.Print_Titles" localSheetId="8">'7A. Información por Grupos_.'!$1:$3</definedName>
    <definedName name="_xlnm.Print_Titles" localSheetId="12">'9A. Extensión'!#REF!</definedName>
    <definedName name="_xlnm.Print_Titles" localSheetId="5">'Información por Grupos'!$1:$3</definedName>
  </definedNames>
  <calcPr calcId="191028"/>
  <extLst>
    <ext xmlns:x15="http://schemas.microsoft.com/office/spreadsheetml/2010/11/main" uri="{FCE2AD5D-F65C-4FA6-A056-5C36A1767C68}">
      <x15:dataModel>
        <x15:modelTables>
          <x15:modelTable id="Tabla1-f0fdf877-7c32-48f0-8160-70b75a76d765" name="Tabla1" connection="Consulta - Tabla1"/>
          <x15:modelTable id="Tabla1-6efdbacd-973e-48c2-9b74-225ea98ba2bc" name="Tabla1 1" connection="Consulta - Tabla1 (2)"/>
          <x15:modelTable id="Cuadro#6 Proyectos Investigación-013ec12c-121c-4cbe-92be-d9288ec1dc11" name="Cuadro#6 Proyectos Investigación" connection="Consulta - Cuadro#6 Proyectos Investigación"/>
          <x15:modelTable id="Cuadro#6 Proyectos Investigación 1-2216eaeb-3cb5-4f48-9f1c-fae7fba5659b" name="Cuadro#6 Proyectos Investigación 1" connection="Consulta - Cuadro#6 Proyectos Investigación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0" i="57" l="1"/>
  <c r="J20" i="57"/>
  <c r="J15" i="39"/>
  <c r="J14" i="39"/>
  <c r="J13" i="39"/>
  <c r="J12" i="39"/>
  <c r="J11" i="39"/>
  <c r="J10" i="39"/>
  <c r="K10" i="39"/>
  <c r="L10" i="39"/>
  <c r="M10" i="39"/>
  <c r="K15" i="39"/>
  <c r="E10" i="29"/>
  <c r="E14" i="29"/>
  <c r="E18" i="29"/>
  <c r="E22" i="29"/>
  <c r="E26" i="29"/>
  <c r="E30" i="29"/>
  <c r="E34" i="29"/>
  <c r="E38" i="29"/>
  <c r="E42" i="29"/>
  <c r="W19" i="27"/>
  <c r="V19" i="27"/>
  <c r="U19" i="27"/>
  <c r="K18" i="27"/>
  <c r="K17" i="27"/>
  <c r="K16" i="27"/>
  <c r="K15" i="27"/>
  <c r="K14" i="27"/>
  <c r="K13" i="27"/>
  <c r="K12" i="27"/>
  <c r="K11" i="27"/>
  <c r="K10" i="27"/>
  <c r="K9" i="27"/>
  <c r="H19" i="27"/>
  <c r="G19" i="27"/>
  <c r="F19" i="27"/>
  <c r="D19" i="27"/>
  <c r="E19" i="27"/>
  <c r="B5" i="58"/>
  <c r="B6" i="57"/>
  <c r="B5" i="27"/>
  <c r="B6" i="41"/>
  <c r="B6" i="18"/>
  <c r="B6" i="39"/>
  <c r="B5" i="53"/>
  <c r="B5" i="56"/>
  <c r="B5" i="55"/>
  <c r="B6" i="30"/>
  <c r="B6" i="29"/>
  <c r="B6" i="17"/>
  <c r="G10" i="57"/>
  <c r="F10" i="57" s="1"/>
  <c r="G9" i="57"/>
  <c r="F9" i="57" s="1"/>
  <c r="D9" i="56"/>
  <c r="M15" i="39"/>
  <c r="L15" i="39"/>
  <c r="M14" i="39"/>
  <c r="L14" i="39"/>
  <c r="K14" i="39"/>
  <c r="M13" i="39"/>
  <c r="L13" i="39"/>
  <c r="K13" i="39"/>
  <c r="M12" i="39"/>
  <c r="L12" i="39"/>
  <c r="K12" i="39"/>
  <c r="M11" i="39"/>
  <c r="M16" i="39" s="1"/>
  <c r="L11" i="39"/>
  <c r="L16" i="39" s="1"/>
  <c r="K11" i="39"/>
  <c r="K16" i="39" s="1"/>
  <c r="L20" i="57"/>
  <c r="K20" i="57"/>
  <c r="E12" i="29"/>
  <c r="E11" i="29"/>
  <c r="E9" i="29"/>
  <c r="K18" i="17"/>
  <c r="I19" i="27"/>
  <c r="J19" i="27"/>
  <c r="M19" i="27"/>
  <c r="T19" i="27"/>
  <c r="J16" i="39"/>
  <c r="C8" i="53"/>
  <c r="K17" i="17"/>
  <c r="E16" i="29"/>
  <c r="E15" i="29"/>
  <c r="E13" i="29"/>
  <c r="K19" i="27"/>
  <c r="E19" i="29"/>
  <c r="E17" i="29"/>
  <c r="E24" i="29"/>
  <c r="E23" i="29"/>
  <c r="E21" i="29"/>
  <c r="E28" i="29"/>
  <c r="E27" i="29"/>
  <c r="E44" i="29"/>
  <c r="E48" i="29"/>
  <c r="E47" i="29"/>
  <c r="E46" i="29"/>
  <c r="E45" i="29"/>
  <c r="E43" i="29"/>
  <c r="E41" i="29"/>
  <c r="E40" i="29"/>
  <c r="E39" i="29"/>
  <c r="E37" i="29"/>
  <c r="E36" i="29"/>
  <c r="E35" i="29"/>
  <c r="E33" i="29"/>
  <c r="E32" i="29"/>
  <c r="E31" i="29"/>
  <c r="E29" i="29"/>
  <c r="E25" i="29"/>
  <c r="E20" i="29"/>
  <c r="K16" i="17"/>
  <c r="K15" i="17"/>
  <c r="K14" i="17"/>
  <c r="K13" i="17"/>
  <c r="K12" i="17"/>
  <c r="K11" i="17"/>
  <c r="K10" i="17"/>
  <c r="K9" i="17"/>
  <c r="H26" i="36"/>
  <c r="H25" i="36"/>
  <c r="H24" i="36"/>
  <c r="G24" i="36" s="1"/>
  <c r="H23" i="36"/>
  <c r="G23" i="36"/>
  <c r="H22" i="36"/>
  <c r="G22" i="36" s="1"/>
  <c r="H21" i="36"/>
  <c r="G21" i="36"/>
  <c r="H20" i="36"/>
  <c r="G20" i="36" s="1"/>
  <c r="H19" i="36"/>
  <c r="G19" i="36"/>
  <c r="H18" i="36"/>
  <c r="G18" i="36" s="1"/>
  <c r="H17" i="36"/>
  <c r="G17" i="36"/>
  <c r="H16" i="36"/>
  <c r="G16" i="36" s="1"/>
  <c r="H15" i="36"/>
  <c r="G15" i="36"/>
  <c r="H14" i="36"/>
  <c r="G14" i="36"/>
  <c r="H13" i="36"/>
  <c r="G13" i="36"/>
  <c r="H12" i="36"/>
  <c r="G12" i="36"/>
  <c r="H11" i="36"/>
  <c r="G11" i="36"/>
  <c r="H10" i="36"/>
  <c r="G10" i="36"/>
  <c r="H9" i="36"/>
  <c r="G9" i="36"/>
  <c r="G26" i="36"/>
  <c r="G25" i="36"/>
  <c r="K29" i="45"/>
  <c r="J29" i="45"/>
  <c r="I29" i="45"/>
  <c r="H29" i="45"/>
  <c r="G29" i="45"/>
  <c r="F29" i="45"/>
  <c r="E29" i="45"/>
  <c r="D29" i="45"/>
  <c r="M26" i="45"/>
  <c r="J26" i="45"/>
  <c r="G26" i="45"/>
  <c r="D26" i="45"/>
  <c r="P24" i="45"/>
  <c r="P22" i="45"/>
  <c r="P26" i="45" s="1"/>
  <c r="E14" i="45"/>
  <c r="Q14" i="45"/>
  <c r="D14" i="45"/>
  <c r="D19" i="45" s="1"/>
  <c r="Q13" i="45"/>
  <c r="P10" i="45"/>
  <c r="E10" i="45"/>
  <c r="E9" i="45"/>
  <c r="E8" i="45"/>
  <c r="E19" i="45" s="1"/>
  <c r="J19" i="45"/>
  <c r="P9" i="45"/>
  <c r="G19" i="45"/>
  <c r="P13" i="45"/>
  <c r="P15" i="45"/>
  <c r="Q10" i="45"/>
  <c r="Q11" i="45"/>
  <c r="Q9" i="45"/>
  <c r="P11" i="45"/>
  <c r="Q18" i="45"/>
  <c r="Q17" i="45"/>
  <c r="M19" i="45"/>
  <c r="P12" i="45"/>
  <c r="P16" i="45"/>
  <c r="P14" i="45"/>
  <c r="N19" i="45"/>
  <c r="Q12" i="45"/>
  <c r="Q15" i="45"/>
  <c r="S15" i="45" s="1"/>
  <c r="U15" i="45" s="1"/>
  <c r="P18" i="45"/>
  <c r="H19" i="45"/>
  <c r="P17" i="45"/>
  <c r="K19" i="45"/>
  <c r="Q16" i="45"/>
  <c r="P8" i="45"/>
  <c r="P19" i="45" s="1"/>
  <c r="P43" i="36"/>
  <c r="Q44" i="36"/>
  <c r="P44" i="36"/>
  <c r="R45" i="36"/>
  <c r="O45" i="36"/>
  <c r="Q43" i="36"/>
  <c r="Q45" i="36" s="1"/>
  <c r="P41" i="36"/>
  <c r="P45" i="36"/>
  <c r="Q8" i="45" l="1"/>
  <c r="C29" i="45"/>
  <c r="Q19" i="45" l="1"/>
  <c r="S8" i="45"/>
  <c r="U8" i="45" l="1"/>
  <c r="S10" i="45"/>
  <c r="U10" i="45" l="1"/>
  <c r="S19" i="45"/>
  <c r="U19"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Laura Maria Galindo Pinzon</author>
  </authors>
  <commentList>
    <comment ref="G8" authorId="0" shapeId="0" xr:uid="{00000000-0006-0000-0200-000001000000}">
      <text>
        <r>
          <rPr>
            <b/>
            <sz val="9"/>
            <color indexed="81"/>
            <rFont val="Tahoma"/>
            <family val="2"/>
          </rPr>
          <t>Se incluyeron de 6-12 meses</t>
        </r>
        <r>
          <rPr>
            <sz val="9"/>
            <color indexed="81"/>
            <rFont val="Tahoma"/>
            <family val="2"/>
          </rPr>
          <t xml:space="preserve">
</t>
        </r>
      </text>
    </comment>
    <comment ref="I8" authorId="0" shapeId="0" xr:uid="{00000000-0006-0000-0200-000002000000}">
      <text>
        <r>
          <rPr>
            <b/>
            <sz val="9"/>
            <color indexed="81"/>
            <rFont val="Tahoma"/>
            <family val="2"/>
          </rPr>
          <t>Se incluyeron de 1 - 5 meses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Laura Maria Galindo Pinzon</author>
  </authors>
  <commentList>
    <comment ref="Q7" authorId="0" shapeId="0" xr:uid="{00000000-0006-0000-0400-000001000000}">
      <text>
        <r>
          <rPr>
            <sz val="9"/>
            <color indexed="81"/>
            <rFont val="Tahoma"/>
            <family val="2"/>
          </rPr>
          <t>“Respecto a la organización de los planes de trabajo de los profesores de planta:
A partir del año 2009, la Universidad cambió su modelo de organización de las responsabilidades académicas de los profesores determinada por porcentaje de dedicación a cada una de las funciones profesorales por categoría del escalafón, a un esquema de trabajo por objetivos que integra de manera coherente para cada profesor su perfil, su dedicación, el plan de desarrollo de la unidad académica a la que se encuentra adscrito y el plan de desarrollo institucional; así como los requisitos y criterios para ingreso y ascenso contemplados en el nuevo Reglamento de Escalafón de Profesores. Por lo anterior, la dedicación a cada una de las funciones es totalmente personalizada.”
Documentos que puedes soportar lo anterior:
- Estatuto del profesor de la Universidad de La Sabana
Capitulo VI. Artículos 18 , 19, 20, 21. Pág. 9-10
http://www.unisabana.edu.co/fileadmin/Documentos/Planeacion/documentos_institucionales/11._Estatuto_del_Profesor_de_la_Universidad.pdf
- Reglamento de escalafón de profesores
Artículo 3 y 4. Pág. 13 y 14
Capítulo VI. Artículo 25, 26, 27. Pág. 44
http://www.unisabana.edu.co/fileadmin/Documentos/Planeacion/documentos_institucionales/10._Reglamento_Escalaf%C3%B3n_de_Profesores.pdf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Eduardo Carrillo Botero</author>
  </authors>
  <commentList>
    <comment ref="E9" authorId="0" shapeId="0" xr:uid="{00000000-0006-0000-0500-000001000000}">
      <text>
        <r>
          <rPr>
            <b/>
            <sz val="9"/>
            <color indexed="81"/>
            <rFont val="Tahoma"/>
            <family val="2"/>
          </rPr>
          <t>Integrantes: 
Líder: Daniel Alfonso Botero Rosas
Correo: daniel.botero@unisabana.edu.co
Integrantes: 
María Inés Maldonado Arango
Edward Javier Acero Mondragón
Henry Humberto León Ariza
Ricardo Andrés Aldana Olarte
Nohora Mercedes Angulo Calderón
Fernando Ríos Barbosa
Andrés Fernando Bula Calderón
Diego Mauricio Aldana Barón</t>
        </r>
      </text>
    </comment>
    <comment ref="T9" authorId="0" shapeId="0" xr:uid="{00000000-0006-0000-0500-000002000000}">
      <text>
        <r>
          <rPr>
            <b/>
            <sz val="9"/>
            <color indexed="81"/>
            <rFont val="Tahoma"/>
            <family val="2"/>
          </rPr>
          <t xml:space="preserve">Software
</t>
        </r>
      </text>
    </comment>
    <comment ref="E10" authorId="0" shapeId="0" xr:uid="{00000000-0006-0000-0500-000003000000}">
      <text>
        <r>
          <rPr>
            <b/>
            <sz val="9"/>
            <color indexed="81"/>
            <rFont val="Tahoma"/>
            <family val="2"/>
          </rPr>
          <t>ntegrantes
Líder: Fernando Lizcano Losada
Correo: fernando.lizcano@unisabana.edu.co  
Integrantes: 
Diana Harleidy Vargas Trujillo
Luis Gustavo Celis Regalado
Lina Andrea Gómez Restrepo
Wendy Del Carmen Rosales Rada
Jeison García Serrano</t>
        </r>
      </text>
    </comment>
    <comment ref="E11" authorId="0" shapeId="0" xr:uid="{00000000-0006-0000-0500-000004000000}">
      <text>
        <r>
          <rPr>
            <b/>
            <sz val="9"/>
            <color indexed="81"/>
            <rFont val="Tahoma"/>
            <family val="2"/>
          </rPr>
          <t>Integrantes
Líder: Marta Ximena León Delgado
Correo: martha.leon@unisabana.edu.co
Integrantes: 
Sandra Patricia Flórez Rojas
María Leonor Rengifo Varona
Luisa Fernanda Rodriguez Campos
Fernando Ríos Barbosa
Luis Fernando Giraldo Cadavid</t>
        </r>
      </text>
    </comment>
    <comment ref="E12" authorId="0" shapeId="0" xr:uid="{00000000-0006-0000-0500-000005000000}">
      <text>
        <r>
          <rPr>
            <b/>
            <sz val="9"/>
            <color indexed="81"/>
            <rFont val="Tahoma"/>
            <family val="2"/>
          </rPr>
          <t>Integrantes
Líder: Jorge Alberto Restrepo Escobar
Correo: jorge.restrepo1@unisabana.edu.co
Integrantes:
Nancy Patricia Jara Gutiérrez
Mónica María Díaz López
Sergio Iván Agudelo Pérez
Luis Carlos Domínguez Torres
Diego Alejandro Jaimes Fernández
María José Maldonado Calderón
Claudia Marcela Mora Karam
Álvaro Enrique Romero Tapia
María Inés Maldonado Arango
Francisco Lamus Lemus
Julio Cesar García Casallas
Carlos Alfonso Pantoja Fierro</t>
        </r>
      </text>
    </comment>
    <comment ref="E13" authorId="0" shapeId="0" xr:uid="{00000000-0006-0000-0500-000006000000}">
      <text>
        <r>
          <rPr>
            <b/>
            <sz val="9"/>
            <color indexed="81"/>
            <rFont val="Tahoma"/>
            <family val="2"/>
          </rPr>
          <t>Integrantes
Líder: Sergio Iván Agudelo Pérez
Correo: sergio.agudelo1@unisabana.edu.co 
Integrantes:
María Belén Tovar Añez
María Cecilia Paredes Iragorri
Fabio Rodriguez Morales
María José Maldonado Calderón
Jaime Fernández Sarmiento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sulta - Cuadro#6 Proyectos Investigación" description="Conexión a la consulta 'Cuadro#6 Proyectos Investigación' en el libro." type="100" refreshedVersion="6" minRefreshableVersion="5">
    <extLst>
      <ext xmlns:x15="http://schemas.microsoft.com/office/spreadsheetml/2010/11/main" uri="{DE250136-89BD-433C-8126-D09CA5730AF9}">
        <x15:connection id="55042026-2d8c-471f-b8e5-5f09307e1bd6">
          <x15:oledbPr connection="Provider=Microsoft.Mashup.OleDb.1;Data Source=$Workbook$;Location=&quot;Cuadro#6 Proyectos Investigación&quot;;Extended Properties=&quot;&quot;">
            <x15:dbTables>
              <x15:dbTable name="Cuadro#6 Proyectos Investigación"/>
            </x15:dbTables>
          </x15:oledbPr>
        </x15:connection>
      </ext>
    </extLst>
  </connection>
  <connection id="2" xr16:uid="{00000000-0015-0000-FFFF-FFFF01000000}" name="Consulta - Cuadro#6 Proyectos Investigación (2)" description="Conexión a la consulta 'Cuadro#6 Proyectos Investigación (2)' en el libro." type="100" refreshedVersion="6" minRefreshableVersion="5">
    <extLst>
      <ext xmlns:x15="http://schemas.microsoft.com/office/spreadsheetml/2010/11/main" uri="{DE250136-89BD-433C-8126-D09CA5730AF9}">
        <x15:connection id="04c509ae-30f1-4c64-9b74-9d52f1bd0f51">
          <x15:oledbPr connection="Provider=Microsoft.Mashup.OleDb.1;Data Source=$Workbook$;Location=&quot;Cuadro#6 Proyectos Investigación (2)&quot;;Extended Properties=&quot;&quot;">
            <x15:dbTables>
              <x15:dbTable name="Cuadro#6 Proyectos Investigación (2)"/>
            </x15:dbTables>
          </x15:oledbPr>
        </x15:connection>
      </ext>
    </extLst>
  </connection>
  <connection id="3" xr16:uid="{00000000-0015-0000-FFFF-FFFF02000000}" name="Consulta - Tabla1" description="Conexión a la consulta 'Tabla1' en el libro." type="100" refreshedVersion="6" minRefreshableVersion="5">
    <extLst>
      <ext xmlns:x15="http://schemas.microsoft.com/office/spreadsheetml/2010/11/main" uri="{DE250136-89BD-433C-8126-D09CA5730AF9}">
        <x15:connection id="b5453b94-657a-4cce-8642-2f50605a51b2">
          <x15:oledbPr connection="Provider=Microsoft.Mashup.OleDb.1;Data Source=$Workbook$;Location=Tabla1;Extended Properties=&quot;&quot;">
            <x15:dbTables>
              <x15:dbTable name="Tabla1"/>
            </x15:dbTables>
          </x15:oledbPr>
        </x15:connection>
      </ext>
    </extLst>
  </connection>
  <connection id="4" xr16:uid="{00000000-0015-0000-FFFF-FFFF03000000}" name="Consulta - Tabla1 (2)" description="Conexión a la consulta 'Tabla1 (2)' en el libro." type="100" refreshedVersion="6" minRefreshableVersion="5">
    <extLst>
      <ext xmlns:x15="http://schemas.microsoft.com/office/spreadsheetml/2010/11/main" uri="{DE250136-89BD-433C-8126-D09CA5730AF9}">
        <x15:connection id="0cde9d8a-08ae-4021-8822-e8f2a9599825">
          <x15:oledbPr connection="Provider=Microsoft.Mashup.OleDb.1;Data Source=$Workbook$;Location=&quot;Tabla1 (2)&quot;;Extended Properties=&quot;&quot;">
            <x15:dbTables>
              <x15:dbTable name="Tabla1 (2)"/>
            </x15:dbTables>
          </x15:oledbPr>
        </x15:connection>
      </ext>
    </extLst>
  </connection>
  <connection id="5" xr16:uid="{00000000-0015-0000-FFFF-FFFF04000000}" keepAlive="1" name="Consulta - Tbl1_Tabla_Auxiliar_Proyectos_Investigación" description="Conexión a la consulta 'Tbl1_Tabla_Auxiliar_Proyectos_Investigación' en el libro." type="5" refreshedVersion="0" background="1">
    <dbPr connection="Provider=Microsoft.Mashup.OleDb.1;Data Source=$Workbook$;Location=Tbl1_Tabla_Auxiliar_Proyectos_Investigación;Extended Properties=&quot;&quot;" command="SELECT * FROM [Tbl1_Tabla_Auxiliar_Proyectos_Investigación]"/>
  </connection>
  <connection id="6" xr16:uid="{00000000-0015-0000-FFFF-FFFF05000000}" keepAlive="1" name="Consulta - Tbl1_Tabla_Auxiliar_Proyectos_Investigación (2)" description="Conexión a la consulta 'Tbl1_Tabla_Auxiliar_Proyectos_Investigación (2)' en el libro." type="5" refreshedVersion="0" background="1">
    <dbPr connection="Provider=Microsoft.Mashup.OleDb.1;Data Source=$Workbook$;Location=&quot;Tbl1_Tabla_Auxiliar_Proyectos_Investigación (2)&quot;;Extended Properties=&quot;&quot;" command="SELECT * FROM [Tbl1_Tabla_Auxiliar_Proyectos_Investigación (2)]"/>
  </connection>
  <connection id="7" xr16:uid="{00000000-0015-0000-FFFF-FFFF06000000}" keepAlive="1" name="Consulta - Tbl2_Tabla_Auxiliar_Productos" description="Conexión a la consulta 'Tbl2_Tabla_Auxiliar_Productos' en el libro." type="5" refreshedVersion="0" background="1">
    <dbPr connection="Provider=Microsoft.Mashup.OleDb.1;Data Source=$Workbook$;Location=Tbl2_Tabla_Auxiliar_Productos;Extended Properties=&quot;&quot;" command="SELECT * FROM [Tbl2_Tabla_Auxiliar_Productos]"/>
  </connection>
  <connection id="8" xr16:uid="{00000000-0015-0000-FFFF-FFFF07000000}" keepAlive="1" name="Consulta - Tbl2_Tabla_Auxiliar_Productos (2)" description="Conexión a la consulta 'Tbl2_Tabla_Auxiliar_Productos (2)' en el libro." type="5" refreshedVersion="0" background="1">
    <dbPr connection="Provider=Microsoft.Mashup.OleDb.1;Data Source=$Workbook$;Location=&quot;Tbl2_Tabla_Auxiliar_Productos (2)&quot;;Extended Properties=&quot;&quot;" command="SELECT * FROM [Tbl2_Tabla_Auxiliar_Productos (2)]"/>
  </connection>
  <connection id="9" xr16:uid="{00000000-0015-0000-FFFF-FFFF08000000}" keepAlive="1" name="ThisWorkbookDataModel" description="Modelo de datos"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<sst xmlns="http://schemas.openxmlformats.org/spreadsheetml/2006/main" count="3714" uniqueCount="1461">
  <si>
    <t>CONSEJO NACIONAL DE ACREDITACIÓN</t>
  </si>
  <si>
    <t>PROCESO DE ACREDITACIÓN DE PROGRAMAS</t>
  </si>
  <si>
    <t>CUADRO No. 1. PROGRAMA: IDENTIFICACIÓN Y TRAYECTORIA</t>
  </si>
  <si>
    <r>
      <t xml:space="preserve">FECHA DILIGENCIAMIENTO: </t>
    </r>
    <r>
      <rPr>
        <sz val="11"/>
        <rFont val="Calibri"/>
        <family val="2"/>
      </rPr>
      <t>25/05/2021</t>
    </r>
  </si>
  <si>
    <t>INFORMACIÓN GENERAL</t>
  </si>
  <si>
    <t>Institución:</t>
  </si>
  <si>
    <t>Universidad de La Sabana</t>
  </si>
  <si>
    <t>Carácter Académico:</t>
  </si>
  <si>
    <t>Institución de Educación Superior</t>
  </si>
  <si>
    <t>Ciudad:</t>
  </si>
  <si>
    <t>Chía</t>
  </si>
  <si>
    <t>INFORMACIÓN DEL PROGRAMA</t>
  </si>
  <si>
    <t>Nombre del Programa:</t>
  </si>
  <si>
    <t>Filosofía</t>
  </si>
  <si>
    <t>Unidad Académica a la que esta adscrito el Programa</t>
  </si>
  <si>
    <t>Facultad de Filosofía y Ciencias Humanas</t>
  </si>
  <si>
    <t>Acreditación o Reacreditación:</t>
  </si>
  <si>
    <t>A:</t>
  </si>
  <si>
    <t>x</t>
  </si>
  <si>
    <t>R:</t>
  </si>
  <si>
    <t>Periodo de inicio:</t>
  </si>
  <si>
    <t>Resolución Registro Calificado:</t>
  </si>
  <si>
    <t>7920 del 09 de septiembre de 2010</t>
  </si>
  <si>
    <t>No. Semestres:</t>
  </si>
  <si>
    <t>Resolución de Acreditación:</t>
  </si>
  <si>
    <t>-</t>
  </si>
  <si>
    <t>No. Promociones:</t>
  </si>
  <si>
    <t>20 cohortes de 2011-1 a 2020-2</t>
  </si>
  <si>
    <t>Fecha y vigencia de la Acreditación:</t>
  </si>
  <si>
    <t>Fecha
-</t>
  </si>
  <si>
    <t>Años de Vigencia
-</t>
  </si>
  <si>
    <t>No. de Egresados:</t>
  </si>
  <si>
    <t>Extensiones del Programa (para efecto de la Reacreditación):</t>
  </si>
  <si>
    <t>No. de Créditos:</t>
  </si>
  <si>
    <t>Registro Calificado de la Extensión</t>
  </si>
  <si>
    <r>
      <t xml:space="preserve">Año de creación: </t>
    </r>
    <r>
      <rPr>
        <sz val="11"/>
        <color theme="1"/>
        <rFont val="Calibri"/>
        <family val="2"/>
      </rPr>
      <t>Año de inicio de actividades academicas</t>
    </r>
  </si>
  <si>
    <r>
      <t xml:space="preserve">Egresados: </t>
    </r>
    <r>
      <rPr>
        <sz val="11"/>
        <color theme="1"/>
        <rFont val="Calibri"/>
        <family val="2"/>
      </rPr>
      <t xml:space="preserve">Corresponde al histórico de graduados del programa. </t>
    </r>
  </si>
  <si>
    <r>
      <t xml:space="preserve">No. Promociones: </t>
    </r>
    <r>
      <rPr>
        <sz val="11"/>
        <rFont val="Calibri"/>
        <family val="2"/>
      </rPr>
      <t>Número de cohortes desde el inicio del programa hasta el 2020-I</t>
    </r>
    <r>
      <rPr>
        <b/>
        <sz val="11"/>
        <rFont val="Calibri"/>
        <family val="2"/>
      </rPr>
      <t>I</t>
    </r>
  </si>
  <si>
    <t>CUADRO No. 2. ESTUDIANTES: MATRICULADOS, EGRESADOS, DESERCIÓN Y MOVILIDAD</t>
  </si>
  <si>
    <t>ÚLTIMOS 5 AÑOS</t>
  </si>
  <si>
    <t>Año (1)</t>
  </si>
  <si>
    <t>Período</t>
  </si>
  <si>
    <t>Inscritos</t>
  </si>
  <si>
    <t>Admitidos</t>
  </si>
  <si>
    <t>Matriculados</t>
  </si>
  <si>
    <t>Egresados*</t>
  </si>
  <si>
    <t>Graduados** (2)</t>
  </si>
  <si>
    <t>Retirados período UNIVERSIDAD DE LA SABANA</t>
  </si>
  <si>
    <t>Tasa de deserción periodo UNIVERSIDAD DE LA SABANA</t>
  </si>
  <si>
    <t>Tasa de deserción por cohorte UNIVERSIDAD DE LA SABANA</t>
  </si>
  <si>
    <t>Retirados SPADIES</t>
  </si>
  <si>
    <t>Tasa de deserción por período según SPADIES (3)</t>
  </si>
  <si>
    <t>(%)  culminan carrera (4)</t>
  </si>
  <si>
    <t>Nº Estudiantes en otras IES* (5)</t>
  </si>
  <si>
    <t>Nº Estudiantes Visitantes</t>
  </si>
  <si>
    <t>Primer semestre</t>
  </si>
  <si>
    <t>Estudiantes de doble programa (programa base)</t>
  </si>
  <si>
    <t>Estudiantes de doble programa (2do programa)</t>
  </si>
  <si>
    <t>Género</t>
  </si>
  <si>
    <t>Total</t>
  </si>
  <si>
    <t>F</t>
  </si>
  <si>
    <t>M</t>
  </si>
  <si>
    <t>Nacional</t>
  </si>
  <si>
    <t>Intern.</t>
  </si>
  <si>
    <t>II</t>
  </si>
  <si>
    <t>N/D</t>
  </si>
  <si>
    <t>I</t>
  </si>
  <si>
    <t>Promedio</t>
  </si>
  <si>
    <r>
      <rPr>
        <b/>
        <sz val="10"/>
        <color theme="1"/>
        <rFont val="Calibri"/>
        <family val="2"/>
      </rPr>
      <t>*EGRESADO:</t>
    </r>
    <r>
      <rPr>
        <sz val="10"/>
        <color theme="1"/>
        <rFont val="Calibri"/>
        <family val="2"/>
      </rPr>
      <t xml:space="preserve"> persona natural que ha cursado y aprobado satisfactoriamente la totalidad del plan de estudios reglamentado para un programa o carrera, pero que aún no ha recibido el título académico. </t>
    </r>
  </si>
  <si>
    <r>
      <rPr>
        <b/>
        <sz val="10"/>
        <color theme="1"/>
        <rFont val="Calibri"/>
        <family val="2"/>
      </rPr>
      <t>**GRADUADO:</t>
    </r>
    <r>
      <rPr>
        <sz val="10"/>
        <color theme="1"/>
        <rFont val="Calibri"/>
        <family val="2"/>
      </rPr>
      <t xml:space="preserve"> persona natural que, previa culminación del programa académico y cumplimiento de los requisitos de ley y los exigidos por la respectiva institución de educación superior, recibe el título académico.</t>
    </r>
  </si>
  <si>
    <t>1.</t>
  </si>
  <si>
    <t>Últimos cinco (5) años.</t>
  </si>
  <si>
    <t>2.</t>
  </si>
  <si>
    <t>Graduado: Persona que obtiene el título de grado. Son los estudiantes que han cursado y aprobado en su totalidad el plan de estudios de un programa académico y pasan a cumplir con otros requisitos exigidos por la institución para otorgar el título. (SNIES).</t>
  </si>
  <si>
    <t>3.</t>
  </si>
  <si>
    <t>Tasa de deserción: Indica el número de estudiantes que abandona la universidad en dos o mas periodos académicos consecutivos, del programa académico en que se matriculó. Este abandono por parte del estudiante puede ser de la institución de educación superior e inclusive del sistema educativo. Otra forma de calcular la deserción sin hacerlo por cohorte es: (No. Estudiantes retirados en el periodo /No. Total de estudiantes matriculados en el periodo)*100</t>
  </si>
  <si>
    <t>4.</t>
  </si>
  <si>
    <t>Se refiere a: estudiantes matriculados / graduados, o en su defecto, explique la forma que la universidad utiliza para determinarlo.</t>
  </si>
  <si>
    <t>5.</t>
  </si>
  <si>
    <t>En programas formales de intercambio</t>
  </si>
  <si>
    <t>Fuente: Sistema Nacional de Información de la Educación Superior SNIES - 10 de marzo de 2021</t>
  </si>
  <si>
    <t>CUADRO No. 3. PROFESORES: FORMA DE CONTRATACIÓN</t>
  </si>
  <si>
    <t>Nº de docentes a término indefinido Tiempo Completo</t>
  </si>
  <si>
    <t>Nº de docentes a térnimo Indefinido Medio Tiempo o Tiempo parcial</t>
  </si>
  <si>
    <t>Número de docentes a término fijo</t>
  </si>
  <si>
    <t>Otras Especificaciones (Tipo de contrato - Horas)</t>
  </si>
  <si>
    <t>Varios años</t>
  </si>
  <si>
    <t>11 meses</t>
  </si>
  <si>
    <t>12 meses</t>
  </si>
  <si>
    <t>4-5 meses por período académico</t>
  </si>
  <si>
    <t>1.  Últimos cinco (5) años</t>
  </si>
  <si>
    <t>Fuente: Sistema Nacional de Información de la Educación Superior SNIES -  10 de marzo de 2021</t>
  </si>
  <si>
    <t>CUADRO No. 4. PROFESORES DEDICADOS PRINCIPALMENTE AL PROGRAMA: NIVEL DE FORMACIÓN</t>
  </si>
  <si>
    <t>Dedicación (2)</t>
  </si>
  <si>
    <t>Nivel de formación (contabilizar solo el mayor nivel de grado)</t>
  </si>
  <si>
    <t>Doctores</t>
  </si>
  <si>
    <t>Magísteres</t>
  </si>
  <si>
    <t>Especialistas</t>
  </si>
  <si>
    <t>Profesionales</t>
  </si>
  <si>
    <t>Tecnólogos</t>
  </si>
  <si>
    <t>Técnicos</t>
  </si>
  <si>
    <t>T.C.</t>
  </si>
  <si>
    <t>Tiempo Parcial</t>
  </si>
  <si>
    <t>Medio tiempo</t>
  </si>
  <si>
    <t>Cátedra</t>
  </si>
  <si>
    <t xml:space="preserve">T.C. </t>
  </si>
  <si>
    <t xml:space="preserve">1. </t>
  </si>
  <si>
    <t>Últimos cinco (5) años</t>
  </si>
  <si>
    <t>Fuente: Sistema Nacional de Información de la Educación Superior SNIES - 10 de Marzo de 2021</t>
  </si>
  <si>
    <t>CUADRO No. 5. IDENTIFICACIÓN DE LOS PROFESORES DEL PROGRAMA EN EL PERÍODO ACADÉMICO EN EL QUE SE CULMINÓ LA AUTOEVALUACIÓN</t>
  </si>
  <si>
    <t xml:space="preserve">No. </t>
  </si>
  <si>
    <t>Identificación</t>
  </si>
  <si>
    <t>Nombres</t>
  </si>
  <si>
    <t>Programa al que pertenece</t>
  </si>
  <si>
    <t>Dedicación (tiempo completo, medio tiempo, cátedra)</t>
  </si>
  <si>
    <t>Tipo de contratación (contrado indefinido o contrato a término fijo u otro)</t>
  </si>
  <si>
    <t>Duración del contrato en meses (para los docentes a término fijo)</t>
  </si>
  <si>
    <t>Máximo nivel de formación obtenido</t>
  </si>
  <si>
    <t>Área de conocimiento</t>
  </si>
  <si>
    <t>Título Recibido</t>
  </si>
  <si>
    <t>Institución en la que obtuvo el grado en el máximo nivel de formación</t>
  </si>
  <si>
    <t>Modalidad del programa en el que obtuvo el máximo nivel de formación (distancia o presencial)</t>
  </si>
  <si>
    <t>Responsabilidad docente en el programa</t>
  </si>
  <si>
    <t>Labor académica asignada al programa</t>
  </si>
  <si>
    <t>Años o meses</t>
  </si>
  <si>
    <t>Cantidad de años o meses</t>
  </si>
  <si>
    <t>Docen</t>
  </si>
  <si>
    <t>Invest</t>
  </si>
  <si>
    <t>Gest Admin</t>
  </si>
  <si>
    <t>Proy Social</t>
  </si>
  <si>
    <t>Otras activ</t>
  </si>
  <si>
    <t xml:space="preserve">Tipo </t>
  </si>
  <si>
    <t>Número</t>
  </si>
  <si>
    <t>%</t>
  </si>
  <si>
    <t>CC</t>
  </si>
  <si>
    <t>1020714084</t>
  </si>
  <si>
    <t>ESPEJO SERNA JUAN CAMILO</t>
  </si>
  <si>
    <t>FACULTAD DE FILOSOFIA Y CIENCIAS HUMANAS</t>
  </si>
  <si>
    <t>Tiempo completo o exclusiva</t>
  </si>
  <si>
    <t>Término indefinido</t>
  </si>
  <si>
    <t/>
  </si>
  <si>
    <t>Doctorado</t>
  </si>
  <si>
    <t>Ciencias Sociales y Humanas</t>
  </si>
  <si>
    <t>PH.D EN FILOSOFÍA DE LA UNIVERSIDAD</t>
  </si>
  <si>
    <t>UNIVERSIDAD DE WARWICK</t>
  </si>
  <si>
    <t>Presencial</t>
  </si>
  <si>
    <t>40</t>
  </si>
  <si>
    <t>15</t>
  </si>
  <si>
    <t>20</t>
  </si>
  <si>
    <t>10</t>
  </si>
  <si>
    <t>1020771989</t>
  </si>
  <si>
    <t>GALLEGO ORTIZ MARIA CAMILA</t>
  </si>
  <si>
    <t>Término fijo</t>
  </si>
  <si>
    <t>Meses</t>
  </si>
  <si>
    <t>29</t>
  </si>
  <si>
    <t>Maestría</t>
  </si>
  <si>
    <t>MÁSTER OF LETTERS OF PHILOSOPHY</t>
  </si>
  <si>
    <t>UNIVERSITY OF ST ANDREWS</t>
  </si>
  <si>
    <t>30</t>
  </si>
  <si>
    <t>1072650827</t>
  </si>
  <si>
    <t>LOPEZ LERMA CRISTIAN CAMILO</t>
  </si>
  <si>
    <t>5</t>
  </si>
  <si>
    <t>Universitaria</t>
  </si>
  <si>
    <t>FILÓSOFO</t>
  </si>
  <si>
    <t>UNIVERSIDAD DE LA SABANA - CHIA</t>
  </si>
  <si>
    <t>100</t>
  </si>
  <si>
    <t>0</t>
  </si>
  <si>
    <t>1107068066</t>
  </si>
  <si>
    <t>ARBELAEZ OREJUELA JORGE EDUARDO</t>
  </si>
  <si>
    <t>FILOSOFO</t>
  </si>
  <si>
    <t>PONTIFICIA UNIVERSIDAD JAVERIANA - BOGOTA D.C.</t>
  </si>
  <si>
    <t>1136879720</t>
  </si>
  <si>
    <t>JARAMILLO GOMEZ MARIA JOSE</t>
  </si>
  <si>
    <t>MASTER OF ARTS</t>
  </si>
  <si>
    <t>HEINISCHE-FRIEDRICH-WILHELM UNIVERSITÄT BONN</t>
  </si>
  <si>
    <t>11430210</t>
  </si>
  <si>
    <t>VERGARA SILVA JUAN CARLOS</t>
  </si>
  <si>
    <t>MAGÍSTER EN DOCENCIA UNIVERSITARIA</t>
  </si>
  <si>
    <t>UNIVERSIDAD DE LA SALLE - BOGOTA D.C.</t>
  </si>
  <si>
    <t>32</t>
  </si>
  <si>
    <t>8</t>
  </si>
  <si>
    <t>12122438</t>
  </si>
  <si>
    <t>HERRERA CARDOZO JAVIER</t>
  </si>
  <si>
    <t>MAESTRÍA EN EDUCACIÓN EN ECUCACIÓN</t>
  </si>
  <si>
    <t>INTITUTO TECNOLOGICO Y DE ESTUDIOS SUPERIORES DE MONTERRY</t>
  </si>
  <si>
    <t>19096618</t>
  </si>
  <si>
    <t>ESTRADA BARBIER BERNARDO</t>
  </si>
  <si>
    <t>12</t>
  </si>
  <si>
    <t>DOCTOR EN FILOSOFÍA Y LETRAS</t>
  </si>
  <si>
    <t>UNIVERSIDAD PONTIFICIA DE SALAMANCA CAMPUS MADRID</t>
  </si>
  <si>
    <t>80</t>
  </si>
  <si>
    <t>35456886</t>
  </si>
  <si>
    <t>BERMUDEZ MERIZALDE CATALINA MARIA</t>
  </si>
  <si>
    <t>DOTORADO EN TEOLOGÍA SISTEMÁTICA</t>
  </si>
  <si>
    <t>PONTIFICIA UNIVERSIDAD DELLA SANTA CROCE</t>
  </si>
  <si>
    <t>25</t>
  </si>
  <si>
    <t>39686543</t>
  </si>
  <si>
    <t>CUEVAS GARAVITO MARTHA AZUCENA</t>
  </si>
  <si>
    <t>Medio Tiempo</t>
  </si>
  <si>
    <t>11</t>
  </si>
  <si>
    <t>MÁSTER EN NEUROPSICOLOGIA Y EDUCACIÓN</t>
  </si>
  <si>
    <t>UNIVERSIDAD INTERNACIONAL DE LA RIOJA</t>
  </si>
  <si>
    <t>70</t>
  </si>
  <si>
    <t>42105286</t>
  </si>
  <si>
    <t>MONTES BETANCOURT MONICA PATRICIA</t>
  </si>
  <si>
    <t>DOCTORADO EN LITERATURA HISPÁNICA Y TEORÍA DE LA LITERATURA</t>
  </si>
  <si>
    <t>UNIVERSIDAD DE NAVARRA</t>
  </si>
  <si>
    <t>45</t>
  </si>
  <si>
    <t>42978834</t>
  </si>
  <si>
    <t>QUEVEDO JARAMILLO MARIA AMALIA</t>
  </si>
  <si>
    <t>27,5</t>
  </si>
  <si>
    <t>9</t>
  </si>
  <si>
    <t>18</t>
  </si>
  <si>
    <t>51652167</t>
  </si>
  <si>
    <t>MARTINEZ ACUÑA MARIA ELVIRA</t>
  </si>
  <si>
    <t>DOCTOR EN FILOSOFÍA</t>
  </si>
  <si>
    <t>51792963</t>
  </si>
  <si>
    <t>VASQUEZ PIÑEROS MARIA DEL ROSARIO</t>
  </si>
  <si>
    <t>DOCTORADO EN ESPACIOS DE PODER EN EL MUNDO MEDIEVAL Y MODERNO</t>
  </si>
  <si>
    <t>UNIVERSIDAD DEL PAÍS VASCO</t>
  </si>
  <si>
    <t>39</t>
  </si>
  <si>
    <t>16,5</t>
  </si>
  <si>
    <t>11,5</t>
  </si>
  <si>
    <t>22</t>
  </si>
  <si>
    <t>52413124</t>
  </si>
  <si>
    <t>CARBONELL FERNANDEZ CLAUDIA PATRICIA</t>
  </si>
  <si>
    <t>79140095</t>
  </si>
  <si>
    <t>CAMACHO MERCADO FERNANDO</t>
  </si>
  <si>
    <t>MAGISTER EN EDUCACIÓN</t>
  </si>
  <si>
    <t>79244315</t>
  </si>
  <si>
    <t>VISBAL SIERRA RICARDO ENRIQUE</t>
  </si>
  <si>
    <t>SUFICIENCIA INVESTIGADORA EN FILOLOGÍA INGLESA</t>
  </si>
  <si>
    <t>UNIVERSIDAD SANTIAGO DE COMPOSTELA</t>
  </si>
  <si>
    <t>79272140</t>
  </si>
  <si>
    <t>HERNANDEZ OCHOA GUILLERMO</t>
  </si>
  <si>
    <t>MAESTRÍA EN LINGÜÍSTICA ESPAÑOLA</t>
  </si>
  <si>
    <t>INSTITUTO CARO Y CUERVO - BOGOTA D.C.</t>
  </si>
  <si>
    <t>79747163</t>
  </si>
  <si>
    <t>MARTINEZ CONTRERAS YAN ERNESTO</t>
  </si>
  <si>
    <t>LICENCIADO EN ESPAÑOL Y FILOLOGIA CLASICA</t>
  </si>
  <si>
    <t>UNIVERSIDAD NACIONAL DE COLOMBIA - BOGOTA D.C.</t>
  </si>
  <si>
    <t>80069877</t>
  </si>
  <si>
    <t>FORERO ALVAREZ RONAL</t>
  </si>
  <si>
    <t>DOCTOR EN TEXTOS DE LA ANTIGÜEDAD CLÁSICA Y SUPERVIVENCIA</t>
  </si>
  <si>
    <t>UNIVERSIDAD DE SALAMANCA</t>
  </si>
  <si>
    <t>80215979</t>
  </si>
  <si>
    <t>NAVARRETE MARTINEZ CAMILO ERNESTO</t>
  </si>
  <si>
    <t>COMUNICADOR SOCIAL Y PERIODISTA</t>
  </si>
  <si>
    <t>90</t>
  </si>
  <si>
    <t>80744026</t>
  </si>
  <si>
    <t>PINZON DUARTE JOHN ANDERSON</t>
  </si>
  <si>
    <t>MAGÍSTER EN FILOSOFÍA</t>
  </si>
  <si>
    <t>92694411</t>
  </si>
  <si>
    <t>GIRADO SIERRA JESUS DAVID</t>
  </si>
  <si>
    <t>UNIVERSIDAD PONTIFICIA BOLIVARIANA - BUCARAMANGA</t>
  </si>
  <si>
    <t>35</t>
  </si>
  <si>
    <t>98525317</t>
  </si>
  <si>
    <t>ESLAVA GOMEZ EUCLIDES DE JESUS</t>
  </si>
  <si>
    <t>50</t>
  </si>
  <si>
    <t>CE</t>
  </si>
  <si>
    <t>206095</t>
  </si>
  <si>
    <t>PIOTROWSKI BOGDAN PIOTR</t>
  </si>
  <si>
    <t>71</t>
  </si>
  <si>
    <t>DOCTOR EN CIENCIAS HUMANÍSTICAS</t>
  </si>
  <si>
    <t>UNIVERSIDAD DE VARSOVIA</t>
  </si>
  <si>
    <t>Fuente: Dirección de Desarrollo Estratégico - 10 de Marzo de 2021</t>
  </si>
  <si>
    <t>Cuadro 7A. INVESTIGACIÓN: GRUPOS DE INVESTIGACIÓN RELACIONADOS CON EL PROGRAMA</t>
  </si>
  <si>
    <t>(2.015 - 2.019)</t>
  </si>
  <si>
    <t>Nombre del Grupo</t>
  </si>
  <si>
    <t xml:space="preserve">Año de Clasificación </t>
  </si>
  <si>
    <t>Clasificacion del Grupo en COLCIENCIAS</t>
  </si>
  <si>
    <t>No. Investigadores</t>
  </si>
  <si>
    <t>Total Productos</t>
  </si>
  <si>
    <t>No. Artículos</t>
  </si>
  <si>
    <t>No. Libros</t>
  </si>
  <si>
    <t>No. Otras public.</t>
  </si>
  <si>
    <t xml:space="preserve">No. Trabajos de grado </t>
  </si>
  <si>
    <t>No. Patentes</t>
  </si>
  <si>
    <t>No. Otros resultados</t>
  </si>
  <si>
    <t>Total Indexados</t>
  </si>
  <si>
    <t>RII</t>
  </si>
  <si>
    <t>RINI</t>
  </si>
  <si>
    <t>RNI</t>
  </si>
  <si>
    <t>RNNI</t>
  </si>
  <si>
    <t>Completos</t>
  </si>
  <si>
    <t>Capítulos</t>
  </si>
  <si>
    <t>Pregrado</t>
  </si>
  <si>
    <t>Maestria</t>
  </si>
  <si>
    <t>PROSEIM - Fecha Inicio Septiembre-2007</t>
  </si>
  <si>
    <t>2019</t>
  </si>
  <si>
    <t>Categoría A</t>
  </si>
  <si>
    <t>Centro de Investigacion Biomedica Universidad de La Sabana (CIBUS) - Fecha Inicio Enero-2001</t>
  </si>
  <si>
    <t>Dolor y Cuidados Paliativos - Fecha Inicio Enero-2002</t>
  </si>
  <si>
    <t>Categoría C</t>
  </si>
  <si>
    <t>EDUCACION MEDICA UNISABANA - Fecha Inicio Enero-2004</t>
  </si>
  <si>
    <t>Enfermedades Prevalentes de la Infancia - Fecha Inicio Abril-2005</t>
  </si>
  <si>
    <t>Categoría B</t>
  </si>
  <si>
    <t>Espondiloartropatias Universidad de La Sabana - Fecha Inicio Enero-2001</t>
  </si>
  <si>
    <t>Categoría A1</t>
  </si>
  <si>
    <t>Evidencia Terapéutica - Fecha Inicio Enero-2012</t>
  </si>
  <si>
    <t>Gastroenterologia EmuraCenter- UniSabana - Fecha Inicio Enero-1995</t>
  </si>
  <si>
    <t>Genética Humana - Fecha Inicio Enero-2007</t>
  </si>
  <si>
    <t>Investigacion en Salud Universidad de la Sabana - Fecha Inicio Enero-2011</t>
  </si>
  <si>
    <t>Kheiron Bioetica Unisabana - Fecha Inicio Septiembre-2009</t>
  </si>
  <si>
    <t>Medicina del Adulto - Fecha Inicio Enero-2007</t>
  </si>
  <si>
    <t>Medicina Familiar y Salud de la Poblacion - Fecha Inicio Enero-1999</t>
  </si>
  <si>
    <t>Patologia Quirurgica - Fecha Inicio Agosto-2005</t>
  </si>
  <si>
    <t>Psiquiatria y Salud Mental - Fecha Inicio Febrero-2007</t>
  </si>
  <si>
    <t>Salud Sexual y Procreativa - Fecha Inicio Mayo-2007</t>
  </si>
  <si>
    <t>Translational Neuroscience Research Lab - Fecha Inicio Agosto-2015</t>
  </si>
  <si>
    <t>Translational Science in Infectious Diseases and Critical Care Medicine (TS ID/CCM) - Fecha Inicio Junio-2018</t>
  </si>
  <si>
    <t>En proceso de formación</t>
  </si>
  <si>
    <t>Años de Inicio Proyecto</t>
  </si>
  <si>
    <t>Líneas de investigación vigentes</t>
  </si>
  <si>
    <t>Proyectos de investigación vigentes</t>
  </si>
  <si>
    <t>Investigador principal</t>
  </si>
  <si>
    <t>Proyectos de investigación</t>
  </si>
  <si>
    <t>Movimiento Corporal Humano-</t>
  </si>
  <si>
    <t>Procesos de Interacción Fisioterapéuticos</t>
  </si>
  <si>
    <t>EFECTO DE LA PRÁCTICA AGUDA DE EJERCICIO FISICO SOBRE LA ACTIVIDAD ELÉCTRICA CEREBRAL EN JÓVENES INACTIVOS CON SOBREPESO (ELECTROFIT)</t>
  </si>
  <si>
    <t>INDIRA ENITH RODRIGUEZ PRIETO (Coinvestigador)</t>
  </si>
  <si>
    <t>No. Proyectos</t>
  </si>
  <si>
    <t>Fuente de financiación ($)</t>
  </si>
  <si>
    <t>Salud pública y Gestión Social y Fisioterapia</t>
  </si>
  <si>
    <t>VALIDACIÓN DE LA ESTRATEGIA DE PROMOCIÓN DE LA SALUD UNIDOS POR NIÑOS SALUDABLES - NESTLÉ, CON ESCOLARES DE LA REGIÓN SABANA CENTRO, 2018</t>
  </si>
  <si>
    <t>GLORIA CARVAJAL CARRASCAL (Investigador principal)</t>
  </si>
  <si>
    <t>Propia</t>
  </si>
  <si>
    <t>Internacional</t>
  </si>
  <si>
    <t>EL MÉTODO MÉZIÈRES PARA EL “USO DE SÍ” EN ADULTOS CON DOLOR LUMBAR. ESTUDIO MIXTO</t>
  </si>
  <si>
    <t xml:space="preserve">MARGARETH LORENA ALFONSO MORA (Investigador principal) </t>
  </si>
  <si>
    <t>Educación en fisioterapia</t>
  </si>
  <si>
    <t>PRÁCTICA SIMULADA EN ESTUDIANTES DE FISIOTERAPIA PARA LA TOMA DE DECISIONES EN LA COMPETENCIA CLÍNICA DURANTE LA ATENCIÓN  DE UNA PERSONA CON LUMBALGIA MECÁNICA. COLOMBIA</t>
  </si>
  <si>
    <t>MARTHA LUCIA ACOSTA OTÁLORA (Investigador principal</t>
  </si>
  <si>
    <t>Salud comunitaria</t>
  </si>
  <si>
    <t>ESTRATEGIA DE PROMOCIÓN DE LA SALUD DIRIGIDA A ESCOLARES  DE LA REGIÓN SABANA CENTRO</t>
  </si>
  <si>
    <t>CLARA BEATRIZ DEL PILAR SANCHEZHERRERA (Investigador principal)</t>
  </si>
  <si>
    <t>Salud pública y Gestión Social y fisioterapia</t>
  </si>
  <si>
    <t>PERFIL METABÓLICO, ACTIVIDAD FÍSICA Y FACTORES PSICOSOCIALES DE LA CONDICIÓN DE SALUD DE JÓVENES UNIVERSITARIOS COLOMBIANOS</t>
  </si>
  <si>
    <t xml:space="preserve">CESAR AUGUSTO NIÑO HERNÁNDEZ (Investigador principal) 
MARIA ANDREA DOMINGUEZ SÁNCHEZ (Investigador principal) </t>
  </si>
  <si>
    <t>ADAPTACIÓN TRANSCULTURAL Y PROPIEDADES PSICOMÉTRICAS DEL TEST OF INFANT MOTOR PERFORMANCE EN PREMATUROS COLOMBIANOS</t>
  </si>
  <si>
    <t>MARIA EUGENIA SERRANO GÓMEZ (Investigador principal)</t>
  </si>
  <si>
    <t>Efecto de la visita domiciliaria interdisciplinaria en la adherencia terapéutica de personas adultas mayores colombianas que presentan enfermedades crónicas en los años 2015 - 2016</t>
  </si>
  <si>
    <t>ALEJANDRA MARIA ALVARADO(Investigador principal)</t>
  </si>
  <si>
    <t>Año en que inicia el proyecto</t>
  </si>
  <si>
    <t>CAPACIDAD DEL TIMED GET UP AND GO TEST VERSIÓN MODIFICADA PARA PREDECIR EL RIESGO DE CAIDAS EN ADULTOS MAYORES COLOMBIANOS</t>
  </si>
  <si>
    <t xml:space="preserve"> MARGARETH LORENA ALFONSO(Investigador principal)</t>
  </si>
  <si>
    <r>
      <t xml:space="preserve">Fuente :  </t>
    </r>
    <r>
      <rPr>
        <i/>
        <sz val="10"/>
        <color theme="0" tint="-0.499984740745262"/>
        <rFont val="Calibri"/>
        <family val="2"/>
      </rPr>
      <t>Facultad de enfermería y Rehabilitación</t>
    </r>
    <r>
      <rPr>
        <b/>
        <sz val="10"/>
        <color theme="0" tint="-0.499984740745262"/>
        <rFont val="Calibri"/>
        <family val="2"/>
      </rPr>
      <t xml:space="preserve"> 20 de Septiembre de 2.019</t>
    </r>
  </si>
  <si>
    <t>Revista internacional indexada</t>
  </si>
  <si>
    <t>Revista internacional no indexada</t>
  </si>
  <si>
    <t>Revista nacional indexada</t>
  </si>
  <si>
    <t>Revista nacional no indexada</t>
  </si>
  <si>
    <t>CUADRO No. 6. INVESTIGACIÓN: PROYECTO DE  INVESTIGACIÓN RELACIONADOS CON EL PROGRAMA EN LOS ÚLTIMOS CINCO AÑOS</t>
  </si>
  <si>
    <t>Código del Proyecto</t>
  </si>
  <si>
    <t>Proyecto</t>
  </si>
  <si>
    <t>Año Inic.</t>
  </si>
  <si>
    <t>Estado</t>
  </si>
  <si>
    <t>TIPO_PRODUCTO</t>
  </si>
  <si>
    <t>TITULO_PRODUCTO</t>
  </si>
  <si>
    <t>REFERENCIA_BIBLIOGRAFICA</t>
  </si>
  <si>
    <t>ENTIDAD FINACIADORA</t>
  </si>
  <si>
    <t>GRUPO COORDINADOR</t>
  </si>
  <si>
    <t>GRUPO PARTICIPANTE</t>
  </si>
  <si>
    <t>NOMBRE COMPLETO</t>
  </si>
  <si>
    <t>ROL_PARTICIPANTE</t>
  </si>
  <si>
    <t>Código Proyecto</t>
  </si>
  <si>
    <t>Estado Proyecto</t>
  </si>
  <si>
    <t>Fecha Fin</t>
  </si>
  <si>
    <t>Tipo Producto</t>
  </si>
  <si>
    <t>Grupo Coordinador</t>
  </si>
  <si>
    <t>Grupo Participante</t>
  </si>
  <si>
    <t>Nombre Completo</t>
  </si>
  <si>
    <t>HUM-52-2015</t>
  </si>
  <si>
    <t>HISTORIA DE LAS INSTITUCIONES - I</t>
  </si>
  <si>
    <t>Cerrado</t>
  </si>
  <si>
    <t>30-ene.-2019</t>
  </si>
  <si>
    <t>Artículo de reflexión</t>
  </si>
  <si>
    <t>Olano García, H A. (2017). Las fundaciones en el derecho canónico. Piélagus, 16(1), 67 - 72.</t>
  </si>
  <si>
    <t>Grupo de Derecho, ética e historia de las instituciones "Diego de Torres y Moyachoque, Cacique de Turmequé"</t>
  </si>
  <si>
    <t>(en blanco)</t>
  </si>
  <si>
    <t>HERNAN ALEJANDRO OLANO GARCIA</t>
  </si>
  <si>
    <t>Olano García, H., Cvitanic Oyarzo, F. y Olano Leiva, H. (2017). Globalización de las relaciones entre la unión europea y américa latina. El caso de Chipre y Colombia. Justicia Juris, 13 (1), 40 -55</t>
  </si>
  <si>
    <t>Sociopolítica, cultura  y ambiente</t>
  </si>
  <si>
    <t>FERNANDO JAVIER CVITANIC OYARZO</t>
  </si>
  <si>
    <t>Artículo de revisión</t>
  </si>
  <si>
    <t>OLANO GARCÍA, H. (2016). Del conflicto al posacuerdo: actualidad constitucional de la doctrina de la seguridad nacional ante la justicia transicional. DIXI, v. 18 (23), 1-35</t>
  </si>
  <si>
    <t>Olano, H. (2015). La Vicepresidencia de al República en la historia constitucional de Colombia. Quid Iuris, Vol. 27, 133 - 196.</t>
  </si>
  <si>
    <t>OLANO, H.A. (2016). Administrative Procedure Laws of the People´s Republic of China and Colombia.Beijing Law Review, 7 (7), 261- 265.</t>
  </si>
  <si>
    <t>Artículos completos de investigación</t>
  </si>
  <si>
    <t>OLANO GARCÍA, H. (2017). Fuentes para un vocabulario jurídico colombiano, 10 (12). 1 - 52.</t>
  </si>
  <si>
    <t>OLANO GARCÍA, H.A. (2016). Teoría del Control de Convencionalidad. Estudios Constitucionales, 14 (1), 61 - 94.</t>
  </si>
  <si>
    <t>OLANO, H.A. (2014). Tres momentos de la discriminación femenina en Colombia.Revista Jurídica Piélagus, 13 (13), 85 - 96.</t>
  </si>
  <si>
    <t>OLANO, H.A. (2015). El Nietzche colombiano. Aproximación biográfica de don Nicolás Gómez Dávila. Misión Jurídica. Revista de Derecho y Ciencias Sociales,8 (9), 249 - 257.</t>
  </si>
  <si>
    <t>Olano, H.Derecho de poseer por parte de la Iglesia. Quid Iuris, 29 (29), 15 - 48.</t>
  </si>
  <si>
    <t>OLANO-GARCÍA, H. (2017). La Iglesia católica colombiana y la pederastia. Análisis de caso sobre una sentencia de la Corte Suprema de Justicia.Revista General de Derecho Constitucional, # 24,</t>
  </si>
  <si>
    <t>HUM-53-2016</t>
  </si>
  <si>
    <t>Motivos bíblicos de la filosofía contemporánea</t>
  </si>
  <si>
    <t>Terminado - Pendiente Productos</t>
  </si>
  <si>
    <t>26-ene.-2019</t>
  </si>
  <si>
    <t>Quevedo, A. (2019). René Girard y el juramento de Herodes. Tópicos, * (57), 49-174.</t>
  </si>
  <si>
    <t>Racionalidad y Cultura</t>
  </si>
  <si>
    <t>MARIA AMALIA QUEVEDO JARAMILLO</t>
  </si>
  <si>
    <t>Capítulo de libro</t>
  </si>
  <si>
    <t>Carbonell, C. (2017). “Posibilidades filosóficas de lo teológico. Kénosis y contingentia mundi", en Carbonell, C. y Flamarique, L. (eds), La larga sombra de lo religioso. Secularización y resignificaciones. Madrid: Biblioteca Nueva, pp. 197-217</t>
  </si>
  <si>
    <t>CLAUDIA PATRICIA CARBONELL FERNANDEZ</t>
  </si>
  <si>
    <t>Flamarique, L. &amp; Carbonell, C. (2017)"La superación del giro posteológico: retornos y nuevas relaciones" en Flamarique y Carbonell (des.), La larga sombra de lo religioso, Madrid: Biblioteca Nueva.</t>
  </si>
  <si>
    <t>Quevedo, A. (2017), "En torno al temor de Dios". En Carbonell, C. y Flamarique, L. Ed. (2017), La larga sombra de lo religioso. Secularización y resignificaciones. Madrid: Biblioteca Nueva, pp. 183-196</t>
  </si>
  <si>
    <t>HUM-54-2018</t>
  </si>
  <si>
    <t>Motivos bíblicos de la filosofía contemporánea Fase II</t>
  </si>
  <si>
    <t>Ejecución</t>
  </si>
  <si>
    <t>15-jul.-2021</t>
  </si>
  <si>
    <t>Carbonell, C. "El arte de la verdad en el espacio público". En Flamarique, L. &amp; Carbonell, C. (2019). La posverdad o el dominio de lo trivial, Madrid: Encuentro, pp. 13-31.</t>
  </si>
  <si>
    <t>Quevedo, A. (2019). "Sobre verdad y mentira en sentido extrapolítico". En Flamarique, L, &amp; Carbonell, C., La posverdad o el dominio de lo trivial, Madrid: Encuentro, pp. 324-330</t>
  </si>
  <si>
    <t>HUM-56-2019</t>
  </si>
  <si>
    <t>La experiencia del propio cuerpo: un lugar de integración entre filosofía y ciencia</t>
  </si>
  <si>
    <t>21-ene.-2020</t>
  </si>
  <si>
    <t>Espejo-Serna, J.C. (2019) Against Radical Enactivism’s narrowmindedness about phenomenality. Synthesem, 1-16. https://doi.org/10.1007/s11229-019-02261-2</t>
  </si>
  <si>
    <t>JUAN CAMILO ESPEJO SERNA</t>
  </si>
  <si>
    <t>HUM-57-2019</t>
  </si>
  <si>
    <t>Antropología y Biopolítica de la Ciudad Contemporánea</t>
  </si>
  <si>
    <t>Cerrado exitosamente</t>
  </si>
  <si>
    <t>Girado, J. (2019). Análisis Ético-Político de los Espaciamientos Cognitivos, Morales y Estéticos. Cinta de Moebio, () 64, 132-144.</t>
  </si>
  <si>
    <t>JESUS DAVID GIRADO SIERRA</t>
  </si>
  <si>
    <t>Girado-Sierra, J. (2019). “Cinco lecciones para ser un buen político". En: Cifuentes, J. y Carvajal, J., Humanismo y cultura ciudadana. Medellín: UPB</t>
  </si>
  <si>
    <t>Libros resultado de investigación</t>
  </si>
  <si>
    <t>Girado, J D. (2020) ESTETÓPOLIS: FANTASÍA DE PUREZA Y SOCIODINÁMICAS DE ESTIGMATIZACIÓN EN LAS CIUDADES (1ª. ed.). Bogotá : Universidad de La Sabana DOI: https://doi.org/10.5294/978-958-12-0544-8.</t>
  </si>
  <si>
    <t>CUADRO No. 7. GRUPOS DE INVESTIGACIÓN EN LOS QUE SE ENCUENTRAN VINCULADOS LOS DOCENTES DEL PROGRAMA</t>
  </si>
  <si>
    <t>NOMBRE DEL GRUPO DE INVESTIGACIÓN</t>
  </si>
  <si>
    <t>CLASIFICACIÓN DE COLCIENCIAS</t>
  </si>
  <si>
    <t>Nº DE PROYECTOS EN LOS QUE HAN PARTICIPADO DOCENTES DEL PROGRAMA EN LOS ÚLTIMOS CINCO AÑOS</t>
  </si>
  <si>
    <t>Valor y Palabra</t>
  </si>
  <si>
    <t>Fuente: Sistema OLIS- SDIN / Dirección General de Investigación</t>
  </si>
  <si>
    <r>
      <t>Fecha de corte:</t>
    </r>
    <r>
      <rPr>
        <i/>
        <sz val="10"/>
        <rFont val="Calibri"/>
        <family val="2"/>
      </rPr>
      <t xml:space="preserve"> 7 de abril de 2021</t>
    </r>
  </si>
  <si>
    <t>No. Patentes
(Concedidas)</t>
  </si>
  <si>
    <t>Investigador Principal</t>
  </si>
  <si>
    <t>DER-59-2019</t>
  </si>
  <si>
    <t>6776897 OLANO GARCIA HERNAN ALEJANDRO - hernanolano@gmail.com</t>
  </si>
  <si>
    <t>DER-52-2017</t>
  </si>
  <si>
    <t>52413124 CARBONELL FERNANDEZ CLAUDIA PATRICIA - CLAUDIA.CARBONELL@GMAIL.COM</t>
  </si>
  <si>
    <t>DER-53-2017</t>
  </si>
  <si>
    <t>DER-54-2017</t>
  </si>
  <si>
    <t>HUM-55-2018</t>
  </si>
  <si>
    <t>Lenguaje, nación e identidad: tensiones entre modelos de civilización, formas de vida y el "buen decir" en narrativa y prensa colombiana (1867-1910)</t>
  </si>
  <si>
    <t>42105286 MONTES BETANCOURT MONICA PATRICIA - MONICA.MONTES@UNISABANA.EDU.CO</t>
  </si>
  <si>
    <t>DER-55-2017</t>
  </si>
  <si>
    <t>1020714084 ESPEJO SERNA JUAN CAMILO - cliente@usabana.edu.co</t>
  </si>
  <si>
    <t>DER-56-2018</t>
  </si>
  <si>
    <t>92694411 GIRADO SIERRA JESUS DAVID - JESUS.GIRADO@UNISABANA.EDU.CO</t>
  </si>
  <si>
    <t>DER-57-2018</t>
  </si>
  <si>
    <t>DERMSC-1-2018</t>
  </si>
  <si>
    <t>TOTAL</t>
  </si>
  <si>
    <t>DER-60-2019</t>
  </si>
  <si>
    <r>
      <t xml:space="preserve">Fuente: Sistema OLIS- SDIN / Dirección General de Investigación </t>
    </r>
    <r>
      <rPr>
        <i/>
        <sz val="10"/>
        <rFont val="Calibri"/>
        <family val="2"/>
      </rPr>
      <t>Fecha de corte 7 de abril de 2021</t>
    </r>
  </si>
  <si>
    <t>CUADRO No. 7B. CLASIFICACIÓN POR COLCIENCIAS DE LOS INVESTIGADORES</t>
  </si>
  <si>
    <t>Detalle de información</t>
  </si>
  <si>
    <t>CATEGORÍA DE COLCIENCIAS</t>
  </si>
  <si>
    <t>NÚMERO DE INVESTIGADORES</t>
  </si>
  <si>
    <t>CÉDULA</t>
  </si>
  <si>
    <t>NOMBRE DEL DOCENTE</t>
  </si>
  <si>
    <t>CLASIFICACIÓN COLCIENCIAS</t>
  </si>
  <si>
    <t>AÑO</t>
  </si>
  <si>
    <t>INVESTIGADOR JUNIOR (IJ)</t>
  </si>
  <si>
    <t>Investigador Junior (IJ)</t>
  </si>
  <si>
    <r>
      <t xml:space="preserve">Fuente :  </t>
    </r>
    <r>
      <rPr>
        <i/>
        <sz val="10"/>
        <rFont val="Calibri"/>
        <family val="2"/>
      </rPr>
      <t>Convocatoria Investigadores Colciencias 833 del 6 de diciembre de 2019</t>
    </r>
  </si>
  <si>
    <t>CUADRO No. 8. PUBLICACIONES: REFERENCIAS BIBLIOGRÁFICAS  (1)</t>
  </si>
  <si>
    <t>SIGLA</t>
  </si>
  <si>
    <t>Título Producto</t>
  </si>
  <si>
    <t>Tipo de Producto</t>
  </si>
  <si>
    <t>Autor (es)</t>
  </si>
  <si>
    <t>Publicación (referencia bibliográfica completa)</t>
  </si>
  <si>
    <t>C.Lb.</t>
  </si>
  <si>
    <t>Cinco lecciones para ser un buen político</t>
  </si>
  <si>
    <t>El arte de la verdad en el espacio público</t>
  </si>
  <si>
    <t>El papel de la innovación social en la gestión de las emociones y su contribución en el posconflicto en Colombia</t>
  </si>
  <si>
    <t>Girado-Sierra, J. (2019). "El papel de la innovación social en la gestión de las emociones y su contribución en el posconflicto en Colombia". En: Alvira, R. et al. Empresa, política e innovación social, cuadernos de empresa y humanismo 135. Pamplona: Universidad de Navarra.</t>
  </si>
  <si>
    <t>El poeta arcaico como mediador en la resolución de conflictos</t>
  </si>
  <si>
    <t>RONAL FORERO ALVAREZ</t>
  </si>
  <si>
    <t>Forero, R. El poeta arcaico como mediador en la resolución de conflictos. En Forero Álvarez, R; Bernadó Ferrer, G.; González Calderón, J. F.; Almandós, L. (eds.) (2020). La Paz: Perspectivas antiguas sobre un tema actual. Bogotá: Universidad de La Sabana, Universidad Nacional de Colombia y Universidad de los Andes.</t>
  </si>
  <si>
    <t>El reto de explicar la falsedad. La filosofía frente al naturalismo</t>
  </si>
  <si>
    <t>Carbonell, C. (2016), El reto de explicar la falsedad. La filosofía frente al naturalismo. En Carbonell, C. y Flamarique, L. (eds), De simios, cyborgs y dioses. La naturalización del hombre a debate. Madrid: Biblioteca Nueva, pp. 39-52</t>
  </si>
  <si>
    <t>El rostro de las humanidades y la espalda de la filosofía</t>
  </si>
  <si>
    <t>Quevedo, A. (2016). "El rostro de las humanidades y la espalda de la filosofía" En Carbonell C. &amp; Flamarique L. (eds) (2016), De simios, cyborgs y dioses. La naturalización del hombre a debate. Madrid: Biblioteca Nueva, pp. 149-155</t>
  </si>
  <si>
    <t>En torno al temor de Dios</t>
  </si>
  <si>
    <t>Geometrías apocalípticas en El Banquete de Severo Arcángelo y Megafón o la guerra</t>
  </si>
  <si>
    <t>MONICA PATRICIA MONTES BETANCOURT</t>
  </si>
  <si>
    <t>Montes Betancourt, M.Geometrías apocalípticas en El Banquete de Severo Arcángelo y Megafón o la guerra. En María Rosa, L. y Enzo Cárcano (eds). (2017). Leopoldo Marechal y el canon del siglo XXI, pp. 287-303. EUNSA: Pamplona</t>
  </si>
  <si>
    <t>La superación del giro posteológico: retornos y nuevas relaciones</t>
  </si>
  <si>
    <t>Los códigos apocalípticos de Leopoldo Marechal y sus huellas en la creación de Leónidas Lamborghini</t>
  </si>
  <si>
    <t>Montes Betancourt, M."Los códigos apocalípticos de Leopoldo Marechal y sus huellas en la creación de Leónidas Lamborghini", en: Hammerschmidt. Claudia, H.(Ed.). (2018). El retorno de Leopoldo Marechal. La recepción secreta de un 'poeta depuesto' en la literatura argentina de los siglos XX y XXI. Alemania:Inolas Publishers.</t>
  </si>
  <si>
    <t>Los ejercicios escolares de Mons Claudianus y sus modelos literarios</t>
  </si>
  <si>
    <t>Forero Alvarez, R. (2016). Estudios filológicos en honor del Profesor Enrique Barajas. Aproximaciones interdisciplinarias a la antigüedad griega y latina. Universidad Nacional</t>
  </si>
  <si>
    <t>Los valores y la ética de responsabilidad frente a la tecnociencia. Una reflexión desde el principio de responsabilidad de Hans Jonas</t>
  </si>
  <si>
    <t>Barreto, C. y Girado J.  Los valores y la ética de responsabilidad frente a la tecnociencia. Una reflexión desde el principio de responsabilidad de Hans Jonas. En Kiéber, Z. (2019).Reflexiones éticas y teológicas para nuestros tiempos,(41-60). Quito: Abya-Yala.</t>
  </si>
  <si>
    <t>Posibilidades filosóficas de lo teológico. Kénosis y contingentia mundi</t>
  </si>
  <si>
    <t>Sobre verdad y mentira en sentido extrapolítico</t>
  </si>
  <si>
    <t>Lb.</t>
  </si>
  <si>
    <t>ESTETÓPOLIS: FANTASÍA DE PUREZA Y SOCIODINÁMICAS DE ESTIGMATIZACIÓN EN LAS CIUDADES</t>
  </si>
  <si>
    <t>La Paz: Perspectivas antiguas sobre un tema actual</t>
  </si>
  <si>
    <t>Forero Álvarez, R; Bernadó Ferrer, G.; González Calderón, J. F.; Almandós, L. (eds.) (2020). La Paz: Perspectivas antiguas sobre un tema actual. Bogotá: Universidad de La Sabana, Universidad Nacional de Colombia y Universidad de los Andes.</t>
  </si>
  <si>
    <t>RII.</t>
  </si>
  <si>
    <t>Administrative Procedure Laws of the People´s Republic of China and colombia</t>
  </si>
  <si>
    <t>Against Radical Enactivism’s narrowmindedness about phenomenality</t>
  </si>
  <si>
    <t>Análisis Ético-Político de los Espaciamientos Cognitivos, Morales y Estéticos</t>
  </si>
  <si>
    <t>Auto-determinación y responsabilidad instransferible en Orígenes de Alejandría. Una consideración filosófica(De principiis III, 1)</t>
  </si>
  <si>
    <t>Carbonell, C. (2016) Auto-determinación y responsabilidad instransferible en Orígenes de Alejandría. Una consideración filosófica(De principiis III, 1), Anuario Filosofico (49/2), 277-298</t>
  </si>
  <si>
    <t>El signo paisaje cultural desde los horizontes de la antropología semiótica</t>
  </si>
  <si>
    <t>FELIPE CARDENAS TAMARA</t>
  </si>
  <si>
    <t>Cárdenas Támara, F. (2015). El signo paisaje cultural desde los horizontes de la antropología semiótica. AIBR, Revista de Antropología Iberoamericana, 11 (01): 105-129.</t>
  </si>
  <si>
    <t>Estructuras narrativas ambientales en el cristianismo ortodoxo (Primera parte)</t>
  </si>
  <si>
    <t>Cárdenas Támara, F. (2017). Estructuras narrativas ambientales en el cristianismo ortodoxo (primera parte). Byzantion Nea Hellás, (36), pp. 309-330.</t>
  </si>
  <si>
    <t>Gamonales y alcaldes: poder institucional y parainstitucional en la Primera Violencia (Colombia, 1930-1934)</t>
  </si>
  <si>
    <t>MARIA DEL ROSARIO VASQUEZ PIÑEROS</t>
  </si>
  <si>
    <t>Vázquez Piñeros, M. (2017). Gamonales y alcaldes: poder institucional y parainstitucional_x000D_
en la Primera Violencia (Colombia, 1930-1934), Revista de Indias, vol. LXXVII (núm. 269), pp. 305-334.</t>
  </si>
  <si>
    <t>Ilustración católica y pensamiento político-teológico en la Independencia de la Nueva Granada.</t>
  </si>
  <si>
    <t>Vázquez, M. (2019). Ilustración Católica y pensamiento político-teológico en al Independencia de la Nueva Granada. Hispania Sacra, LXXI(143), 345-355.</t>
  </si>
  <si>
    <t>John Dewey y el rescate de la individualidad como nota constitutiva de la forma de vida democrática</t>
  </si>
  <si>
    <t>Girado-Sierra, J. (2020). John Dewey y el rescate de la individualidad como nota constitutiva de la forma de vida democrática. Revista De Filosofía, 45(2), 413-428. https://doi.org/10.5209/resf.62333</t>
  </si>
  <si>
    <t>La influencia de la etopeya y la suasoria en la Heroida XV: una mirada desde el novísimo papiro de Safo (P.GC. inv. 105 + P.Sapph. Obbink)</t>
  </si>
  <si>
    <t>Forero Álvarez, R. (2018). La influencia de la etopeya y la suasoria en la Heroida XV: una mirada desde el novísimo papiro de Safo (P.GC. inv. 105 + P.Sapph. Obbink). Synthesis, 25(1).</t>
  </si>
  <si>
    <t>La maldición de los Labdácidas en la ópera de los siglos XX y XXI</t>
  </si>
  <si>
    <t>Forero, R. y Forero Álvarez, L. (2018). La maldición de los Labdácidas en la ópera de los siglos XX y XXI. Byzantion Nea Hellás, (37), 99-119</t>
  </si>
  <si>
    <t>La raíz ontológica de la crisis ambiental. El magisterio de sus Santidad Bartolome.</t>
  </si>
  <si>
    <t>Cárdenas, Felipe. 2017. La raíz ontológica de la crisis ambiental. El magisterio de sus Santidad Bartolomé. En: Theologica Xaveriana, (67)183, (35-61).</t>
  </si>
  <si>
    <t>LA RESTAURACIÓN DEL COSMOS SAGRADO EN EL CRISTIANISMO ORTODOXO</t>
  </si>
  <si>
    <t>Cárdenas-Támara, Felipe. (2018). La restauración del cosmos sagrado en el cristianismo ortodoxo. BYZANTION NEA HELLÁS N° 37, pp. 327-340.</t>
  </si>
  <si>
    <t>Orfeo y Eurídice en el séptimo arte</t>
  </si>
  <si>
    <t>Forero Álvarez, R. y Forero Álvarez, L. (2019). Orfeo y Eurídice en el séptimo arte. Byzantion Nea Hellás, (38), 49-73.</t>
  </si>
  <si>
    <t>Relaciones intertextuales entre los poemas de Safo y la Heroida XV: Los nuevos aportes de P.GC. inv. 105 + P.Sapph. Obbink</t>
  </si>
  <si>
    <t>Forero Álvarez, R. (2017). Relaciones intertextuales entre los poemas de Safo y la Heroida XV. Byzantion Nea Hellás, (36), 24 - 43.</t>
  </si>
  <si>
    <t>René Girard y el juramento de Herodes</t>
  </si>
  <si>
    <t>San Juan de la Cruz y la literatura mística del Siglo de Oro en tres poemarios de Leopoldo Marechal</t>
  </si>
  <si>
    <t>Montes, M. (2018). San Juan de la Cruz y la literatura mística del Siglo de Oro en tres poemarios de Leopoldo Marechal. Hipogrifo, 6(2), 493-504.</t>
  </si>
  <si>
    <t>Son otros, no es ninguno de nosotros. Un análisis de la estigmatización como fenómeno grupal</t>
  </si>
  <si>
    <t>Girado Sierra, J. (2020). Son otros, no es ninguno de nosotros. Un análisis de la estigmatización como fenómeno grupal. Perseitas, 8,(*), 227-253. doi:https://doi.org/10.21501/23461780.3586</t>
  </si>
  <si>
    <t>Tecnologías del aprendizaje y el conocimiento (TAC) para la traducción de Aristóteles Metafísica 980a-982a</t>
  </si>
  <si>
    <t xml:space="preserve"> Forero-Álvarez, R. y Triana-Perdomo, L. A. (2019). Tecnologías del aprendizaje y el conocimiento (tac) para la traducción de Aristóteles Metafísica 980a-982a. Mutatis Mutandis. Revista Latinoamericana de Traducción, 12(1), 182-208. doi: https://doi.org/10.17533/udea.mut.v12n1a02</t>
  </si>
  <si>
    <t>Teoría del Control de Convencionalidad</t>
  </si>
  <si>
    <t>The Limits of Stanley and Williamson’s Attack on Ryle’s View About Know-How</t>
  </si>
  <si>
    <t>Espejo Serna, J.C. (2018). The Limits of Stanley and Williamson’s Attack on Ryle’s View About Know-How. Kriterion - Journal of Philosophy, 32 (3):59-88</t>
  </si>
  <si>
    <t>RNI.</t>
  </si>
  <si>
    <t>¿Es el De Musica, libri VI de San Agustín un tratado sobre el arte musical?</t>
  </si>
  <si>
    <t>FRANCISCO JOSE CASAS RESTREPO</t>
  </si>
  <si>
    <t>Casas Restrepo, Francisco José. «¿Es el De Musica de San Agustín un tratado sobre el arte musical?». Franciscanum 166, (lVII) (2016)117-145.</t>
  </si>
  <si>
    <t>Del conflicto al posacuerdo: actualidad constitucional de la doctrina de la seguridad nacional ante la justicia transicional</t>
  </si>
  <si>
    <t>El diseño institucional de la constitución de la ciudad autónoma de Buenos Aires.</t>
  </si>
  <si>
    <t>Olano, H. El diseño institucional de la constitución de la ciudad autónoma de Buenos Aires._x000D_
Revista Investigium IRE: Ciencias Sociales y Humanas, VIII (2), 137-141.</t>
  </si>
  <si>
    <t>Fuentes para un vocabulario jurídico colombiano</t>
  </si>
  <si>
    <t>Globalización de las relaciones entre la unión europea y américa latina. El caso de Chipre y Colombia</t>
  </si>
  <si>
    <t>La ciudad: ¿hábitat o zoológico humano?</t>
  </si>
  <si>
    <t>Girado-Sierra, J. (2018). La ciudad: ¿Hábitat o zoológico humano?. Escritos, 26 (57), 389-406</t>
  </si>
  <si>
    <t>La Iglesia católica colombiana y la pederastia. Análisis de caso sobre una sentencia de la Corte Suprema de Justicia</t>
  </si>
  <si>
    <t>LA NOCHE DE LOS PROLETARIOS DE JACQUES RANCIÈRE COMO POSIBILIDAD PARA PENSAR EN OTRO TIPO DE COMUNIDAD</t>
  </si>
  <si>
    <t>DIANA MILENA PATIÑO NIÑO</t>
  </si>
  <si>
    <t>PATIÑO NIÑO, D.M. (2017). La noche de los proletarios de Jacques Rancière como posibilidad para pensar en otro tipo de comunidad. Universitas Philosophica 34(68).</t>
  </si>
  <si>
    <t>Las fundaciones en el derecho canónico</t>
  </si>
  <si>
    <t>Fecha de corte: 12 de mayo de 2021</t>
  </si>
  <si>
    <t>Tipos:</t>
  </si>
  <si>
    <t>RIN</t>
  </si>
  <si>
    <t>Libro (con ISBN)</t>
  </si>
  <si>
    <t>C. Lb.</t>
  </si>
  <si>
    <t>Capítulo de libro (Libros con ISBN)</t>
  </si>
  <si>
    <t>O. Pub.</t>
  </si>
  <si>
    <t>Otras publicaciones (literatura gris y otros productos no certificados, normas basadas en los resultados de investigación y productos de divulgación ó popularización de resultados de investigación</t>
  </si>
  <si>
    <t>T. Grado</t>
  </si>
  <si>
    <t>Trabajos de grado - Finales a Tesis. Trabajos de grado que hacen parte de la culminación de estudios para optar un título de pregrado o posgrado</t>
  </si>
  <si>
    <t>Pat.</t>
  </si>
  <si>
    <t>Patentes y otros tipos de registro de propiedad intelectual</t>
  </si>
  <si>
    <t>O. Res.</t>
  </si>
  <si>
    <t>Otros resultados (paquetes tecnológicos, modelos de gestión empresarial, etc.)</t>
  </si>
  <si>
    <t>CUADRO No.9. CONVENIOS Y ALIANZAS ESTRATÉGICAS DEL PROGRAMA</t>
  </si>
  <si>
    <t>UNIVERSIDAD DE LA SABANA</t>
  </si>
  <si>
    <t>CONVENIOS DE COOPERACIÓN NACIONAL (ACTIVOS)</t>
  </si>
  <si>
    <t>No.</t>
  </si>
  <si>
    <t>INSTITUCIÓN CON LAS QUE SE CELEBRÓ EL CONVENIO</t>
  </si>
  <si>
    <t>Breve Objeto</t>
    <phoneticPr fontId="0" type="noConversion"/>
  </si>
  <si>
    <t>Resultados concretos: movilidad, financiación de proyectos, publicaciones, etc.</t>
  </si>
  <si>
    <t>Vigencia</t>
  </si>
  <si>
    <t>COMPASS BRANDING S.A.S</t>
  </si>
  <si>
    <t>Convenio Marco: Por intermedio del presente convenio la empresa se comprometen con la universidad a permitir la práctica de sus estudiantes, seleccionados por la empresa, quienes en adelante se denominarán los practicantes, de acuerdo con el proceso de selección y vinculación que adelanten las dos entidades de forma conjunta, para que los practicantes cumplan con los requisitos académicos con el fin de obtener su título, según el programa, para lo cual los practicantes se obligan a desarrollar con la debida diligencia, las actividades que, de acuerdo al presente convenio le asigne la empresa. Así mismo, la universidad estará obligada a velar porque los practicantes cumplan con los compromisos adquiridos en este convenio.</t>
  </si>
  <si>
    <t>Convenio Marco</t>
  </si>
  <si>
    <t>NORTON ROSE FULBRIGHT  COLOMBIA S.A.S</t>
  </si>
  <si>
    <t>CENIT TRANSPORTE Y LOGÍSTICA DE HIDROCARBUROS S.A.S</t>
  </si>
  <si>
    <t>FUNDEFA-GIMNASIO DEL NORTE</t>
  </si>
  <si>
    <t>CORPORACIÓN EDUCATIVA GIMNASIO FEMENINO</t>
  </si>
  <si>
    <t>COLEGIO GIMNASIO VERMONT S.A</t>
  </si>
  <si>
    <t>VALI CONSULTORES S.A.S.</t>
  </si>
  <si>
    <t>PREFERENTE MP S.A.S</t>
  </si>
  <si>
    <t>MECÁNICOS ASOCIADOS S.A.S</t>
  </si>
  <si>
    <t>JOTA FILMS SAS</t>
  </si>
  <si>
    <t>ENTERCO SAS</t>
  </si>
  <si>
    <t>UNIVERSIDAD PONTIFICIA BOLIVARIANA</t>
  </si>
  <si>
    <t>FUNDACIÓN CAROLINA COLOMBIA</t>
  </si>
  <si>
    <t>FUNDACIÓN COLEGIO CELIA DUQUE JARAMILLO-COLEGIO NUEVO GIMNASIO</t>
  </si>
  <si>
    <t>DIPTONGO SAS</t>
  </si>
  <si>
    <t>CORPORACIÓN NUEVO ARCO IRIS</t>
  </si>
  <si>
    <t>EDUCARE S.A-COLEGIO EKIRAYÁ EDUCACIÓN MONTESSORI</t>
  </si>
  <si>
    <t>STERLING MEDIA SAS</t>
  </si>
  <si>
    <t>BIOMABI I.P.S. S.A.S.</t>
  </si>
  <si>
    <t>PUBLICACIONES SEMANA S.A.</t>
  </si>
  <si>
    <t>3DA2 ANIMATION STUDIOS S.A.S</t>
  </si>
  <si>
    <t>GEOMETRY GLOBAL COLOMBIA SAS</t>
  </si>
  <si>
    <t>ASPAEN GIMNASIO IRAGUA</t>
  </si>
  <si>
    <t>B. BRAUN MEDICAL S.A</t>
  </si>
  <si>
    <t>TASTY CONCEPTS</t>
  </si>
  <si>
    <t>FIVE7 MEDIA S.A.S.</t>
  </si>
  <si>
    <t>COMPROLAB S.A.S</t>
  </si>
  <si>
    <t>INSHAKA ENTERTAINMENT SAS</t>
  </si>
  <si>
    <t>MEDPLUS MEDICINA PREPAGADA S.A.</t>
  </si>
  <si>
    <t>GODOY CORDOBA ABOGADOS S.A.S</t>
  </si>
  <si>
    <t>COMPAÑÍA DE SEGUROS BOLIVAR S.A</t>
  </si>
  <si>
    <t>FRESENIUS MEDICAL CARE COLOMBIA S.A</t>
  </si>
  <si>
    <t>URIBE MARTINEZ OTERO ABOGADOS S.A.S</t>
  </si>
  <si>
    <t>BRITISH AMERICAN TOBACCO COLOMBIA S.A.S.</t>
  </si>
  <si>
    <t>E.M. CHAVES ABOGADOS SAS</t>
  </si>
  <si>
    <t>PUNTO FRANCO CONSULTING</t>
  </si>
  <si>
    <t>DIEZ CONSULTORES SAS</t>
  </si>
  <si>
    <t>METRO PUBLIC RELATIONS LATINO SAS</t>
  </si>
  <si>
    <t>ACTION MARK SAS</t>
  </si>
  <si>
    <t>SIKA COLOMBIA S.A.S</t>
  </si>
  <si>
    <t>Convenio Práctica Profesional: Brindar al estudiante un espacio donde este pueda desarrollar actividades concretas relacionadas con sus áreas de formación y que demanden durante el periodo de pasantía académica obligatoria el ejercicio de la capacidad teórica adquirida por el estudiante en el programa de estudios.</t>
  </si>
  <si>
    <t>Convenio Práctica Profesional</t>
  </si>
  <si>
    <t>LOYALTY S.A.S</t>
  </si>
  <si>
    <t>EMPRESA MUNICIPAL DE SERVICIOS PÚBLICOS DE TAURAMENA- EMSET SA-ESP</t>
  </si>
  <si>
    <t>CARACOL TELEVISIÓN SA</t>
  </si>
  <si>
    <t>INSTITUTO DISTRITAL DE RECREACIÓN Y DEPORTE-IDRD</t>
  </si>
  <si>
    <t>INSTITUTO DISTRITAL DE RECREACIÓN Y DEPORTE - IDRD</t>
  </si>
  <si>
    <t xml:space="preserve">Regir las acciones de cooperación institucional enfocadas a la realización de prácticas académicas, pasantías, trabajaos de grado e investigadores de las diferentes facultades acordes a los diferentes procesos educativos de la Universidad. </t>
  </si>
  <si>
    <t>Convenio Docencia Servicios</t>
  </si>
  <si>
    <t>ORTIZ GUTIÉRREZ Y ASOCIADOS LTDA ABOGADOS Y CONSULTORES JURÍDICOS</t>
  </si>
  <si>
    <t>CGA ABOGADOS S.A.S.</t>
  </si>
  <si>
    <t>CAIMED S.A.S</t>
  </si>
  <si>
    <t>MINISTERIO DE CULTURA</t>
  </si>
  <si>
    <t>FUNDACIÓN UNIVERSITARIA DE CIENCIAS DE LA SALUD</t>
  </si>
  <si>
    <t>LOGYCA ASOCIACIÓN</t>
  </si>
  <si>
    <t>BARONA LLANOS ABOGADOS CONSULTORES S.A.S.</t>
  </si>
  <si>
    <t>AZUL &amp; BLANCO MILLONARIOS F.C. S.A</t>
  </si>
  <si>
    <t>KHYMOS S.A</t>
  </si>
  <si>
    <t>ORGANIZACIÓN DE LAS NACIONES UNIDAS PARA EL DESARROLLO INDUSTRIAL</t>
  </si>
  <si>
    <t>ASOCIACIÓN COLOMBIANA DE ESCLEROSIS LATERAL AMIOTRÓFICA-ACELA</t>
  </si>
  <si>
    <t>FUNDACIÓN CARDIOINFANTIL-INSTITUTO DE CARDIOLOGÍA</t>
  </si>
  <si>
    <t>Establecer las bases para el desarrollo y fortalecimiento de las prácticas fundados en objetivos, principios y estrategias pedagógicas compartidas, entre el Hospital y la Universidad, para el desarrollo integral de programas docente-asistenciales en el campo de la salud, teniendo en cuenta que la responsabilidad principal de El Hospital es brindar a la población atención en salud oportuna y de buena calidad y la de La Universidad es desarrollar actividades académicas de investigación de docencia y de extensión, respetando ambas sus respectivas órbitas de competencia, autonomía y los mecanismos de cooperación que se definen en el presente convenio, a través de la atención en salud de la comunidad y la formación del recurso humano que se encuentre cursando un programa de PREGRADO y POSTGRADO de la Facultad de Medicina de la Universidad.</t>
  </si>
  <si>
    <t>HOSPITAL NUESTRA SEÑORA DEL CARMEN DE TABIO</t>
  </si>
  <si>
    <t>​Establecer las bases para el desarrollo y fortalecimiento de las prácticas fundados en objetivos, principios y estrategias pedagógicas compartidas, entre el Hospital y la Universidad, para el desarrollo integral de programas docente-asistenciales en el campo de la salud, teniendo en cuenta que la responsabilidad principal de El Hospital es brindar a 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t>
  </si>
  <si>
    <t>ASOCIACIÓN COLOMBIANA DE REUMATOLOGÍA</t>
  </si>
  <si>
    <t>HOSPITAL SANTA CLARA EMPRESA SOCIAL DEL ESTADO</t>
  </si>
  <si>
    <t>Establecer un acuerdo donde se regule la relación Docencia Servicio entre EL HOSPITAL y LA UNIVERSIDAD, fijando las bases de cooperación para el desarrollo integrado de programas docencia-servicio de naturaleza Científica, Tecnológica y Humanística en los campos de la Salud y Humanidades, de la Educación, la Investigación, Programas de Extensión y Servicios Asistenciales, tanto en la modalidad de Pregrado como de Postgrado, específicamente en Medicina y/o Psicología. El cumplimiento de este objetivo deberá traer como consecuencia el mejoramiento de la calidad de atención que EL HOSPITAL brinda a sus pacientes y la formación del recurso humano médico dentro del campo antes señalado para cuyos efectos LA UNIVERSIDAD podrá disponer de las prácticas de los estudiantes en ella matriculados en las modalidades antes señaladas y en su desarrollo establecer contacto directo con los pacientes bajo la supervisión del HOSPITAL, para que mejoren sus habilidades y conocimientos mediante las enseñanzas que se deriven de la actividad hospitalaria y en cumplimiento de la carga asistencial que se les asigne llevando a cabo el propósito de la práctica formativa en salud; la cual se define como la estrategia pedagógica planificada y organizada desde una institución educativa que busca integrar la formación académica con la prestación de servicios de salud, con el propósito de fortalecer y generar competencias, capacidades y nuevos conocimientos en los estudiantes y docentes de los programas de formación en salud, en un marco que promueve la calidad de la atención y el ejercicio profesional autónomo, responsable y ético de la profesión.</t>
  </si>
  <si>
    <t>GOLF Y TURF S.A.S</t>
  </si>
  <si>
    <t>HOSPITAL DE SUBA II NIVEL E.S.E</t>
  </si>
  <si>
    <t>Establecer bases de cooperación entre EL HOSPITAL y LA UNIVERSIDAD para el desarrollo integrado de programas docencia servicio en el campo de la salud en las modalidades de pregrado y posgrado en el programa de Enfermería y en la modalidad de pregrado en el programa de Fisioterapia. El alcance del objeto deberá traer como consecuencia por un lado, el mejoramiento de la calidad de la atención que el  HOSPITAL brinda a la población beneficiaria, y por otro, que LA UNIVERSIDAD pueda disponer de campos de práctica para la adecuada formación del recurso humano y garantizar la excelencia académica en la formación de los estudiantes, respetando ambos sus órbitas de competencia.</t>
  </si>
  <si>
    <t>CLÍNICA FUNDACIÓN ABOOD SHAIO</t>
  </si>
  <si>
    <t>Establecer bases de cooperación entre la CLÍNICA y la UNIVERSIDAD para el desarrollo integrado de programas de Docencia Servicio en el campo de la salud, de la educación y la investigación, en la modalidad de pregrado específicamente en el programa de MEDICINA, POSTGRADOS MEDICO QUIRURGICOS en los programas de MEDICINA CRÍTICA Y CUIDADO INTENSIVO, MEDICINA INTERNA Y RADIOLOGÍA E IMÁGENES DIAGNOSTICAS, en el programa de ENFERMERÍA y en el programa de FISIOTERAPIA. El cumplimiento de este convenio deberá traer como consecuencia el mejoramiento de la calidad de la atención que la CLÍNICA brinda a sus pacientes y la formación del recurso humano en salud dentro del campo antes señalado, para cuyos efectos la UNIVERSIDAD podrá disponer de campos de prácticas formativas para los estudiantes en ella matriculados en los Programas académicos antes señalados, de conformidad con las previsiones de este convenio y manteniendo la autonomía de las órbitas de competencia de cada entidad</t>
  </si>
  <si>
    <t>MINISTERIO DE RELACIONES EXTERIORES</t>
  </si>
  <si>
    <t>HOSPITAL OCCIDENTE DE KENNEDY III NIVEL DE ATENCION EMPRESA SOCIAL DEL ESTADO</t>
  </si>
  <si>
    <t>Establecer las bases para el desarrollo y fortalecimiento de las prácticas fundados en objetivos, principios y estrategias pedagógicas compartidas, entre LA EMPRESA y LA UNIVERSIDAD, para el desarrollo integral de programas docente-asistenciales en el campo de la salud, teniendo en cuenta que la responsabilidad principal de LA EMPRESA es brindar a 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t>
  </si>
  <si>
    <t>HOSPITAL SIMÓN BOLÍVAR III NIVEL E.S.E.</t>
  </si>
  <si>
    <t xml:space="preserve">Regular la relación docencia servicio entre el HOSPITAL y la UNIVERSIDAD, que permita compartir recursos para "formar talento humano en salud", con fundamento en un proceso de planificación académica, administrativa e investigativa. La práctica formativa en salud, responde a una estrategia pedagógica planificada y organizada por LA UNIVERSIDAD, que busca integrar la formación académica con la prestación del servicio de salud, por parte de EL HOSPITAL con el propósito de fortalecer y generar competencias, capacidades y nuevos conocimientos en los estudiantes y docentes de los programas de formación en salud, en un marco que promueve la calidad de la atención y el ejercicio profesional autónomo, responsable y ético de la profesión.         
ALCANCE DEL CONVENIO: El presente convenio ampara el desarrollo de prácticas formativas en los programas de pregrado y postgrado de Medicina, la Facultad de Enfermería y Rehabilitación, sin perjuicio de ampliar su cobertura a otros programas, mediante documento que adicione el presente convenio.                 </t>
  </si>
  <si>
    <t>EMURACENTER LATINOAMERICA</t>
  </si>
  <si>
    <t>Establecer las bases para el desarrollo y fortalecimiento de las prácticas fundados en objetivos, principios y estrategias pedagógicas compartidas, entre el Hospital y la Universidad para el desarrollo integral de programas docente-asistenciales en el campo de la salud. Teniendo en cuenta que la responsabilidad principal de El Hospital es brindar a la población atención en salud oportuna y de buena calidad y la de La Universidad es desarrollar actividades académicas de investigación de docencia y de extensión, respetando ambas sus respectivas orbitas de competencia, autonomías y los mecanismos de cooperación que se definen en el presente convenio, a través de la atención en salud de la comunidad y la formación del recurso humano que se encuentre cursando un programa de PREGRADO y POSTGRADO de la facultad de Medicina de la Universidad</t>
  </si>
  <si>
    <t>FUNDACIÓN JAVERIANA DE SERVICIOS MÉDICOS-JAVESALUD</t>
  </si>
  <si>
    <t>Establecer las bases para el desarrollo y fortalecimiento de las prácticas fundadas en objetivos, principios y estrategias pedagógicas compartidas, entre LA FUNDACIÓN y la UNIVERSIDAD, para el desarrollo integral de programas docente-asistenciales en el campo de la salud, teniendo en cuenta que la responsabilidad principal de La Fundación es brindar ala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t>
  </si>
  <si>
    <t>INSTITUTO DE ORTOPEDIA INFANTIL ROOSEVELT</t>
  </si>
  <si>
    <t>Establecer las bases para el desarrollo y fortalecimiento de las prácticas fundados en objetivos, principios y estrategias pedagógicas compartidas, entre el Instituto y la Universidad, para el desarrollo integral de programas docente-asistenciales en el campo de la salud, teniendo en cuenta que la responsabilidad principal de El Instituto es brindar a la población atención en salud oportuna y de buena calidad y la de La Universidad es desarrollar actividades académicas de investigación de docencia y de extensión, respetando ambas sus órbitas de contenencia, autonomías y los mecanismos de cooperación que se definen en el presente convenio, a través de la atención en salud de la comunidad y la formación del recurso humano que se encuentre cursando un programa de PREGRADO y POSTGRADO en el área de la salud en la Universidad de La Sabana.</t>
  </si>
  <si>
    <t>CENTRO CARDIOVASCULAR  COLOMBIANO CLÍNICA SANTA MARÍA</t>
  </si>
  <si>
    <t>Establecer las bases para el desarrollo y fortalecimiento de las prácticas fundados en objetivos, principios y estrategias pedagógicas compartidas, entre el Centro Cardiovascular Colombiano Clínica Santa María y la Universidad, para el desarrollo integral de programas docente-asistenciales en el campo de la salud, teniendo en cuenta que la responsabilidad principal del Centro Cardiovascular Colombiano Clínica Santa María es brindar a 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PREGRADO y POSTGRADO de la Facultad de Medicina de la Universidad.</t>
  </si>
  <si>
    <t>CLÍNICA DE LA UNIVERSIDAD DE LA SABANA</t>
  </si>
  <si>
    <t>Establecer las bases para el desarrollo y fortalecimiento de las prácticas fundados en objetivos, principios y estrategias pedagógicas compartidas, entre la Clínica y Universidad, para el desarrollo integral de programas docencia servicio en el campo de la salud, teniendo en cuenta que la responsabilidad principal de El Hospital, es brindar a la población atención en salud oportuna y de buena calidad y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PREGRADO y POSGRADO de la Facultad de Medicina de la Universidad.</t>
  </si>
  <si>
    <t>INSTITUTO NACIONAL DE CANCEROLOGÍA</t>
  </si>
  <si>
    <t>Establecer las bases para el desarrollo y fortalecimiento de las prácticas fundados en objetivos, principios y estrategias pedagógicas compartidas, entre EL INSTITUTO y LA UNIVERSIDAD, para el desarrollo integral de programas docente-asistenciales en el campo de la salud, teniendo en cuenta que la responsabilidad principal de EL INSTITUTO es brindar a la población atención en salud oportuna y de buena calidad y la de LA UNIVERSIDAD es desarrollo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PREGRADO y POSTGRADO de la Facultad de Medicina de LA UNIVERSIDAD.</t>
  </si>
  <si>
    <t>HOSPITAL DE ENGATIVA II E.S.E.</t>
  </si>
  <si>
    <t>establecer las condiciones que regulen la relación docencia-servicio entre EL HOSPITAL y LA UNIVERSIDAD fijando las bases de trabajo conjunto para el desarrollo integral de planes formativos y programas curriculares asociados con docencia, investigación y extensión en las diferentes disciplinas de la salud.</t>
  </si>
  <si>
    <t>HOSPITAL UNIVERSITARIO DE SAN VICENTE FUNDACIÓN</t>
  </si>
  <si>
    <t>Establecer las bases de trabajo conjunto y su coordinación, entre el Hospital y la Universidad, para el desarrollo integral de programas de docencia-servicio en el campo de la salud, teniendo en cuenta que la responsabilidad principal de El Hospital es brindar a la población atención en salud oportuna y de buena calidad y la de la Universidad es desarrollar actividades académicas de investigación de docencia y la extensión, respetando ambas sus respectivas órbitas de competencia, autonomías y los mecanismos de cooperación que se definen en el presente convenio.</t>
  </si>
  <si>
    <t>CLÍNICA LA INMACULADA</t>
  </si>
  <si>
    <t xml:space="preserve">El presente convenio tiene por objeto establecer que los principios de la relación docencia- servicios con el enfoque de practica formativa en salud, serán los estipulados en la Constitución Política, en las normas de educación y salud vigentes y por los encontrados en el articulo 3 y 4 del decreto 2371 de 2010. </t>
  </si>
  <si>
    <t>UNIVERSIDAD DE SAN BUENAVENTURA, SEDE BOGOTÁ</t>
  </si>
  <si>
    <t xml:space="preserve">Establecer un acuerdo que regule la relación docencia Servicio entre la Universidad y La Clínica con el fin de que la universidad proporciones  a sus estudiantes de pregrado y posgrado de la Facultad de Psicología, mediante la oportunidad de realizar prácticas de formación y, en desarrollo de ellas, establecer contacto directo con los paciones bajo la supervisión de la clínica, para que mejoren sus habilidades y conocimientos mediante las  enseñanzas que se deriven de la actividad hospitalaria y en cumplimiento de la carga asistencial que se le asigne. Las rotaciones se harán únicamente en consulta externa. La práctica se desarrollará con base en las guías de atención integral las cuales serán revisadas y mejoradas antes del inicio de la práctica en forma conjunta por el representante del área y el docente encargado de la práctica. </t>
  </si>
  <si>
    <t>FUNDACIÓN BANCO ARQUIDIOCESANO DE ALIMENTOS</t>
  </si>
  <si>
    <t>HOSPITAL SANTA ROSA DE TENJO</t>
  </si>
  <si>
    <t>Establecer las bases para el desarrollo y fortalecimiento de las prácticas fundados en objetivos, principios y estrategias pedagógicas compartidas, entre el Hospital y la Universidad, para el desarrollo integral de programas docente-asistenciales en el campo de la salud, teniendo en cuenta que la responsabilidad principal de El Hospital es brindar a 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PREGRADO y POSTGRADO de la Facultad de Medicina de la Universidad.</t>
  </si>
  <si>
    <t>CENTRO AMBULATORIO LA MEDALLA MILAGROSA</t>
  </si>
  <si>
    <t>FUNDACIÓN NEUMOLÓGICA COLOMBIANA</t>
  </si>
  <si>
    <t>Establecer las bases para el desarrollo y fortalecimiento de las prácticas fundados en objetivos, principios y estrategias pedagógicas compartidas, entre LA FUNDACIÓN y LA UNIVERSIDAD, para el desarrollo integral de programas docente-asistenciales en el campo de la salud, teniendo en cuenta que la responsabilidad principal de LA FUNDACIÓN es brindar a la población atención integral en salud respiratoria oportuna y de buena calidad y la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PREGRADO y POSGRADO de la Facultad de Medicina de LA UNIVERSIDAD.</t>
  </si>
  <si>
    <t>HOSPITAL PABLO TOBÓN URIBE</t>
  </si>
  <si>
    <t>Establecer las bases para el desarrollo y fortalecimiento de las prácticas fundados en objetivos, principios y estrategias pedagógicas compartidas, entre el Hospital y la Universidad, para el desarrollo integral de programas docente-asistenciales en el campo de la salud, teniendo en cuenta que la responsabilidad principal de El Hospital es brindar a 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PREGRADO y POSTGRADO de la Facultad de Medicina de la Universidad</t>
  </si>
  <si>
    <t>FUNDACIÓN INSTITUTO NEUROLÓGICO DE COLOMBIA</t>
  </si>
  <si>
    <t>Establecer las bases para el desarrollo y fortalecimiento de las prácticas fundados en objetivos, principios y estrategias pedagógicas compartidas, entre el Hospital y la Universidad, para el desarrollo integral de programas docente-asistenciales en el campo de la salud, teniendo en cuenta que la responsabilidad principal de El Hospital es brindar a 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POSTGRADO de la Facultad de Medicina de la Universidad.</t>
  </si>
  <si>
    <t>HOSPITAL UNIVERSITARIO DE LA SAMARITANA E.S.E.</t>
  </si>
  <si>
    <t>Establecer las bases para el desarrollo y fortalecimiento de las prácticas fundados en objetivos, principios y estrategias pedagógicas compartidas, entre el Hospital y la Universidad, para el desarrollo integral de programas docente-asistenciales en el campo de la salud, teniendo en cuenta que la responsabilidad principal de El Hospital es brindar a la población atención en salud oportuna y de buena calidad y la de La Universidad es desarrollar actividades de investigación de docencia y de extensión, respetando ambas sus respectivas órbitas de competencia, autonomías y los mecanismos de cooperación que se definen en el presente convenio, a través de la atención en salud de la comunidad y la formación del recurso humano que pertenezca a la Facultad de Medicina en sus programas de pregrado y postgrado; y la Facultad de Enfermería y Rehabilitación en sus programas de Enfermería pregrado y posgrado y Fisioterapia pregrado.</t>
  </si>
  <si>
    <t>INSTITUTO COLOMBIANO DEL SISTEMA NERVIOSO-CLÍNICA MONTSERRAT</t>
  </si>
  <si>
    <t>Establecer bases de cooperación entre LA CLÍNICA y LA UNIVERSIDAD para el desarrollo integrado de programas docencia servicio en el campo de la salud en las modalidades de pregrado y posgrado en el Programa de Enfermería, de la Facultad de Enfermería y Rehabilitación de la Universidad. El alcance del objeto deberá traer como consecuencia por un lado, el mejoramiento de la calidad de la atención que LA CLÍNICA brinda a la población beneficiaria, y por otro, que LA UNIVERSIDAD pueda disponer de campos de práctica para la adecuada formación del recurso humano y garantizar la excelencia académica en la formación de los estudiantes, respetando ambos sus órbitas de competencia.</t>
  </si>
  <si>
    <t>HOSPITAL SAN ANTONIO - CHÍA</t>
  </si>
  <si>
    <t>Establecer bases de cooperación entre EL HOSPITAL y LA UNIVERSIDAD para el desarrollo integrado de programas docencia servicio en el campo de la salud en las modalidades de PREGRADO y POSGRADO en el Programa de Enfermería y en la modalidad de PREGRADO en el Programa de Fisioterapia de la Facultad de Enfermería y Rehabilitación de la Universidad. El alcance del objeto deberá traer como consecuencia por un lado, el mejoramiento de la calidad de la atención que EL HOSPITAL brinda a la población beneficiaria, y por otro, que LA UNIVERSIDAD pueda disponer de campos de práctica para la adecuada formación del recurso humano y garantizar la excelencia académica en la formación de los estudiantes, respetando ambos sus órbitas de competencia.</t>
  </si>
  <si>
    <t>CENTRO MÉDICO DEPORTIVO MET LTDA</t>
  </si>
  <si>
    <t xml:space="preserve">Establecer las bases de cooperación entre el Centro Medico y La Universidad para el desarrollo integrado de programas de docencia y servicio en el campo de la salud en las modalidades de pregrado y posgrados en el programa de enfermería y en ella modalidad de pregrado en el programa de fisioterapia.  </t>
  </si>
  <si>
    <t>CENTRO REHABILITACIÓN INTEGRAL INFANTIL ESPECIALIZADA</t>
  </si>
  <si>
    <t xml:space="preserve">Establecer las bases de cooperación entre el Centro de Rehabilitación  Integral infantil especializada y La Universidad para el desarrollo integrado de programas de docencia y servicio en el campo de la salud en las modalidades de pregrado y posgrados en el programa de enfermería y en ella modalidad de pregrado en el programa de fisioterapia.  </t>
  </si>
  <si>
    <t>HOSPITAL MILITAR CENTRAL</t>
  </si>
  <si>
    <t>Establecer las bases de cooperación entre EL HOSPITAL y LA ENTIDAD EDUCATIVA para el desarrollo integrado de programas docencia-servicio de las facultades de LA ENTIDAD EDUCATIVA, teniendo en cuenta que la responsabilidad principal del EL HOSPITAL es brindar a la comunidad un óptimo servicio de atención en salud, entendido este como un concepto integral, y el de LA ENTIDAD EDUCATIVA, garantizar la excelencia académica en la formación de los discentes que ella prepara para trabajar en los diferentes campos académicos, respetando ambos sus respectivos ámbitos de competencia y mecanismos que se definen en el presente convenio. El cumplimiento de este objetivo deberá traer como consecuencia, por un lado, el mejoramiento de la calidad de la atención que se brinda a la comunidad en las instalaciones de EL HOSPITAL y por otro lado, que los programas de internado y postgrados de la Facultad de Medicina de LA ENTIDAD EDUCATIVA, pueda disponer de campos de práctica para el adecuado desarrollo de la labor docencia-servicio en EL HOSPITAL.</t>
  </si>
  <si>
    <t>HOGAR DEL ANCIANO SAN RAFAEL</t>
  </si>
  <si>
    <t>Establecer bases de cooperación entre EL CENTRO y LA UNIVERSIDAD para el desarrollo integrado de programas docencia servicio en el campo de la salud en las modalidades de pregrado y posgrado en el programa de Enfermería y en la modalidad de pregrado en el programa de Fisioterapia y Enfermería. El alcance del objeto deberá traer como consecuencia por un lado, el mejoramiento de la calidad de la atención que EL CENTRO brinda a la población beneficiaria, y por otro, que LA UNIVERSIDAD puede disponer de campos de práctica para la adecuada formación del recurso humano y garantizar la excelencia académica en la formación de los estudiantes, respetando ambos sus órbitas de competencia.</t>
  </si>
  <si>
    <t>FUNDACIÓN OFTALMOLÓGICA NACIONAL</t>
  </si>
  <si>
    <t>Establecer las bases para el desarrollo y fortalecimiento de las prácticas fundados en objetivos, principios y estrategias pedagógicas compartidas, entre la Fundación y la Universidad, para el desarrollo integral de programas docente-asistenciales en el campo de la salud, teniendo en cuenta que la responsabilidad principal de la fundación es brindar a la población atención en salud oportuna y de buena calidad y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POSTGRADO de la Facultad de Medicina de la Universidad.</t>
  </si>
  <si>
    <t>SOCIEDAD DE CIRUGÍA OCULAR S.A</t>
  </si>
  <si>
    <t>Establecer las bases para el desarrollo y fortalecimiento de las prácticas fundados en Objetivos, principios y estrategias pedagógicas compartidas, entre La Sociedad y la Universidad, para el desarrollo integral de programas docente-asistenciales en el campo de la salud, teniendo en cuenta que la responsabilidad principal de La Sociedad es brindar a 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POSTGRADO de la Facultad de Medicina de la Universidad.</t>
  </si>
  <si>
    <t>INSTITUTO MUNICIPAL DE RECREACIÓN Y DEPORTE DE CHÍA</t>
  </si>
  <si>
    <t xml:space="preserve">Establecer las bases de cooperación entre el Instituto Municipal y La Universidad para el desarrollo integrado de programas de docencia y servicio en el campo de la salud en las modalidades de pregrado y posgrados en el programa de enfermería y en ella modalidad de pregrado en el programa de fisioterapia.  </t>
  </si>
  <si>
    <t>FUNDACIÓN INSIMED</t>
  </si>
  <si>
    <t>ASOCIACIÓN CENTRO DE ATENCIÓN PARA NIÑOS CON TRASTORNOS SENSORIOMOTORES "ACONIÑO"</t>
  </si>
  <si>
    <t>Establecer bases de cooperación entre EL CENTRO y LA UNIVERSIDAD para el desarrollo integrado de programas docencia servicio en el campo de la salud en las modalidades de pregrado y posgrado en el programa de Enfermería y en la modalidad de pregrado en el programa de Fisioterapia. El alcance del objeto deberá traer como consecuencia por un lado, el mejoramiento de la calidad de la atención que EL CENTRO brinda a la población beneficiaria, y por otro, que LA UNIVERSIDAD pueda disponer de campos de práctica para la adecuada formación del recurso humano y garantizar la excelencia académica en la formación de los estudiantes, respetando ambos sus órbitas de competencia.</t>
  </si>
  <si>
    <t>HOSPITAL EL TUNAL III NIVEL E.S.E.</t>
  </si>
  <si>
    <t>Regular la relación docencia servicio entre el HOSPITAL y la UNIVERSIDAD, que permita compartir recursos para "formar talento humano en salud", con fundamento en un proceso de planificación académica, administrativa e investigativa. ALCANCE DEL CONVENIO: Establecer las bases de cooperación, coordinación e interacción entre el hospital y la institución para el desarrollo integrado de los programas relacionados con la formación de medicina y los servicios de salud que presta el hospital, a través de sus dependencias. la práctica formativa en salud, responde a una estrategia pedagógica planificadas y organizada por LA UNIVERSIDAD Y EL HOSPITAL, que busca integrar la formación académica con la prestación de salud, con el propósito de fortalecer y generar competencias, capacidades y nuevos conocimientos en los estudiantes y docentes de los programas de formación en salud, en un marco que promueve la calidad de la atención y el ejercicio profesional autónomo, responsable y ético de la profesión.</t>
  </si>
  <si>
    <t>COLDEPORTES</t>
  </si>
  <si>
    <t xml:space="preserve">Regular los aspectos alienantes a la relación docencia servicio en programas académicos del área de la salud, sin importar el grado de participación o ausencia de ella en la propiedad que las instituciones educativas tengan sobre los escenarios de proactiva o naturaleza jurídica de los participantes. </t>
  </si>
  <si>
    <t>CENTRO INTEGRAL DE REHABILITACIÓN DE COLOMBIA CIREC</t>
  </si>
  <si>
    <t xml:space="preserve">Establecer las bases de cooperación entre el Centro Integral de Rehabilitación de Colombia y La Universidad para el desarrollo integrado de programas de docencia y servicio en el campo de la salud en las modalidades de pregrado y posgrados en el programa de enfermería y en ella modalidad de pregrado en el programa de fisioterapia.  </t>
  </si>
  <si>
    <t>FUNDACION CARDIOVASCULAR</t>
  </si>
  <si>
    <t>Establecer las bases para el desarrollo y fortalecimiento de las prácticas formativas en el ámbito clínico fundados en objetivos, principios y estrategias pedagógicas compartidas entre la Fundación y La Universidad, para el desarrollo integral de programas docente asistenciales en el campo de la salud. teniendo en cuenta que la responsabilidad principal de El Hospital, es brindar a la población atención en salud oportuna y de buena calidad y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la formación del recurso humano que se encuentre cursando​ el programa de Especialización Médico Quirúrgica en cuidados paliativos de dolor.</t>
  </si>
  <si>
    <t>FUNDACIÓN SANTA FE DE BOGOTÁ</t>
  </si>
  <si>
    <t>Establecer las bases de cooperación entra LA FUNDACIÓN y LA UNIVERSIDAD para el desarrollo integrado de programas de pregrado y posgrado de la Facultad de Medicina y la Facultad de Enfermería Rehabilitación de LA UNIVERSIDAD, teniendo en cuenta que la responsabilidad principal de LA FUNDACIÓN es brindar a la comunidad un óptimo servicio de atención en salud y el de LA UNIVERSIDAD es garantizar la excelencia académica en la formación de los estudiantes que ella prepara para trabajar en el campo de la salud, respetando ambos sus respectivos ámbitos de competencia y los mecanismos que se definen en el presente convenio. El cumplimiento de este objeto deberá traer como secuencia, por un lado, el mejoramiento de la calidad de la atención que se brinda a la comunidad en las instalaciones de LA FUNDACIÓN y por otro lado, que las Facultades de Medicina y la Facultad de Enfermería y Rehabilitación de LA UNIVERSIDAD, puedan disponer de campos de práctica para el adecuado desarrollo de la labor docencia-servicio en diferentes unidades de LA FUNDACIÓN como consecuencia de lo anterior, realizaran rotaciones de los estudiantes en el área que las partes establezcan previo acuerdo.</t>
  </si>
  <si>
    <t>INSTITUCIÓN EDUCATIVA FAGUA SEDE CENTRAL Y SEDE TÍQUIZA</t>
  </si>
  <si>
    <t xml:space="preserve">Establecer las bases para el desarrollo y fortalecimiento de las prácticas fundados en objetivos, principios y estrategias pedagógicas compartidas, entre Institución educativa y la Universidad, para el desarrollo integral de programas docente - asistenciales en el campo de la salud, teniendo en cuenta que la responsabilidad principal de la institución educativa es brindar educación y contribuir en la atención oportuna y de buena calidad y la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Pregrado y Postgrado de Fisioterapia y Enfermería de la Universidad. </t>
  </si>
  <si>
    <t>FUNDACIÓN GÉNESIS DE COLOMBIA</t>
  </si>
  <si>
    <t>Establecer el vínculo para articular en forma armónica las acciones de FUNDACIÓN GÉNESIS y La UNIVERSIDAD, para cumplir con su función social a través de la atención en salud de la comunidad y la formación del talento humano que se encuentre cursando un programa de pregrado o postgrado en el área de psicología, dirigido a la realización de prácticas de formación y, en desarrollo de ellas, establecer contacto directo con los pacientes, para que mejoren sus habilidades y conocimientos ​</t>
  </si>
  <si>
    <t>CLÍNICA COLSANITAS S.A.</t>
  </si>
  <si>
    <t>Establecer las bases de cooperación entre las ENTIDADES para el desarrollo integrado de programas de pregrado y posgrado de la Facultad de Medicina y la Facultad de Enfermería y Rehabilitación de LA UNIVERSIDAD, teniendo en cuenta que la responsabilidad principal de LA CLÍNICA es brindar a la comunidad un óptimo servicio de atención en salud y la de LA UNIVERSIDAD es garantizar la excelencia académica en la formación de los estudiantes que ella prepara para trabajar en el campo de la salud (en adelante los "Estudiantes"), respetando ambas sus respectivos ámbitos de competencia y los mecanismos que se definen en el presente convenio. El cumplimiento de este objeto deberá traer como consecuencia, por un lado, el mejoramiento de la calidad de la atención que se brinda a la comunidad en las instalaciones de LA CLÍNICA, y por otro lado, que las Facultades de Medicina y la Facultad de Enfermería y Rehabilitación de LA UNIVERSIDAD puedan disponer de campos de práctica para el adecuado desarrollo de la labor docencia-servicio en diferentes unidades de LA CLÍNICA; como consecuencia de lo anterior, se realizarán rotaciones de los Estudiantes en el área que las ENTIDADES establezcan previo acuerdo.</t>
  </si>
  <si>
    <t>HOSPITAL PROFESOR JORGE CAVELIER</t>
  </si>
  <si>
    <t>Establecer el vínculo para articular en forma armónica las acciones del HOSPITAL y LA UNIVERSIDAD, para cumplir con su función social a través de la atención en salud de la comunidad y la formación del talento humano que se encuentre cursando un programa de pregrado o postgrado en el área de salud, dirigido a la realización de prácticas de formación y, en desarrollo de ellas, establecer contacto directo con los pacientes, para que mejoren sus habilidades y conocimientos. Objetivo General: Establecer las bases para el desarrollo y fortalecimiento de las prácticas, fundados en objetivos, principios y estrategias pedagógicas compartidas entre LA UNIVERSIDAD y EL HOSPITAL, para el desarrollo integral de programas docente-asistenciales en el campo de la salud, teniendo en cuenta que la responsabilidad principal de EL HOSPITAL es brindar a 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Pregrado y Postgrado en LA UNIVERSIDAD.</t>
  </si>
  <si>
    <t>SOCIEDAD RTS SAS</t>
  </si>
  <si>
    <t>Establecer el vínculo para articular en forma armónica las acciones de RTS y La UNIVERSIDAD, para cumplir con su función social a través de la atención en salud de la comunidad y la formación del talento humano que se encuentre cursando un programa de pregrado o postgrado de la Facultad de Medicina, dirigido a la realización de prácticas de formación y, en desarrollo de ellas, establecer contacto directo con los pacientes, para que mejoren sus habilidades y conocimientos ​</t>
  </si>
  <si>
    <t xml:space="preserve">CLINICA UNIVERSITARIA BOLIVARIANA </t>
  </si>
  <si>
    <t>Establecer el vínculo para articular en forma armónica las acciones de LA CLINICA y La UNIVERSIDAD, para cumplir con su función social a través de la atención en salud de la comunidad y la formación del talento humano que se encuentre cursando un programa de pregrado o postgrado en el área de salud, dirigido a la realización de prácticas de formación y, en desarrollo de ellas, establecer contacto directo con los pacientes, para que mejoren sus habilidades y conocimientos ​</t>
  </si>
  <si>
    <t>CENTRO DE INVESTIGACIONES ONCOLÓGICAS CLÍNICA SAN DIEGO CIOSAD S.A.S</t>
  </si>
  <si>
    <t xml:space="preserve">Establecer las bases para el desarrollo y fortalecimiento de las prácticas fundados en objetivos, principios y estrategias pedagógicas compartidas, entre LA UNIVERSIDAD y LA CLÍNICA, para el desarrollo integral de programas docente - asistenciales en el campo de la salud, teniendo en cuenta que la responsabilidad principal de LA CLÍNICA es brindar a 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Pregrado y Postgrado en LA UNIVERSIDAD. </t>
  </si>
  <si>
    <t>IPS PSICOTERAPEUTICO Y REEDUCATIVO SAN RAFAEL SAS</t>
  </si>
  <si>
    <t xml:space="preserve">Establecer las bases para el desarrollo y fortalecimiento de las prácticas fundados en objetivos, principios y estrategias pedagógicas compartidas, entre LA UNIVERSIDAD y LA IPS SAN RAFAEL, para el desarrollo integral de programas docente - asistenciales en el campo de la salud, teniendo en cuenta que la responsabilidad principal de LA IPS SAN RAFAEL es brindar a 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Pregrado y Postgrado en LA UNIVERSIDAD. </t>
  </si>
  <si>
    <t>FUNDACIÓN HOSPITAL INFANTIL UNIVERSITARIO DE SAN JOSÉ</t>
  </si>
  <si>
    <t xml:space="preserve">Establecer las bases para el desarrollo y fortalecimiento de las prácticas fundados en objetivos, principios y estrategias pedagógicas compartidas, entre LA UNIVERSIDAD y EL HOSPITAL, para el desarrollo integral de programas docente - asistenciales en el campo de la salud, teniendo en cuenta que la responsabilidad principal de EL HOSPITAL es brindar a la población atención en salud oportuna y de buena calidad y la de La universidad es desarrollar actividades académicas de investigación de docencia y de extensión, respetando ambas sus respectivas órbitas de competencia, autonomías y los mecanismos de cooperación que se definen en el presente convenio, a través de la atención en salud de la comunidad y la formación del recurso humano que se encuentre cursando un programa de Pregrado y Postgrado en LA UNIVERSIDAD. </t>
  </si>
  <si>
    <t>CLÍNICA PALERMO</t>
  </si>
  <si>
    <t>​El presente convenio tiene por objeto establecer el vínculo para articular en forma armónica las acciones de LA CLÍNICA y LA UNIVERSIDAD, para cumplir con su función social a través de la atención en salud de la comunidad y la formación del talento humano que se encuentre cursando un programa de pregrado y postgrado en el área de la salud en LA UNIVERSIDAD, dirigido a la realización de prácticas de formación y, en desarrollo de ellas, establecer contacto directo con los pacientes, para que mejoren sus habilidades y conocimientos</t>
  </si>
  <si>
    <t>BBVA HORIZONTE PENSIONES Y CESANTÍAS</t>
  </si>
  <si>
    <t>INDEFINIDA</t>
  </si>
  <si>
    <t>Programa SÍGUEME de Movilidad Nacional: Universidad de Antioquia, Medellín; Universidad Pontificia Bolivariana, sedes Medellín, Bucaramanga y Montería; Universidad EAFIT, Medellín; Universidad Externado de Colombia, Bogotá; Universidad Industrial de Santander, Bucaramanga; Pontificia Universidad Javeriana, sedes Bogotá y Cali; Universidad Nacional de Colombia, sedes Bogotá, Medellín y Manizales; Universidad del Norte, Barranquilla; Universidad del Valle, Cali; Universidad del Rosario, Bogotá.</t>
  </si>
  <si>
    <t>Por medio de esta convenio los estudiantes pueden cursar un semestre universitario de intercambio con cualquiera de las universidades adscritas al programa.</t>
  </si>
  <si>
    <t>Movilidad inbound y outbound de estudiantes.</t>
  </si>
  <si>
    <t>Indefinido</t>
  </si>
  <si>
    <t xml:space="preserve">PROCAPS S.A </t>
  </si>
  <si>
    <t>SANOFI AVENTIS DE COLOMBIA S.A.</t>
  </si>
  <si>
    <t>CABRERA &amp; KLHAR, ABOGADOS ASOCIADOS</t>
  </si>
  <si>
    <t xml:space="preserve">SENADO DE LA REPÚBLICA DE COLOMBIA </t>
  </si>
  <si>
    <t>COMPAÑÍA COLOMBIANA AUTOMOTRIZ CCA MAZDA</t>
  </si>
  <si>
    <t>CEMENTOS ARGOS S.A</t>
  </si>
  <si>
    <t>COLOMBIA MÓVIL S.A. E.S.P</t>
  </si>
  <si>
    <t>ALCALDÍA MUNICIPAL DE GACHANCIPÁ</t>
  </si>
  <si>
    <t>MUNICIPIO DE TOCANCIPA CUNDINAMARCA</t>
  </si>
  <si>
    <t>ALIANZA FIDUCIARIA S.A.</t>
  </si>
  <si>
    <t>ALIMENTOS POLAR COLOMBIA S.A.</t>
  </si>
  <si>
    <t>PERSONERÍA MUNICIPAL DE SOGAMOSO</t>
  </si>
  <si>
    <t>PRODESEG</t>
  </si>
  <si>
    <t>PERSONERÍA MUNICIPAL DE SOPO</t>
  </si>
  <si>
    <t>ANTONIO PABON &amp; ABOGADOS ASOCIADOS</t>
  </si>
  <si>
    <t>ARCHILA ABOGADOS LTDA</t>
  </si>
  <si>
    <t>ARONA GRUPO EMPRESARIAL S.A</t>
  </si>
  <si>
    <t>ASEJURIDICA LTDA</t>
  </si>
  <si>
    <t>ASESORÍAS CM LTDA</t>
  </si>
  <si>
    <t>ASESORÍAS VALENZUELA MÉNDEZ LTDA</t>
  </si>
  <si>
    <t>ASOCIACIÓN PARA LA ENSEÑANZA "ASPAEN"</t>
  </si>
  <si>
    <t>COMPAÑÍA COMERCIAL E INDUSTRIAL LA SABANA AVESCO S.A.</t>
  </si>
  <si>
    <t>BAB ABOGADOS Y ASESORES LTDA</t>
  </si>
  <si>
    <t>BANCO AGRARIO DE COLOMBIA S.A.</t>
  </si>
  <si>
    <t>BANCO SANTANDER COLOMBIA S.A.</t>
  </si>
  <si>
    <t>BAQUERO &amp; PARDO LTDA</t>
  </si>
  <si>
    <t>ABAD LTDA</t>
  </si>
  <si>
    <t>ACCESO ESTRATÉGICO S.A.S.</t>
  </si>
  <si>
    <t>ACEITES MANUELITA S.A</t>
  </si>
  <si>
    <t>ACOSTA &amp; CARRIZOSA ABOGADOS</t>
  </si>
  <si>
    <t>CAJA DE COMPENSACIÓN FAMILIAR CAMPESINA</t>
  </si>
  <si>
    <t>CARLOS ARMANDO GARCÍA ORJUELA</t>
  </si>
  <si>
    <t>CARNES Y DERIVADOS DE OCCIDENTE S.A.</t>
  </si>
  <si>
    <t>CASA DE LA JUSTICIA DE SANTA MARTA</t>
  </si>
  <si>
    <t>CASUPA LTDA.</t>
  </si>
  <si>
    <t>CAVIAG S.A.S.</t>
  </si>
  <si>
    <t>FIDUCIARIA PETROLERA S.A.</t>
  </si>
  <si>
    <t xml:space="preserve">CONCEJO MUNICIPAL  DE CHÍA </t>
  </si>
  <si>
    <t>ERICSSON DE COLOMBIA S.A.</t>
  </si>
  <si>
    <t>DISTRIBUIDORA NISSAN S.A.</t>
  </si>
  <si>
    <t>DHL INTERNACIONAL LTDA</t>
  </si>
  <si>
    <t>CUESTA &amp; ASOCIADOS</t>
  </si>
  <si>
    <t>ESTUDIO POSADA Y SUÁRES ABOGADOS</t>
  </si>
  <si>
    <t>EPMBogotá S.A. E.S.P.</t>
  </si>
  <si>
    <t>DIRECCIÓN NACIONAL DE ESTUPEFACIENTES-DNE</t>
  </si>
  <si>
    <t>EL DR. LEONARDO AUGUSTO TORRES CALDERON</t>
  </si>
  <si>
    <t>CORPORACIÓN EL MINUTO DE DIOS</t>
  </si>
  <si>
    <t>COMISARIA DE FAMILIA ÚNICA DE ZIPAQUIRÁ</t>
  </si>
  <si>
    <t>1a CORPORACIÓN DEL SUR DE BOLIVAR CSB</t>
  </si>
  <si>
    <t>ERNESTO HURTADO MONTILLA Y JUAN FERNANDO CÓRDOBA MARENTES</t>
  </si>
  <si>
    <t>COMPAÑÍA DE MEDICINA PREPAGADA COLSÁNITAS S.A.</t>
  </si>
  <si>
    <t>COLTABACO S.A.</t>
  </si>
  <si>
    <t>F.R.B. FUNDACIÓN ANTONIO RESTREPO BARCO</t>
  </si>
  <si>
    <t>FUNDACIÓN PAIS LIBRE</t>
  </si>
  <si>
    <t>YUMA CONCESIONARIA S.A.</t>
  </si>
  <si>
    <t>WEATHERFORD COLOMBIA LIMITED</t>
  </si>
  <si>
    <t>TOP INTERNACIONAL LTDA</t>
  </si>
  <si>
    <t>TMF COLOMBIA LTDA</t>
  </si>
  <si>
    <t>TELEDATOS ZONA FRANCA SAS</t>
  </si>
  <si>
    <t>TÉCNICOS EN COMBUSTIÓN Y TRATAMIENTO DE AGUAS SAS</t>
  </si>
  <si>
    <t>LUIS ALBERTO ZORRO SANCHEZ</t>
  </si>
  <si>
    <t>PONTIFICIA UNIVERSIDAD JAVERIANA</t>
  </si>
  <si>
    <t>PARDO &amp; ASOCIADOS ESTRATEGIAS TRIBUTARIAS S.A</t>
  </si>
  <si>
    <t>GARRIDO Y RENGIFO ABOGADOS</t>
  </si>
  <si>
    <t>GLOBAL CONNECTION</t>
  </si>
  <si>
    <t>GMAC FINANCIERA DE COLOMBIA S.A</t>
  </si>
  <si>
    <t>GUIJÓ SANTAMARIA ABOGADOS ASOCIADOS LTDA</t>
  </si>
  <si>
    <t>HERCILIA VEGA DE NAVAS</t>
  </si>
  <si>
    <t>INSTITUTO COLOMBIANO DE DERECHO TRIBUTARIO</t>
  </si>
  <si>
    <t>INVERJURÍDICA</t>
  </si>
  <si>
    <t>JUZGADO SEGUNDO PENAL MUNICIPAL DE ZIPAQUIRÁ</t>
  </si>
  <si>
    <t>JUZGADO SEXTO DE INSTANCIA ANTE BRIGADAS MOVILES</t>
  </si>
  <si>
    <t>JUZGADOS PENALES DEL CIRCUITO ESPECIALIZADO DE EXTENCIÓN DE DOMINIO</t>
  </si>
  <si>
    <t>KEYSTONE COLOMBIA S.A.</t>
  </si>
  <si>
    <t>LABORATORIOS CALIFORNIA S.A.</t>
  </si>
  <si>
    <t>LAO´S SEGURIDAD LTDA</t>
  </si>
  <si>
    <t>LEASING DE OCCIDENTE S.A.</t>
  </si>
  <si>
    <t>LIBERTY SEGUROS S.A</t>
  </si>
  <si>
    <t>LIZCANO - RAMIREZ ABOGADOS ASOCIADOS</t>
  </si>
  <si>
    <t>LONDOÑO, FAJARDO &amp; ASOCIADOS S.A.</t>
  </si>
  <si>
    <t>MARTÍNEZ NAVAS ABOGADOS S.A.</t>
  </si>
  <si>
    <t>MAURICIO VALENZULEA GRUESSO Y ABOGADOS</t>
  </si>
  <si>
    <t>MISIÓN DE APOYO AL PROCESO DE PAZ DE LA ORGANIZACIÓN DE LOS ESTADOS AMERICANOS. MAPP-OEA</t>
  </si>
  <si>
    <t>MONROY TORRES ABOGADOS</t>
  </si>
  <si>
    <t>MORENO SERVICIOS LEGALES</t>
  </si>
  <si>
    <t>MUÑOZ QUINTERO ABOGADOS</t>
  </si>
  <si>
    <t>NACIONES UNIDAS</t>
  </si>
  <si>
    <t>NOTARIA PRIMERA DE CHÍA</t>
  </si>
  <si>
    <t>MUÑOZ ABOGADOS COMPAÑÍA LTDA, IURIS MARK LTDA</t>
  </si>
  <si>
    <t>JUAN FERNANDO PUERTO ROJAS ASESORÍAS JURÍDICAS E.U</t>
  </si>
  <si>
    <t xml:space="preserve">MEDELLÍN MARTÍNEZ  &amp; DURÁN ABOGADOS S.A.S </t>
  </si>
  <si>
    <t>MUNICIPIO DE CAJICÁ</t>
  </si>
  <si>
    <t>MORE &amp; WHITE ENERGY S.A.S</t>
  </si>
  <si>
    <t>OFICINA DE ABOGADOS MORA GAITÁN</t>
  </si>
  <si>
    <t>MOLINOS ROA S.A</t>
  </si>
  <si>
    <t>MOLINOS FLORHUILA S.A.</t>
  </si>
  <si>
    <t>MERCEDES BENZ COLOMBIA S.A.</t>
  </si>
  <si>
    <t>LOH ENERGY SUCURSAL COLOMBIA</t>
  </si>
  <si>
    <t>LEGISLACIÓN ECONÓMICA S.A.</t>
  </si>
  <si>
    <t>LABORATORIOS SIEGFRIED SAS</t>
  </si>
  <si>
    <t>FUNDACIÓN FES SOCIAL</t>
  </si>
  <si>
    <t>WILLIS COLOMBIA CORREDORES DE SEGUROS S.A</t>
  </si>
  <si>
    <t>GRIDCO LTDA</t>
  </si>
  <si>
    <t>INVERSIONES GONAR LTDA</t>
  </si>
  <si>
    <t>ITACA S.A.S</t>
  </si>
  <si>
    <t>GRUPO EMPRESARIAL ATLAS UNIVERSAL S.A.S.</t>
  </si>
  <si>
    <t>INSTITUTO DEL CORAZÓN DE BUCARAMANGA S.A</t>
  </si>
  <si>
    <t>FALABELLA DE COLOMBIA S.A</t>
  </si>
  <si>
    <t>FARMASANITAS S.A.S.</t>
  </si>
  <si>
    <t>FIDUCIARIA LA PREVISORA S.A.</t>
  </si>
  <si>
    <t>VELNEC S.A.</t>
  </si>
  <si>
    <t>WACKENHUT DE COLOMBIA S.A-G4S</t>
  </si>
  <si>
    <t>ADMINISTRACIÓN COOPERATIVA DE HOSPITALES Y MUNICIPIOS DE CUNDINAMARCA-COODEMCUN LTDA</t>
  </si>
  <si>
    <t>Y &amp; G CONSULTORES LTDA</t>
  </si>
  <si>
    <t>CORTÉS Y GUTIERREZ ABOGADOS LTDA</t>
  </si>
  <si>
    <t>DEFENSORÍA MILITAR INTEGRAL DEMIL</t>
  </si>
  <si>
    <t>DELOITTE ASESORES Y CONSULTORES LTDA</t>
  </si>
  <si>
    <t>DIONISIO ARAUJO, ABOGADOS &amp; COLSULTORES SAS</t>
  </si>
  <si>
    <t>SOLUTIONS 3DESIGN LTDA</t>
  </si>
  <si>
    <t>EFICACIA S.A.</t>
  </si>
  <si>
    <t>ESCUDERO GIRALDO Y ASOCIADOS S.A.S</t>
  </si>
  <si>
    <t>TECNICONTROL S.A.</t>
  </si>
  <si>
    <t>TEJIDOS GAVIOTA LTDA</t>
  </si>
  <si>
    <t>SUPERINTENDENCIA NACIONAL DE SALUD</t>
  </si>
  <si>
    <t>SOCIEDAD COLOMBIANA DE ARQUITECTOS REGIONAL BOGOTÁ D.C. Y CUNDINAMARCA</t>
  </si>
  <si>
    <t>SERVICIOS DE PROPIEDAD INDUSTRIAL . SPI.</t>
  </si>
  <si>
    <t>SITEL DE COLOMBIA S.A.</t>
  </si>
  <si>
    <t>SEGUROS CONDOR S.A. COMPAÑÍA DE SEGUROS GENERALES</t>
  </si>
  <si>
    <t xml:space="preserve">ROJAS ABOGADOS ASOCIADOS </t>
  </si>
  <si>
    <t>QUINTERO Y QUINTERO ASESORES S.A.</t>
  </si>
  <si>
    <t>NARANJO ABOGADOS</t>
  </si>
  <si>
    <t>OMEGA ENERGY COLOMBIA</t>
  </si>
  <si>
    <t>ORLANDO RAMIREZ CONTRERAS</t>
  </si>
  <si>
    <t>PANAMCO COLOMBIA S.A.</t>
  </si>
  <si>
    <t>PERSONERÍA MUNICIPAL DE CHÍA</t>
  </si>
  <si>
    <t>PERSONERÍA MUNICIPAL DE PINCHOTE</t>
  </si>
  <si>
    <t>PERSONERÍA MUNICIPAL DE SAN GIL, SANTANDER</t>
  </si>
  <si>
    <t>POSSE HERRERA RUIZ</t>
  </si>
  <si>
    <t>PROYECTAR VALORES S.A.</t>
  </si>
  <si>
    <t>PROGESTION LTDA</t>
  </si>
  <si>
    <t>PRODUCTOS FAMILIA S.A.</t>
  </si>
  <si>
    <t>PRICEWATERHOUSECOOPERS SERVICIOS LEGALES Y TRIBUTARIOS LTDA</t>
  </si>
  <si>
    <t>JARGU S.A CORREDORES DE SEGUROS</t>
  </si>
  <si>
    <t>JUZGADO SEGUNDO DE EJECUCIÓN  DE PENAS Y  MEDIDAS DE SEGURIDAD DE SANTA ROSA DE  VITERBO - BOYACÁ</t>
  </si>
  <si>
    <t>LEGAL ABOGADOS S.A.S</t>
  </si>
  <si>
    <t>LLOREDA CAMACHO &amp; CO</t>
  </si>
  <si>
    <t>MANUEL PRETELT DE LA VEGA &amp; ASOCIADOS</t>
  </si>
  <si>
    <t>SOLER &amp; CO</t>
  </si>
  <si>
    <t>BOLSA NACIONAL AGROPECUARIA S.A</t>
  </si>
  <si>
    <t>LEGIS EDITORES S.A.</t>
  </si>
  <si>
    <t>CONVENIOS DE COOPERACIÓN INTERNACIONAL (ACTIVOS)</t>
  </si>
  <si>
    <t>Fundación Barceló</t>
  </si>
  <si>
    <t>Convenio Específico de Intercambio</t>
  </si>
  <si>
    <t>Convenio marco</t>
  </si>
  <si>
    <t>Universidad de Montevideo</t>
  </si>
  <si>
    <t xml:space="preserve">Acuerdo marco de colaboración </t>
  </si>
  <si>
    <t>Convenio de intercambio</t>
  </si>
  <si>
    <t>Fachhochschule Von Münster</t>
  </si>
  <si>
    <t>Acuerdo marco y de doble titulación para la EICEA</t>
  </si>
  <si>
    <t>Agreement of cooperation</t>
  </si>
  <si>
    <t>Université Jean Monnet Saint Etienne</t>
  </si>
  <si>
    <t>Convention de Stage para estudiante de maestría Julián Espejo.</t>
  </si>
  <si>
    <t>Ecole Nationale Supérieure des Mines  (DOUAI)</t>
  </si>
  <si>
    <t xml:space="preserve">Convenio marco y de movilidad de estudiantes </t>
  </si>
  <si>
    <t>Kedge Business School</t>
  </si>
  <si>
    <t>Cotutela doctoral</t>
  </si>
  <si>
    <t>Internship Agreement para estudiante de la maestría</t>
  </si>
  <si>
    <t>Florida International University</t>
  </si>
  <si>
    <t>Memorando de Entendimiento</t>
  </si>
  <si>
    <t>Sullivan University</t>
  </si>
  <si>
    <t>Estudios Coterminales de Gastronomía con el Associate of Science in Baking and Pastry.</t>
  </si>
  <si>
    <t>Universidad de São Paulo </t>
  </si>
  <si>
    <t>Exclusivo entre facultades de Psicología. Convenio académico internacional.</t>
  </si>
  <si>
    <t>Universitá  Degli  Studi di Roma Tre </t>
  </si>
  <si>
    <t xml:space="preserve">Acuerdo Marco de Cooperación
Acuerdo de movilidad de docentes e investigadores, intercambio de material cientifico. Incluye movilidad de estudiantes por  un semestre. La elaboración de curriculos formativos comunes, teniendo como objetivo el otorgamiento conjunto de títulos. La comun participación en programas promovidos  por la Comisión Europea  o por instituciones y fundaciones. </t>
  </si>
  <si>
    <t>Universidad del Istmo</t>
  </si>
  <si>
    <t xml:space="preserve">Organizar actividades conjuntas. Intercambio de docentes y estudiantes. Concertar planes de asesoramiento, capacitación de docentes y desarrollo de programas de investigación. </t>
  </si>
  <si>
    <t>University of California Irvine</t>
  </si>
  <si>
    <t>Accelerated Certificate Programs de 3 meses que se pueden combinar con 3 meses de práctica y con un OPT cuando duran 9 meses o más.</t>
  </si>
  <si>
    <t>University of California Riverside</t>
  </si>
  <si>
    <t>Cursos en inglés con descuento
Study Abroad con scholarship de 1000 USD
Certificados o diplomas para nuestros estudiantes de posgrado y graduados con scholarships de 1000 o 1500 USD</t>
  </si>
  <si>
    <t>Vancouver Film School</t>
  </si>
  <si>
    <t>Convenio de articulación y para graduados</t>
  </si>
  <si>
    <t>Universidad Autónoma Metropolitana</t>
  </si>
  <si>
    <t xml:space="preserve">Convenio Marco de cooperación. </t>
  </si>
  <si>
    <t>Hotel Sant Jordi</t>
  </si>
  <si>
    <t>Universidad Internacional de Cataluña</t>
  </si>
  <si>
    <t>Movilidad de estudiantes</t>
  </si>
  <si>
    <t>Florence University of the Arts</t>
  </si>
  <si>
    <t>Descuento en programas de Study Abroad para estudiantes</t>
  </si>
  <si>
    <t>University of Hull</t>
  </si>
  <si>
    <t>Convenio de doble grado (MoA Progression)</t>
  </si>
  <si>
    <t>National Sun Yat-Sen University</t>
  </si>
  <si>
    <t>Emporia State University</t>
  </si>
  <si>
    <t>Convenio de movilidad</t>
  </si>
  <si>
    <t>University of Prince Edward Island</t>
  </si>
  <si>
    <t xml:space="preserve">Convenio de Cooperación para Investigación </t>
  </si>
  <si>
    <t>Universidad Antonio de Nebrija</t>
  </si>
  <si>
    <t>Acuerdo marco</t>
  </si>
  <si>
    <t>South China University of Technology</t>
  </si>
  <si>
    <t>Student Exchange Agreement</t>
  </si>
  <si>
    <t>Universidad Católica de Santa María</t>
  </si>
  <si>
    <t>Convenio marco solicitado por el CTA para la colaboración en proyectos especiales, pasantías y estancias académicas para estudiantes de los posgrados del CTA y profesores.</t>
  </si>
  <si>
    <t>INSPER</t>
  </si>
  <si>
    <t>Acuerdo de intercambio de estudiantes y docentes</t>
  </si>
  <si>
    <t>University of Technology, Sydney</t>
  </si>
  <si>
    <t>Acuerdo de intercambio</t>
  </si>
  <si>
    <t>Washington University in St. Louis</t>
  </si>
  <si>
    <t>Convenio de doble titulación con becas del 50% de descuento en la matrícula</t>
  </si>
  <si>
    <t>The Hague University of applied Sciences</t>
  </si>
  <si>
    <t xml:space="preserve">Universidad de São Paulo </t>
  </si>
  <si>
    <t>Acuerdo de Cooperación entre la Facultad de Economía, Administración y Contabilidad de la USP y la EICEA</t>
  </si>
  <si>
    <t>Universidad Católica Santo Toribio de Mogrovejo</t>
  </si>
  <si>
    <t>Saint Mary´s University</t>
  </si>
  <si>
    <t>Thompson Rivers University, TRU</t>
  </si>
  <si>
    <t xml:space="preserve">Protocolo de Cooperación </t>
  </si>
  <si>
    <t>Institut für Sprachen</t>
  </si>
  <si>
    <t>Cursos de alemán en Alemania</t>
  </si>
  <si>
    <t>Universite Pierre et Marie Curie, Paris VI</t>
  </si>
  <si>
    <t xml:space="preserve">Acuerdo marco para la colaboración entre las instituciones </t>
  </si>
  <si>
    <t>Northern Illinois University</t>
  </si>
  <si>
    <t>Convenio 5+1,5 con maestría en  Computer and Systems Engineering</t>
  </si>
  <si>
    <t>EFMD</t>
  </si>
  <si>
    <t>Partnership Agreement - Proyecto IMPALA</t>
  </si>
  <si>
    <t>University of Nottingham in Ningbo (China)</t>
  </si>
  <si>
    <t>Convenio marco para el intercambio de estudiantes</t>
  </si>
  <si>
    <t>Universidad Catolica de Maule</t>
  </si>
  <si>
    <t>Convenio de colaboración para fomentar y consolidar relaciones de colaboración e intercambio entre ambas instituciones</t>
  </si>
  <si>
    <t>Centro Universitario de Brasilia</t>
  </si>
  <si>
    <t>Universidad de Guanajuato</t>
  </si>
  <si>
    <t>Convenio de intercambio de estudiantes</t>
  </si>
  <si>
    <t>Fachhochschule Kufstein Tirol University</t>
  </si>
  <si>
    <t>Intercambio de estudiantes</t>
  </si>
  <si>
    <t>Mount Royal University</t>
  </si>
  <si>
    <t>Acuerdo de Intercambio de Estudiantes</t>
  </si>
  <si>
    <t>L´Ecole Nationale D´ingenieurs de Tarbes (ENIT)</t>
  </si>
  <si>
    <t>Acuerdo marco y de intercambio</t>
  </si>
  <si>
    <t>Foundation for Liberal and Management Education, FLAME</t>
  </si>
  <si>
    <t>Université Catholique de Lille</t>
  </si>
  <si>
    <t>EFAP School of Communication</t>
  </si>
  <si>
    <t>Universidad Tecnológica de Panamá</t>
  </si>
  <si>
    <t>Convenio marco de cooperación</t>
  </si>
  <si>
    <t>Swiss Education Group</t>
  </si>
  <si>
    <t>Acuerdo de articulación para programas de la EICEA, descuentos para graduados y study abroad.</t>
  </si>
  <si>
    <t>Institut Mines Telecom</t>
  </si>
  <si>
    <t>Convenio marco y de intercambio de estudiantes</t>
  </si>
  <si>
    <t>ESC Rennes School of Business</t>
  </si>
  <si>
    <t>Intercambio de Estudiantes y programas de articulación</t>
  </si>
  <si>
    <t>Bath Spa University</t>
  </si>
  <si>
    <t>Universidad de Navarra</t>
  </si>
  <si>
    <t>Acuerdo para cupos y descuentos en los posgrados de Ciencias Empresariales en la UNAV</t>
  </si>
  <si>
    <t>Universidad De Tras-Os-Montes E Alto Douro (UTAD)</t>
  </si>
  <si>
    <t>Acuerdo marco de cooperación</t>
  </si>
  <si>
    <t>Universidad de Alicante</t>
  </si>
  <si>
    <t>Convenio Específico para defensa de Tesis Doctoral en Régimen de Cotutela Internacional</t>
  </si>
  <si>
    <t>Hochschule Furtwangen</t>
  </si>
  <si>
    <t>Intercambio de Estudiantes</t>
  </si>
  <si>
    <t>Universidade Federal Fluminense</t>
  </si>
  <si>
    <t>Acuerdo de Cooperación Académica</t>
  </si>
  <si>
    <t>RMIT University</t>
  </si>
  <si>
    <t>Saitama University</t>
  </si>
  <si>
    <t>Convenio de intercambio académico</t>
  </si>
  <si>
    <t>Universidad Peruana de Ciencias Aplicadas</t>
  </si>
  <si>
    <t>Universidad Popular Autónoma del Estado de Puebla (UPAEP)</t>
  </si>
  <si>
    <t>Intercambio a nivel de estudiantes y profesores de pregrado y posgrado</t>
  </si>
  <si>
    <t>Universidad Panamericana</t>
  </si>
  <si>
    <t>INSA Lyon</t>
  </si>
  <si>
    <t>University of St. Thomas School of Law</t>
  </si>
  <si>
    <t>Universidad Nacional de Lanús</t>
  </si>
  <si>
    <t>Centro De Extensao Universitaria </t>
  </si>
  <si>
    <t>Convenio marco para posgrado</t>
  </si>
  <si>
    <t>Australian National University</t>
  </si>
  <si>
    <t>James Cook University</t>
  </si>
  <si>
    <t>CREPUQ (Conf Rectores de Universidades del Quebec Universidades: Bishop´s, Concordia, Laval, McGill, Montreal, Quebec, Sherbrooke Cordia University) - ASCUN (Asociación Colombiana de Universidades)</t>
  </si>
  <si>
    <t xml:space="preserve">Intercambio de estudiantes de pre y postgrado </t>
  </si>
  <si>
    <t>DUOC UC</t>
  </si>
  <si>
    <t>Universidad de Los Andes</t>
  </si>
  <si>
    <t>Universidad Autónoma de Chile</t>
  </si>
  <si>
    <t>Fundación Zeri</t>
  </si>
  <si>
    <t>Universidad de Los Hemisferios</t>
  </si>
  <si>
    <t>Instituto Químico de Sarria</t>
  </si>
  <si>
    <t>Universidad Carlos III de Madrid</t>
  </si>
  <si>
    <t xml:space="preserve">Acuerdo de intercambio Académico </t>
  </si>
  <si>
    <t>IPADE BUSINESS SCHOOL</t>
  </si>
  <si>
    <t>Convenio de Cooperación.</t>
  </si>
  <si>
    <t>Consulado General De España En Bogotá</t>
  </si>
  <si>
    <t>Università Cattolica del Sacro Cuore</t>
  </si>
  <si>
    <t>Gunma University </t>
  </si>
  <si>
    <t>Universidad Autónoma de Barcelona</t>
  </si>
  <si>
    <t>Universidad de Piura</t>
  </si>
  <si>
    <t>Cesar Ritz College</t>
  </si>
  <si>
    <t>Universidad Politécnica de Valencia</t>
  </si>
  <si>
    <t>Vicom Tech</t>
  </si>
  <si>
    <t>Hospital Saint Mary</t>
  </si>
  <si>
    <t xml:space="preserve">Convenio Internacional </t>
  </si>
  <si>
    <t>Doble titulación</t>
  </si>
  <si>
    <t>Mahatma Gandhi</t>
  </si>
  <si>
    <t>Università Campus Bio-Medico di Roma</t>
  </si>
  <si>
    <t>Estudios Coterminales de Gastronomía con la Laurea Magistrale in Agricultural and Food Economics.</t>
  </si>
  <si>
    <t>Universidad Michoacana de San Nicolás de Hidalgo</t>
  </si>
  <si>
    <t>Technical University of Lodz</t>
  </si>
  <si>
    <t>Universidad Austral</t>
  </si>
  <si>
    <t>Universidad de Porto</t>
  </si>
  <si>
    <t>Acuerdo Marco de Cooperación
Solicitado por la Facultad de Medicina</t>
  </si>
  <si>
    <t>Corte Interamericana de Derechos Humanos </t>
  </si>
  <si>
    <t>IESE BUSINESS SCHOOL</t>
  </si>
  <si>
    <t>NO SE ENCUENTRA</t>
  </si>
  <si>
    <t>UNIVERSITY OF VIRGINIA</t>
  </si>
  <si>
    <t>HARVARD BUSINESS SCHOOLPUBLISHING</t>
  </si>
  <si>
    <t>Universidad de Zaragoza</t>
  </si>
  <si>
    <t>Law Offices of Harold J. Tulley, ESQ</t>
  </si>
  <si>
    <t>Thompson Rivers University, TRU</t>
  </si>
  <si>
    <t>Centro Universitario Franciscano</t>
  </si>
  <si>
    <t>Universidad Austral de Chile</t>
  </si>
  <si>
    <t>Instituto Integral Del Sud A-833</t>
  </si>
  <si>
    <t>Convenio de prácticas para Educación</t>
  </si>
  <si>
    <t>Universidad Abierta Interamericana</t>
  </si>
  <si>
    <t>Acuerdo marco entre facultades</t>
  </si>
  <si>
    <t>Universidad Estadual Ponta Grossa </t>
  </si>
  <si>
    <t>Convenio marco 
Convenio Instituto de la Familia, ofrecimiento de postgrados conjuntos</t>
  </si>
  <si>
    <t>Universidad de Cádiz - Red Iberoamericana de Estudios Jurídicos 1812</t>
  </si>
  <si>
    <t>Adhesión a la Red Iberoamericana de Estudios Jurídicos</t>
  </si>
  <si>
    <t>Convenio específico de colaboración científica</t>
  </si>
  <si>
    <t>Dual Degree Master in Wealth and Financial Management / Master in International Management</t>
  </si>
  <si>
    <t>Instituto Nacional de Medicina Genómica</t>
  </si>
  <si>
    <t>Convenio marco de colaboración</t>
  </si>
  <si>
    <t>14/02/2022</t>
  </si>
  <si>
    <t>Pontificia Universidad Católica de Perú</t>
  </si>
  <si>
    <t>Convenio de intercambio de profesores y estudiantes</t>
  </si>
  <si>
    <t>14/06/2024</t>
  </si>
  <si>
    <t>Real Academia Española</t>
  </si>
  <si>
    <t>Convenio Marco de Cooperación</t>
  </si>
  <si>
    <t>14/11/2023</t>
  </si>
  <si>
    <t>Soongsil University</t>
  </si>
  <si>
    <t>18/12/2022</t>
  </si>
  <si>
    <t>Jackson State University</t>
  </si>
  <si>
    <t>20/02/2024</t>
  </si>
  <si>
    <t>Universiteit Maastricht</t>
  </si>
  <si>
    <t>Convenio Específico Rotaciones</t>
  </si>
  <si>
    <t>Fundación Carolina</t>
  </si>
  <si>
    <t>Convenio Específico para convocatoria estancias de investigación y doctorados</t>
  </si>
  <si>
    <t>20/03/2024</t>
  </si>
  <si>
    <t>Dr Ten BV</t>
  </si>
  <si>
    <t>Acuerdo Marco</t>
  </si>
  <si>
    <t>20/06/2024</t>
  </si>
  <si>
    <t>IDOM Consulting</t>
  </si>
  <si>
    <t>Acuerdo de Confidencialidad - Proyecto SUEMOB (Disclosing Party)</t>
  </si>
  <si>
    <t>20/06/2050</t>
  </si>
  <si>
    <t>Acuerdo de Confidencialidad - Proyecto SUEMOB (Receiving Party)</t>
  </si>
  <si>
    <t>Universitat Oberta de Catalunya</t>
  </si>
  <si>
    <t>Acuerdo de Cotutela Doctoral</t>
  </si>
  <si>
    <t>30/09/2021</t>
  </si>
  <si>
    <t>Centria University of Applied Sciences</t>
  </si>
  <si>
    <t>30/1/2022</t>
  </si>
  <si>
    <t>Acuerdo de Intercambio de estudiantes y docentes</t>
  </si>
  <si>
    <t>Partners of the Americas</t>
  </si>
  <si>
    <t>Acuerdo de subvención para programa Nexo-100K (ACUERDO A)</t>
  </si>
  <si>
    <t>31/12/2020</t>
  </si>
  <si>
    <t>Pontificia Universidad Catolica de Minas Gerais</t>
  </si>
  <si>
    <t>Universidade Positivo</t>
  </si>
  <si>
    <t>UC - DAVIS</t>
  </si>
  <si>
    <t>Convenio Marco con el Centro de Educación Internacional</t>
  </si>
  <si>
    <t>Macquarie University</t>
  </si>
  <si>
    <t>Idiomas online</t>
  </si>
  <si>
    <t>ASCUN - HRK</t>
  </si>
  <si>
    <t>Adhesión al Programa PILA-ASCUN</t>
  </si>
  <si>
    <t>Formato de adhesión al programa PILA de ASCUN</t>
  </si>
  <si>
    <t>Programa BRACOL (ASCUN-COIMBRA)</t>
  </si>
  <si>
    <t>Universidad Católica San Pablo</t>
  </si>
  <si>
    <t>University of Exeter</t>
  </si>
  <si>
    <t>Memorandum of Understanding</t>
  </si>
  <si>
    <t>European Sport Business School</t>
  </si>
  <si>
    <t>Barry University</t>
  </si>
  <si>
    <t>Coterminal Program Agreement</t>
  </si>
  <si>
    <t>Harvard Law School</t>
  </si>
  <si>
    <t>CopyrightX Affiliation Agreement</t>
  </si>
  <si>
    <t>Universidad Andrés Bello</t>
  </si>
  <si>
    <t>Convenio de colaboración e intercambio</t>
  </si>
  <si>
    <t>IMT Mines Albi-Carmaux, Institut Mines Telecom</t>
  </si>
  <si>
    <t>Double Degree Program for Doctoral Students</t>
  </si>
  <si>
    <t>Specific Agreement for Student Exchange</t>
  </si>
  <si>
    <t>University of Northern Iowa, Culture and Intensive English Program</t>
  </si>
  <si>
    <t>Université de Technologie de Troyes</t>
  </si>
  <si>
    <t>KineticXer</t>
  </si>
  <si>
    <t>Convenio específico para la especialización en TMO</t>
  </si>
  <si>
    <t>IQS School of Management</t>
  </si>
  <si>
    <t>Instituto Tecnológico y de Estudios Superiores de Monterrey</t>
  </si>
  <si>
    <t>Esquema de Beneficios de Colegiatura</t>
  </si>
  <si>
    <t>New York Film Academy</t>
  </si>
  <si>
    <t>Inter-Institutional Agreement of Academic Cooperation</t>
  </si>
  <si>
    <t>Universidad Católica de Valencia</t>
  </si>
  <si>
    <t>Convenio marco de colaboración internacional</t>
  </si>
  <si>
    <t>Convenio específico de colaboración para movilidad</t>
  </si>
  <si>
    <t>University Medical Center Utrecht</t>
  </si>
  <si>
    <t>Desarrollo de curso especial en 2020</t>
  </si>
  <si>
    <t>Universidad Nacional de Río Negro</t>
  </si>
  <si>
    <t>Partnership Agreement - Proyecto I2LATAM</t>
  </si>
  <si>
    <t>TU Dublin</t>
  </si>
  <si>
    <t>Universidad Santiago de Compostela</t>
  </si>
  <si>
    <t>Universidad del Magdalena</t>
  </si>
  <si>
    <t>MOVERIM Consulting</t>
  </si>
  <si>
    <t>ASCUN - COLBAY</t>
  </si>
  <si>
    <t>Carta de adhesión a programa de movilidad COLBAY</t>
  </si>
  <si>
    <t>Universidade de Aveiro</t>
  </si>
  <si>
    <t>Medical University of Silesia</t>
  </si>
  <si>
    <t>Bilateral Agreement</t>
  </si>
  <si>
    <t>Havenbedrijf Antwerpen (Puerto de Amberes)</t>
  </si>
  <si>
    <t>ePIcenter Consortium Agreement</t>
  </si>
  <si>
    <t>Innovation and Networks Executive Agency</t>
  </si>
  <si>
    <t>ePIcenter Grant Agreement</t>
  </si>
  <si>
    <t>The Arctic University of Norway</t>
  </si>
  <si>
    <t>Convenio marco de colaboración para el área de medicina, con enfoque en salud pública.</t>
  </si>
  <si>
    <t>University of Groningen</t>
  </si>
  <si>
    <t>Partnership Agreement - Proyecto ACE</t>
  </si>
  <si>
    <t>Universidade do Porto</t>
  </si>
  <si>
    <t>Centros Culturales de México</t>
  </si>
  <si>
    <t>BONA TERRA AC</t>
  </si>
  <si>
    <t>Universidad de Lima</t>
  </si>
  <si>
    <t>Universidad de Caldas</t>
  </si>
  <si>
    <t>Universidad Nacional del Sur</t>
  </si>
  <si>
    <t>Universidad Autónoma de Madrid</t>
  </si>
  <si>
    <t>Convenio de colaboración para el intercambio académico</t>
  </si>
  <si>
    <t>University of Applied Sciences and Arts Northwestern Switzerland</t>
  </si>
  <si>
    <t>Nota: Reporte Institucional.</t>
  </si>
  <si>
    <t>Fuente convenios nacionales: Convenios de prácticas proporcionados por la Jefatura de la Dirección de Currículo. Los convenios de Biblioteca no se incluyen dentro de los programas pues todos son institucionales.</t>
  </si>
  <si>
    <t>Fuente convenios internacionales: Informacón proporcionada por la Jefatura de la Dirección de Relaciones Internacionales.</t>
  </si>
  <si>
    <t>Fecha decorte: 20 Enero 2021</t>
  </si>
  <si>
    <t>EXTENSIÓN PROPIA DEL PROGRAMA: RESUMEN (1)</t>
  </si>
  <si>
    <t>CUADRO No. 9. A. EXTENSIÓN: PROGRAMAS, GRUPOS Y/Ó CENTROS (2)</t>
  </si>
  <si>
    <t>Año</t>
  </si>
  <si>
    <t>Proyectos de extensión o Actividades</t>
  </si>
  <si>
    <t>Tipologia</t>
  </si>
  <si>
    <t>Coordinador (es)</t>
  </si>
  <si>
    <t>Usuarios</t>
  </si>
  <si>
    <t>Proyectos de extensión</t>
  </si>
  <si>
    <t>TALLER DE REDACCIÓN Y ORTOGRAFÍA</t>
  </si>
  <si>
    <t>Educación Continua</t>
  </si>
  <si>
    <t>Facultad de Filososfía y Ciencias Humanas</t>
  </si>
  <si>
    <t>EJERCITO NACIONAL COMANDO PERSONAL</t>
  </si>
  <si>
    <t>Año (3)</t>
  </si>
  <si>
    <t>MINISTERIO DE DEFENSA NACIONAL - LICEOS EJERCITO NACIONAL: DIPLOMADO CIENCIAS SOCIALES Y COMPETENCIAS CIUDADANAS</t>
  </si>
  <si>
    <t>Ministerio de Defensa</t>
  </si>
  <si>
    <t>GR CHÍA SAS: MATEMÁTICAS BÁSICAS</t>
  </si>
  <si>
    <t>Gr Chía SAS</t>
  </si>
  <si>
    <t>V módulo del VI Diplomado en Teología
"Libros Poéticos y sapiensales"</t>
  </si>
  <si>
    <t>Curso</t>
  </si>
  <si>
    <t>Comunidad Universitaria</t>
  </si>
  <si>
    <t>II Conversatorio Ciencia y Religión</t>
  </si>
  <si>
    <t>Gramáticas de la escucha: sobre memoria, testimonio y representación de la violencia</t>
  </si>
  <si>
    <t>Conferencia</t>
  </si>
  <si>
    <t xml:space="preserve"> La filosofía contemporánea en diálogo con la metafísica"</t>
  </si>
  <si>
    <t xml:space="preserve"> reunión de la Comisión de Lingüística de la Academia Colombiana de la Lengua,</t>
  </si>
  <si>
    <t>El impacto de africa occidental en el siglo 21</t>
  </si>
  <si>
    <t>"Una aproximacion al milismo contenporaneo"</t>
  </si>
  <si>
    <t>Fecha de corte 12 de marzo de 2021</t>
  </si>
  <si>
    <t>VII Diplomado de Teología
Módulo: "Teología de la Oración"</t>
  </si>
  <si>
    <t xml:space="preserve"> XXIX Curso Internacional de Actualización Teológica
"Ecología integral y misericordia. En el primer aniversario de Laudato si</t>
  </si>
  <si>
    <t xml:space="preserve"> "Una aproximación al nihilismo contemporáneo" </t>
  </si>
  <si>
    <t>XIII Jornada de Filosofía: la vida: perspectivas filosóficas y dialogos interdisciplinares</t>
  </si>
  <si>
    <t xml:space="preserve">XII Coloquio Internacional  de Literatura Hispanoamericana y sus valores: El espíritu independentista y los géneros literarios.
</t>
  </si>
  <si>
    <t>Curso de Historia del Rock</t>
  </si>
  <si>
    <t>VII Diplomado de Teología
Módulo: Introducción General a la Biblia.</t>
  </si>
  <si>
    <t>El giro pragmatista de la filosofía del lenguaje</t>
  </si>
  <si>
    <t xml:space="preserve">
Conferencista Internacional: invitado de honor a conmemoración de los cinco años de la Facultad de Filosofía y Ciencias Humanas 
</t>
  </si>
  <si>
    <t>Simposio de Filosofía y Psicología sobre el marco del procesamiento predictivo</t>
  </si>
  <si>
    <t>Comunidad académica y comunidad en general.</t>
  </si>
  <si>
    <t>II Foro Interno de Estudiantes de Filosofía.</t>
  </si>
  <si>
    <t>Foro</t>
  </si>
  <si>
    <t>Reanimación Pediátrica Avanzada (PALS)</t>
  </si>
  <si>
    <t>Dirigido a: médicos generales, especialistas, residentes, Enfermeras y personal de la salud del área de urgencias, hospitalización, cirugía, cuidados intensivos, radiología, consulta externa, y personal de los servicios ambulatorios.</t>
  </si>
  <si>
    <t xml:space="preserve">Lanzamiento libro </t>
  </si>
  <si>
    <t>Encuentro - Conversatorio</t>
  </si>
  <si>
    <t>Comunidad en general</t>
  </si>
  <si>
    <t>ongreso Internacional de Teología y Cultura
“Perdón, Compasión y Esperanza”</t>
  </si>
  <si>
    <t>Congreso</t>
  </si>
  <si>
    <t>Simposio Emigración Judía de Europa a América Latina</t>
  </si>
  <si>
    <t>Historia de la Teología en América Latina</t>
  </si>
  <si>
    <t>Colombis en el Siglo XXI</t>
  </si>
  <si>
    <t>Seminario</t>
  </si>
  <si>
    <t>VX Jornadas de Actualización Filosóficas</t>
  </si>
  <si>
    <t>Cuestiones de Teología Moral ¿un peso o una ayuda?</t>
  </si>
  <si>
    <t>XXXII Curso Internacional de Actualización Teológica (CIAT)</t>
  </si>
  <si>
    <t>Ámbitos Caribeños y Memorias</t>
  </si>
  <si>
    <t>“Encerrados pero libre: Nuevas formas de entender la libertad”</t>
  </si>
  <si>
    <t xml:space="preserve">“La Unidad del Saber: Ciencia, Filosofía y Teología en diálogo” </t>
  </si>
  <si>
    <t>“Inteligencia artificial e inteligencia artificiosa: promesas y alcances de la IA”</t>
  </si>
  <si>
    <t>“Lecturas Estéticas del Arte Contemporáneo”</t>
  </si>
  <si>
    <t>“La creencia religiosa en tiempos de secularización”</t>
  </si>
  <si>
    <t>IX Congreso Juvenil de Filosofía</t>
  </si>
  <si>
    <t>CUADRO No.10.PROFESORES VISITANTES AL PROGRAMA (1)</t>
  </si>
  <si>
    <t>Nombre</t>
  </si>
  <si>
    <t>Area de conocimiento</t>
  </si>
  <si>
    <t>Entidad o Institución de origen</t>
  </si>
  <si>
    <t>Pais</t>
  </si>
  <si>
    <t>Objeto o Actividad</t>
  </si>
  <si>
    <t>Duración estadía</t>
  </si>
  <si>
    <t xml:space="preserve">Ana Marta González </t>
  </si>
  <si>
    <t>España</t>
  </si>
  <si>
    <t xml:space="preserve">Curso "La ley natural" y  Conferencia San José María y Filosofía de Ciencias Sociales </t>
  </si>
  <si>
    <t>1 día</t>
  </si>
  <si>
    <t xml:space="preserve">Andrés Eichmann </t>
  </si>
  <si>
    <t>Universidad Mayor de San Andrés</t>
  </si>
  <si>
    <t>Bolivia</t>
  </si>
  <si>
    <t>Simposio de Literatura religiosa colonial</t>
  </si>
  <si>
    <t>Antonio Aranda Lomeña</t>
  </si>
  <si>
    <t>XXVII Curso Internacional de Actualización Teológica  "Identidad Cristiana y secularidad en el mundo actual".     Y II Simposio Internacional de Teología</t>
  </si>
  <si>
    <t>Bruno Rosario Candelier</t>
  </si>
  <si>
    <t>Academia Dominicana de la Lengua</t>
  </si>
  <si>
    <t>Republica Dominicana</t>
  </si>
  <si>
    <t>X Coloquio Internacional Literatura Hispanoamericana y sus Valores. Bicentenario de la Independencia:  "El espíritu independentista y los géneros literarios"</t>
  </si>
  <si>
    <t>Carlos Jodar Estrella</t>
  </si>
  <si>
    <t>Pontificia Universidad de La Santa Cruz</t>
  </si>
  <si>
    <t>Italia</t>
  </si>
  <si>
    <t>Dictó el IV Módulo del IV Diplomado en Teología " Libros Proféticos"</t>
  </si>
  <si>
    <t>2 semanas</t>
  </si>
  <si>
    <t>Carmen Yadira Cruz  Rivas</t>
  </si>
  <si>
    <t>Universidad Nacional Autónoma de Honduras</t>
  </si>
  <si>
    <t>Honduras</t>
  </si>
  <si>
    <t>I Simposio Universitario Latinoamericano de Gestión Cultural</t>
  </si>
  <si>
    <t>César Eduardo Olivares Palma</t>
  </si>
  <si>
    <t>Punto Rojo Servicios Culturales</t>
  </si>
  <si>
    <t>Chile</t>
  </si>
  <si>
    <t>Diana Anuska Aguirre Manrrique</t>
  </si>
  <si>
    <t>Perú</t>
  </si>
  <si>
    <t>Enrique Lorenzo Banús Irusta</t>
  </si>
  <si>
    <t>Francisco Javier Carranza</t>
  </si>
  <si>
    <t>Universidad Dankook</t>
  </si>
  <si>
    <t>Corea del Sur</t>
  </si>
  <si>
    <t>Gabriel Quesada Mora</t>
  </si>
  <si>
    <t>Centro Universidad de Costa Rica</t>
  </si>
  <si>
    <t>Costa Rica</t>
  </si>
  <si>
    <t>Harold Cecil Raley</t>
  </si>
  <si>
    <t>Universidad de Housteon</t>
  </si>
  <si>
    <t>Estados Unidos</t>
  </si>
  <si>
    <t>Congreso Internacional Julián Marías. En el centenario de su nacimiento.</t>
  </si>
  <si>
    <t>Heliodoro Carpintero Capell</t>
  </si>
  <si>
    <t>Real Academia de Cienciencias Morales y Políticas de España</t>
  </si>
  <si>
    <t>Humberto López Morales</t>
  </si>
  <si>
    <t>Conferencia Política panhispánica de las academias (Inauguración de la Maestría en Lingüística Panhispánica)</t>
  </si>
  <si>
    <t>Ignacio Arellano Ayuso</t>
  </si>
  <si>
    <t>Iñigo García Pacheco</t>
  </si>
  <si>
    <t>Katalejo Investigaciones Sociales</t>
  </si>
  <si>
    <t xml:space="preserve">Juan Fernando Sellés  Dauder </t>
  </si>
  <si>
    <t>Workshop de Filosofía y Neurociencias y  Congreso Internacional de Filosofía. "El abandono del límite mental". XIII Jornadas de Filosofía en homenaje a Leonardo Polo.</t>
  </si>
  <si>
    <t>Juan García González</t>
  </si>
  <si>
    <t xml:space="preserve">Universidad de Málaga </t>
  </si>
  <si>
    <t>Juan José Sanguineti</t>
  </si>
  <si>
    <t>Universidad de La Santa Cruz</t>
  </si>
  <si>
    <t>Luis Ángel Roa Zambrano</t>
  </si>
  <si>
    <t>Secretaría Ejecutiva de la Cinematografía Iberoamericana</t>
  </si>
  <si>
    <t>Venezuela</t>
  </si>
  <si>
    <t>Luis Romera Oñate</t>
  </si>
  <si>
    <t>Conferencia: Claves para un humanismo cristiano. De Benedicto XVI a Francisco.</t>
  </si>
  <si>
    <t>2 días</t>
  </si>
  <si>
    <t xml:space="preserve">María Ángeles Vitoria </t>
  </si>
  <si>
    <t>Universidad de la Santa Cruz</t>
  </si>
  <si>
    <t xml:space="preserve">Conferencia "Miguel Ángel el pintor de la Sixtina", I Módulo del V Diplomado en Teología y II Simposio Internacional de Teología </t>
  </si>
  <si>
    <t xml:space="preserve">María De las nieves Gómez  Álvarez </t>
  </si>
  <si>
    <t>Universidad Internacional de la Rioja</t>
  </si>
  <si>
    <t>Marta Crispí Cantón</t>
  </si>
  <si>
    <t>Universidad Internacional de Catalunya</t>
  </si>
  <si>
    <t>Miguel Donoso Rodríguez</t>
  </si>
  <si>
    <t xml:space="preserve">Mónica Mantegazza de Piñero </t>
  </si>
  <si>
    <t>Universidad Nacional de Córdoba</t>
  </si>
  <si>
    <t>Argentina</t>
  </si>
  <si>
    <t>Pablo Blanco Sarto</t>
  </si>
  <si>
    <t>Conferencia Ratzinger y Habermas y II Simposio Internacional de Teología</t>
  </si>
  <si>
    <t>Ricardo Enrique Castells</t>
  </si>
  <si>
    <t>*Dictó la conferencia: "La evolución de la monarquía musulmana en el príncipe Constante de Calderón".
*Dictó la conferencia: "El dilema de Dorotea: el problema del matrimonio estable en Don Quijote"</t>
  </si>
  <si>
    <t>4 días</t>
  </si>
  <si>
    <t>Santiago Sanz Sanchez</t>
  </si>
  <si>
    <t>* Dictó curso: “La doctrina del pecado original en la historia y en el Magisterio reciente”.
* Dictó curso: “Naturaleza y Gracia en los Grandes Teólogos del Siglo XX”.
* Dictó Módulo: “Libros Proféticos”, que hace parte del IV Diplomado en Teología.
* Presentó conferencia: "El profesor Ratzinger, claves teológicas en el ejercicio docente del Papa emérito Benedicto XVI".</t>
  </si>
  <si>
    <t>1 semana</t>
  </si>
  <si>
    <t>Sofía Elena Saavedra Agurto</t>
  </si>
  <si>
    <t>Susana el sagrado corazón Aguirre y Rivera</t>
  </si>
  <si>
    <t>Universidad Nacional Autónoma de México</t>
  </si>
  <si>
    <t>México</t>
  </si>
  <si>
    <t>Tobías Gabriel Palma Stade</t>
  </si>
  <si>
    <t>Vicente Bosch</t>
  </si>
  <si>
    <t>XXVII Curso Internacional de Actualización Teológica  "Identidad Cristiana y secularidad en el mundo actual" y II Simposio Internacional de Teología</t>
  </si>
  <si>
    <t>ALEJANDRO VEIGA</t>
  </si>
  <si>
    <t>UNIVERSIDAD DE SANTIAGO DE COMPOSTELA, ESPAÑA</t>
  </si>
  <si>
    <t>Profesor Visitante</t>
  </si>
  <si>
    <t>N.D</t>
  </si>
  <si>
    <t>ANGELA DI TULLIO</t>
  </si>
  <si>
    <t>UNIVERSIDAD NACIONAL DE COMAHUE</t>
  </si>
  <si>
    <t>Profesor Programa Maestría</t>
  </si>
  <si>
    <t>Arturo José Bellocq Montano</t>
  </si>
  <si>
    <t>Pontificia Universidad de la Santa Cruz</t>
  </si>
  <si>
    <t>Curso Corto (diplomados,seminarios,talleres)</t>
  </si>
  <si>
    <t>Héctor Velázquez  Fernández</t>
  </si>
  <si>
    <t>Conferencista / Curso Corto (diplomados,seminarios,talleres)</t>
  </si>
  <si>
    <t>JOSÉ BOSQUE</t>
  </si>
  <si>
    <t>UNIVERSIDAD COMPLUTENCE DE MADRID</t>
  </si>
  <si>
    <t>José Granados García</t>
  </si>
  <si>
    <t>Del Pontificio Istituto Giovanni Paolo II - Roma</t>
  </si>
  <si>
    <t>Conferencista</t>
  </si>
  <si>
    <t xml:space="preserve">JUAN SALAZAR </t>
  </si>
  <si>
    <t xml:space="preserve">UNIVERSIDAD PANAMERICANA </t>
  </si>
  <si>
    <t xml:space="preserve">Krzysztof  Urbanek </t>
  </si>
  <si>
    <t>Universidad de Varsovia</t>
  </si>
  <si>
    <t>Polonia</t>
  </si>
  <si>
    <t>Wladyslaw Zuziak</t>
  </si>
  <si>
    <t>Universidad Pontificia de Juan Pablo II, Kracovia</t>
  </si>
  <si>
    <t>3 meses</t>
  </si>
  <si>
    <t>Alejandro Erafin Veiga Rodríguez</t>
  </si>
  <si>
    <t>Universidad de Santiago de Compostela</t>
  </si>
  <si>
    <t>Dictar Clase En La Maestría De Lingüística Panhispánica</t>
  </si>
  <si>
    <t>1 Semana</t>
  </si>
  <si>
    <t>Ángela Lucía Di Tullio</t>
  </si>
  <si>
    <t>Universidad de Comahue. Argentina</t>
  </si>
  <si>
    <t>Carlos Jódar Estrella</t>
  </si>
  <si>
    <t>Pontificia Università della Santa Croce (Roma)</t>
  </si>
  <si>
    <t>Dictar  Clases En El Diplomado En Teología</t>
  </si>
  <si>
    <t>2 Semanas</t>
  </si>
  <si>
    <t>Lucia Esther Fraca De Barrerra</t>
  </si>
  <si>
    <t>Universidad Pedagógica Experimental Libertador</t>
  </si>
  <si>
    <t>8 días</t>
  </si>
  <si>
    <t>Joseph Benarroch</t>
  </si>
  <si>
    <t>Union Sefaradi Mundial</t>
  </si>
  <si>
    <t>Israel</t>
  </si>
  <si>
    <t>Asistencia a eventos</t>
  </si>
  <si>
    <t>Mbare Ngom</t>
  </si>
  <si>
    <t>Morgan State University, Baltimore, Maryland</t>
  </si>
  <si>
    <t>5 días</t>
  </si>
  <si>
    <t>Susana Del Sagrado Corazón Aguirre Y Rivera</t>
  </si>
  <si>
    <t>Colegio de Pedagogía Escolarizado</t>
  </si>
  <si>
    <t>Jaime Nubiola Aguilar</t>
  </si>
  <si>
    <t>Francisco Javier Sese Alegre</t>
  </si>
  <si>
    <t>Maria Lourdes Flamarique Zarategui</t>
  </si>
  <si>
    <t>10 días</t>
  </si>
  <si>
    <t>Bruno Antonio Rosario Candelier</t>
  </si>
  <si>
    <t>6 días</t>
  </si>
  <si>
    <t xml:space="preserve">Bernardo  Estrada </t>
  </si>
  <si>
    <t>INTITUCION SANTA CRUZ</t>
  </si>
  <si>
    <t>Profesor visitante</t>
  </si>
  <si>
    <t>15 días</t>
  </si>
  <si>
    <t>Lucia Fracca Barrera</t>
  </si>
  <si>
    <t>UNIVERSIDAD PEDAGÓGICA EXPERIMENTAL LIBERTADOR CARACAS VENEZUELA</t>
  </si>
  <si>
    <t>Juan Pablo Salazar Abreu</t>
  </si>
  <si>
    <t>UNIVERSIDAD POPULAR AUTONOMA DEL ESTADO DE PUEBLA</t>
  </si>
  <si>
    <t>Fernando Mendez Sanchez</t>
  </si>
  <si>
    <t xml:space="preserve">M'Bare N'Gom </t>
  </si>
  <si>
    <t>MORGAN STATE UNIVERSITY</t>
  </si>
  <si>
    <t xml:space="preserve">Fabio Federico Morales </t>
  </si>
  <si>
    <t>UNIVERSIDAD SIMON BOLIVAR - CARACAS VENEZUELA</t>
  </si>
  <si>
    <t xml:space="preserve">Jay David Konstan </t>
  </si>
  <si>
    <t xml:space="preserve">ND </t>
  </si>
  <si>
    <t>3 días</t>
  </si>
  <si>
    <t>Juan Carlos Iglesias Zoido</t>
  </si>
  <si>
    <t>Margarita Jacinta Vasquez Quiros</t>
  </si>
  <si>
    <t>Panamá</t>
  </si>
  <si>
    <t>Miguel Ángel Ortiz Ibarz</t>
  </si>
  <si>
    <t>Teresa Jolanta Sonta Jaroszewicz</t>
  </si>
  <si>
    <t>FERNANDO  LÓPEZ ARIAS</t>
  </si>
  <si>
    <t xml:space="preserve">MARIA EUGENIA ORTIZ </t>
  </si>
  <si>
    <t>CARLOS  MATA INDURAIN</t>
  </si>
  <si>
    <t>SUSANA DEL SAGRADO CORAZÓN AGUIRRE Y RIVERA</t>
  </si>
  <si>
    <t xml:space="preserve">FRANCISCO JAVIER CARRANZA </t>
  </si>
  <si>
    <t>VICTOR JEAN VALEMBOIS VERBIEST</t>
  </si>
  <si>
    <t xml:space="preserve">JAIME  ZAMBRANO </t>
  </si>
  <si>
    <t>BRUNO ANTONIO ROSARIO CANDELIER ID DUPLICADO</t>
  </si>
  <si>
    <t>M"BARE  N"GOM .</t>
  </si>
  <si>
    <t xml:space="preserve">MARTA ELENA CASTELLINO </t>
  </si>
  <si>
    <t>JORGE MARIO CABRERA VALVERDE</t>
  </si>
  <si>
    <t xml:space="preserve">JAN  MLCOCH </t>
  </si>
  <si>
    <t>Republica Checa</t>
  </si>
  <si>
    <t xml:space="preserve">FRANCISCA MARIA ABDALA </t>
  </si>
  <si>
    <t>GLORIA JOSHEPINE HIROKO ITO SUGIYAMA</t>
  </si>
  <si>
    <t>JUAN LUIS LORDA IÑARRA</t>
  </si>
  <si>
    <t xml:space="preserve">EWA ELZBIETA NAWROCKA </t>
  </si>
  <si>
    <t>ANTONIO  PORRAS MIRON</t>
  </si>
  <si>
    <t>Guatemala</t>
  </si>
  <si>
    <t xml:space="preserve">BOGDAN PIETR PIOTROWSKI </t>
  </si>
  <si>
    <t>Profesor Programa Pregrado</t>
  </si>
  <si>
    <t>180 días</t>
  </si>
  <si>
    <r>
      <t xml:space="preserve">Fuente :  </t>
    </r>
    <r>
      <rPr>
        <i/>
        <sz val="10"/>
        <rFont val="Calibri"/>
        <family val="2"/>
      </rPr>
      <t xml:space="preserve">Dirección de Desarrollo Estratégico </t>
    </r>
    <r>
      <rPr>
        <b/>
        <sz val="10"/>
        <rFont val="Calibri"/>
        <family val="2"/>
      </rPr>
      <t xml:space="preserve"> Fecha de corte : </t>
    </r>
    <r>
      <rPr>
        <sz val="10"/>
        <rFont val="Calibri"/>
        <family val="2"/>
      </rPr>
      <t xml:space="preserve"> 10 de marzo de 2021</t>
    </r>
  </si>
  <si>
    <r>
      <t xml:space="preserve">Nota: </t>
    </r>
    <r>
      <rPr>
        <sz val="10"/>
        <rFont val="Calibri"/>
        <family val="2"/>
      </rPr>
      <t>Se incluyen todos los profesores invitados por la facultad.</t>
    </r>
  </si>
  <si>
    <t>PROCESO DE ACREDITACIÓN INSTITUCIONAL Periodo 2020-II</t>
  </si>
  <si>
    <t>CUADRO No.11. INSTALACIONES FÍSICAS DE LA INSTITUCIÓN</t>
  </si>
  <si>
    <t>Propiedad</t>
  </si>
  <si>
    <t>Arriendo</t>
  </si>
  <si>
    <t>Comodato</t>
  </si>
  <si>
    <t>Otros</t>
  </si>
  <si>
    <t>Área Construida</t>
  </si>
  <si>
    <t xml:space="preserve">Uso de Espacios </t>
  </si>
  <si>
    <t xml:space="preserve">Cantidad de espacios </t>
  </si>
  <si>
    <t>M2</t>
  </si>
  <si>
    <t>hct</t>
  </si>
  <si>
    <t>1. ACADÉMICOS</t>
  </si>
  <si>
    <t>Aulas de Clase</t>
  </si>
  <si>
    <t>Laboratorios, talleres</t>
  </si>
  <si>
    <t>Sala de Tutores</t>
  </si>
  <si>
    <t>Auditorios</t>
  </si>
  <si>
    <t>Bibliotecas</t>
  </si>
  <si>
    <t>Computo</t>
  </si>
  <si>
    <t>Área Bienestar</t>
  </si>
  <si>
    <t>Oficinas profesores y personal administrativo</t>
  </si>
  <si>
    <t>2. COMPLEMENTARIOS</t>
  </si>
  <si>
    <t xml:space="preserve">Espacios Deportivos </t>
  </si>
  <si>
    <t>Cafeterías</t>
  </si>
  <si>
    <t>Zonas Recreación y Cultura
(Espacios de Estar + Centro Cultural)</t>
  </si>
  <si>
    <t>Sub Total</t>
  </si>
  <si>
    <t>Área Construida + Área de Bienestar</t>
  </si>
  <si>
    <t>Servicios Sanitarios</t>
  </si>
  <si>
    <t>TOTALES</t>
  </si>
  <si>
    <t>Suma de puestos de las aulas de clase</t>
  </si>
  <si>
    <t>Suma de puestos en los laboratorios</t>
  </si>
  <si>
    <t>PROMEDIO DE PUESTOS POR AULAS DE CLASE= (Total puestos de las aulas de la clase) / Suma aulas clase</t>
  </si>
  <si>
    <t>*Sintesis</t>
  </si>
  <si>
    <t>*De manera sintética describa las instalaciones físicas de la institución, la política de adquisición de bienes muebles e inmuebles y las estrategias de mejoramiento y adecuaciones.</t>
  </si>
  <si>
    <t>Para el desarrollo de la gestión académico administrativa, la Universidad de La Sabana cuenta con siete (7) sedes propias: Campus universitario, Inalde, Clínica universidad de La Sabana, Casa Archivo, Casa Padua, Casa Sauco y Calle 80, las seis (6) primeras ubicadas en el municipio de Chía y la última en la ciudad de Bogotá; y una (1) sede en arriendo: Casa Chía ,  ubicada en el municipio de Chía. El área total construida actual es de 55.811  m² y 22.710 m² de zonas deportivas, recreativas y culturales . Adicionalmente se cuenta con convenios externos para el desarrollo de actividades deportivas y recreativas por parte de estudiantes y empleados con las siguientes empresas: Bodytech, Gym House Studio, Club Náutico El Portillo, Fundación Académica Cultural y Deportiva 3D, Colombia en Bicicleta y Gimnasio Británico Ltda. Para la consolidación y expansión de las instalaciones físicas localizadas en el municipio de Chía – Cundinamarca en los próximo 17 años, se tiene como marco de referencia el Plan Maestro Urbanístico de la Institución con vigencia  2012-2029. Dicho plan obedece a una propuesta versátil y flexible que permite estudiar diferentes alternativas al momento de tomar una decisión de construcción, lo que deriva en proyectos concretos como el "Proyecto  de solución urbanística al desarrollo de la Universidad 2024" que corresponde a la nueva edificicación 32 mil metros cuadrados ya construido.
Para la Adquisición de bienes muebles e inmuebles, la institución cuenta con “políticas generales para la compra de bienes y suministros” y “Políticas de contratación”, las cuales hacen parte del proceso de gestión de compras y contratación del Sistema de Gestión de la Calidad de la Universidad, implementado bajo la norma ISO 9001:2015. Así mismo, la ejecución de las compras y de las contrataciones se rige por “los niveles de autorización para inversiones, gastos, contrataciones, licitaciones y donaciones”, aprobados por el Consejo Superior. Además la Universidad cuenta con la Dirección Jurídica que es la unidad encargada de orientar, definir y hacer seguimiento a los asuntos jurídicos de estas adquisiciones para lograr el cumplimiento de las normas legales colombianas y los estatutos y reglamentos internos de la institución.</t>
  </si>
  <si>
    <t>CUADRO No. 12. INNOVACIONES DEL PROGRAMA: TECNOLÓGICAS, METODOLÓGICAS Y/Ó SOCIALES (1)</t>
  </si>
  <si>
    <t>Profesor</t>
  </si>
  <si>
    <t>Innovación</t>
  </si>
  <si>
    <t>Beneficiario</t>
  </si>
  <si>
    <t>Aplicación ó uso efectivo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</si>
</sst>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 #,##0_-;\-&quot;$&quot;\ * #,##0_-;_-&quot;$&quot;\ * &quot;-&quot;_-;_-@_-"/>
    <numFmt numFmtId="41" formatCode="_-* #,##0_-;\-* #,##0_-;_-* &quot;-&quot;_-;_-@_-"/>
    <numFmt numFmtId="43" formatCode="_-* #,##0.00_-;\-* #,##0.00_-;_-* &quot;-&quot;??_-;_-@_-"/>
    <numFmt numFmtId="164" formatCode="_(* #,##0.00_);_(* \(#,##0.00\);_(* &quot;-&quot;??_);_(@_)"/>
    <numFmt numFmtId="165" formatCode="&quot;$&quot;\ #,##0"/>
    <numFmt numFmtId="166" formatCode="0.0"/>
  </numFmts>
  <fonts count="91">
    <font>
      <sz val="11"/>
      <name val="Century Gothic"/>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entury Gothic"/>
      <family val="2"/>
    </font>
    <font>
      <b/>
      <sz val="10"/>
      <name val="Century Gothic"/>
      <family val="2"/>
    </font>
    <font>
      <sz val="10"/>
      <name val="Century Gothic"/>
      <family val="2"/>
    </font>
    <font>
      <b/>
      <vertAlign val="superscript"/>
      <sz val="10"/>
      <name val="Century Gothic"/>
      <family val="2"/>
    </font>
    <font>
      <sz val="8"/>
      <name val="Century Gothic"/>
      <family val="2"/>
    </font>
    <font>
      <b/>
      <sz val="8"/>
      <name val="Century Gothic"/>
      <family val="2"/>
    </font>
    <font>
      <b/>
      <sz val="11"/>
      <name val="Century Gothic"/>
      <family val="2"/>
    </font>
    <font>
      <b/>
      <sz val="11"/>
      <color theme="1"/>
      <name val="Calibri"/>
      <family val="2"/>
      <scheme val="minor"/>
    </font>
    <font>
      <sz val="10"/>
      <name val="Arial"/>
      <family val="2"/>
    </font>
    <font>
      <b/>
      <sz val="11"/>
      <name val="Centhury"/>
    </font>
    <font>
      <u/>
      <sz val="11"/>
      <color theme="10"/>
      <name val="Century Gothic"/>
      <family val="2"/>
    </font>
    <font>
      <u/>
      <sz val="11"/>
      <color theme="11"/>
      <name val="Century Gothic"/>
      <family val="2"/>
    </font>
    <font>
      <sz val="9"/>
      <color indexed="81"/>
      <name val="Tahoma"/>
      <family val="2"/>
    </font>
    <font>
      <sz val="12"/>
      <color theme="1"/>
      <name val="Arial"/>
      <family val="2"/>
    </font>
    <font>
      <sz val="11"/>
      <name val="Calibri"/>
      <family val="2"/>
    </font>
    <font>
      <b/>
      <sz val="9"/>
      <color indexed="81"/>
      <name val="Tahoma"/>
      <family val="2"/>
    </font>
    <font>
      <sz val="11"/>
      <name val="Calibri"/>
      <family val="2"/>
      <scheme val="minor"/>
    </font>
    <font>
      <b/>
      <sz val="11"/>
      <name val="Calibri"/>
      <family val="2"/>
    </font>
    <font>
      <b/>
      <sz val="10"/>
      <name val="Calibri"/>
      <family val="2"/>
    </font>
    <font>
      <sz val="9"/>
      <name val="Calibri"/>
      <family val="2"/>
    </font>
    <font>
      <b/>
      <sz val="11"/>
      <color theme="0"/>
      <name val="Calibri"/>
      <family val="2"/>
    </font>
    <font>
      <sz val="10"/>
      <name val="Calibri"/>
      <family val="2"/>
    </font>
    <font>
      <b/>
      <sz val="12"/>
      <name val="Calibri"/>
      <family val="2"/>
    </font>
    <font>
      <sz val="12"/>
      <name val="Calibri"/>
      <family val="2"/>
    </font>
    <font>
      <b/>
      <sz val="12"/>
      <color theme="0"/>
      <name val="Calibri"/>
      <family val="2"/>
    </font>
    <font>
      <b/>
      <sz val="12"/>
      <color theme="0"/>
      <name val="Calibri"/>
      <family val="2"/>
      <scheme val="minor"/>
    </font>
    <font>
      <sz val="11"/>
      <color theme="1"/>
      <name val="Calibri"/>
      <family val="2"/>
    </font>
    <font>
      <b/>
      <sz val="11"/>
      <color theme="1"/>
      <name val="Calibri"/>
      <family val="2"/>
    </font>
    <font>
      <vertAlign val="superscript"/>
      <sz val="10"/>
      <name val="Century Gothic"/>
      <family val="2"/>
    </font>
    <font>
      <sz val="10"/>
      <color theme="0" tint="-0.499984740745262"/>
      <name val="Calibri"/>
      <family val="2"/>
    </font>
    <font>
      <b/>
      <sz val="10"/>
      <color theme="0" tint="-0.499984740745262"/>
      <name val="Calibri"/>
      <family val="2"/>
    </font>
    <font>
      <sz val="11"/>
      <color theme="0" tint="-0.499984740745262"/>
      <name val="Century Gothic"/>
      <family val="2"/>
    </font>
    <font>
      <sz val="11"/>
      <color theme="0" tint="-0.499984740745262"/>
      <name val="Calibri"/>
      <family val="2"/>
    </font>
    <font>
      <sz val="11"/>
      <name val="Century Gothic"/>
      <family val="2"/>
    </font>
    <font>
      <b/>
      <sz val="10"/>
      <color theme="0"/>
      <name val="Century Gothic"/>
      <family val="2"/>
    </font>
    <font>
      <b/>
      <sz val="8"/>
      <color theme="0"/>
      <name val="Century Gothic"/>
      <family val="2"/>
    </font>
    <font>
      <sz val="10"/>
      <color theme="0"/>
      <name val="Century Gothic"/>
      <family val="2"/>
    </font>
    <font>
      <sz val="11"/>
      <color theme="0"/>
      <name val="Century Gothic"/>
      <family val="2"/>
    </font>
    <font>
      <sz val="11"/>
      <color theme="0"/>
      <name val="Calibri"/>
      <family val="2"/>
    </font>
    <font>
      <b/>
      <sz val="11"/>
      <color theme="0"/>
      <name val="Century Gothic"/>
      <family val="2"/>
    </font>
    <font>
      <b/>
      <sz val="12"/>
      <color theme="0" tint="-4.9989318521683403E-2"/>
      <name val="Calibri"/>
      <family val="2"/>
    </font>
    <font>
      <sz val="14"/>
      <name val="Colonna MT"/>
      <family val="5"/>
    </font>
    <font>
      <b/>
      <sz val="14"/>
      <color theme="1"/>
      <name val="Centhury gotic"/>
    </font>
    <font>
      <b/>
      <sz val="12"/>
      <color theme="1"/>
      <name val="Calibri"/>
      <family val="2"/>
      <scheme val="minor"/>
    </font>
    <font>
      <sz val="10"/>
      <color theme="1"/>
      <name val="Calibri"/>
      <family val="2"/>
      <scheme val="minor"/>
    </font>
    <font>
      <i/>
      <sz val="10"/>
      <color theme="0" tint="-0.499984740745262"/>
      <name val="Calibri"/>
      <family val="2"/>
    </font>
    <font>
      <b/>
      <sz val="11"/>
      <color theme="0"/>
      <name val="Calibri Light"/>
      <family val="2"/>
    </font>
    <font>
      <sz val="11"/>
      <name val="Calibri Light"/>
      <family val="2"/>
    </font>
    <font>
      <sz val="11"/>
      <color theme="1"/>
      <name val="Calibri Light"/>
      <family val="2"/>
    </font>
    <font>
      <b/>
      <sz val="11"/>
      <name val="Calibri Light"/>
      <family val="2"/>
    </font>
    <font>
      <sz val="11"/>
      <color rgb="FF7030A0"/>
      <name val="Calibri"/>
      <family val="2"/>
    </font>
    <font>
      <sz val="11"/>
      <color rgb="FF00B050"/>
      <name val="Calibri"/>
      <family val="2"/>
    </font>
    <font>
      <sz val="8"/>
      <name val="Century Gothic"/>
      <family val="2"/>
    </font>
    <font>
      <b/>
      <i/>
      <sz val="10"/>
      <color theme="0" tint="-0.499984740745262"/>
      <name val="Calibri"/>
      <family val="2"/>
    </font>
    <font>
      <i/>
      <sz val="10"/>
      <name val="Century Gothic"/>
      <family val="2"/>
    </font>
    <font>
      <i/>
      <sz val="10"/>
      <name val="Calibri"/>
      <family val="2"/>
    </font>
    <font>
      <b/>
      <i/>
      <sz val="11"/>
      <color theme="1"/>
      <name val="Calibri"/>
      <family val="2"/>
    </font>
    <font>
      <i/>
      <sz val="11"/>
      <color theme="1"/>
      <name val="Calibri"/>
      <family val="2"/>
    </font>
    <font>
      <i/>
      <sz val="10"/>
      <color theme="1"/>
      <name val="Century Gothic"/>
      <family val="2"/>
    </font>
    <font>
      <sz val="10"/>
      <color theme="1"/>
      <name val="Calibri"/>
      <family val="2"/>
    </font>
    <font>
      <b/>
      <sz val="10"/>
      <color theme="1"/>
      <name val="Calibri"/>
      <family val="2"/>
    </font>
    <font>
      <b/>
      <sz val="10"/>
      <color theme="1"/>
      <name val="Century Gothic"/>
      <family val="2"/>
    </font>
    <font>
      <b/>
      <vertAlign val="superscript"/>
      <sz val="10"/>
      <color theme="1"/>
      <name val="Century Gothic"/>
      <family val="2"/>
    </font>
    <font>
      <b/>
      <i/>
      <sz val="10"/>
      <name val="Calibri"/>
      <family val="2"/>
    </font>
    <font>
      <sz val="11"/>
      <name val="Century Gothic"/>
      <family val="2"/>
    </font>
    <font>
      <sz val="9"/>
      <color theme="1"/>
      <name val="Calibri"/>
      <family val="2"/>
    </font>
    <font>
      <sz val="11"/>
      <color rgb="FFC00000"/>
      <name val="Calibri"/>
      <family val="2"/>
    </font>
    <font>
      <b/>
      <sz val="10"/>
      <color rgb="FFC00000"/>
      <name val="Century Gothic"/>
      <family val="2"/>
    </font>
    <font>
      <sz val="11"/>
      <color rgb="FFFF0000"/>
      <name val="Calibri"/>
      <family val="2"/>
    </font>
    <font>
      <sz val="10"/>
      <color theme="0" tint="-4.9989318521683403E-2"/>
      <name val="Century Gothic"/>
      <family val="2"/>
    </font>
    <font>
      <sz val="8"/>
      <name val="Calibri"/>
      <family val="2"/>
      <scheme val="minor"/>
    </font>
    <font>
      <b/>
      <sz val="12"/>
      <name val="Calibri"/>
      <family val="2"/>
      <scheme val="minor"/>
    </font>
    <font>
      <sz val="10"/>
      <color theme="1"/>
      <name val="Century Gothic"/>
      <family val="2"/>
    </font>
    <font>
      <u/>
      <sz val="8"/>
      <name val="Century Gothic"/>
      <family val="2"/>
    </font>
    <font>
      <sz val="11"/>
      <name val="Segoe UI"/>
      <family val="2"/>
    </font>
    <font>
      <b/>
      <sz val="9"/>
      <name val="Segoe UI"/>
      <family val="2"/>
    </font>
    <font>
      <b/>
      <sz val="10"/>
      <color rgb="FFFF0000"/>
      <name val="Century Gothic"/>
      <family val="2"/>
    </font>
    <font>
      <sz val="10"/>
      <color rgb="FFFF0000"/>
      <name val="Calibri"/>
      <family val="2"/>
    </font>
    <font>
      <b/>
      <sz val="14"/>
      <name val="Calibri"/>
      <family val="2"/>
    </font>
    <font>
      <b/>
      <sz val="11"/>
      <color theme="0" tint="-0.34998626667073579"/>
      <name val="Calibri"/>
      <family val="2"/>
    </font>
    <font>
      <sz val="9"/>
      <name val="Century Gothic"/>
      <family val="2"/>
    </font>
    <font>
      <sz val="9"/>
      <color theme="1"/>
      <name val="Century Gothic"/>
      <family val="2"/>
    </font>
    <font>
      <b/>
      <i/>
      <sz val="10"/>
      <name val="Calibri Light"/>
      <family val="2"/>
    </font>
    <font>
      <sz val="12"/>
      <color theme="0" tint="-4.9989318521683403E-2"/>
      <name val="Calibri"/>
      <family val="2"/>
    </font>
    <font>
      <sz val="11"/>
      <color theme="0" tint="-4.9989318521683403E-2"/>
      <name val="Calibri Light"/>
      <family val="2"/>
    </font>
    <font>
      <sz val="10"/>
      <color theme="0" tint="-4.9989318521683403E-2"/>
      <name val="Calibri"/>
      <family val="2"/>
    </font>
  </fonts>
  <fills count="19">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36609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rgb="FF00206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7030A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499984740745262"/>
        <bgColor indexed="64"/>
      </patternFill>
    </fill>
    <fill>
      <patternFill patternType="solid">
        <fgColor theme="9" tint="0.79998168889431442"/>
        <bgColor indexed="64"/>
      </patternFill>
    </fill>
  </fills>
  <borders count="1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medium">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style="medium">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auto="1"/>
      </left>
      <right style="medium">
        <color auto="1"/>
      </right>
      <top style="thin">
        <color auto="1"/>
      </top>
      <bottom/>
      <diagonal/>
    </border>
    <border>
      <left style="medium">
        <color indexed="64"/>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auto="1"/>
      </right>
      <top/>
      <bottom style="double">
        <color indexed="64"/>
      </bottom>
      <diagonal/>
    </border>
    <border>
      <left style="thin">
        <color auto="1"/>
      </left>
      <right style="thin">
        <color auto="1"/>
      </right>
      <top style="thin">
        <color auto="1"/>
      </top>
      <bottom style="double">
        <color indexed="64"/>
      </bottom>
      <diagonal/>
    </border>
    <border>
      <left style="thin">
        <color auto="1"/>
      </left>
      <right style="medium">
        <color auto="1"/>
      </right>
      <top style="thin">
        <color auto="1"/>
      </top>
      <bottom style="double">
        <color indexed="64"/>
      </bottom>
      <diagonal/>
    </border>
    <border>
      <left style="medium">
        <color indexed="64"/>
      </left>
      <right style="thin">
        <color auto="1"/>
      </right>
      <top style="double">
        <color indexed="64"/>
      </top>
      <bottom style="thin">
        <color auto="1"/>
      </bottom>
      <diagonal/>
    </border>
    <border>
      <left style="thin">
        <color auto="1"/>
      </left>
      <right style="thin">
        <color auto="1"/>
      </right>
      <top style="double">
        <color indexed="64"/>
      </top>
      <bottom style="thin">
        <color auto="1"/>
      </bottom>
      <diagonal/>
    </border>
    <border>
      <left style="medium">
        <color indexed="64"/>
      </left>
      <right style="thin">
        <color auto="1"/>
      </right>
      <top style="thin">
        <color auto="1"/>
      </top>
      <bottom style="double">
        <color indexed="64"/>
      </bottom>
      <diagonal/>
    </border>
    <border>
      <left style="medium">
        <color indexed="64"/>
      </left>
      <right style="thin">
        <color auto="1"/>
      </right>
      <top style="medium">
        <color indexed="64"/>
      </top>
      <bottom/>
      <diagonal/>
    </border>
    <border>
      <left style="thin">
        <color auto="1"/>
      </left>
      <right/>
      <top style="medium">
        <color indexed="64"/>
      </top>
      <bottom/>
      <diagonal/>
    </border>
    <border>
      <left/>
      <right style="thin">
        <color indexed="64"/>
      </right>
      <top style="medium">
        <color indexed="64"/>
      </top>
      <bottom/>
      <diagonal/>
    </border>
    <border>
      <left style="thin">
        <color auto="1"/>
      </left>
      <right style="thin">
        <color auto="1"/>
      </right>
      <top style="medium">
        <color indexed="64"/>
      </top>
      <bottom/>
      <diagonal/>
    </border>
    <border>
      <left style="thin">
        <color auto="1"/>
      </left>
      <right style="thin">
        <color auto="1"/>
      </right>
      <top style="dashDot">
        <color auto="1"/>
      </top>
      <bottom style="double">
        <color indexed="64"/>
      </bottom>
      <diagonal/>
    </border>
    <border>
      <left style="thin">
        <color auto="1"/>
      </left>
      <right style="medium">
        <color auto="1"/>
      </right>
      <top style="dashDot">
        <color auto="1"/>
      </top>
      <bottom style="double">
        <color indexed="64"/>
      </bottom>
      <diagonal/>
    </border>
    <border>
      <left style="thin">
        <color auto="1"/>
      </left>
      <right style="thin">
        <color auto="1"/>
      </right>
      <top style="double">
        <color indexed="64"/>
      </top>
      <bottom style="dashDot">
        <color auto="1"/>
      </bottom>
      <diagonal/>
    </border>
    <border>
      <left style="thin">
        <color auto="1"/>
      </left>
      <right style="medium">
        <color auto="1"/>
      </right>
      <top style="double">
        <color indexed="64"/>
      </top>
      <bottom style="dashDot">
        <color auto="1"/>
      </bottom>
      <diagonal/>
    </border>
    <border>
      <left style="thin">
        <color indexed="64"/>
      </left>
      <right style="medium">
        <color indexed="64"/>
      </right>
      <top style="medium">
        <color indexed="64"/>
      </top>
      <bottom/>
      <diagonal/>
    </border>
    <border>
      <left/>
      <right style="thin">
        <color auto="1"/>
      </right>
      <top/>
      <bottom/>
      <diagonal/>
    </border>
    <border>
      <left style="thin">
        <color auto="1"/>
      </left>
      <right style="thin">
        <color auto="1"/>
      </right>
      <top style="dashDot">
        <color auto="1"/>
      </top>
      <bottom style="medium">
        <color indexed="64"/>
      </bottom>
      <diagonal/>
    </border>
    <border>
      <left style="thin">
        <color auto="1"/>
      </left>
      <right style="medium">
        <color indexed="64"/>
      </right>
      <top style="dashDot">
        <color auto="1"/>
      </top>
      <bottom style="medium">
        <color indexed="64"/>
      </bottom>
      <diagonal/>
    </border>
    <border>
      <left style="medium">
        <color indexed="64"/>
      </left>
      <right style="thin">
        <color indexed="64"/>
      </right>
      <top style="medium">
        <color indexed="64"/>
      </top>
      <bottom style="dashDotDot">
        <color auto="1"/>
      </bottom>
      <diagonal/>
    </border>
    <border>
      <left style="thin">
        <color indexed="64"/>
      </left>
      <right style="thin">
        <color indexed="64"/>
      </right>
      <top style="medium">
        <color indexed="64"/>
      </top>
      <bottom style="dashDotDot">
        <color auto="1"/>
      </bottom>
      <diagonal/>
    </border>
    <border>
      <left style="thin">
        <color indexed="64"/>
      </left>
      <right style="medium">
        <color indexed="64"/>
      </right>
      <top style="medium">
        <color indexed="64"/>
      </top>
      <bottom style="dashDotDot">
        <color auto="1"/>
      </bottom>
      <diagonal/>
    </border>
    <border>
      <left style="medium">
        <color auto="1"/>
      </left>
      <right style="thin">
        <color auto="1"/>
      </right>
      <top style="dashDotDot">
        <color auto="1"/>
      </top>
      <bottom style="dashDotDot">
        <color auto="1"/>
      </bottom>
      <diagonal/>
    </border>
    <border>
      <left style="thin">
        <color auto="1"/>
      </left>
      <right style="thin">
        <color auto="1"/>
      </right>
      <top style="dashDotDot">
        <color auto="1"/>
      </top>
      <bottom style="dashDotDot">
        <color auto="1"/>
      </bottom>
      <diagonal/>
    </border>
    <border>
      <left style="thin">
        <color auto="1"/>
      </left>
      <right style="medium">
        <color auto="1"/>
      </right>
      <top style="dashDotDot">
        <color auto="1"/>
      </top>
      <bottom style="dashDotDot">
        <color auto="1"/>
      </bottom>
      <diagonal/>
    </border>
    <border>
      <left style="thin">
        <color auto="1"/>
      </left>
      <right/>
      <top style="dashDot">
        <color auto="1"/>
      </top>
      <bottom style="double">
        <color indexed="64"/>
      </bottom>
      <diagonal/>
    </border>
    <border>
      <left style="thin">
        <color auto="1"/>
      </left>
      <right/>
      <top style="double">
        <color indexed="64"/>
      </top>
      <bottom style="dashDot">
        <color auto="1"/>
      </bottom>
      <diagonal/>
    </border>
    <border>
      <left/>
      <right style="thin">
        <color auto="1"/>
      </right>
      <top style="dashDot">
        <color auto="1"/>
      </top>
      <bottom style="double">
        <color indexed="64"/>
      </bottom>
      <diagonal/>
    </border>
    <border>
      <left/>
      <right style="thin">
        <color auto="1"/>
      </right>
      <top style="double">
        <color indexed="64"/>
      </top>
      <bottom style="dashDot">
        <color auto="1"/>
      </bottom>
      <diagonal/>
    </border>
    <border>
      <left style="medium">
        <color indexed="64"/>
      </left>
      <right style="thin">
        <color auto="1"/>
      </right>
      <top style="dashDot">
        <color auto="1"/>
      </top>
      <bottom style="double">
        <color indexed="64"/>
      </bottom>
      <diagonal/>
    </border>
    <border>
      <left style="medium">
        <color indexed="64"/>
      </left>
      <right style="thin">
        <color auto="1"/>
      </right>
      <top style="double">
        <color indexed="64"/>
      </top>
      <bottom style="dashDot">
        <color auto="1"/>
      </bottom>
      <diagonal/>
    </border>
    <border>
      <left style="medium">
        <color indexed="64"/>
      </left>
      <right style="thin">
        <color auto="1"/>
      </right>
      <top/>
      <bottom style="dashDot">
        <color indexed="64"/>
      </bottom>
      <diagonal/>
    </border>
    <border>
      <left style="thin">
        <color auto="1"/>
      </left>
      <right style="thin">
        <color auto="1"/>
      </right>
      <top/>
      <bottom style="dashDot">
        <color auto="1"/>
      </bottom>
      <diagonal/>
    </border>
    <border>
      <left style="thin">
        <color auto="1"/>
      </left>
      <right style="medium">
        <color auto="1"/>
      </right>
      <top/>
      <bottom style="dashDot">
        <color auto="1"/>
      </bottom>
      <diagonal/>
    </border>
    <border>
      <left/>
      <right/>
      <top/>
      <bottom style="dashDot">
        <color indexed="64"/>
      </bottom>
      <diagonal/>
    </border>
    <border>
      <left/>
      <right style="thin">
        <color auto="1"/>
      </right>
      <top/>
      <bottom style="dashDot">
        <color indexed="64"/>
      </bottom>
      <diagonal/>
    </border>
    <border>
      <left style="medium">
        <color indexed="64"/>
      </left>
      <right style="thin">
        <color auto="1"/>
      </right>
      <top style="dashDot">
        <color indexed="64"/>
      </top>
      <bottom style="dashDot">
        <color indexed="64"/>
      </bottom>
      <diagonal/>
    </border>
    <border>
      <left style="thin">
        <color auto="1"/>
      </left>
      <right style="thin">
        <color auto="1"/>
      </right>
      <top style="dashDot">
        <color indexed="64"/>
      </top>
      <bottom style="dashDot">
        <color indexed="64"/>
      </bottom>
      <diagonal/>
    </border>
    <border>
      <left style="thin">
        <color auto="1"/>
      </left>
      <right style="medium">
        <color auto="1"/>
      </right>
      <top style="dashDot">
        <color indexed="64"/>
      </top>
      <bottom style="dashDot">
        <color indexed="64"/>
      </bottom>
      <diagonal/>
    </border>
    <border>
      <left/>
      <right/>
      <top style="dashDot">
        <color indexed="64"/>
      </top>
      <bottom style="dashDot">
        <color indexed="64"/>
      </bottom>
      <diagonal/>
    </border>
    <border>
      <left/>
      <right style="thin">
        <color indexed="64"/>
      </right>
      <top style="dashDot">
        <color indexed="64"/>
      </top>
      <bottom style="dashDot">
        <color indexed="64"/>
      </bottom>
      <diagonal/>
    </border>
    <border>
      <left style="thin">
        <color auto="1"/>
      </left>
      <right style="thin">
        <color auto="1"/>
      </right>
      <top style="dashDot">
        <color auto="1"/>
      </top>
      <bottom/>
      <diagonal/>
    </border>
    <border>
      <left style="thin">
        <color auto="1"/>
      </left>
      <right/>
      <top style="dashDot">
        <color auto="1"/>
      </top>
      <bottom/>
      <diagonal/>
    </border>
    <border>
      <left style="medium">
        <color indexed="64"/>
      </left>
      <right style="thin">
        <color auto="1"/>
      </right>
      <top style="dashDot">
        <color auto="1"/>
      </top>
      <bottom/>
      <diagonal/>
    </border>
    <border>
      <left style="thin">
        <color auto="1"/>
      </left>
      <right style="medium">
        <color auto="1"/>
      </right>
      <top style="dashDot">
        <color auto="1"/>
      </top>
      <bottom/>
      <diagonal/>
    </border>
    <border>
      <left/>
      <right style="thin">
        <color auto="1"/>
      </right>
      <top style="dashDot">
        <color auto="1"/>
      </top>
      <bottom/>
      <diagonal/>
    </border>
    <border>
      <left style="thin">
        <color auto="1"/>
      </left>
      <right style="thin">
        <color auto="1"/>
      </right>
      <top style="thin">
        <color auto="1"/>
      </top>
      <bottom style="dashDotDot">
        <color indexed="64"/>
      </bottom>
      <diagonal/>
    </border>
    <border>
      <left style="medium">
        <color auto="1"/>
      </left>
      <right style="thin">
        <color auto="1"/>
      </right>
      <top/>
      <bottom style="medium">
        <color auto="1"/>
      </bottom>
      <diagonal/>
    </border>
    <border>
      <left style="thin">
        <color auto="1"/>
      </left>
      <right style="medium">
        <color auto="1"/>
      </right>
      <top style="thin">
        <color auto="1"/>
      </top>
      <bottom style="dashDotDot">
        <color indexed="64"/>
      </bottom>
      <diagonal/>
    </border>
    <border>
      <left style="medium">
        <color auto="1"/>
      </left>
      <right style="dotted">
        <color auto="1"/>
      </right>
      <top style="double">
        <color auto="1"/>
      </top>
      <bottom/>
      <diagonal/>
    </border>
    <border>
      <left style="dotted">
        <color auto="1"/>
      </left>
      <right style="dotted">
        <color auto="1"/>
      </right>
      <top style="double">
        <color auto="1"/>
      </top>
      <bottom/>
      <diagonal/>
    </border>
    <border>
      <left style="dotted">
        <color auto="1"/>
      </left>
      <right/>
      <top style="double">
        <color auto="1"/>
      </top>
      <bottom/>
      <diagonal/>
    </border>
    <border>
      <left style="thin">
        <color auto="1"/>
      </left>
      <right/>
      <top style="medium">
        <color indexed="64"/>
      </top>
      <bottom style="medium">
        <color auto="1"/>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auto="1"/>
      </left>
      <right/>
      <top/>
      <bottom/>
      <diagonal/>
    </border>
  </borders>
  <cellStyleXfs count="85">
    <xf numFmtId="0" fontId="0" fillId="0" borderId="0"/>
    <xf numFmtId="9" fontId="5" fillId="0" borderId="0" applyFont="0" applyFill="0" applyBorder="0" applyAlignment="0" applyProtection="0"/>
    <xf numFmtId="0" fontId="13" fillId="0" borderId="0"/>
    <xf numFmtId="0" fontId="13" fillId="0" borderId="0"/>
    <xf numFmtId="0" fontId="5"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164" fontId="5" fillId="0" borderId="0" applyFont="0" applyFill="0" applyBorder="0" applyAlignment="0" applyProtection="0"/>
    <xf numFmtId="164" fontId="18" fillId="0" borderId="0" applyFont="0" applyFill="0" applyBorder="0" applyAlignment="0" applyProtection="0"/>
    <xf numFmtId="42" fontId="38" fillId="0" borderId="0" applyFont="0" applyFill="0" applyBorder="0" applyAlignment="0" applyProtection="0"/>
    <xf numFmtId="0" fontId="5" fillId="0" borderId="0"/>
    <xf numFmtId="0" fontId="5" fillId="0" borderId="0"/>
    <xf numFmtId="41" fontId="5" fillId="0" borderId="0" applyFont="0" applyFill="0" applyBorder="0" applyAlignment="0" applyProtection="0"/>
    <xf numFmtId="0" fontId="4" fillId="0" borderId="0"/>
    <xf numFmtId="0" fontId="3" fillId="0" borderId="0"/>
    <xf numFmtId="0" fontId="2" fillId="0" borderId="0"/>
    <xf numFmtId="41" fontId="69" fillId="0" borderId="0" applyFont="0" applyFill="0" applyBorder="0" applyAlignment="0" applyProtection="0"/>
    <xf numFmtId="42" fontId="5" fillId="0" borderId="0" applyFont="0" applyFill="0" applyBorder="0" applyAlignment="0" applyProtection="0"/>
    <xf numFmtId="0" fontId="5" fillId="0" borderId="0"/>
  </cellStyleXfs>
  <cellXfs count="868">
    <xf numFmtId="0" fontId="0" fillId="0" borderId="0" xfId="0"/>
    <xf numFmtId="49" fontId="7" fillId="0" borderId="0" xfId="0" applyNumberFormat="1" applyFont="1" applyAlignment="1">
      <alignment vertical="center" wrapText="1"/>
    </xf>
    <xf numFmtId="0" fontId="0" fillId="0" borderId="0" xfId="0" applyAlignment="1">
      <alignment horizontal="center"/>
    </xf>
    <xf numFmtId="0" fontId="10" fillId="0" borderId="0" xfId="0" applyFont="1" applyAlignment="1">
      <alignment vertical="center" wrapText="1"/>
    </xf>
    <xf numFmtId="0" fontId="9" fillId="0" borderId="0" xfId="0" applyFont="1"/>
    <xf numFmtId="0" fontId="5" fillId="0" borderId="0" xfId="4" applyAlignment="1">
      <alignment wrapText="1"/>
    </xf>
    <xf numFmtId="0" fontId="11" fillId="0" borderId="0" xfId="4" applyFont="1" applyAlignment="1">
      <alignment wrapText="1"/>
    </xf>
    <xf numFmtId="0" fontId="5" fillId="0" borderId="0" xfId="4"/>
    <xf numFmtId="0" fontId="0" fillId="0" borderId="0" xfId="0" applyAlignment="1">
      <alignment horizontal="center" vertical="center"/>
    </xf>
    <xf numFmtId="49" fontId="7" fillId="0" borderId="0" xfId="0" applyNumberFormat="1" applyFont="1" applyAlignment="1">
      <alignment horizontal="justify" vertical="center" wrapText="1"/>
    </xf>
    <xf numFmtId="0" fontId="19" fillId="0" borderId="0" xfId="4" applyFont="1"/>
    <xf numFmtId="0" fontId="19" fillId="0" borderId="0" xfId="4" applyFont="1" applyAlignment="1">
      <alignment horizontal="center" vertical="center"/>
    </xf>
    <xf numFmtId="0" fontId="19" fillId="0" borderId="0" xfId="4" applyFont="1" applyAlignment="1">
      <alignment wrapText="1"/>
    </xf>
    <xf numFmtId="0" fontId="19" fillId="0" borderId="1" xfId="0" applyFont="1" applyBorder="1" applyAlignment="1">
      <alignment horizontal="center" vertical="center"/>
    </xf>
    <xf numFmtId="0" fontId="23" fillId="0" borderId="0" xfId="0" applyFont="1" applyAlignment="1">
      <alignment vertical="center" wrapText="1"/>
    </xf>
    <xf numFmtId="0" fontId="29" fillId="4" borderId="9" xfId="4" applyFont="1" applyFill="1" applyBorder="1" applyAlignment="1">
      <alignment horizontal="center" vertical="center" wrapText="1"/>
    </xf>
    <xf numFmtId="0" fontId="28" fillId="0" borderId="0" xfId="4" applyFont="1" applyAlignment="1">
      <alignment vertical="center"/>
    </xf>
    <xf numFmtId="49" fontId="19" fillId="0" borderId="0" xfId="0" applyNumberFormat="1" applyFont="1" applyAlignment="1">
      <alignment horizontal="justify" vertical="center" wrapText="1"/>
    </xf>
    <xf numFmtId="49" fontId="19" fillId="0" borderId="0" xfId="0" applyNumberFormat="1" applyFont="1" applyAlignment="1">
      <alignment horizontal="left" vertical="center"/>
    </xf>
    <xf numFmtId="49" fontId="19" fillId="0" borderId="0" xfId="0" applyNumberFormat="1" applyFont="1" applyAlignment="1">
      <alignment horizontal="center" vertical="center" wrapText="1"/>
    </xf>
    <xf numFmtId="49" fontId="28" fillId="0" borderId="0" xfId="0" applyNumberFormat="1" applyFont="1" applyAlignment="1">
      <alignment horizontal="justify" vertical="center" wrapText="1"/>
    </xf>
    <xf numFmtId="49" fontId="7" fillId="0" borderId="0" xfId="4" applyNumberFormat="1" applyFont="1" applyAlignment="1">
      <alignment horizontal="justify" vertical="center" wrapText="1"/>
    </xf>
    <xf numFmtId="3" fontId="7" fillId="0" borderId="0" xfId="4" applyNumberFormat="1" applyFont="1" applyAlignment="1">
      <alignment horizontal="justify" vertical="center" wrapText="1"/>
    </xf>
    <xf numFmtId="49" fontId="8" fillId="0" borderId="0" xfId="4" applyNumberFormat="1" applyFont="1" applyAlignment="1">
      <alignment vertical="center" wrapText="1"/>
    </xf>
    <xf numFmtId="49" fontId="6" fillId="0" borderId="0" xfId="4" applyNumberFormat="1" applyFont="1" applyAlignment="1">
      <alignment vertical="center" wrapText="1"/>
    </xf>
    <xf numFmtId="49" fontId="6" fillId="0" borderId="37" xfId="4" applyNumberFormat="1" applyFont="1" applyBorder="1" applyAlignment="1">
      <alignment horizontal="justify" vertical="center" wrapText="1"/>
    </xf>
    <xf numFmtId="49" fontId="6" fillId="0" borderId="41" xfId="4" applyNumberFormat="1" applyFont="1" applyBorder="1" applyAlignment="1">
      <alignment horizontal="justify" vertical="center" wrapText="1"/>
    </xf>
    <xf numFmtId="49" fontId="6" fillId="0" borderId="38" xfId="4" applyNumberFormat="1" applyFont="1" applyBorder="1" applyAlignment="1">
      <alignment horizontal="justify" vertical="center" wrapText="1"/>
    </xf>
    <xf numFmtId="49" fontId="22" fillId="0" borderId="2" xfId="0" applyNumberFormat="1" applyFont="1" applyBorder="1" applyAlignment="1">
      <alignment horizontal="justify" vertical="center" wrapText="1"/>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8" fillId="0" borderId="0" xfId="0" applyFont="1"/>
    <xf numFmtId="0" fontId="28" fillId="0" borderId="0" xfId="4" applyFont="1"/>
    <xf numFmtId="0" fontId="28" fillId="0" borderId="0" xfId="0" applyFont="1" applyAlignment="1">
      <alignment wrapText="1"/>
    </xf>
    <xf numFmtId="4" fontId="19" fillId="0" borderId="0" xfId="0" applyNumberFormat="1" applyFont="1" applyAlignment="1">
      <alignment horizontal="center" vertical="center" wrapText="1"/>
    </xf>
    <xf numFmtId="0" fontId="19" fillId="0" borderId="0" xfId="0" applyFont="1" applyAlignment="1">
      <alignment horizontal="center" vertical="center" wrapText="1"/>
    </xf>
    <xf numFmtId="0" fontId="23" fillId="0" borderId="0" xfId="0" applyFont="1" applyAlignment="1">
      <alignment vertical="center"/>
    </xf>
    <xf numFmtId="0" fontId="26" fillId="0" borderId="0" xfId="0" applyFont="1"/>
    <xf numFmtId="3" fontId="31" fillId="0" borderId="1" xfId="1" applyNumberFormat="1" applyFont="1" applyFill="1" applyBorder="1" applyAlignment="1">
      <alignment horizontal="center" vertical="center" wrapText="1"/>
    </xf>
    <xf numFmtId="0" fontId="28" fillId="0" borderId="0" xfId="4" applyFont="1" applyAlignment="1">
      <alignment horizontal="center" vertical="center"/>
    </xf>
    <xf numFmtId="0" fontId="28" fillId="0" borderId="0" xfId="4" applyFont="1" applyAlignment="1">
      <alignment wrapText="1"/>
    </xf>
    <xf numFmtId="49" fontId="28" fillId="0" borderId="0" xfId="0" applyNumberFormat="1" applyFont="1" applyAlignment="1">
      <alignment horizontal="left" vertical="center"/>
    </xf>
    <xf numFmtId="49" fontId="28" fillId="0" borderId="0" xfId="0" applyNumberFormat="1" applyFont="1" applyAlignment="1">
      <alignment horizontal="center" vertical="center" wrapText="1"/>
    </xf>
    <xf numFmtId="49" fontId="28" fillId="2" borderId="0" xfId="0" applyNumberFormat="1" applyFont="1" applyFill="1" applyAlignment="1">
      <alignment horizontal="justify" vertical="center" wrapText="1"/>
    </xf>
    <xf numFmtId="49" fontId="28" fillId="2" borderId="0" xfId="0" applyNumberFormat="1" applyFont="1" applyFill="1" applyAlignment="1">
      <alignment horizontal="center" vertical="center" wrapText="1"/>
    </xf>
    <xf numFmtId="165" fontId="7" fillId="0" borderId="0" xfId="4" applyNumberFormat="1" applyFont="1" applyAlignment="1">
      <alignment horizontal="right" vertical="center" wrapText="1"/>
    </xf>
    <xf numFmtId="1" fontId="6" fillId="0" borderId="41" xfId="4" applyNumberFormat="1" applyFont="1" applyBorder="1" applyAlignment="1">
      <alignment horizontal="center" vertical="center" wrapText="1"/>
    </xf>
    <xf numFmtId="49" fontId="7" fillId="0" borderId="0" xfId="4" applyNumberFormat="1" applyFont="1" applyAlignment="1">
      <alignment horizontal="center" vertical="center" wrapText="1"/>
    </xf>
    <xf numFmtId="0" fontId="36" fillId="0" borderId="0" xfId="4" applyFont="1" applyAlignment="1">
      <alignment horizontal="left" vertical="center" wrapText="1" indent="4"/>
    </xf>
    <xf numFmtId="0" fontId="36" fillId="0" borderId="0" xfId="4" applyFont="1" applyAlignment="1">
      <alignment horizontal="left" wrapText="1" indent="4"/>
    </xf>
    <xf numFmtId="49" fontId="29" fillId="4" borderId="9" xfId="0" applyNumberFormat="1" applyFont="1" applyFill="1" applyBorder="1" applyAlignment="1">
      <alignment horizontal="center" vertical="center" wrapText="1"/>
    </xf>
    <xf numFmtId="0" fontId="29" fillId="4" borderId="1" xfId="4" applyFont="1" applyFill="1" applyBorder="1" applyAlignment="1">
      <alignment horizontal="center" vertical="center" wrapText="1"/>
    </xf>
    <xf numFmtId="0" fontId="29" fillId="4" borderId="13" xfId="4" applyFont="1" applyFill="1" applyBorder="1" applyAlignment="1">
      <alignment horizontal="center" vertical="center" wrapText="1"/>
    </xf>
    <xf numFmtId="0" fontId="29" fillId="4" borderId="3" xfId="4" applyFont="1" applyFill="1" applyBorder="1" applyAlignment="1">
      <alignment horizontal="center" vertical="center" wrapText="1"/>
    </xf>
    <xf numFmtId="0" fontId="29" fillId="4" borderId="33" xfId="4" applyFont="1" applyFill="1" applyBorder="1" applyAlignment="1">
      <alignment horizontal="center" vertical="center" wrapText="1"/>
    </xf>
    <xf numFmtId="0" fontId="29" fillId="4" borderId="35" xfId="4" applyFont="1" applyFill="1" applyBorder="1" applyAlignment="1">
      <alignment horizontal="center" vertical="center" wrapText="1"/>
    </xf>
    <xf numFmtId="1" fontId="22" fillId="7" borderId="2" xfId="4" applyNumberFormat="1" applyFont="1" applyFill="1" applyBorder="1" applyAlignment="1">
      <alignment horizontal="center" vertical="center" wrapText="1"/>
    </xf>
    <xf numFmtId="49" fontId="39" fillId="4" borderId="33" xfId="4" applyNumberFormat="1" applyFont="1" applyFill="1" applyBorder="1" applyAlignment="1">
      <alignment horizontal="center" vertical="center" wrapText="1"/>
    </xf>
    <xf numFmtId="49" fontId="40" fillId="7" borderId="28" xfId="4" applyNumberFormat="1" applyFont="1" applyFill="1" applyBorder="1" applyAlignment="1">
      <alignment horizontal="center" vertical="center" wrapText="1"/>
    </xf>
    <xf numFmtId="3" fontId="7" fillId="0" borderId="15" xfId="4" applyNumberFormat="1" applyFont="1" applyBorder="1" applyAlignment="1">
      <alignment horizontal="center" vertical="center" wrapText="1"/>
    </xf>
    <xf numFmtId="42" fontId="7" fillId="0" borderId="41" xfId="75" applyFont="1" applyFill="1" applyBorder="1" applyAlignment="1">
      <alignment horizontal="right" vertical="center" wrapText="1"/>
    </xf>
    <xf numFmtId="42" fontId="7" fillId="0" borderId="15" xfId="75" applyFont="1" applyFill="1" applyBorder="1" applyAlignment="1">
      <alignment horizontal="right" vertical="center" wrapText="1"/>
    </xf>
    <xf numFmtId="1" fontId="6" fillId="7" borderId="17" xfId="4" applyNumberFormat="1" applyFont="1" applyFill="1" applyBorder="1" applyAlignment="1">
      <alignment horizontal="center" vertical="center" wrapText="1"/>
    </xf>
    <xf numFmtId="3" fontId="6" fillId="7" borderId="24" xfId="4" applyNumberFormat="1" applyFont="1" applyFill="1" applyBorder="1" applyAlignment="1">
      <alignment horizontal="center" vertical="center" wrapText="1"/>
    </xf>
    <xf numFmtId="42" fontId="6" fillId="7" borderId="17" xfId="75" applyFont="1" applyFill="1" applyBorder="1" applyAlignment="1">
      <alignment horizontal="right" vertical="center" wrapText="1"/>
    </xf>
    <xf numFmtId="42" fontId="6" fillId="7" borderId="24" xfId="75" applyFont="1" applyFill="1" applyBorder="1" applyAlignment="1">
      <alignment horizontal="right" vertical="center" wrapText="1"/>
    </xf>
    <xf numFmtId="0" fontId="19" fillId="0" borderId="0" xfId="4" applyFont="1" applyAlignment="1">
      <alignment horizontal="center"/>
    </xf>
    <xf numFmtId="3" fontId="31" fillId="0" borderId="6" xfId="1" applyNumberFormat="1" applyFont="1" applyFill="1" applyBorder="1" applyAlignment="1">
      <alignment horizontal="center" vertical="center" wrapText="1"/>
    </xf>
    <xf numFmtId="3" fontId="19" fillId="0" borderId="62" xfId="1" applyNumberFormat="1" applyFont="1" applyFill="1" applyBorder="1" applyAlignment="1">
      <alignment horizontal="center" vertical="center" wrapText="1"/>
    </xf>
    <xf numFmtId="3" fontId="22" fillId="6" borderId="1" xfId="0" applyNumberFormat="1" applyFont="1" applyFill="1" applyBorder="1" applyAlignment="1">
      <alignment horizontal="center" vertical="center" wrapText="1"/>
    </xf>
    <xf numFmtId="3" fontId="22" fillId="6" borderId="62" xfId="0" applyNumberFormat="1" applyFont="1" applyFill="1" applyBorder="1" applyAlignment="1">
      <alignment horizontal="center" vertical="center" wrapText="1"/>
    </xf>
    <xf numFmtId="3" fontId="22" fillId="6" borderId="65" xfId="0" applyNumberFormat="1" applyFont="1" applyFill="1" applyBorder="1" applyAlignment="1">
      <alignment horizontal="center" vertical="center" wrapText="1"/>
    </xf>
    <xf numFmtId="3" fontId="22" fillId="6" borderId="6" xfId="0" applyNumberFormat="1" applyFont="1" applyFill="1" applyBorder="1" applyAlignment="1">
      <alignment horizontal="center" vertical="center" wrapText="1"/>
    </xf>
    <xf numFmtId="49" fontId="41" fillId="0" borderId="0" xfId="0" applyNumberFormat="1" applyFont="1" applyAlignment="1">
      <alignment horizontal="center" vertical="center" wrapText="1"/>
    </xf>
    <xf numFmtId="0" fontId="42" fillId="0" borderId="0" xfId="4" applyFont="1" applyAlignment="1">
      <alignment horizontal="center" wrapText="1"/>
    </xf>
    <xf numFmtId="0" fontId="43" fillId="0" borderId="0" xfId="4" applyFont="1" applyAlignment="1">
      <alignment horizontal="center" wrapText="1"/>
    </xf>
    <xf numFmtId="0" fontId="42" fillId="0" borderId="0" xfId="4" applyFont="1" applyAlignment="1">
      <alignment horizontal="center" vertical="center" wrapText="1"/>
    </xf>
    <xf numFmtId="0" fontId="44" fillId="0" borderId="0" xfId="4" applyFont="1" applyAlignment="1">
      <alignment horizontal="center" wrapText="1"/>
    </xf>
    <xf numFmtId="0" fontId="28" fillId="0" borderId="0" xfId="4" applyFont="1" applyAlignment="1">
      <alignment horizontal="center"/>
    </xf>
    <xf numFmtId="49" fontId="45" fillId="0" borderId="0" xfId="0" applyNumberFormat="1" applyFont="1" applyAlignment="1">
      <alignment horizontal="justify" vertical="center" wrapText="1"/>
    </xf>
    <xf numFmtId="1" fontId="19" fillId="0" borderId="71" xfId="4" applyNumberFormat="1" applyFont="1" applyBorder="1" applyAlignment="1">
      <alignment horizontal="center" vertical="center" wrapText="1"/>
    </xf>
    <xf numFmtId="49" fontId="22" fillId="6" borderId="73" xfId="4" applyNumberFormat="1" applyFont="1" applyFill="1" applyBorder="1" applyAlignment="1">
      <alignment horizontal="center" vertical="center" wrapText="1"/>
    </xf>
    <xf numFmtId="1" fontId="19" fillId="6" borderId="73" xfId="4" applyNumberFormat="1" applyFont="1" applyFill="1" applyBorder="1" applyAlignment="1">
      <alignment horizontal="center" vertical="center" wrapText="1"/>
    </xf>
    <xf numFmtId="49" fontId="22" fillId="6" borderId="71" xfId="4" applyNumberFormat="1" applyFont="1" applyFill="1" applyBorder="1" applyAlignment="1">
      <alignment horizontal="center" vertical="center" wrapText="1"/>
    </xf>
    <xf numFmtId="1" fontId="19" fillId="6" borderId="71" xfId="4" applyNumberFormat="1" applyFont="1" applyFill="1" applyBorder="1" applyAlignment="1">
      <alignment horizontal="center" vertical="center" wrapText="1"/>
    </xf>
    <xf numFmtId="49" fontId="22" fillId="0" borderId="73" xfId="4" applyNumberFormat="1" applyFont="1" applyBorder="1" applyAlignment="1">
      <alignment horizontal="center" vertical="center" wrapText="1"/>
    </xf>
    <xf numFmtId="1" fontId="19" fillId="0" borderId="73" xfId="4" applyNumberFormat="1" applyFont="1" applyBorder="1" applyAlignment="1">
      <alignment horizontal="center" vertical="center" wrapText="1"/>
    </xf>
    <xf numFmtId="49" fontId="19" fillId="0" borderId="71" xfId="0" applyNumberFormat="1" applyFont="1" applyBorder="1" applyAlignment="1">
      <alignment horizontal="center" vertical="center" wrapText="1"/>
    </xf>
    <xf numFmtId="0" fontId="19" fillId="0" borderId="71" xfId="0" applyFont="1" applyBorder="1" applyAlignment="1">
      <alignment horizontal="center" vertical="center" wrapText="1"/>
    </xf>
    <xf numFmtId="0" fontId="19" fillId="0" borderId="72" xfId="0" applyFont="1" applyBorder="1" applyAlignment="1">
      <alignment horizontal="center" vertical="center" wrapText="1"/>
    </xf>
    <xf numFmtId="49" fontId="19" fillId="6" borderId="73" xfId="0" applyNumberFormat="1" applyFont="1" applyFill="1" applyBorder="1" applyAlignment="1">
      <alignment horizontal="center" vertical="center" wrapText="1"/>
    </xf>
    <xf numFmtId="0" fontId="19" fillId="6" borderId="73" xfId="0" applyFont="1" applyFill="1" applyBorder="1" applyAlignment="1">
      <alignment horizontal="center" vertical="center" wrapText="1"/>
    </xf>
    <xf numFmtId="0" fontId="19" fillId="6" borderId="74" xfId="0" applyFont="1" applyFill="1" applyBorder="1" applyAlignment="1">
      <alignment horizontal="center" vertical="center" wrapText="1"/>
    </xf>
    <xf numFmtId="49" fontId="19" fillId="6" borderId="71" xfId="0" applyNumberFormat="1" applyFont="1" applyFill="1" applyBorder="1" applyAlignment="1">
      <alignment horizontal="center" vertical="center" wrapText="1"/>
    </xf>
    <xf numFmtId="0" fontId="19" fillId="6" borderId="71" xfId="0" applyFont="1" applyFill="1" applyBorder="1" applyAlignment="1">
      <alignment horizontal="center" vertical="center" wrapText="1"/>
    </xf>
    <xf numFmtId="0" fontId="19" fillId="6" borderId="72" xfId="0" applyFont="1" applyFill="1" applyBorder="1" applyAlignment="1">
      <alignment horizontal="center" vertical="center" wrapText="1"/>
    </xf>
    <xf numFmtId="49" fontId="19" fillId="0" borderId="73" xfId="0" applyNumberFormat="1" applyFont="1" applyBorder="1" applyAlignment="1">
      <alignment horizontal="center" vertical="center" wrapText="1"/>
    </xf>
    <xf numFmtId="0" fontId="19" fillId="0" borderId="73" xfId="0" applyFont="1" applyBorder="1" applyAlignment="1">
      <alignment horizontal="center" vertical="center" wrapText="1"/>
    </xf>
    <xf numFmtId="0" fontId="19" fillId="0" borderId="74" xfId="0" applyFont="1" applyBorder="1" applyAlignment="1">
      <alignment horizontal="center" vertical="center" wrapText="1"/>
    </xf>
    <xf numFmtId="3" fontId="19" fillId="6" borderId="73" xfId="0" applyNumberFormat="1" applyFont="1" applyFill="1" applyBorder="1" applyAlignment="1">
      <alignment horizontal="center" vertical="center" wrapText="1"/>
    </xf>
    <xf numFmtId="3" fontId="19" fillId="6" borderId="74" xfId="0" applyNumberFormat="1" applyFont="1" applyFill="1" applyBorder="1" applyAlignment="1">
      <alignment horizontal="center" vertical="center" wrapText="1"/>
    </xf>
    <xf numFmtId="3" fontId="19" fillId="6" borderId="71" xfId="0" applyNumberFormat="1" applyFont="1" applyFill="1" applyBorder="1" applyAlignment="1">
      <alignment horizontal="center" vertical="center" wrapText="1"/>
    </xf>
    <xf numFmtId="3" fontId="19" fillId="6" borderId="72" xfId="0" applyNumberFormat="1" applyFont="1" applyFill="1" applyBorder="1" applyAlignment="1">
      <alignment horizontal="center" vertical="center" wrapText="1"/>
    </xf>
    <xf numFmtId="0" fontId="24" fillId="6" borderId="13" xfId="2" applyFont="1" applyFill="1" applyBorder="1" applyAlignment="1">
      <alignment horizontal="center" vertical="center" wrapText="1"/>
    </xf>
    <xf numFmtId="1" fontId="7" fillId="0" borderId="0" xfId="0" applyNumberFormat="1" applyFont="1" applyAlignment="1">
      <alignment horizontal="justify" vertical="center" wrapText="1"/>
    </xf>
    <xf numFmtId="0" fontId="19" fillId="0" borderId="1" xfId="0" applyFont="1" applyBorder="1" applyAlignment="1">
      <alignment vertical="center"/>
    </xf>
    <xf numFmtId="9" fontId="19" fillId="0" borderId="0" xfId="1" applyFont="1"/>
    <xf numFmtId="0" fontId="7" fillId="0" borderId="0" xfId="4" applyFont="1"/>
    <xf numFmtId="0" fontId="47" fillId="0" borderId="0" xfId="4" applyFont="1" applyAlignment="1">
      <alignment vertical="center"/>
    </xf>
    <xf numFmtId="0" fontId="32" fillId="0" borderId="0" xfId="76" applyFont="1" applyAlignment="1">
      <alignment horizontal="center"/>
    </xf>
    <xf numFmtId="0" fontId="12" fillId="0" borderId="0" xfId="77" applyFont="1" applyAlignment="1">
      <alignment horizontal="center"/>
    </xf>
    <xf numFmtId="0" fontId="5" fillId="0" borderId="0" xfId="77"/>
    <xf numFmtId="0" fontId="7" fillId="0" borderId="0" xfId="77" applyFont="1"/>
    <xf numFmtId="0" fontId="48" fillId="0" borderId="0" xfId="77" applyFont="1" applyAlignment="1">
      <alignment horizontal="center"/>
    </xf>
    <xf numFmtId="0" fontId="32" fillId="0" borderId="1" xfId="76" applyFont="1" applyBorder="1" applyAlignment="1">
      <alignment horizontal="center"/>
    </xf>
    <xf numFmtId="3" fontId="19" fillId="0" borderId="0" xfId="76" applyNumberFormat="1" applyFont="1" applyAlignment="1">
      <alignment horizontal="right" indent="1"/>
    </xf>
    <xf numFmtId="0" fontId="19" fillId="0" borderId="0" xfId="76" applyFont="1"/>
    <xf numFmtId="3" fontId="5" fillId="0" borderId="0" xfId="77" applyNumberFormat="1"/>
    <xf numFmtId="166" fontId="6" fillId="8" borderId="22" xfId="77" applyNumberFormat="1" applyFont="1" applyFill="1" applyBorder="1" applyAlignment="1">
      <alignment horizontal="center"/>
    </xf>
    <xf numFmtId="0" fontId="6" fillId="0" borderId="0" xfId="77" applyFont="1"/>
    <xf numFmtId="0" fontId="32" fillId="0" borderId="20" xfId="76" applyFont="1" applyBorder="1" applyAlignment="1">
      <alignment horizontal="right"/>
    </xf>
    <xf numFmtId="3" fontId="22" fillId="0" borderId="36" xfId="73" applyNumberFormat="1" applyFont="1" applyBorder="1" applyAlignment="1">
      <alignment horizontal="right" indent="2"/>
    </xf>
    <xf numFmtId="3" fontId="22" fillId="0" borderId="22" xfId="73" applyNumberFormat="1" applyFont="1" applyBorder="1" applyAlignment="1">
      <alignment horizontal="right" indent="1"/>
    </xf>
    <xf numFmtId="3" fontId="22" fillId="0" borderId="59" xfId="73" applyNumberFormat="1" applyFont="1" applyBorder="1" applyAlignment="1">
      <alignment horizontal="right" indent="2"/>
    </xf>
    <xf numFmtId="3" fontId="22" fillId="0" borderId="59" xfId="73" applyNumberFormat="1" applyFont="1" applyBorder="1" applyAlignment="1">
      <alignment horizontal="right" indent="1"/>
    </xf>
    <xf numFmtId="37" fontId="22" fillId="12" borderId="59" xfId="73" applyNumberFormat="1" applyFont="1" applyFill="1" applyBorder="1" applyAlignment="1">
      <alignment horizontal="right" indent="2"/>
    </xf>
    <xf numFmtId="37" fontId="22" fillId="12" borderId="22" xfId="73" applyNumberFormat="1" applyFont="1" applyFill="1" applyBorder="1" applyAlignment="1">
      <alignment horizontal="right" indent="1"/>
    </xf>
    <xf numFmtId="43" fontId="5" fillId="0" borderId="0" xfId="4" applyNumberFormat="1"/>
    <xf numFmtId="164" fontId="5" fillId="0" borderId="0" xfId="4" applyNumberFormat="1"/>
    <xf numFmtId="0" fontId="49" fillId="0" borderId="0" xfId="4" applyFont="1"/>
    <xf numFmtId="41" fontId="0" fillId="0" borderId="0" xfId="78" applyFont="1"/>
    <xf numFmtId="0" fontId="49" fillId="0" borderId="0" xfId="4" applyFont="1" applyAlignment="1">
      <alignment horizontal="left"/>
    </xf>
    <xf numFmtId="0" fontId="12" fillId="0" borderId="0" xfId="4" applyFont="1" applyAlignment="1">
      <alignment horizontal="right" vertical="center"/>
    </xf>
    <xf numFmtId="41" fontId="11" fillId="0" borderId="0" xfId="78" applyFont="1" applyAlignment="1">
      <alignment vertical="center"/>
    </xf>
    <xf numFmtId="0" fontId="11" fillId="0" borderId="0" xfId="4" applyFont="1" applyAlignment="1">
      <alignment vertical="center"/>
    </xf>
    <xf numFmtId="0" fontId="12" fillId="9" borderId="0" xfId="4" applyFont="1" applyFill="1"/>
    <xf numFmtId="164" fontId="7" fillId="0" borderId="0" xfId="4" applyNumberFormat="1" applyFont="1"/>
    <xf numFmtId="43" fontId="7" fillId="0" borderId="0" xfId="4" applyNumberFormat="1" applyFont="1"/>
    <xf numFmtId="49" fontId="41" fillId="0" borderId="0" xfId="4" applyNumberFormat="1" applyFont="1" applyAlignment="1">
      <alignment horizontal="justify" vertical="center" wrapText="1"/>
    </xf>
    <xf numFmtId="3" fontId="7" fillId="0" borderId="29" xfId="4" applyNumberFormat="1" applyFont="1" applyBorder="1" applyAlignment="1">
      <alignment vertical="center" wrapText="1"/>
    </xf>
    <xf numFmtId="0" fontId="7" fillId="0" borderId="13" xfId="4" applyFont="1" applyBorder="1" applyAlignment="1">
      <alignment horizontal="center" vertical="center" wrapText="1"/>
    </xf>
    <xf numFmtId="0" fontId="7" fillId="0" borderId="19" xfId="4" applyFont="1" applyBorder="1" applyAlignment="1">
      <alignment horizontal="center" vertical="center" wrapText="1"/>
    </xf>
    <xf numFmtId="1" fontId="31" fillId="0" borderId="71" xfId="4" applyNumberFormat="1" applyFont="1" applyBorder="1" applyAlignment="1">
      <alignment horizontal="center" vertical="center" wrapText="1"/>
    </xf>
    <xf numFmtId="1" fontId="31" fillId="6" borderId="73" xfId="4" applyNumberFormat="1" applyFont="1" applyFill="1" applyBorder="1" applyAlignment="1">
      <alignment horizontal="center" vertical="center" wrapText="1"/>
    </xf>
    <xf numFmtId="1" fontId="31" fillId="6" borderId="71" xfId="4" applyNumberFormat="1" applyFont="1" applyFill="1" applyBorder="1" applyAlignment="1">
      <alignment horizontal="center" vertical="center" wrapText="1"/>
    </xf>
    <xf numFmtId="1" fontId="31" fillId="0" borderId="73" xfId="4" applyNumberFormat="1" applyFont="1" applyBorder="1" applyAlignment="1">
      <alignment horizontal="center" vertical="center" wrapText="1"/>
    </xf>
    <xf numFmtId="49" fontId="28" fillId="0" borderId="0" xfId="76" applyNumberFormat="1" applyFont="1" applyAlignment="1">
      <alignment horizontal="justify" vertical="center" wrapText="1"/>
    </xf>
    <xf numFmtId="49" fontId="26" fillId="0" borderId="0" xfId="76" applyNumberFormat="1" applyFont="1" applyAlignment="1">
      <alignment horizontal="justify" vertical="center" wrapText="1"/>
    </xf>
    <xf numFmtId="0" fontId="51" fillId="4" borderId="67" xfId="4" applyFont="1" applyFill="1" applyBorder="1" applyAlignment="1">
      <alignment horizontal="center" vertical="center" wrapText="1"/>
    </xf>
    <xf numFmtId="0" fontId="51" fillId="4" borderId="70" xfId="4" applyFont="1" applyFill="1" applyBorder="1" applyAlignment="1">
      <alignment horizontal="center" vertical="center" wrapText="1"/>
    </xf>
    <xf numFmtId="0" fontId="51" fillId="4" borderId="75" xfId="4" applyFont="1" applyFill="1" applyBorder="1" applyAlignment="1">
      <alignment horizontal="center" vertical="center" wrapText="1"/>
    </xf>
    <xf numFmtId="49" fontId="52" fillId="0" borderId="0" xfId="76" applyNumberFormat="1" applyFont="1" applyAlignment="1">
      <alignment horizontal="justify" vertical="center" wrapText="1"/>
    </xf>
    <xf numFmtId="49" fontId="19" fillId="0" borderId="0" xfId="76" applyNumberFormat="1" applyFont="1" applyAlignment="1">
      <alignment horizontal="justify" vertical="center" wrapText="1"/>
    </xf>
    <xf numFmtId="49" fontId="28" fillId="0" borderId="0" xfId="4" applyNumberFormat="1" applyFont="1" applyAlignment="1">
      <alignment horizontal="left" vertical="center" wrapText="1"/>
    </xf>
    <xf numFmtId="49" fontId="29" fillId="4" borderId="1" xfId="4" applyNumberFormat="1" applyFont="1" applyFill="1" applyBorder="1" applyAlignment="1">
      <alignment horizontal="center" vertical="center" wrapText="1"/>
    </xf>
    <xf numFmtId="49" fontId="13" fillId="0" borderId="0" xfId="4" applyNumberFormat="1" applyFont="1" applyAlignment="1">
      <alignment horizontal="justify" vertical="center" wrapText="1"/>
    </xf>
    <xf numFmtId="49" fontId="13" fillId="0" borderId="0" xfId="4" applyNumberFormat="1" applyFont="1" applyAlignment="1">
      <alignment horizontal="left" vertical="center" wrapText="1"/>
    </xf>
    <xf numFmtId="49" fontId="52" fillId="0" borderId="0" xfId="4" applyNumberFormat="1" applyFont="1" applyAlignment="1">
      <alignment horizontal="justify" vertical="center" wrapText="1"/>
    </xf>
    <xf numFmtId="49" fontId="54" fillId="0" borderId="0" xfId="4" applyNumberFormat="1" applyFont="1" applyAlignment="1">
      <alignment horizontal="left" vertical="center" wrapText="1"/>
    </xf>
    <xf numFmtId="49" fontId="52" fillId="2" borderId="0" xfId="4" applyNumberFormat="1" applyFont="1" applyFill="1" applyAlignment="1">
      <alignment horizontal="justify" vertical="center" wrapText="1"/>
    </xf>
    <xf numFmtId="49" fontId="23" fillId="0" borderId="0" xfId="4" applyNumberFormat="1" applyFont="1" applyAlignment="1">
      <alignment vertical="center" wrapText="1"/>
    </xf>
    <xf numFmtId="49" fontId="23" fillId="0" borderId="0" xfId="4" applyNumberFormat="1" applyFont="1" applyAlignment="1">
      <alignment horizontal="justify" vertical="center" wrapText="1"/>
    </xf>
    <xf numFmtId="49" fontId="26" fillId="0" borderId="0" xfId="4" applyNumberFormat="1" applyFont="1" applyAlignment="1">
      <alignment horizontal="justify" vertical="center" wrapText="1"/>
    </xf>
    <xf numFmtId="49" fontId="7" fillId="0" borderId="0" xfId="4" applyNumberFormat="1" applyFont="1" applyAlignment="1">
      <alignment horizontal="left" vertical="center" wrapText="1"/>
    </xf>
    <xf numFmtId="49" fontId="23" fillId="0" borderId="0" xfId="4" applyNumberFormat="1" applyFont="1" applyAlignment="1">
      <alignment horizontal="left" vertical="center" wrapText="1"/>
    </xf>
    <xf numFmtId="0" fontId="26" fillId="0" borderId="0" xfId="4" applyFont="1" applyAlignment="1">
      <alignment horizontal="left" vertical="center" wrapText="1"/>
    </xf>
    <xf numFmtId="0" fontId="26" fillId="0" borderId="0" xfId="4" applyFont="1" applyAlignment="1">
      <alignment horizontal="left" vertical="center"/>
    </xf>
    <xf numFmtId="49" fontId="21" fillId="0" borderId="0" xfId="4" applyNumberFormat="1" applyFont="1" applyAlignment="1">
      <alignment horizontal="center" vertical="center" wrapText="1"/>
    </xf>
    <xf numFmtId="3" fontId="7" fillId="0" borderId="0" xfId="4" applyNumberFormat="1" applyFont="1" applyAlignment="1">
      <alignment horizontal="center" vertical="center" wrapText="1"/>
    </xf>
    <xf numFmtId="49" fontId="7" fillId="0" borderId="0" xfId="4" applyNumberFormat="1" applyFont="1" applyAlignment="1">
      <alignment horizontal="justify" vertical="center"/>
    </xf>
    <xf numFmtId="49" fontId="7" fillId="0" borderId="33" xfId="4" applyNumberFormat="1" applyFont="1" applyBorder="1" applyAlignment="1">
      <alignment horizontal="justify" vertical="center"/>
    </xf>
    <xf numFmtId="49" fontId="7" fillId="0" borderId="34" xfId="4" applyNumberFormat="1" applyFont="1" applyBorder="1" applyAlignment="1">
      <alignment horizontal="center" vertical="center"/>
    </xf>
    <xf numFmtId="3" fontId="7" fillId="0" borderId="35" xfId="4" applyNumberFormat="1" applyFont="1" applyBorder="1" applyAlignment="1">
      <alignment horizontal="center" vertical="center"/>
    </xf>
    <xf numFmtId="49" fontId="7" fillId="0" borderId="13" xfId="4" applyNumberFormat="1" applyFont="1" applyBorder="1" applyAlignment="1">
      <alignment horizontal="justify" vertical="center"/>
    </xf>
    <xf numFmtId="49" fontId="7" fillId="0" borderId="1" xfId="4" applyNumberFormat="1" applyFont="1" applyBorder="1" applyAlignment="1">
      <alignment horizontal="center" vertical="center"/>
    </xf>
    <xf numFmtId="3" fontId="7" fillId="0" borderId="3" xfId="4" applyNumberFormat="1" applyFont="1" applyBorder="1" applyAlignment="1">
      <alignment horizontal="center" vertical="center"/>
    </xf>
    <xf numFmtId="49" fontId="7" fillId="0" borderId="19" xfId="4" applyNumberFormat="1" applyFont="1" applyBorder="1" applyAlignment="1">
      <alignment horizontal="justify" vertical="center"/>
    </xf>
    <xf numFmtId="49" fontId="7" fillId="0" borderId="2" xfId="4" applyNumberFormat="1" applyFont="1" applyBorder="1" applyAlignment="1">
      <alignment horizontal="center" vertical="center"/>
    </xf>
    <xf numFmtId="3" fontId="7" fillId="0" borderId="4" xfId="4" applyNumberFormat="1" applyFont="1" applyBorder="1" applyAlignment="1">
      <alignment horizontal="center" vertical="center"/>
    </xf>
    <xf numFmtId="0" fontId="6" fillId="0" borderId="3" xfId="77" applyFont="1" applyBorder="1" applyAlignment="1">
      <alignment horizontal="center"/>
    </xf>
    <xf numFmtId="0" fontId="55" fillId="0" borderId="31" xfId="76" applyFont="1" applyBorder="1"/>
    <xf numFmtId="3" fontId="55" fillId="0" borderId="1" xfId="73" applyNumberFormat="1" applyFont="1" applyBorder="1" applyAlignment="1">
      <alignment horizontal="right" indent="2"/>
    </xf>
    <xf numFmtId="3" fontId="55" fillId="0" borderId="1" xfId="73" applyNumberFormat="1" applyFont="1" applyBorder="1" applyAlignment="1">
      <alignment horizontal="right" indent="1"/>
    </xf>
    <xf numFmtId="3" fontId="55" fillId="0" borderId="0" xfId="76" applyNumberFormat="1" applyFont="1" applyAlignment="1">
      <alignment horizontal="right" indent="1"/>
    </xf>
    <xf numFmtId="0" fontId="55" fillId="0" borderId="0" xfId="76" applyFont="1"/>
    <xf numFmtId="1" fontId="7" fillId="0" borderId="4" xfId="77" applyNumberFormat="1" applyFont="1" applyBorder="1" applyAlignment="1">
      <alignment horizontal="center"/>
    </xf>
    <xf numFmtId="0" fontId="55" fillId="6" borderId="31" xfId="76" applyFont="1" applyFill="1" applyBorder="1"/>
    <xf numFmtId="3" fontId="55" fillId="6" borderId="1" xfId="73" applyNumberFormat="1" applyFont="1" applyFill="1" applyBorder="1" applyAlignment="1">
      <alignment horizontal="right" indent="2"/>
    </xf>
    <xf numFmtId="3" fontId="55" fillId="6" borderId="1" xfId="73" applyNumberFormat="1" applyFont="1" applyFill="1" applyBorder="1" applyAlignment="1">
      <alignment horizontal="right" indent="1"/>
    </xf>
    <xf numFmtId="1" fontId="7" fillId="0" borderId="24" xfId="77" applyNumberFormat="1" applyFont="1" applyBorder="1" applyAlignment="1">
      <alignment horizontal="center"/>
    </xf>
    <xf numFmtId="0" fontId="6" fillId="0" borderId="53" xfId="77" applyFont="1" applyBorder="1" applyAlignment="1">
      <alignment horizontal="center"/>
    </xf>
    <xf numFmtId="0" fontId="56" fillId="6" borderId="31" xfId="76" applyFont="1" applyFill="1" applyBorder="1" applyAlignment="1">
      <alignment horizontal="left" vertical="center" indent="1"/>
    </xf>
    <xf numFmtId="3" fontId="56" fillId="6" borderId="1" xfId="73" applyNumberFormat="1" applyFont="1" applyFill="1" applyBorder="1" applyAlignment="1">
      <alignment horizontal="right" vertical="center"/>
    </xf>
    <xf numFmtId="3" fontId="19" fillId="0" borderId="0" xfId="76" applyNumberFormat="1" applyFont="1" applyAlignment="1">
      <alignment horizontal="right" vertical="center"/>
    </xf>
    <xf numFmtId="3" fontId="56" fillId="0" borderId="0" xfId="76" applyNumberFormat="1" applyFont="1" applyAlignment="1">
      <alignment horizontal="right" vertical="center"/>
    </xf>
    <xf numFmtId="0" fontId="56" fillId="0" borderId="0" xfId="76" applyFont="1" applyAlignment="1">
      <alignment vertical="center"/>
    </xf>
    <xf numFmtId="0" fontId="5" fillId="0" borderId="0" xfId="77" applyAlignment="1">
      <alignment vertical="center"/>
    </xf>
    <xf numFmtId="166" fontId="6" fillId="8" borderId="22" xfId="77" applyNumberFormat="1" applyFont="1" applyFill="1" applyBorder="1" applyAlignment="1">
      <alignment horizontal="center" vertical="center"/>
    </xf>
    <xf numFmtId="0" fontId="7" fillId="0" borderId="0" xfId="77" applyFont="1" applyAlignment="1">
      <alignment vertical="center"/>
    </xf>
    <xf numFmtId="0" fontId="56" fillId="0" borderId="31" xfId="76" applyFont="1" applyBorder="1" applyAlignment="1">
      <alignment horizontal="left" vertical="center" indent="1"/>
    </xf>
    <xf numFmtId="3" fontId="56" fillId="0" borderId="1" xfId="73" applyNumberFormat="1" applyFont="1" applyBorder="1" applyAlignment="1">
      <alignment horizontal="right" vertical="center"/>
    </xf>
    <xf numFmtId="0" fontId="56" fillId="6" borderId="31" xfId="76" applyFont="1" applyFill="1" applyBorder="1" applyAlignment="1">
      <alignment horizontal="left" vertical="center" wrapText="1" indent="1"/>
    </xf>
    <xf numFmtId="0" fontId="6" fillId="0" borderId="0" xfId="77" applyFont="1" applyAlignment="1">
      <alignment vertical="center"/>
    </xf>
    <xf numFmtId="0" fontId="6" fillId="0" borderId="3" xfId="77" applyFont="1" applyBorder="1" applyAlignment="1">
      <alignment horizontal="center" vertical="center"/>
    </xf>
    <xf numFmtId="0" fontId="2" fillId="0" borderId="0" xfId="81"/>
    <xf numFmtId="49" fontId="44" fillId="4" borderId="39" xfId="4" applyNumberFormat="1" applyFont="1" applyFill="1" applyBorder="1" applyAlignment="1">
      <alignment horizontal="center" vertical="center" wrapText="1"/>
    </xf>
    <xf numFmtId="49" fontId="44" fillId="4" borderId="52" xfId="4" applyNumberFormat="1" applyFont="1" applyFill="1" applyBorder="1" applyAlignment="1">
      <alignment horizontal="center" vertical="center" wrapText="1"/>
    </xf>
    <xf numFmtId="49" fontId="44" fillId="4" borderId="11" xfId="4" applyNumberFormat="1" applyFont="1" applyFill="1" applyBorder="1" applyAlignment="1">
      <alignment horizontal="center" vertical="center" wrapText="1"/>
    </xf>
    <xf numFmtId="49" fontId="44" fillId="4" borderId="53" xfId="4" applyNumberFormat="1" applyFont="1" applyFill="1" applyBorder="1" applyAlignment="1">
      <alignment horizontal="center" vertical="center" wrapText="1"/>
    </xf>
    <xf numFmtId="49" fontId="44" fillId="4" borderId="49" xfId="4" applyNumberFormat="1" applyFont="1" applyFill="1" applyBorder="1" applyAlignment="1">
      <alignment horizontal="center" vertical="center" wrapText="1"/>
    </xf>
    <xf numFmtId="49" fontId="44" fillId="4" borderId="4" xfId="4" applyNumberFormat="1" applyFont="1" applyFill="1" applyBorder="1" applyAlignment="1">
      <alignment horizontal="center" vertical="center" wrapText="1"/>
    </xf>
    <xf numFmtId="49" fontId="7" fillId="0" borderId="2" xfId="4" applyNumberFormat="1" applyFont="1" applyBorder="1" applyAlignment="1">
      <alignment horizontal="center" vertical="center" wrapText="1"/>
    </xf>
    <xf numFmtId="0" fontId="34" fillId="0" borderId="0" xfId="4" applyFont="1" applyAlignment="1">
      <alignment wrapText="1"/>
    </xf>
    <xf numFmtId="49" fontId="28" fillId="2" borderId="0" xfId="4" applyNumberFormat="1" applyFont="1" applyFill="1" applyAlignment="1">
      <alignment horizontal="justify" vertical="center" wrapText="1"/>
    </xf>
    <xf numFmtId="49" fontId="7" fillId="0" borderId="0" xfId="4" applyNumberFormat="1" applyFont="1" applyAlignment="1">
      <alignment horizontal="left" vertical="center"/>
    </xf>
    <xf numFmtId="49" fontId="23" fillId="0" borderId="0" xfId="4" applyNumberFormat="1" applyFont="1" applyAlignment="1">
      <alignment horizontal="left" vertical="center"/>
    </xf>
    <xf numFmtId="49" fontId="23" fillId="0" borderId="37" xfId="4" applyNumberFormat="1" applyFont="1" applyBorder="1" applyAlignment="1">
      <alignment horizontal="left" vertical="center"/>
    </xf>
    <xf numFmtId="49" fontId="23" fillId="0" borderId="41" xfId="4" applyNumberFormat="1" applyFont="1" applyBorder="1" applyAlignment="1">
      <alignment horizontal="left" vertical="center"/>
    </xf>
    <xf numFmtId="49" fontId="23" fillId="0" borderId="38" xfId="4" applyNumberFormat="1" applyFont="1" applyBorder="1" applyAlignment="1">
      <alignment horizontal="left" vertical="center"/>
    </xf>
    <xf numFmtId="3" fontId="22" fillId="0" borderId="1" xfId="0" applyNumberFormat="1" applyFont="1" applyBorder="1" applyAlignment="1">
      <alignment horizontal="center" vertical="center" wrapText="1"/>
    </xf>
    <xf numFmtId="49" fontId="59" fillId="0" borderId="0" xfId="0" applyNumberFormat="1" applyFont="1" applyAlignment="1">
      <alignment horizontal="justify" vertical="center" wrapText="1"/>
    </xf>
    <xf numFmtId="0" fontId="60" fillId="0" borderId="0" xfId="4" applyFont="1" applyAlignment="1">
      <alignment wrapText="1"/>
    </xf>
    <xf numFmtId="49" fontId="61" fillId="0" borderId="0" xfId="0" applyNumberFormat="1" applyFont="1" applyAlignment="1">
      <alignment horizontal="left" vertical="top" indent="4"/>
    </xf>
    <xf numFmtId="49" fontId="62" fillId="0" borderId="0" xfId="0" applyNumberFormat="1" applyFont="1" applyAlignment="1">
      <alignment horizontal="left" vertical="top" indent="4"/>
    </xf>
    <xf numFmtId="49" fontId="63" fillId="0" borderId="0" xfId="0" applyNumberFormat="1" applyFont="1" applyAlignment="1">
      <alignment horizontal="left" vertical="center" wrapText="1" indent="4"/>
    </xf>
    <xf numFmtId="49" fontId="22" fillId="0" borderId="33" xfId="0" applyNumberFormat="1" applyFont="1" applyBorder="1" applyAlignment="1">
      <alignment horizontal="justify" vertical="center" wrapText="1"/>
    </xf>
    <xf numFmtId="0" fontId="66" fillId="0" borderId="0" xfId="4" applyFont="1" applyAlignment="1">
      <alignment wrapText="1"/>
    </xf>
    <xf numFmtId="9" fontId="23" fillId="0" borderId="0" xfId="1" applyFont="1" applyAlignment="1">
      <alignment vertical="center" wrapText="1"/>
    </xf>
    <xf numFmtId="0" fontId="70" fillId="6" borderId="1" xfId="2" applyFont="1" applyFill="1" applyBorder="1" applyAlignment="1">
      <alignment horizontal="center" vertical="center" wrapText="1"/>
    </xf>
    <xf numFmtId="0" fontId="31" fillId="0" borderId="0" xfId="4" applyFont="1" applyAlignment="1">
      <alignment horizontal="center"/>
    </xf>
    <xf numFmtId="0" fontId="70" fillId="0" borderId="1" xfId="0" applyFont="1" applyBorder="1" applyAlignment="1">
      <alignment horizontal="left" vertical="center"/>
    </xf>
    <xf numFmtId="0" fontId="70" fillId="6" borderId="1" xfId="0" applyFont="1" applyFill="1" applyBorder="1" applyAlignment="1">
      <alignment horizontal="left" vertical="center"/>
    </xf>
    <xf numFmtId="0" fontId="70" fillId="0" borderId="1" xfId="0" applyFont="1" applyBorder="1" applyAlignment="1">
      <alignment horizontal="center" vertical="center"/>
    </xf>
    <xf numFmtId="0" fontId="70" fillId="6" borderId="1" xfId="0" applyFont="1" applyFill="1" applyBorder="1" applyAlignment="1">
      <alignment horizontal="center" vertical="center"/>
    </xf>
    <xf numFmtId="0" fontId="70" fillId="0" borderId="1" xfId="0" applyFont="1" applyBorder="1" applyAlignment="1">
      <alignment horizontal="left"/>
    </xf>
    <xf numFmtId="0" fontId="70" fillId="6" borderId="1" xfId="0" applyFont="1" applyFill="1" applyBorder="1" applyAlignment="1">
      <alignment horizontal="left"/>
    </xf>
    <xf numFmtId="0" fontId="70" fillId="0" borderId="1" xfId="0" applyFont="1" applyBorder="1" applyAlignment="1">
      <alignment horizontal="center"/>
    </xf>
    <xf numFmtId="0" fontId="70" fillId="6" borderId="1" xfId="0" applyFont="1" applyFill="1" applyBorder="1" applyAlignment="1">
      <alignment horizontal="center"/>
    </xf>
    <xf numFmtId="0" fontId="70" fillId="0" borderId="13" xfId="4" applyFont="1" applyBorder="1" applyAlignment="1">
      <alignment horizontal="center"/>
    </xf>
    <xf numFmtId="0" fontId="70" fillId="6" borderId="13" xfId="4" applyFont="1" applyFill="1" applyBorder="1" applyAlignment="1">
      <alignment horizontal="center"/>
    </xf>
    <xf numFmtId="49" fontId="19" fillId="0" borderId="77" xfId="0" applyNumberFormat="1" applyFont="1" applyBorder="1" applyAlignment="1">
      <alignment horizontal="center" vertical="center" wrapText="1"/>
    </xf>
    <xf numFmtId="0" fontId="19" fillId="0" borderId="77" xfId="0" applyFont="1" applyBorder="1" applyAlignment="1">
      <alignment horizontal="center" vertical="center" wrapText="1"/>
    </xf>
    <xf numFmtId="0" fontId="19" fillId="0" borderId="78" xfId="0" applyFont="1" applyBorder="1" applyAlignment="1">
      <alignment horizontal="center" vertical="center" wrapText="1"/>
    </xf>
    <xf numFmtId="0" fontId="70" fillId="0" borderId="1" xfId="1" applyNumberFormat="1" applyFont="1" applyBorder="1" applyAlignment="1">
      <alignment horizontal="center" wrapText="1"/>
    </xf>
    <xf numFmtId="0" fontId="70" fillId="0" borderId="1" xfId="1" applyNumberFormat="1" applyFont="1" applyBorder="1" applyAlignment="1">
      <alignment horizontal="center" vertical="center" wrapText="1"/>
    </xf>
    <xf numFmtId="0" fontId="70" fillId="0" borderId="3" xfId="1" applyNumberFormat="1" applyFont="1" applyBorder="1" applyAlignment="1">
      <alignment horizontal="center" vertical="center" wrapText="1"/>
    </xf>
    <xf numFmtId="0" fontId="70" fillId="6" borderId="1" xfId="1" applyNumberFormat="1" applyFont="1" applyFill="1" applyBorder="1" applyAlignment="1">
      <alignment horizontal="center" wrapText="1"/>
    </xf>
    <xf numFmtId="0" fontId="70" fillId="6" borderId="1" xfId="1" applyNumberFormat="1" applyFont="1" applyFill="1" applyBorder="1" applyAlignment="1">
      <alignment horizontal="center" vertical="center" wrapText="1"/>
    </xf>
    <xf numFmtId="0" fontId="70" fillId="6" borderId="3" xfId="1" applyNumberFormat="1" applyFont="1" applyFill="1" applyBorder="1" applyAlignment="1">
      <alignment horizontal="center" vertical="center" wrapText="1"/>
    </xf>
    <xf numFmtId="49" fontId="29" fillId="4" borderId="60" xfId="0" applyNumberFormat="1" applyFont="1" applyFill="1" applyBorder="1" applyAlignment="1">
      <alignment horizontal="center" vertical="center" wrapText="1"/>
    </xf>
    <xf numFmtId="49" fontId="29" fillId="4" borderId="6" xfId="0" applyNumberFormat="1" applyFont="1" applyFill="1" applyBorder="1" applyAlignment="1">
      <alignment horizontal="center" vertical="center" wrapText="1"/>
    </xf>
    <xf numFmtId="49" fontId="29" fillId="4" borderId="56" xfId="0" applyNumberFormat="1" applyFont="1" applyFill="1" applyBorder="1" applyAlignment="1">
      <alignment horizontal="center" vertical="center" wrapText="1"/>
    </xf>
    <xf numFmtId="0" fontId="26" fillId="0" borderId="0" xfId="4" applyFont="1" applyAlignment="1">
      <alignment wrapText="1"/>
    </xf>
    <xf numFmtId="1" fontId="73" fillId="0" borderId="0" xfId="4" applyNumberFormat="1" applyFont="1" applyAlignment="1">
      <alignment horizontal="center" wrapText="1"/>
    </xf>
    <xf numFmtId="0" fontId="19" fillId="0" borderId="0" xfId="4" applyFont="1" applyAlignment="1">
      <alignment horizontal="center" wrapText="1"/>
    </xf>
    <xf numFmtId="1" fontId="19" fillId="0" borderId="86" xfId="4" applyNumberFormat="1" applyFont="1" applyBorder="1" applyAlignment="1">
      <alignment horizontal="center" vertical="center" wrapText="1"/>
    </xf>
    <xf numFmtId="1" fontId="19" fillId="0" borderId="89" xfId="4" applyNumberFormat="1" applyFont="1" applyBorder="1" applyAlignment="1">
      <alignment horizontal="center" vertical="center" wrapText="1"/>
    </xf>
    <xf numFmtId="1" fontId="22" fillId="0" borderId="72" xfId="4" applyNumberFormat="1" applyFont="1" applyBorder="1" applyAlignment="1">
      <alignment horizontal="center" vertical="center" wrapText="1"/>
    </xf>
    <xf numFmtId="1" fontId="19" fillId="6" borderId="90" xfId="4" applyNumberFormat="1" applyFont="1" applyFill="1" applyBorder="1" applyAlignment="1">
      <alignment horizontal="center" vertical="center" wrapText="1"/>
    </xf>
    <xf numFmtId="1" fontId="22" fillId="6" borderId="74" xfId="4" applyNumberFormat="1" applyFont="1" applyFill="1" applyBorder="1" applyAlignment="1">
      <alignment horizontal="center" vertical="center" wrapText="1"/>
    </xf>
    <xf numFmtId="1" fontId="19" fillId="6" borderId="89" xfId="4" applyNumberFormat="1" applyFont="1" applyFill="1" applyBorder="1" applyAlignment="1">
      <alignment horizontal="center" vertical="center" wrapText="1"/>
    </xf>
    <xf numFmtId="1" fontId="22" fillId="6" borderId="72" xfId="4" applyNumberFormat="1" applyFont="1" applyFill="1" applyBorder="1" applyAlignment="1">
      <alignment horizontal="center" vertical="center" wrapText="1"/>
    </xf>
    <xf numFmtId="1" fontId="19" fillId="0" borderId="90" xfId="4" applyNumberFormat="1" applyFont="1" applyBorder="1" applyAlignment="1">
      <alignment horizontal="center" vertical="center" wrapText="1"/>
    </xf>
    <xf numFmtId="1" fontId="22" fillId="0" borderId="74" xfId="4" applyNumberFormat="1" applyFont="1" applyBorder="1" applyAlignment="1">
      <alignment horizontal="center" vertical="center" wrapText="1"/>
    </xf>
    <xf numFmtId="1" fontId="31" fillId="6" borderId="90" xfId="4" applyNumberFormat="1" applyFont="1" applyFill="1" applyBorder="1" applyAlignment="1">
      <alignment horizontal="center" vertical="center" wrapText="1"/>
    </xf>
    <xf numFmtId="1" fontId="31" fillId="6" borderId="89" xfId="4" applyNumberFormat="1" applyFont="1" applyFill="1" applyBorder="1" applyAlignment="1">
      <alignment horizontal="center" vertical="center" wrapText="1"/>
    </xf>
    <xf numFmtId="1" fontId="31" fillId="0" borderId="90" xfId="4" applyNumberFormat="1" applyFont="1" applyBorder="1" applyAlignment="1">
      <alignment horizontal="center" vertical="center" wrapText="1"/>
    </xf>
    <xf numFmtId="3" fontId="31" fillId="0" borderId="89" xfId="1" applyNumberFormat="1" applyFont="1" applyFill="1" applyBorder="1" applyAlignment="1">
      <alignment horizontal="center" vertical="center" wrapText="1"/>
    </xf>
    <xf numFmtId="1" fontId="31" fillId="0" borderId="72" xfId="4" applyNumberFormat="1" applyFont="1" applyBorder="1" applyAlignment="1">
      <alignment horizontal="center" vertical="center" wrapText="1"/>
    </xf>
    <xf numFmtId="1" fontId="31" fillId="6" borderId="74" xfId="4" applyNumberFormat="1" applyFont="1" applyFill="1" applyBorder="1" applyAlignment="1">
      <alignment horizontal="center" vertical="center" wrapText="1"/>
    </xf>
    <xf numFmtId="1" fontId="31" fillId="6" borderId="72" xfId="4" applyNumberFormat="1" applyFont="1" applyFill="1" applyBorder="1" applyAlignment="1">
      <alignment horizontal="center" vertical="center" wrapText="1"/>
    </xf>
    <xf numFmtId="1" fontId="31" fillId="0" borderId="74" xfId="4" applyNumberFormat="1" applyFont="1" applyBorder="1" applyAlignment="1">
      <alignment horizontal="center" vertical="center" wrapText="1"/>
    </xf>
    <xf numFmtId="1" fontId="31" fillId="0" borderId="71" xfId="4" applyNumberFormat="1" applyFont="1" applyBorder="1" applyAlignment="1">
      <alignment horizontal="center" vertical="center"/>
    </xf>
    <xf numFmtId="1" fontId="31" fillId="0" borderId="85" xfId="4" applyNumberFormat="1" applyFont="1" applyBorder="1" applyAlignment="1">
      <alignment horizontal="center" vertical="center"/>
    </xf>
    <xf numFmtId="1" fontId="31" fillId="6" borderId="73" xfId="4" applyNumberFormat="1" applyFont="1" applyFill="1" applyBorder="1" applyAlignment="1">
      <alignment horizontal="center" vertical="center"/>
    </xf>
    <xf numFmtId="1" fontId="31" fillId="6" borderId="86" xfId="4" applyNumberFormat="1" applyFont="1" applyFill="1" applyBorder="1" applyAlignment="1">
      <alignment horizontal="center" vertical="center"/>
    </xf>
    <xf numFmtId="1" fontId="31" fillId="6" borderId="71" xfId="4" applyNumberFormat="1" applyFont="1" applyFill="1" applyBorder="1" applyAlignment="1">
      <alignment horizontal="center" vertical="center"/>
    </xf>
    <xf numFmtId="1" fontId="31" fillId="6" borderId="85" xfId="4" applyNumberFormat="1" applyFont="1" applyFill="1" applyBorder="1" applyAlignment="1">
      <alignment horizontal="center" vertical="center"/>
    </xf>
    <xf numFmtId="1" fontId="31" fillId="0" borderId="73" xfId="4" applyNumberFormat="1" applyFont="1" applyBorder="1" applyAlignment="1">
      <alignment horizontal="center" vertical="center"/>
    </xf>
    <xf numFmtId="1" fontId="31" fillId="0" borderId="86" xfId="4" applyNumberFormat="1" applyFont="1" applyBorder="1" applyAlignment="1">
      <alignment horizontal="center" vertical="center"/>
    </xf>
    <xf numFmtId="0" fontId="19" fillId="0" borderId="0" xfId="0" applyFont="1" applyAlignment="1">
      <alignment horizontal="left" vertical="center"/>
    </xf>
    <xf numFmtId="0" fontId="19" fillId="2" borderId="71" xfId="0" applyFont="1" applyFill="1" applyBorder="1" applyAlignment="1">
      <alignment horizontal="center" vertical="center" wrapText="1"/>
    </xf>
    <xf numFmtId="0" fontId="19" fillId="2" borderId="73" xfId="0" applyFont="1" applyFill="1" applyBorder="1" applyAlignment="1">
      <alignment horizontal="center" vertical="center" wrapText="1"/>
    </xf>
    <xf numFmtId="0" fontId="19" fillId="0" borderId="11" xfId="0" applyFont="1" applyBorder="1" applyAlignment="1">
      <alignment vertical="center"/>
    </xf>
    <xf numFmtId="0" fontId="19" fillId="0" borderId="11" xfId="0" applyFont="1" applyBorder="1" applyAlignment="1">
      <alignment horizontal="center" vertical="center"/>
    </xf>
    <xf numFmtId="0" fontId="19" fillId="0" borderId="11" xfId="4" applyFont="1" applyBorder="1" applyAlignment="1">
      <alignment vertical="center"/>
    </xf>
    <xf numFmtId="0" fontId="19" fillId="0" borderId="11" xfId="4" applyFont="1" applyBorder="1" applyAlignment="1">
      <alignment horizontal="center" vertical="center"/>
    </xf>
    <xf numFmtId="49" fontId="29" fillId="4" borderId="1" xfId="4" applyNumberFormat="1" applyFont="1" applyFill="1" applyBorder="1" applyAlignment="1">
      <alignment horizontal="center" vertical="top" wrapText="1"/>
    </xf>
    <xf numFmtId="49" fontId="28" fillId="0" borderId="0" xfId="4" applyNumberFormat="1" applyFont="1" applyAlignment="1">
      <alignment horizontal="justify" vertical="center" wrapText="1"/>
    </xf>
    <xf numFmtId="0" fontId="5" fillId="0" borderId="0" xfId="76"/>
    <xf numFmtId="0" fontId="5" fillId="0" borderId="0" xfId="76" applyAlignment="1">
      <alignment wrapText="1"/>
    </xf>
    <xf numFmtId="0" fontId="5" fillId="0" borderId="0" xfId="76" applyAlignment="1">
      <alignment horizontal="center"/>
    </xf>
    <xf numFmtId="0" fontId="5" fillId="0" borderId="0" xfId="76" applyAlignment="1">
      <alignment horizontal="center" vertical="center" wrapText="1"/>
    </xf>
    <xf numFmtId="0" fontId="5" fillId="0" borderId="0" xfId="76" applyAlignment="1">
      <alignment horizontal="center" vertical="center"/>
    </xf>
    <xf numFmtId="0" fontId="28" fillId="0" borderId="0" xfId="76" applyFont="1"/>
    <xf numFmtId="49" fontId="27" fillId="0" borderId="0" xfId="76" applyNumberFormat="1" applyFont="1" applyAlignment="1">
      <alignment vertical="center" wrapText="1"/>
    </xf>
    <xf numFmtId="0" fontId="44" fillId="11" borderId="68" xfId="76" applyFont="1" applyFill="1" applyBorder="1" applyAlignment="1">
      <alignment horizontal="center" vertical="center" wrapText="1"/>
    </xf>
    <xf numFmtId="0" fontId="44" fillId="11" borderId="75" xfId="76" applyFont="1" applyFill="1" applyBorder="1" applyAlignment="1">
      <alignment horizontal="center" vertical="center" wrapText="1"/>
    </xf>
    <xf numFmtId="49" fontId="7" fillId="0" borderId="0" xfId="4" applyNumberFormat="1" applyFont="1" applyAlignment="1">
      <alignment vertical="center" wrapText="1"/>
    </xf>
    <xf numFmtId="49" fontId="44" fillId="4" borderId="19" xfId="4" applyNumberFormat="1" applyFont="1" applyFill="1" applyBorder="1" applyAlignment="1">
      <alignment horizontal="center" vertical="center" wrapText="1"/>
    </xf>
    <xf numFmtId="49" fontId="44" fillId="4" borderId="2" xfId="4" applyNumberFormat="1" applyFont="1" applyFill="1" applyBorder="1" applyAlignment="1">
      <alignment horizontal="center" vertical="center" wrapText="1"/>
    </xf>
    <xf numFmtId="0" fontId="72" fillId="0" borderId="0" xfId="4" applyFont="1" applyAlignment="1">
      <alignment horizontal="center" vertical="center"/>
    </xf>
    <xf numFmtId="49" fontId="7" fillId="0" borderId="91" xfId="4" applyNumberFormat="1" applyFont="1" applyBorder="1" applyAlignment="1">
      <alignment horizontal="left" vertical="center" indent="1"/>
    </xf>
    <xf numFmtId="49" fontId="7" fillId="0" borderId="92" xfId="4" applyNumberFormat="1" applyFont="1" applyBorder="1" applyAlignment="1">
      <alignment horizontal="center" vertical="center"/>
    </xf>
    <xf numFmtId="3" fontId="7" fillId="0" borderId="93" xfId="4" applyNumberFormat="1" applyFont="1" applyBorder="1" applyAlignment="1">
      <alignment horizontal="center" vertical="center"/>
    </xf>
    <xf numFmtId="3" fontId="7" fillId="0" borderId="91" xfId="4" applyNumberFormat="1" applyFont="1" applyBorder="1" applyAlignment="1">
      <alignment horizontal="center" vertical="center"/>
    </xf>
    <xf numFmtId="3" fontId="7" fillId="0" borderId="94" xfId="4" applyNumberFormat="1" applyFont="1" applyBorder="1" applyAlignment="1">
      <alignment horizontal="center" vertical="center"/>
    </xf>
    <xf numFmtId="3" fontId="7" fillId="0" borderId="95" xfId="4" applyNumberFormat="1" applyFont="1" applyBorder="1" applyAlignment="1">
      <alignment horizontal="center" vertical="center"/>
    </xf>
    <xf numFmtId="49" fontId="7" fillId="6" borderId="96" xfId="4" applyNumberFormat="1" applyFont="1" applyFill="1" applyBorder="1" applyAlignment="1">
      <alignment horizontal="left" vertical="center" wrapText="1" indent="1"/>
    </xf>
    <xf numFmtId="49" fontId="7" fillId="6" borderId="97" xfId="4" applyNumberFormat="1" applyFont="1" applyFill="1" applyBorder="1" applyAlignment="1">
      <alignment horizontal="center" vertical="center"/>
    </xf>
    <xf numFmtId="3" fontId="7" fillId="6" borderId="98" xfId="4" applyNumberFormat="1" applyFont="1" applyFill="1" applyBorder="1" applyAlignment="1">
      <alignment horizontal="center" vertical="center"/>
    </xf>
    <xf numFmtId="3" fontId="7" fillId="6" borderId="96" xfId="4" applyNumberFormat="1" applyFont="1" applyFill="1" applyBorder="1" applyAlignment="1">
      <alignment horizontal="center" vertical="center"/>
    </xf>
    <xf numFmtId="3" fontId="7" fillId="6" borderId="99" xfId="4" applyNumberFormat="1" applyFont="1" applyFill="1" applyBorder="1" applyAlignment="1">
      <alignment horizontal="center" vertical="center"/>
    </xf>
    <xf numFmtId="3" fontId="7" fillId="6" borderId="100" xfId="4" applyNumberFormat="1" applyFont="1" applyFill="1" applyBorder="1" applyAlignment="1">
      <alignment horizontal="center" vertical="center"/>
    </xf>
    <xf numFmtId="49" fontId="8" fillId="0" borderId="0" xfId="4" applyNumberFormat="1" applyFont="1" applyAlignment="1">
      <alignment wrapText="1"/>
    </xf>
    <xf numFmtId="1" fontId="39" fillId="7" borderId="20" xfId="4" applyNumberFormat="1" applyFont="1" applyFill="1" applyBorder="1" applyAlignment="1">
      <alignment horizontal="center" vertical="center" wrapText="1"/>
    </xf>
    <xf numFmtId="3" fontId="39" fillId="7" borderId="21" xfId="4" applyNumberFormat="1" applyFont="1" applyFill="1" applyBorder="1" applyAlignment="1">
      <alignment horizontal="center" vertical="center" wrapText="1"/>
    </xf>
    <xf numFmtId="3" fontId="39" fillId="7" borderId="10" xfId="4" applyNumberFormat="1" applyFont="1" applyFill="1" applyBorder="1" applyAlignment="1">
      <alignment horizontal="center" vertical="center" wrapText="1"/>
    </xf>
    <xf numFmtId="42" fontId="7" fillId="0" borderId="41" xfId="83" applyFont="1" applyFill="1" applyBorder="1" applyAlignment="1">
      <alignment horizontal="right" vertical="center" wrapText="1"/>
    </xf>
    <xf numFmtId="42" fontId="7" fillId="0" borderId="15" xfId="83" applyFont="1" applyFill="1" applyBorder="1" applyAlignment="1">
      <alignment horizontal="right" vertical="center" wrapText="1"/>
    </xf>
    <xf numFmtId="49" fontId="74" fillId="2" borderId="0" xfId="4" applyNumberFormat="1" applyFont="1" applyFill="1" applyAlignment="1">
      <alignment horizontal="justify" vertical="center" wrapText="1"/>
    </xf>
    <xf numFmtId="49" fontId="74" fillId="2" borderId="0" xfId="4" applyNumberFormat="1" applyFont="1" applyFill="1" applyAlignment="1">
      <alignment vertical="center" wrapText="1"/>
    </xf>
    <xf numFmtId="49" fontId="27" fillId="0" borderId="82" xfId="4" applyNumberFormat="1" applyFont="1" applyBorder="1" applyAlignment="1">
      <alignment horizontal="center" vertical="center" wrapText="1"/>
    </xf>
    <xf numFmtId="49" fontId="28" fillId="0" borderId="83" xfId="4" applyNumberFormat="1" applyFont="1" applyBorder="1" applyAlignment="1">
      <alignment horizontal="center" vertical="center" wrapText="1"/>
    </xf>
    <xf numFmtId="49" fontId="27" fillId="16" borderId="82" xfId="4" applyNumberFormat="1" applyFont="1" applyFill="1" applyBorder="1" applyAlignment="1">
      <alignment horizontal="center" vertical="center" wrapText="1"/>
    </xf>
    <xf numFmtId="49" fontId="28" fillId="16" borderId="83" xfId="4" applyNumberFormat="1" applyFont="1" applyFill="1" applyBorder="1" applyAlignment="1">
      <alignment horizontal="center" vertical="center" wrapText="1"/>
    </xf>
    <xf numFmtId="49" fontId="28" fillId="16" borderId="84" xfId="4" applyNumberFormat="1" applyFont="1" applyFill="1" applyBorder="1" applyAlignment="1">
      <alignment horizontal="left" vertical="center" wrapText="1"/>
    </xf>
    <xf numFmtId="49" fontId="75" fillId="0" borderId="0" xfId="4" applyNumberFormat="1" applyFont="1" applyAlignment="1">
      <alignment horizontal="justify" vertical="center" wrapText="1"/>
    </xf>
    <xf numFmtId="0" fontId="75" fillId="0" borderId="1" xfId="4" applyFont="1" applyBorder="1" applyAlignment="1">
      <alignment horizontal="center" vertical="center" wrapText="1"/>
    </xf>
    <xf numFmtId="49" fontId="75" fillId="0" borderId="1" xfId="4" applyNumberFormat="1" applyFont="1" applyBorder="1" applyAlignment="1">
      <alignment horizontal="center" vertical="center" wrapText="1"/>
    </xf>
    <xf numFmtId="49" fontId="22" fillId="0" borderId="101" xfId="4" applyNumberFormat="1" applyFont="1" applyBorder="1" applyAlignment="1">
      <alignment horizontal="center" vertical="center" wrapText="1"/>
    </xf>
    <xf numFmtId="1" fontId="19" fillId="0" borderId="101" xfId="4" applyNumberFormat="1" applyFont="1" applyBorder="1" applyAlignment="1">
      <alignment horizontal="center" vertical="center" wrapText="1"/>
    </xf>
    <xf numFmtId="1" fontId="19" fillId="0" borderId="102" xfId="4" applyNumberFormat="1" applyFont="1" applyBorder="1" applyAlignment="1">
      <alignment horizontal="center" vertical="center" wrapText="1"/>
    </xf>
    <xf numFmtId="1" fontId="19" fillId="0" borderId="103" xfId="4" applyNumberFormat="1" applyFont="1" applyBorder="1" applyAlignment="1">
      <alignment horizontal="center" vertical="center" wrapText="1"/>
    </xf>
    <xf numFmtId="1" fontId="31" fillId="0" borderId="101" xfId="4" applyNumberFormat="1" applyFont="1" applyBorder="1" applyAlignment="1">
      <alignment horizontal="center" vertical="center" wrapText="1"/>
    </xf>
    <xf numFmtId="1" fontId="22" fillId="0" borderId="104" xfId="4" applyNumberFormat="1" applyFont="1" applyBorder="1" applyAlignment="1">
      <alignment horizontal="center" vertical="center" wrapText="1"/>
    </xf>
    <xf numFmtId="1" fontId="31" fillId="0" borderId="103" xfId="4" applyNumberFormat="1" applyFont="1" applyBorder="1" applyAlignment="1">
      <alignment horizontal="center" vertical="center" wrapText="1"/>
    </xf>
    <xf numFmtId="1" fontId="31" fillId="0" borderId="104" xfId="4" applyNumberFormat="1" applyFont="1" applyBorder="1" applyAlignment="1">
      <alignment horizontal="center" vertical="center" wrapText="1"/>
    </xf>
    <xf numFmtId="49" fontId="29" fillId="4" borderId="13" xfId="4" applyNumberFormat="1" applyFont="1" applyFill="1" applyBorder="1" applyAlignment="1">
      <alignment horizontal="center" vertical="center" wrapText="1"/>
    </xf>
    <xf numFmtId="49" fontId="29" fillId="4" borderId="3" xfId="4" applyNumberFormat="1" applyFont="1" applyFill="1" applyBorder="1" applyAlignment="1">
      <alignment horizontal="center" vertical="center" wrapText="1"/>
    </xf>
    <xf numFmtId="0" fontId="21" fillId="0" borderId="13" xfId="4" applyFont="1" applyBorder="1" applyAlignment="1">
      <alignment horizontal="center" vertical="center" wrapText="1"/>
    </xf>
    <xf numFmtId="14" fontId="21" fillId="0" borderId="3" xfId="4" applyNumberFormat="1" applyFont="1" applyBorder="1" applyAlignment="1">
      <alignment horizontal="center" vertical="center" wrapText="1"/>
    </xf>
    <xf numFmtId="0" fontId="21" fillId="6" borderId="13" xfId="4" applyFont="1" applyFill="1" applyBorder="1" applyAlignment="1">
      <alignment horizontal="center" vertical="center" wrapText="1"/>
    </xf>
    <xf numFmtId="14" fontId="21" fillId="6" borderId="3" xfId="4" applyNumberFormat="1" applyFont="1" applyFill="1" applyBorder="1" applyAlignment="1">
      <alignment horizontal="center" vertical="center" wrapText="1"/>
    </xf>
    <xf numFmtId="49" fontId="70" fillId="6" borderId="1" xfId="2" applyNumberFormat="1" applyFont="1" applyFill="1" applyBorder="1" applyAlignment="1">
      <alignment horizontal="center" vertical="center" wrapText="1"/>
    </xf>
    <xf numFmtId="49" fontId="28" fillId="0" borderId="0" xfId="76" applyNumberFormat="1" applyFont="1" applyAlignment="1">
      <alignment vertical="center" wrapText="1"/>
    </xf>
    <xf numFmtId="0" fontId="27" fillId="0" borderId="0" xfId="76" applyFont="1"/>
    <xf numFmtId="0" fontId="27" fillId="0" borderId="0" xfId="76" applyFont="1" applyAlignment="1">
      <alignment vertical="center" wrapText="1"/>
    </xf>
    <xf numFmtId="0" fontId="71" fillId="0" borderId="0" xfId="76" applyFont="1" applyAlignment="1">
      <alignment vertical="center" wrapText="1"/>
    </xf>
    <xf numFmtId="49" fontId="7" fillId="0" borderId="79" xfId="4" applyNumberFormat="1" applyFont="1" applyBorder="1" applyAlignment="1">
      <alignment horizontal="justify" vertical="center"/>
    </xf>
    <xf numFmtId="0" fontId="19" fillId="0" borderId="80" xfId="76" applyFont="1" applyBorder="1" applyAlignment="1">
      <alignment horizontal="center" vertical="center" wrapText="1"/>
    </xf>
    <xf numFmtId="0" fontId="7" fillId="0" borderId="81" xfId="4" applyFont="1" applyBorder="1" applyAlignment="1">
      <alignment horizontal="center" vertical="center"/>
    </xf>
    <xf numFmtId="0" fontId="19" fillId="0" borderId="0" xfId="76" applyFont="1" applyAlignment="1">
      <alignment vertical="center" wrapText="1"/>
    </xf>
    <xf numFmtId="0" fontId="71" fillId="0" borderId="0" xfId="76" applyFont="1"/>
    <xf numFmtId="49" fontId="7" fillId="16" borderId="82" xfId="4" applyNumberFormat="1" applyFont="1" applyFill="1" applyBorder="1" applyAlignment="1">
      <alignment horizontal="justify" vertical="center"/>
    </xf>
    <xf numFmtId="0" fontId="19" fillId="16" borderId="83" xfId="76" applyFont="1" applyFill="1" applyBorder="1" applyAlignment="1">
      <alignment horizontal="center" vertical="center"/>
    </xf>
    <xf numFmtId="0" fontId="7" fillId="16" borderId="84" xfId="4" applyFont="1" applyFill="1" applyBorder="1" applyAlignment="1">
      <alignment horizontal="center" vertical="center"/>
    </xf>
    <xf numFmtId="0" fontId="37" fillId="0" borderId="0" xfId="76" applyFont="1" applyAlignment="1">
      <alignment horizontal="left" indent="3"/>
    </xf>
    <xf numFmtId="0" fontId="34" fillId="0" borderId="0" xfId="76" applyFont="1" applyAlignment="1">
      <alignment horizontal="left" vertical="center" indent="3"/>
    </xf>
    <xf numFmtId="0" fontId="22" fillId="0" borderId="17" xfId="76" applyFont="1" applyBorder="1" applyAlignment="1">
      <alignment horizontal="center"/>
    </xf>
    <xf numFmtId="0" fontId="19" fillId="0" borderId="13" xfId="76" applyFont="1" applyBorder="1" applyAlignment="1">
      <alignment horizontal="justify" vertical="center" wrapText="1"/>
    </xf>
    <xf numFmtId="0" fontId="19" fillId="0" borderId="3" xfId="76" applyFont="1" applyBorder="1" applyAlignment="1">
      <alignment horizontal="center" vertical="center" wrapText="1"/>
    </xf>
    <xf numFmtId="0" fontId="19" fillId="0" borderId="13" xfId="76" applyFont="1" applyBorder="1" applyAlignment="1">
      <alignment horizontal="center" vertical="center" wrapText="1"/>
    </xf>
    <xf numFmtId="0" fontId="19" fillId="0" borderId="1" xfId="76" applyFont="1" applyBorder="1" applyAlignment="1">
      <alignment horizontal="left" vertical="center" wrapText="1"/>
    </xf>
    <xf numFmtId="0" fontId="19" fillId="0" borderId="1" xfId="76" applyFont="1" applyBorder="1" applyAlignment="1">
      <alignment horizontal="center" vertical="center" wrapText="1"/>
    </xf>
    <xf numFmtId="0" fontId="26" fillId="0" borderId="0" xfId="76" applyFont="1" applyAlignment="1">
      <alignment vertical="center" wrapText="1"/>
    </xf>
    <xf numFmtId="0" fontId="9" fillId="0" borderId="0" xfId="76" applyFont="1" applyAlignment="1">
      <alignment vertical="center" wrapText="1"/>
    </xf>
    <xf numFmtId="0" fontId="29" fillId="13" borderId="79" xfId="76" applyFont="1" applyFill="1" applyBorder="1" applyAlignment="1">
      <alignment horizontal="center" vertical="center"/>
    </xf>
    <xf numFmtId="0" fontId="29" fillId="4" borderId="80" xfId="76" applyFont="1" applyFill="1" applyBorder="1" applyAlignment="1">
      <alignment horizontal="center" vertical="center"/>
    </xf>
    <xf numFmtId="0" fontId="29" fillId="4" borderId="81" xfId="76" applyFont="1" applyFill="1" applyBorder="1" applyAlignment="1">
      <alignment horizontal="center" vertical="center"/>
    </xf>
    <xf numFmtId="49" fontId="28" fillId="0" borderId="84" xfId="4" applyNumberFormat="1" applyFont="1" applyBorder="1" applyAlignment="1">
      <alignment horizontal="left" vertical="center" wrapText="1"/>
    </xf>
    <xf numFmtId="0" fontId="5" fillId="2" borderId="0" xfId="76" applyFill="1" applyAlignment="1">
      <alignment horizontal="left" vertical="center" wrapText="1" indent="1"/>
    </xf>
    <xf numFmtId="0" fontId="5" fillId="2" borderId="0" xfId="76" applyFill="1" applyAlignment="1">
      <alignment horizontal="center" vertical="center" wrapText="1"/>
    </xf>
    <xf numFmtId="0" fontId="28" fillId="2" borderId="0" xfId="4" applyFont="1" applyFill="1" applyAlignment="1">
      <alignment horizontal="justify" vertical="center" wrapText="1"/>
    </xf>
    <xf numFmtId="0" fontId="5" fillId="2" borderId="0" xfId="76" applyFill="1"/>
    <xf numFmtId="1" fontId="54" fillId="0" borderId="44" xfId="76" applyNumberFormat="1" applyFont="1" applyBorder="1" applyAlignment="1">
      <alignment horizontal="center" vertical="center" wrapText="1"/>
    </xf>
    <xf numFmtId="1" fontId="54" fillId="0" borderId="46" xfId="76" applyNumberFormat="1" applyFont="1" applyBorder="1" applyAlignment="1">
      <alignment horizontal="center" vertical="center" wrapText="1"/>
    </xf>
    <xf numFmtId="1" fontId="54" fillId="0" borderId="47" xfId="76" applyNumberFormat="1" applyFont="1" applyBorder="1" applyAlignment="1">
      <alignment horizontal="center" vertical="center" wrapText="1"/>
    </xf>
    <xf numFmtId="3" fontId="52" fillId="0" borderId="37" xfId="76" applyNumberFormat="1" applyFont="1" applyBorder="1" applyAlignment="1">
      <alignment horizontal="center" vertical="center" wrapText="1"/>
    </xf>
    <xf numFmtId="3" fontId="52" fillId="0" borderId="41" xfId="76" applyNumberFormat="1" applyFont="1" applyBorder="1" applyAlignment="1">
      <alignment horizontal="center" vertical="center" wrapText="1"/>
    </xf>
    <xf numFmtId="3" fontId="52" fillId="0" borderId="38" xfId="76" applyNumberFormat="1" applyFont="1" applyBorder="1" applyAlignment="1">
      <alignment horizontal="center" vertical="center" wrapText="1"/>
    </xf>
    <xf numFmtId="49" fontId="51" fillId="4" borderId="49" xfId="76" applyNumberFormat="1" applyFont="1" applyFill="1" applyBorder="1" applyAlignment="1">
      <alignment horizontal="center" vertical="center" wrapText="1"/>
    </xf>
    <xf numFmtId="49" fontId="51" fillId="4" borderId="2" xfId="76" applyNumberFormat="1" applyFont="1" applyFill="1" applyBorder="1" applyAlignment="1">
      <alignment horizontal="center" vertical="center" wrapText="1"/>
    </xf>
    <xf numFmtId="49" fontId="51" fillId="4" borderId="4" xfId="76" applyNumberFormat="1" applyFont="1" applyFill="1" applyBorder="1" applyAlignment="1">
      <alignment horizontal="center" vertical="center" wrapText="1"/>
    </xf>
    <xf numFmtId="0" fontId="52" fillId="0" borderId="12" xfId="82" applyNumberFormat="1" applyFont="1" applyBorder="1" applyAlignment="1">
      <alignment horizontal="center" vertical="center" wrapText="1"/>
    </xf>
    <xf numFmtId="0" fontId="52" fillId="0" borderId="7" xfId="82" applyNumberFormat="1" applyFont="1" applyBorder="1" applyAlignment="1">
      <alignment horizontal="center" vertical="center" wrapText="1"/>
    </xf>
    <xf numFmtId="1" fontId="54" fillId="16" borderId="59" xfId="76" applyNumberFormat="1" applyFont="1" applyFill="1" applyBorder="1" applyAlignment="1">
      <alignment horizontal="center" vertical="center" wrapText="1"/>
    </xf>
    <xf numFmtId="3" fontId="54" fillId="16" borderId="36" xfId="76" applyNumberFormat="1" applyFont="1" applyFill="1" applyBorder="1" applyAlignment="1">
      <alignment horizontal="center" vertical="center" wrapText="1"/>
    </xf>
    <xf numFmtId="3" fontId="54" fillId="16" borderId="22" xfId="76" applyNumberFormat="1" applyFont="1" applyFill="1" applyBorder="1" applyAlignment="1">
      <alignment horizontal="center" vertical="center" wrapText="1"/>
    </xf>
    <xf numFmtId="0" fontId="52" fillId="0" borderId="6" xfId="76" applyFont="1" applyBorder="1" applyAlignment="1">
      <alignment horizontal="center" vertical="center" wrapText="1"/>
    </xf>
    <xf numFmtId="0" fontId="52" fillId="0" borderId="51" xfId="76" applyFont="1" applyBorder="1" applyAlignment="1">
      <alignment horizontal="center" vertical="center" wrapText="1"/>
    </xf>
    <xf numFmtId="0" fontId="52" fillId="0" borderId="1" xfId="76" applyFont="1" applyBorder="1" applyAlignment="1">
      <alignment horizontal="center" vertical="center" wrapText="1"/>
    </xf>
    <xf numFmtId="0" fontId="52" fillId="0" borderId="3" xfId="76" applyFont="1" applyBorder="1" applyAlignment="1">
      <alignment horizontal="center" vertical="center" wrapText="1"/>
    </xf>
    <xf numFmtId="0" fontId="52" fillId="0" borderId="2" xfId="76" applyFont="1" applyBorder="1" applyAlignment="1">
      <alignment horizontal="center" vertical="center" wrapText="1"/>
    </xf>
    <xf numFmtId="0" fontId="52" fillId="0" borderId="4" xfId="76" applyFont="1" applyBorder="1" applyAlignment="1">
      <alignment horizontal="center" vertical="center" wrapText="1"/>
    </xf>
    <xf numFmtId="0" fontId="29" fillId="4" borderId="60" xfId="4" applyFont="1" applyFill="1" applyBorder="1" applyAlignment="1">
      <alignment horizontal="center" vertical="center" wrapText="1"/>
    </xf>
    <xf numFmtId="9" fontId="29" fillId="4" borderId="1" xfId="1" applyFont="1" applyFill="1" applyBorder="1" applyAlignment="1">
      <alignment horizontal="center" vertical="center" wrapText="1"/>
    </xf>
    <xf numFmtId="9" fontId="29" fillId="4" borderId="3" xfId="1" applyFont="1" applyFill="1" applyBorder="1" applyAlignment="1">
      <alignment horizontal="center" vertical="center" wrapText="1"/>
    </xf>
    <xf numFmtId="0" fontId="29" fillId="4" borderId="56" xfId="4" applyFont="1" applyFill="1" applyBorder="1" applyAlignment="1">
      <alignment horizontal="center" vertical="center" wrapText="1"/>
    </xf>
    <xf numFmtId="3" fontId="7" fillId="0" borderId="92" xfId="4" applyNumberFormat="1" applyFont="1" applyBorder="1" applyAlignment="1">
      <alignment horizontal="center" vertical="center"/>
    </xf>
    <xf numFmtId="3" fontId="7" fillId="6" borderId="97" xfId="4" applyNumberFormat="1" applyFont="1" applyFill="1" applyBorder="1" applyAlignment="1">
      <alignment horizontal="center" vertical="center"/>
    </xf>
    <xf numFmtId="49" fontId="32" fillId="0" borderId="0" xfId="0" applyNumberFormat="1" applyFont="1" applyAlignment="1">
      <alignment horizontal="left" vertical="top" indent="4"/>
    </xf>
    <xf numFmtId="0" fontId="65" fillId="0" borderId="0" xfId="4" applyFont="1" applyAlignment="1">
      <alignment wrapText="1"/>
    </xf>
    <xf numFmtId="49" fontId="7" fillId="0" borderId="0" xfId="0" applyNumberFormat="1" applyFont="1" applyAlignment="1">
      <alignment horizontal="center" vertical="center" wrapText="1"/>
    </xf>
    <xf numFmtId="3" fontId="22" fillId="0" borderId="1" xfId="0" applyNumberFormat="1" applyFont="1" applyBorder="1" applyAlignment="1">
      <alignment horizontal="left" vertical="center" wrapText="1" indent="1"/>
    </xf>
    <xf numFmtId="3" fontId="31" fillId="0" borderId="1" xfId="0" applyNumberFormat="1" applyFont="1" applyBorder="1" applyAlignment="1">
      <alignment horizontal="center" vertical="center" wrapText="1"/>
    </xf>
    <xf numFmtId="3" fontId="31" fillId="0" borderId="3" xfId="0" applyNumberFormat="1" applyFont="1" applyBorder="1" applyAlignment="1">
      <alignment horizontal="center" vertical="center" wrapText="1"/>
    </xf>
    <xf numFmtId="3" fontId="22" fillId="0" borderId="62" xfId="0" applyNumberFormat="1" applyFont="1" applyBorder="1" applyAlignment="1">
      <alignment horizontal="left" vertical="center" wrapText="1" indent="1"/>
    </xf>
    <xf numFmtId="3" fontId="19" fillId="0" borderId="62" xfId="4" applyNumberFormat="1" applyFont="1" applyBorder="1" applyAlignment="1">
      <alignment horizontal="center" vertical="center" wrapText="1"/>
    </xf>
    <xf numFmtId="3" fontId="19" fillId="0" borderId="63" xfId="4" applyNumberFormat="1" applyFont="1" applyBorder="1" applyAlignment="1">
      <alignment horizontal="center" vertical="center" wrapText="1"/>
    </xf>
    <xf numFmtId="3" fontId="22" fillId="0" borderId="65" xfId="0" applyNumberFormat="1" applyFont="1" applyBorder="1" applyAlignment="1">
      <alignment horizontal="left" vertical="center" wrapText="1" indent="1"/>
    </xf>
    <xf numFmtId="3" fontId="77" fillId="0" borderId="1" xfId="84" applyNumberFormat="1" applyFont="1" applyBorder="1" applyAlignment="1">
      <alignment horizontal="center" vertical="center" wrapText="1"/>
    </xf>
    <xf numFmtId="3" fontId="77" fillId="0" borderId="3" xfId="84" applyNumberFormat="1" applyFont="1" applyBorder="1" applyAlignment="1">
      <alignment horizontal="center" vertical="center" wrapText="1"/>
    </xf>
    <xf numFmtId="3" fontId="22" fillId="0" borderId="106" xfId="0" applyNumberFormat="1" applyFont="1" applyBorder="1" applyAlignment="1">
      <alignment horizontal="left" vertical="center" wrapText="1" indent="1"/>
    </xf>
    <xf numFmtId="3" fontId="22" fillId="6" borderId="106" xfId="0" applyNumberFormat="1" applyFont="1" applyFill="1" applyBorder="1" applyAlignment="1">
      <alignment horizontal="center" vertical="center" wrapText="1"/>
    </xf>
    <xf numFmtId="3" fontId="19" fillId="0" borderId="106" xfId="4" applyNumberFormat="1" applyFont="1" applyBorder="1" applyAlignment="1">
      <alignment horizontal="center" vertical="center" wrapText="1"/>
    </xf>
    <xf numFmtId="3" fontId="19" fillId="0" borderId="108" xfId="4" applyNumberFormat="1" applyFont="1" applyBorder="1" applyAlignment="1">
      <alignment horizontal="center" vertical="center" wrapText="1"/>
    </xf>
    <xf numFmtId="3" fontId="22" fillId="0" borderId="6" xfId="0" applyNumberFormat="1" applyFont="1" applyBorder="1" applyAlignment="1">
      <alignment horizontal="left" vertical="center" wrapText="1" indent="1"/>
    </xf>
    <xf numFmtId="3" fontId="31" fillId="0" borderId="6" xfId="0" applyNumberFormat="1" applyFont="1" applyBorder="1" applyAlignment="1">
      <alignment horizontal="center" vertical="center" wrapText="1"/>
    </xf>
    <xf numFmtId="3" fontId="31" fillId="0" borderId="51" xfId="0" applyNumberFormat="1" applyFont="1" applyBorder="1" applyAlignment="1">
      <alignment horizontal="center" vertical="center" wrapText="1"/>
    </xf>
    <xf numFmtId="0" fontId="19" fillId="0" borderId="62" xfId="4" applyFont="1" applyBorder="1" applyAlignment="1">
      <alignment horizontal="center" vertical="center"/>
    </xf>
    <xf numFmtId="49" fontId="73" fillId="0" borderId="0" xfId="0" applyNumberFormat="1" applyFont="1" applyAlignment="1">
      <alignment horizontal="left" vertical="center"/>
    </xf>
    <xf numFmtId="49" fontId="26" fillId="0" borderId="0" xfId="0" applyNumberFormat="1" applyFont="1" applyAlignment="1">
      <alignment horizontal="justify" vertical="center" wrapText="1"/>
    </xf>
    <xf numFmtId="0" fontId="24" fillId="0" borderId="13" xfId="2" applyFont="1" applyBorder="1" applyAlignment="1">
      <alignment horizontal="center" vertical="center" wrapText="1"/>
    </xf>
    <xf numFmtId="0" fontId="70" fillId="0" borderId="1" xfId="2" applyFont="1" applyBorder="1" applyAlignment="1">
      <alignment horizontal="center" vertical="center" wrapText="1"/>
    </xf>
    <xf numFmtId="49" fontId="70" fillId="0" borderId="1" xfId="2" applyNumberFormat="1" applyFont="1" applyBorder="1" applyAlignment="1">
      <alignment horizontal="center" vertical="center" wrapText="1"/>
    </xf>
    <xf numFmtId="0" fontId="70" fillId="0" borderId="1" xfId="78" applyNumberFormat="1" applyFont="1" applyBorder="1" applyAlignment="1">
      <alignment horizontal="center" vertical="center" wrapText="1"/>
    </xf>
    <xf numFmtId="0" fontId="70" fillId="6" borderId="1" xfId="78" applyNumberFormat="1" applyFont="1" applyFill="1" applyBorder="1" applyAlignment="1">
      <alignment horizontal="center" vertical="center" wrapText="1"/>
    </xf>
    <xf numFmtId="0" fontId="76" fillId="0" borderId="6" xfId="76" applyFont="1" applyBorder="1" applyAlignment="1">
      <alignment horizontal="justify" vertical="center" wrapText="1"/>
    </xf>
    <xf numFmtId="0" fontId="21" fillId="0" borderId="6" xfId="76" applyFont="1" applyBorder="1" applyAlignment="1">
      <alignment horizontal="justify" vertical="top" wrapText="1"/>
    </xf>
    <xf numFmtId="0" fontId="1" fillId="0" borderId="31" xfId="76" applyFont="1" applyBorder="1" applyAlignment="1">
      <alignment horizontal="center" vertical="center" wrapText="1"/>
    </xf>
    <xf numFmtId="0" fontId="76" fillId="6" borderId="1" xfId="76" applyFont="1" applyFill="1" applyBorder="1" applyAlignment="1">
      <alignment horizontal="justify" vertical="center" wrapText="1"/>
    </xf>
    <xf numFmtId="0" fontId="21" fillId="6" borderId="1" xfId="76" applyFont="1" applyFill="1" applyBorder="1" applyAlignment="1">
      <alignment horizontal="justify" vertical="top" wrapText="1"/>
    </xf>
    <xf numFmtId="0" fontId="1" fillId="6" borderId="31" xfId="76" applyFont="1" applyFill="1" applyBorder="1" applyAlignment="1">
      <alignment horizontal="center" vertical="center" wrapText="1"/>
    </xf>
    <xf numFmtId="0" fontId="78" fillId="0" borderId="0" xfId="76" applyFont="1" applyAlignment="1">
      <alignment vertical="center"/>
    </xf>
    <xf numFmtId="0" fontId="63" fillId="0" borderId="0" xfId="76" applyFont="1" applyAlignment="1">
      <alignment vertical="center"/>
    </xf>
    <xf numFmtId="0" fontId="80" fillId="0" borderId="0" xfId="0" applyFont="1" applyAlignment="1">
      <alignment vertical="center" wrapText="1"/>
    </xf>
    <xf numFmtId="1" fontId="19" fillId="18" borderId="88" xfId="4" applyNumberFormat="1" applyFont="1" applyFill="1" applyBorder="1" applyAlignment="1">
      <alignment horizontal="center" vertical="center" wrapText="1"/>
    </xf>
    <xf numFmtId="1" fontId="19" fillId="18" borderId="87" xfId="4" applyNumberFormat="1" applyFont="1" applyFill="1" applyBorder="1" applyAlignment="1">
      <alignment horizontal="center" vertical="center" wrapText="1"/>
    </xf>
    <xf numFmtId="1" fontId="19" fillId="18" borderId="105" xfId="4" applyNumberFormat="1" applyFont="1" applyFill="1" applyBorder="1" applyAlignment="1">
      <alignment horizontal="center" vertical="center" wrapText="1"/>
    </xf>
    <xf numFmtId="1" fontId="19" fillId="18" borderId="73" xfId="1" applyNumberFormat="1" applyFont="1" applyFill="1" applyBorder="1" applyAlignment="1">
      <alignment horizontal="center" vertical="center" wrapText="1"/>
    </xf>
    <xf numFmtId="10" fontId="19" fillId="18" borderId="73" xfId="1" applyNumberFormat="1" applyFont="1" applyFill="1" applyBorder="1" applyAlignment="1">
      <alignment horizontal="center" vertical="center" wrapText="1"/>
    </xf>
    <xf numFmtId="1" fontId="19" fillId="18" borderId="71" xfId="1" applyNumberFormat="1" applyFont="1" applyFill="1" applyBorder="1" applyAlignment="1">
      <alignment horizontal="center" vertical="center" wrapText="1"/>
    </xf>
    <xf numFmtId="10" fontId="19" fillId="18" borderId="71" xfId="1" applyNumberFormat="1" applyFont="1" applyFill="1" applyBorder="1" applyAlignment="1">
      <alignment horizontal="center" vertical="center" wrapText="1"/>
    </xf>
    <xf numFmtId="1" fontId="19" fillId="18" borderId="101" xfId="1" applyNumberFormat="1" applyFont="1" applyFill="1" applyBorder="1" applyAlignment="1">
      <alignment horizontal="center" vertical="center" wrapText="1"/>
    </xf>
    <xf numFmtId="10" fontId="19" fillId="18" borderId="101" xfId="1" applyNumberFormat="1" applyFont="1" applyFill="1" applyBorder="1" applyAlignment="1">
      <alignment horizontal="center" vertical="center" wrapText="1"/>
    </xf>
    <xf numFmtId="1" fontId="19" fillId="18" borderId="86" xfId="1" applyNumberFormat="1" applyFont="1" applyFill="1" applyBorder="1" applyAlignment="1">
      <alignment horizontal="center" vertical="center" wrapText="1"/>
    </xf>
    <xf numFmtId="1" fontId="19" fillId="18" borderId="85" xfId="1" applyNumberFormat="1" applyFont="1" applyFill="1" applyBorder="1" applyAlignment="1">
      <alignment horizontal="center" vertical="center" wrapText="1"/>
    </xf>
    <xf numFmtId="1" fontId="19" fillId="18" borderId="102" xfId="1" applyNumberFormat="1" applyFont="1" applyFill="1" applyBorder="1" applyAlignment="1">
      <alignment horizontal="center" vertical="center" wrapText="1"/>
    </xf>
    <xf numFmtId="49" fontId="39" fillId="4" borderId="30" xfId="4" applyNumberFormat="1" applyFont="1" applyFill="1" applyBorder="1" applyAlignment="1">
      <alignment horizontal="center" vertical="center" wrapText="1"/>
    </xf>
    <xf numFmtId="49" fontId="27" fillId="0" borderId="0" xfId="76" applyNumberFormat="1" applyFont="1" applyAlignment="1">
      <alignment horizontal="center" vertical="center" wrapText="1"/>
    </xf>
    <xf numFmtId="0" fontId="44" fillId="11" borderId="109" xfId="76" applyFont="1" applyFill="1" applyBorder="1" applyAlignment="1">
      <alignment horizontal="center" vertical="center" wrapText="1"/>
    </xf>
    <xf numFmtId="0" fontId="44" fillId="11" borderId="110" xfId="76" applyFont="1" applyFill="1" applyBorder="1" applyAlignment="1">
      <alignment horizontal="center" vertical="center" wrapText="1"/>
    </xf>
    <xf numFmtId="0" fontId="44" fillId="11" borderId="111" xfId="76" applyFont="1" applyFill="1" applyBorder="1" applyAlignment="1">
      <alignment horizontal="center" vertical="center" wrapText="1"/>
    </xf>
    <xf numFmtId="3" fontId="7" fillId="0" borderId="0" xfId="4" applyNumberFormat="1" applyFont="1" applyAlignment="1">
      <alignment vertical="center" wrapText="1"/>
    </xf>
    <xf numFmtId="0" fontId="7" fillId="0" borderId="0" xfId="4" applyFont="1" applyAlignment="1">
      <alignment horizontal="center" vertical="center" wrapText="1"/>
    </xf>
    <xf numFmtId="49" fontId="7" fillId="0" borderId="29" xfId="4" applyNumberFormat="1" applyFont="1" applyBorder="1" applyAlignment="1">
      <alignment vertical="center" wrapText="1"/>
    </xf>
    <xf numFmtId="3" fontId="7" fillId="7" borderId="91" xfId="4" applyNumberFormat="1" applyFont="1" applyFill="1" applyBorder="1" applyAlignment="1">
      <alignment horizontal="center" vertical="center"/>
    </xf>
    <xf numFmtId="3" fontId="7" fillId="7" borderId="92" xfId="4" applyNumberFormat="1" applyFont="1" applyFill="1" applyBorder="1" applyAlignment="1">
      <alignment horizontal="center" vertical="center"/>
    </xf>
    <xf numFmtId="3" fontId="7" fillId="7" borderId="93" xfId="4" applyNumberFormat="1" applyFont="1" applyFill="1" applyBorder="1" applyAlignment="1">
      <alignment horizontal="center" vertical="center"/>
    </xf>
    <xf numFmtId="3" fontId="7" fillId="7" borderId="96" xfId="4" applyNumberFormat="1" applyFont="1" applyFill="1" applyBorder="1" applyAlignment="1">
      <alignment horizontal="center" vertical="center"/>
    </xf>
    <xf numFmtId="3" fontId="7" fillId="7" borderId="97" xfId="4" applyNumberFormat="1" applyFont="1" applyFill="1" applyBorder="1" applyAlignment="1">
      <alignment horizontal="center" vertical="center"/>
    </xf>
    <xf numFmtId="3" fontId="7" fillId="7" borderId="98" xfId="4" applyNumberFormat="1" applyFont="1" applyFill="1" applyBorder="1" applyAlignment="1">
      <alignment horizontal="center" vertical="center"/>
    </xf>
    <xf numFmtId="49" fontId="27" fillId="2" borderId="0" xfId="76" applyNumberFormat="1" applyFont="1" applyFill="1" applyAlignment="1">
      <alignment vertical="center" wrapText="1"/>
    </xf>
    <xf numFmtId="0" fontId="51" fillId="4" borderId="20" xfId="4" applyFont="1" applyFill="1" applyBorder="1" applyAlignment="1">
      <alignment vertical="center" wrapText="1"/>
    </xf>
    <xf numFmtId="0" fontId="51" fillId="4" borderId="21" xfId="4" applyFont="1" applyFill="1" applyBorder="1" applyAlignment="1">
      <alignment vertical="center" wrapText="1"/>
    </xf>
    <xf numFmtId="0" fontId="51" fillId="4" borderId="10" xfId="4" applyFont="1" applyFill="1" applyBorder="1" applyAlignment="1">
      <alignment vertical="center" wrapText="1"/>
    </xf>
    <xf numFmtId="0" fontId="52" fillId="2" borderId="33" xfId="76" applyFont="1" applyFill="1" applyBorder="1" applyAlignment="1" applyProtection="1">
      <alignment horizontal="center" vertical="center" wrapText="1"/>
      <protection locked="0"/>
    </xf>
    <xf numFmtId="0" fontId="53" fillId="2" borderId="34" xfId="76" applyFont="1" applyFill="1" applyBorder="1" applyAlignment="1" applyProtection="1">
      <alignment horizontal="justify" vertical="center"/>
      <protection locked="0"/>
    </xf>
    <xf numFmtId="0" fontId="53" fillId="2" borderId="34" xfId="76" applyFont="1" applyFill="1" applyBorder="1" applyAlignment="1" applyProtection="1">
      <alignment horizontal="center" vertical="center" wrapText="1"/>
      <protection locked="0"/>
    </xf>
    <xf numFmtId="49" fontId="52" fillId="2" borderId="35" xfId="76" applyNumberFormat="1" applyFont="1" applyFill="1" applyBorder="1" applyAlignment="1" applyProtection="1">
      <alignment horizontal="center" vertical="center" wrapText="1"/>
      <protection locked="0"/>
    </xf>
    <xf numFmtId="0" fontId="52" fillId="6" borderId="13" xfId="76" applyFont="1" applyFill="1" applyBorder="1" applyAlignment="1" applyProtection="1">
      <alignment horizontal="center" vertical="center" wrapText="1"/>
      <protection locked="0"/>
    </xf>
    <xf numFmtId="0" fontId="52" fillId="6" borderId="1" xfId="76" applyFont="1" applyFill="1" applyBorder="1" applyAlignment="1" applyProtection="1">
      <alignment horizontal="justify" vertical="center"/>
      <protection locked="0"/>
    </xf>
    <xf numFmtId="0" fontId="53" fillId="6" borderId="1" xfId="76" applyFont="1" applyFill="1" applyBorder="1" applyAlignment="1" applyProtection="1">
      <alignment horizontal="center" vertical="center" wrapText="1"/>
      <protection locked="0"/>
    </xf>
    <xf numFmtId="0" fontId="52" fillId="6" borderId="3" xfId="76" applyFont="1" applyFill="1" applyBorder="1" applyAlignment="1" applyProtection="1">
      <alignment horizontal="center" vertical="center" wrapText="1"/>
      <protection locked="0"/>
    </xf>
    <xf numFmtId="49" fontId="26" fillId="0" borderId="0" xfId="76" applyNumberFormat="1" applyFont="1" applyAlignment="1" applyProtection="1">
      <alignment horizontal="justify" vertical="center" wrapText="1"/>
      <protection locked="0"/>
    </xf>
    <xf numFmtId="49" fontId="52" fillId="2" borderId="30" xfId="76" applyNumberFormat="1" applyFont="1" applyFill="1" applyBorder="1" applyAlignment="1" applyProtection="1">
      <alignment vertical="center" wrapText="1"/>
      <protection locked="0"/>
    </xf>
    <xf numFmtId="49" fontId="52" fillId="2" borderId="12" xfId="76" applyNumberFormat="1" applyFont="1" applyFill="1" applyBorder="1" applyAlignment="1" applyProtection="1">
      <alignment vertical="center" wrapText="1"/>
      <protection locked="0"/>
    </xf>
    <xf numFmtId="49" fontId="52" fillId="6" borderId="31" xfId="76" applyNumberFormat="1" applyFont="1" applyFill="1" applyBorder="1" applyAlignment="1" applyProtection="1">
      <alignment vertical="center" wrapText="1"/>
      <protection locked="0"/>
    </xf>
    <xf numFmtId="49" fontId="52" fillId="6" borderId="7" xfId="76" applyNumberFormat="1" applyFont="1" applyFill="1" applyBorder="1" applyAlignment="1" applyProtection="1">
      <alignment vertical="center" wrapText="1"/>
      <protection locked="0"/>
    </xf>
    <xf numFmtId="0" fontId="12" fillId="0" borderId="114" xfId="0" applyFont="1" applyBorder="1" applyAlignment="1">
      <alignment horizontal="center" vertical="top" wrapText="1"/>
    </xf>
    <xf numFmtId="0" fontId="12" fillId="0" borderId="113" xfId="0" applyFont="1" applyBorder="1" applyAlignment="1">
      <alignment horizontal="center" vertical="top" wrapText="1"/>
    </xf>
    <xf numFmtId="49" fontId="19" fillId="0" borderId="5" xfId="0" applyNumberFormat="1" applyFont="1" applyBorder="1" applyAlignment="1">
      <alignment horizontal="center" vertical="center" wrapText="1"/>
    </xf>
    <xf numFmtId="49" fontId="19" fillId="6" borderId="77" xfId="0" applyNumberFormat="1" applyFont="1" applyFill="1" applyBorder="1" applyAlignment="1">
      <alignment horizontal="center" vertical="center" wrapText="1"/>
    </xf>
    <xf numFmtId="0" fontId="19" fillId="6" borderId="77" xfId="0" applyFont="1" applyFill="1" applyBorder="1" applyAlignment="1">
      <alignment horizontal="center" vertical="center" wrapText="1"/>
    </xf>
    <xf numFmtId="0" fontId="19" fillId="6" borderId="78" xfId="0" applyFont="1" applyFill="1" applyBorder="1" applyAlignment="1">
      <alignment horizontal="center" vertical="center" wrapText="1"/>
    </xf>
    <xf numFmtId="0" fontId="12" fillId="0" borderId="113" xfId="0" applyFont="1" applyBorder="1" applyAlignment="1">
      <alignment vertical="top" wrapText="1"/>
    </xf>
    <xf numFmtId="0" fontId="12" fillId="0" borderId="113" xfId="0" applyFont="1" applyBorder="1" applyAlignment="1">
      <alignment vertical="top"/>
    </xf>
    <xf numFmtId="0" fontId="12" fillId="0" borderId="114" xfId="0" applyFont="1" applyBorder="1" applyAlignment="1">
      <alignment vertical="top"/>
    </xf>
    <xf numFmtId="49" fontId="22" fillId="0" borderId="0" xfId="0" applyNumberFormat="1" applyFont="1" applyAlignment="1">
      <alignment horizontal="left" vertical="top" indent="4"/>
    </xf>
    <xf numFmtId="0" fontId="19" fillId="0" borderId="2" xfId="0" applyFont="1" applyBorder="1" applyAlignment="1">
      <alignment horizontal="center" vertical="center" wrapText="1"/>
    </xf>
    <xf numFmtId="9" fontId="31" fillId="0" borderId="73" xfId="1" applyFont="1" applyFill="1" applyBorder="1" applyAlignment="1">
      <alignment horizontal="center" vertical="center" wrapText="1"/>
    </xf>
    <xf numFmtId="9" fontId="31" fillId="0" borderId="101" xfId="1" applyFont="1" applyFill="1" applyBorder="1" applyAlignment="1">
      <alignment horizontal="center" vertical="center" wrapText="1"/>
    </xf>
    <xf numFmtId="9" fontId="31" fillId="6" borderId="73" xfId="1" applyFont="1" applyFill="1" applyBorder="1" applyAlignment="1">
      <alignment horizontal="center" vertical="center" wrapText="1"/>
    </xf>
    <xf numFmtId="9" fontId="31" fillId="6" borderId="71" xfId="1" applyFont="1" applyFill="1" applyBorder="1" applyAlignment="1">
      <alignment horizontal="center" vertical="center" wrapText="1"/>
    </xf>
    <xf numFmtId="9" fontId="31" fillId="0" borderId="71" xfId="1" applyFont="1" applyFill="1" applyBorder="1" applyAlignment="1">
      <alignment horizontal="center" vertical="center" wrapText="1"/>
    </xf>
    <xf numFmtId="0" fontId="82" fillId="0" borderId="0" xfId="4" applyFont="1" applyAlignment="1">
      <alignment horizontal="left" wrapText="1" indent="4"/>
    </xf>
    <xf numFmtId="49" fontId="39" fillId="4" borderId="37" xfId="4" applyNumberFormat="1" applyFont="1" applyFill="1" applyBorder="1" applyAlignment="1">
      <alignment horizontal="center" vertical="center" wrapText="1"/>
    </xf>
    <xf numFmtId="0" fontId="25" fillId="5" borderId="10" xfId="76" applyFont="1" applyFill="1" applyBorder="1" applyAlignment="1">
      <alignment horizontal="center" vertical="center"/>
    </xf>
    <xf numFmtId="0" fontId="25" fillId="5" borderId="20" xfId="76" applyFont="1" applyFill="1" applyBorder="1" applyAlignment="1">
      <alignment horizontal="center" vertical="center"/>
    </xf>
    <xf numFmtId="0" fontId="23" fillId="0" borderId="0" xfId="4" applyFont="1" applyAlignment="1">
      <alignment vertical="center" wrapText="1"/>
    </xf>
    <xf numFmtId="0" fontId="84" fillId="0" borderId="0" xfId="76" applyFont="1" applyAlignment="1">
      <alignment horizontal="right" vertical="center" wrapText="1" indent="1"/>
    </xf>
    <xf numFmtId="0" fontId="84" fillId="0" borderId="0" xfId="76" applyFont="1" applyAlignment="1">
      <alignment horizontal="right" indent="1"/>
    </xf>
    <xf numFmtId="0" fontId="85" fillId="0" borderId="13" xfId="4" applyFont="1" applyBorder="1" applyAlignment="1">
      <alignment horizontal="center" vertical="center" wrapText="1"/>
    </xf>
    <xf numFmtId="0" fontId="86" fillId="0" borderId="31" xfId="76" applyFont="1" applyBorder="1" applyAlignment="1">
      <alignment horizontal="center" vertical="center" wrapText="1"/>
    </xf>
    <xf numFmtId="3" fontId="85" fillId="0" borderId="31" xfId="76" applyNumberFormat="1" applyFont="1" applyBorder="1" applyAlignment="1">
      <alignment horizontal="center" vertical="center" wrapText="1"/>
    </xf>
    <xf numFmtId="3" fontId="85" fillId="0" borderId="41" xfId="4" applyNumberFormat="1" applyFont="1" applyBorder="1" applyAlignment="1">
      <alignment horizontal="center" vertical="center" wrapText="1"/>
    </xf>
    <xf numFmtId="0" fontId="85" fillId="6" borderId="13" xfId="4" applyFont="1" applyFill="1" applyBorder="1" applyAlignment="1">
      <alignment horizontal="center" vertical="center" wrapText="1"/>
    </xf>
    <xf numFmtId="0" fontId="86" fillId="6" borderId="31" xfId="76" applyFont="1" applyFill="1" applyBorder="1" applyAlignment="1">
      <alignment horizontal="center" vertical="center" wrapText="1"/>
    </xf>
    <xf numFmtId="3" fontId="85" fillId="6" borderId="31" xfId="76" applyNumberFormat="1" applyFont="1" applyFill="1" applyBorder="1" applyAlignment="1">
      <alignment horizontal="center" vertical="center" wrapText="1"/>
    </xf>
    <xf numFmtId="3" fontId="85" fillId="6" borderId="41" xfId="4" applyNumberFormat="1" applyFont="1" applyFill="1" applyBorder="1" applyAlignment="1">
      <alignment horizontal="center" vertical="center" wrapText="1"/>
    </xf>
    <xf numFmtId="0" fontId="85" fillId="6" borderId="19" xfId="4" applyFont="1" applyFill="1" applyBorder="1" applyAlignment="1">
      <alignment horizontal="center" vertical="center" wrapText="1"/>
    </xf>
    <xf numFmtId="0" fontId="86" fillId="6" borderId="50" xfId="76" applyFont="1" applyFill="1" applyBorder="1" applyAlignment="1">
      <alignment horizontal="center" vertical="center" wrapText="1"/>
    </xf>
    <xf numFmtId="3" fontId="85" fillId="6" borderId="50" xfId="76" applyNumberFormat="1" applyFont="1" applyFill="1" applyBorder="1" applyAlignment="1">
      <alignment horizontal="center" vertical="center" wrapText="1"/>
    </xf>
    <xf numFmtId="3" fontId="85" fillId="6" borderId="38" xfId="4" applyNumberFormat="1" applyFont="1" applyFill="1" applyBorder="1" applyAlignment="1">
      <alignment horizontal="center" vertical="center" wrapText="1"/>
    </xf>
    <xf numFmtId="49" fontId="61" fillId="0" borderId="0" xfId="0" applyNumberFormat="1" applyFont="1" applyAlignment="1">
      <alignment horizontal="left" vertical="top" wrapText="1" indent="4"/>
    </xf>
    <xf numFmtId="49" fontId="22" fillId="0" borderId="13" xfId="0" applyNumberFormat="1" applyFont="1" applyBorder="1" applyAlignment="1">
      <alignment horizontal="justify" vertical="center" wrapText="1"/>
    </xf>
    <xf numFmtId="49" fontId="22" fillId="0" borderId="1" xfId="0" applyNumberFormat="1" applyFont="1" applyBorder="1" applyAlignment="1">
      <alignment horizontal="justify" vertical="center" wrapText="1"/>
    </xf>
    <xf numFmtId="49" fontId="27" fillId="0" borderId="0" xfId="0" applyNumberFormat="1" applyFont="1" applyAlignment="1">
      <alignment horizontal="center" vertical="center" wrapText="1"/>
    </xf>
    <xf numFmtId="49" fontId="22" fillId="0" borderId="19" xfId="0" applyNumberFormat="1" applyFont="1" applyBorder="1" applyAlignment="1">
      <alignment horizontal="justify" vertical="center" wrapText="1"/>
    </xf>
    <xf numFmtId="49" fontId="22" fillId="0" borderId="1" xfId="0" applyNumberFormat="1" applyFont="1" applyBorder="1" applyAlignment="1">
      <alignment horizontal="left" vertical="center" wrapText="1"/>
    </xf>
    <xf numFmtId="3" fontId="19"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49" fontId="19" fillId="0" borderId="3" xfId="0" applyNumberFormat="1" applyFont="1" applyBorder="1" applyAlignment="1">
      <alignment horizontal="center" vertical="center" wrapText="1"/>
    </xf>
    <xf numFmtId="49" fontId="29" fillId="3" borderId="28" xfId="4" applyNumberFormat="1" applyFont="1" applyFill="1" applyBorder="1" applyAlignment="1">
      <alignment horizontal="center" vertical="center" wrapText="1"/>
    </xf>
    <xf numFmtId="49" fontId="29" fillId="4" borderId="10" xfId="0" applyNumberFormat="1" applyFont="1" applyFill="1" applyBorder="1" applyAlignment="1">
      <alignment horizontal="center" vertical="center" wrapText="1"/>
    </xf>
    <xf numFmtId="49" fontId="29" fillId="4" borderId="28" xfId="0" applyNumberFormat="1" applyFont="1" applyFill="1" applyBorder="1" applyAlignment="1">
      <alignment horizontal="center" vertical="center" wrapText="1"/>
    </xf>
    <xf numFmtId="49" fontId="14" fillId="0" borderId="0" xfId="4" applyNumberFormat="1" applyFont="1" applyAlignment="1">
      <alignment horizontal="center" vertical="center" wrapText="1"/>
    </xf>
    <xf numFmtId="49" fontId="27" fillId="0" borderId="0" xfId="4" applyNumberFormat="1" applyFont="1" applyAlignment="1">
      <alignment horizontal="center" vertical="center" wrapText="1"/>
    </xf>
    <xf numFmtId="0" fontId="29" fillId="4" borderId="6" xfId="4" applyFont="1" applyFill="1" applyBorder="1" applyAlignment="1">
      <alignment horizontal="center" vertical="center" wrapText="1"/>
    </xf>
    <xf numFmtId="3" fontId="7" fillId="0" borderId="1" xfId="4" applyNumberFormat="1" applyFont="1" applyBorder="1" applyAlignment="1">
      <alignment horizontal="center" vertical="center"/>
    </xf>
    <xf numFmtId="49" fontId="44" fillId="4" borderId="24" xfId="4" applyNumberFormat="1" applyFont="1" applyFill="1" applyBorder="1" applyAlignment="1">
      <alignment horizontal="center" vertical="center" wrapText="1"/>
    </xf>
    <xf numFmtId="49" fontId="44" fillId="4" borderId="58" xfId="4" applyNumberFormat="1" applyFont="1" applyFill="1" applyBorder="1" applyAlignment="1">
      <alignment horizontal="center" vertical="center" wrapText="1"/>
    </xf>
    <xf numFmtId="49" fontId="44" fillId="4" borderId="17" xfId="4" applyNumberFormat="1" applyFont="1" applyFill="1" applyBorder="1" applyAlignment="1">
      <alignment horizontal="center" vertical="center" wrapText="1"/>
    </xf>
    <xf numFmtId="3" fontId="7" fillId="0" borderId="34" xfId="4" applyNumberFormat="1" applyFont="1" applyBorder="1" applyAlignment="1">
      <alignment horizontal="center" vertical="center"/>
    </xf>
    <xf numFmtId="49" fontId="6" fillId="0" borderId="0" xfId="4" applyNumberFormat="1" applyFont="1" applyAlignment="1">
      <alignment horizontal="left" vertical="center" wrapText="1"/>
    </xf>
    <xf numFmtId="49" fontId="39" fillId="4" borderId="12" xfId="4" applyNumberFormat="1" applyFont="1" applyFill="1" applyBorder="1" applyAlignment="1">
      <alignment horizontal="center" vertical="center" wrapText="1"/>
    </xf>
    <xf numFmtId="3" fontId="7" fillId="0" borderId="2" xfId="4" applyNumberFormat="1" applyFont="1" applyBorder="1" applyAlignment="1">
      <alignment horizontal="center" vertical="center"/>
    </xf>
    <xf numFmtId="49" fontId="26" fillId="0" borderId="0" xfId="4" applyNumberFormat="1" applyFont="1" applyAlignment="1">
      <alignment horizontal="left" vertical="center" wrapText="1"/>
    </xf>
    <xf numFmtId="0" fontId="7" fillId="0" borderId="0" xfId="77" applyFont="1" applyAlignment="1">
      <alignment horizontal="center"/>
    </xf>
    <xf numFmtId="49" fontId="51" fillId="4" borderId="76" xfId="4" applyNumberFormat="1" applyFont="1" applyFill="1" applyBorder="1" applyAlignment="1">
      <alignment horizontal="center" vertical="center" wrapText="1"/>
    </xf>
    <xf numFmtId="49" fontId="51" fillId="4" borderId="55" xfId="4" applyNumberFormat="1" applyFont="1" applyFill="1" applyBorder="1" applyAlignment="1">
      <alignment horizontal="center" vertical="center" wrapText="1"/>
    </xf>
    <xf numFmtId="49" fontId="51" fillId="4" borderId="115" xfId="4" applyNumberFormat="1" applyFont="1" applyFill="1" applyBorder="1" applyAlignment="1">
      <alignment horizontal="center" vertical="center" wrapText="1"/>
    </xf>
    <xf numFmtId="3" fontId="75" fillId="0" borderId="1" xfId="4" applyNumberFormat="1" applyFont="1" applyBorder="1" applyAlignment="1">
      <alignment horizontal="center" vertical="center" wrapText="1"/>
    </xf>
    <xf numFmtId="0" fontId="75" fillId="0" borderId="1" xfId="4" applyFont="1" applyBorder="1" applyAlignment="1">
      <alignment horizontal="left" vertical="center" wrapText="1" indent="2"/>
    </xf>
    <xf numFmtId="49" fontId="75" fillId="0" borderId="1" xfId="4" applyNumberFormat="1" applyFont="1" applyBorder="1" applyAlignment="1">
      <alignment horizontal="center" vertical="center"/>
    </xf>
    <xf numFmtId="0" fontId="0" fillId="0" borderId="0" xfId="0" applyAlignment="1">
      <alignment horizontal="left" vertical="center"/>
    </xf>
    <xf numFmtId="0" fontId="19" fillId="0" borderId="1" xfId="0" applyFont="1" applyBorder="1" applyAlignment="1">
      <alignment horizontal="center" vertical="top" wrapText="1"/>
    </xf>
    <xf numFmtId="0" fontId="19" fillId="0" borderId="11" xfId="0" applyFont="1" applyBorder="1" applyAlignment="1">
      <alignment horizontal="center" vertical="top" wrapText="1"/>
    </xf>
    <xf numFmtId="0" fontId="19" fillId="0" borderId="11" xfId="4" applyFont="1" applyBorder="1" applyAlignment="1">
      <alignment horizontal="center" vertical="top" wrapText="1"/>
    </xf>
    <xf numFmtId="49" fontId="88" fillId="0" borderId="0" xfId="76" applyNumberFormat="1" applyFont="1" applyAlignment="1">
      <alignment horizontal="justify" vertical="center" wrapText="1"/>
    </xf>
    <xf numFmtId="49" fontId="45" fillId="0" borderId="0" xfId="76" applyNumberFormat="1" applyFont="1" applyAlignment="1">
      <alignment vertical="center" wrapText="1"/>
    </xf>
    <xf numFmtId="49" fontId="45" fillId="2" borderId="0" xfId="76" applyNumberFormat="1" applyFont="1" applyFill="1" applyAlignment="1">
      <alignment vertical="center" wrapText="1"/>
    </xf>
    <xf numFmtId="49" fontId="45" fillId="0" borderId="0" xfId="76" applyNumberFormat="1" applyFont="1" applyAlignment="1">
      <alignment horizontal="center" vertical="center" wrapText="1"/>
    </xf>
    <xf numFmtId="3" fontId="89" fillId="0" borderId="32" xfId="76" applyNumberFormat="1" applyFont="1" applyBorder="1" applyAlignment="1">
      <alignment vertical="center" wrapText="1"/>
    </xf>
    <xf numFmtId="3" fontId="89" fillId="0" borderId="0" xfId="76" applyNumberFormat="1" applyFont="1" applyAlignment="1">
      <alignment vertical="center" wrapText="1"/>
    </xf>
    <xf numFmtId="49" fontId="90" fillId="0" borderId="0" xfId="76" applyNumberFormat="1" applyFont="1" applyAlignment="1">
      <alignment horizontal="justify" vertical="center" wrapText="1"/>
    </xf>
    <xf numFmtId="49" fontId="7" fillId="0" borderId="0" xfId="0" applyNumberFormat="1" applyFont="1" applyAlignment="1">
      <alignment horizontal="center" vertical="center" wrapText="1"/>
    </xf>
    <xf numFmtId="49" fontId="29" fillId="4" borderId="67" xfId="0" applyNumberFormat="1" applyFont="1" applyFill="1" applyBorder="1" applyAlignment="1">
      <alignment horizontal="center" vertical="center" wrapText="1"/>
    </xf>
    <xf numFmtId="49" fontId="29" fillId="4" borderId="70" xfId="0" applyNumberFormat="1" applyFont="1" applyFill="1" applyBorder="1" applyAlignment="1">
      <alignment horizontal="center" vertical="center" wrapText="1"/>
    </xf>
    <xf numFmtId="49" fontId="29" fillId="4" borderId="75" xfId="0" applyNumberFormat="1" applyFont="1" applyFill="1" applyBorder="1" applyAlignment="1">
      <alignment horizontal="center" vertical="center" wrapText="1"/>
    </xf>
    <xf numFmtId="49" fontId="61" fillId="0" borderId="0" xfId="0" applyNumberFormat="1" applyFont="1" applyAlignment="1">
      <alignment horizontal="left" vertical="top" wrapText="1" indent="4"/>
    </xf>
    <xf numFmtId="49" fontId="22" fillId="0" borderId="13" xfId="0" applyNumberFormat="1" applyFont="1" applyBorder="1" applyAlignment="1">
      <alignment horizontal="justify" vertical="center" wrapText="1"/>
    </xf>
    <xf numFmtId="0" fontId="19" fillId="0" borderId="1" xfId="0" applyFont="1" applyBorder="1" applyAlignment="1">
      <alignment horizontal="justify" vertical="center" wrapText="1"/>
    </xf>
    <xf numFmtId="49" fontId="22" fillId="0" borderId="1" xfId="0" applyNumberFormat="1" applyFont="1" applyBorder="1" applyAlignment="1">
      <alignment horizontal="center" vertical="center" wrapText="1"/>
    </xf>
    <xf numFmtId="49" fontId="22" fillId="0" borderId="3" xfId="0" applyNumberFormat="1" applyFont="1" applyBorder="1" applyAlignment="1">
      <alignment horizontal="center" vertical="center" wrapText="1"/>
    </xf>
    <xf numFmtId="49" fontId="22" fillId="0" borderId="1" xfId="0" applyNumberFormat="1" applyFont="1" applyBorder="1" applyAlignment="1">
      <alignment horizontal="justify" vertical="center" wrapText="1"/>
    </xf>
    <xf numFmtId="49" fontId="19" fillId="0" borderId="1" xfId="0" applyNumberFormat="1" applyFont="1" applyBorder="1" applyAlignment="1">
      <alignment horizontal="center" vertical="center" wrapText="1"/>
    </xf>
    <xf numFmtId="49" fontId="22" fillId="0" borderId="20" xfId="0" applyNumberFormat="1" applyFont="1" applyBorder="1" applyAlignment="1">
      <alignment horizontal="left" vertical="center" wrapText="1"/>
    </xf>
    <xf numFmtId="49" fontId="22" fillId="0" borderId="21" xfId="0" applyNumberFormat="1" applyFont="1" applyBorder="1" applyAlignment="1">
      <alignment horizontal="left" vertical="center" wrapText="1"/>
    </xf>
    <xf numFmtId="49" fontId="22" fillId="0" borderId="10" xfId="0" applyNumberFormat="1" applyFont="1" applyBorder="1" applyAlignment="1">
      <alignment horizontal="left" vertical="center" wrapText="1"/>
    </xf>
    <xf numFmtId="49" fontId="27" fillId="0" borderId="0" xfId="0" applyNumberFormat="1" applyFont="1" applyAlignment="1">
      <alignment horizontal="center" vertical="center" wrapText="1"/>
    </xf>
    <xf numFmtId="49" fontId="22" fillId="0" borderId="19" xfId="0" applyNumberFormat="1" applyFont="1" applyBorder="1" applyAlignment="1">
      <alignment horizontal="justify" vertical="center" wrapText="1"/>
    </xf>
    <xf numFmtId="0" fontId="19" fillId="0" borderId="2" xfId="0" applyFont="1" applyBorder="1" applyAlignment="1">
      <alignment horizontal="justify" vertical="center" wrapText="1"/>
    </xf>
    <xf numFmtId="49" fontId="22" fillId="0" borderId="2" xfId="0" applyNumberFormat="1" applyFont="1" applyBorder="1" applyAlignment="1">
      <alignment horizontal="center" vertical="center" wrapText="1"/>
    </xf>
    <xf numFmtId="49" fontId="22" fillId="0" borderId="4" xfId="0" applyNumberFormat="1" applyFont="1" applyBorder="1" applyAlignment="1">
      <alignment horizontal="center" vertical="center" wrapText="1"/>
    </xf>
    <xf numFmtId="49" fontId="22" fillId="0" borderId="13" xfId="0" applyNumberFormat="1" applyFont="1" applyBorder="1" applyAlignment="1">
      <alignment horizontal="left" vertical="center" wrapText="1"/>
    </xf>
    <xf numFmtId="49" fontId="22" fillId="0" borderId="1" xfId="0" applyNumberFormat="1" applyFont="1" applyBorder="1" applyAlignment="1">
      <alignment horizontal="left" vertical="center" wrapText="1"/>
    </xf>
    <xf numFmtId="49" fontId="22" fillId="6" borderId="1" xfId="0" applyNumberFormat="1" applyFont="1" applyFill="1" applyBorder="1" applyAlignment="1">
      <alignment horizontal="center" vertical="center" wrapText="1"/>
    </xf>
    <xf numFmtId="49" fontId="22" fillId="6" borderId="3" xfId="0" applyNumberFormat="1" applyFont="1" applyFill="1" applyBorder="1" applyAlignment="1">
      <alignment horizontal="center" vertical="center" wrapText="1"/>
    </xf>
    <xf numFmtId="49" fontId="22" fillId="6" borderId="2" xfId="0" applyNumberFormat="1" applyFont="1" applyFill="1" applyBorder="1" applyAlignment="1">
      <alignment horizontal="center" vertical="center" wrapText="1"/>
    </xf>
    <xf numFmtId="49" fontId="22" fillId="6" borderId="4" xfId="0" applyNumberFormat="1" applyFont="1" applyFill="1" applyBorder="1" applyAlignment="1">
      <alignment horizontal="center" vertical="center" wrapText="1"/>
    </xf>
    <xf numFmtId="3" fontId="19" fillId="0" borderId="1" xfId="0" applyNumberFormat="1" applyFont="1" applyBorder="1" applyAlignment="1">
      <alignment horizontal="center" vertical="center" wrapText="1"/>
    </xf>
    <xf numFmtId="3" fontId="19" fillId="0" borderId="3" xfId="0" applyNumberFormat="1" applyFont="1" applyBorder="1" applyAlignment="1">
      <alignment horizontal="center" vertical="center" wrapText="1"/>
    </xf>
    <xf numFmtId="0" fontId="19" fillId="0" borderId="1" xfId="0" applyFont="1" applyBorder="1" applyAlignment="1">
      <alignment horizontal="center" vertical="center" wrapText="1"/>
    </xf>
    <xf numFmtId="49" fontId="19" fillId="0" borderId="3" xfId="0" applyNumberFormat="1" applyFont="1" applyBorder="1" applyAlignment="1">
      <alignment horizontal="center" vertical="center" wrapText="1"/>
    </xf>
    <xf numFmtId="49" fontId="22" fillId="0" borderId="33" xfId="0" applyNumberFormat="1" applyFont="1" applyBorder="1" applyAlignment="1">
      <alignment horizontal="left" vertical="center" wrapText="1"/>
    </xf>
    <xf numFmtId="49" fontId="22" fillId="0" borderId="34" xfId="0" applyNumberFormat="1" applyFont="1" applyBorder="1" applyAlignment="1">
      <alignment horizontal="left" vertical="center" wrapText="1"/>
    </xf>
    <xf numFmtId="49" fontId="22" fillId="6" borderId="34" xfId="0" applyNumberFormat="1" applyFont="1" applyFill="1" applyBorder="1" applyAlignment="1">
      <alignment horizontal="center" vertical="center" wrapText="1"/>
    </xf>
    <xf numFmtId="49" fontId="22" fillId="6" borderId="35" xfId="0" applyNumberFormat="1" applyFont="1" applyFill="1" applyBorder="1" applyAlignment="1">
      <alignment horizontal="center" vertical="center" wrapText="1"/>
    </xf>
    <xf numFmtId="0" fontId="79" fillId="0" borderId="0" xfId="0" applyFont="1" applyAlignment="1">
      <alignment horizontal="center" vertical="center" wrapText="1"/>
    </xf>
    <xf numFmtId="0" fontId="80" fillId="0" borderId="0" xfId="0" applyFont="1" applyAlignment="1">
      <alignment horizontal="left" vertical="center" wrapText="1"/>
    </xf>
    <xf numFmtId="0" fontId="23" fillId="0" borderId="0" xfId="4" applyFont="1" applyAlignment="1">
      <alignment horizontal="left" wrapText="1"/>
    </xf>
    <xf numFmtId="0" fontId="66" fillId="0" borderId="0" xfId="4" applyFont="1" applyAlignment="1">
      <alignment horizontal="left" vertical="center" wrapText="1"/>
    </xf>
    <xf numFmtId="0" fontId="67" fillId="0" borderId="0" xfId="4" applyFont="1" applyAlignment="1">
      <alignment horizontal="left" vertical="center" wrapText="1"/>
    </xf>
    <xf numFmtId="3" fontId="22" fillId="7" borderId="47" xfId="4" applyNumberFormat="1" applyFont="1" applyFill="1" applyBorder="1" applyAlignment="1">
      <alignment horizontal="center" vertical="center" wrapText="1"/>
    </xf>
    <xf numFmtId="3" fontId="22" fillId="7" borderId="49" xfId="4" applyNumberFormat="1" applyFont="1" applyFill="1" applyBorder="1" applyAlignment="1">
      <alignment horizontal="center" vertical="center" wrapText="1"/>
    </xf>
    <xf numFmtId="1" fontId="22" fillId="6" borderId="64" xfId="4" applyNumberFormat="1" applyFont="1" applyFill="1" applyBorder="1" applyAlignment="1">
      <alignment horizontal="center" vertical="center" wrapText="1"/>
    </xf>
    <xf numFmtId="1" fontId="22" fillId="6" borderId="66" xfId="4" applyNumberFormat="1" applyFont="1" applyFill="1" applyBorder="1" applyAlignment="1">
      <alignment horizontal="center" vertical="center" wrapText="1"/>
    </xf>
    <xf numFmtId="1" fontId="22" fillId="0" borderId="64" xfId="4" applyNumberFormat="1" applyFont="1" applyBorder="1" applyAlignment="1">
      <alignment horizontal="center" vertical="center" wrapText="1"/>
    </xf>
    <xf numFmtId="1" fontId="22" fillId="0" borderId="66" xfId="4" applyNumberFormat="1" applyFont="1" applyBorder="1" applyAlignment="1">
      <alignment horizontal="center" vertical="center" wrapText="1"/>
    </xf>
    <xf numFmtId="1" fontId="22" fillId="0" borderId="13" xfId="4" applyNumberFormat="1" applyFont="1" applyBorder="1" applyAlignment="1">
      <alignment horizontal="center" vertical="center" wrapText="1"/>
    </xf>
    <xf numFmtId="0" fontId="64" fillId="0" borderId="25" xfId="4" applyFont="1" applyBorder="1" applyAlignment="1">
      <alignment horizontal="left" vertical="center" wrapText="1" indent="4"/>
    </xf>
    <xf numFmtId="0" fontId="64" fillId="0" borderId="0" xfId="4" applyFont="1" applyAlignment="1">
      <alignment horizontal="left" wrapText="1" indent="4"/>
    </xf>
    <xf numFmtId="49" fontId="29" fillId="3" borderId="28" xfId="4" applyNumberFormat="1" applyFont="1" applyFill="1" applyBorder="1" applyAlignment="1">
      <alignment horizontal="center" vertical="center" wrapText="1"/>
    </xf>
    <xf numFmtId="49" fontId="29" fillId="3" borderId="18" xfId="4" applyNumberFormat="1" applyFont="1" applyFill="1" applyBorder="1" applyAlignment="1">
      <alignment horizontal="center" vertical="center" wrapText="1"/>
    </xf>
    <xf numFmtId="49" fontId="29" fillId="3" borderId="26" xfId="4" applyNumberFormat="1" applyFont="1" applyFill="1" applyBorder="1" applyAlignment="1">
      <alignment horizontal="center" vertical="center" wrapText="1"/>
    </xf>
    <xf numFmtId="49" fontId="29" fillId="3" borderId="27" xfId="4" applyNumberFormat="1" applyFont="1" applyFill="1" applyBorder="1" applyAlignment="1">
      <alignment horizontal="center" vertical="center" wrapText="1"/>
    </xf>
    <xf numFmtId="49" fontId="29" fillId="3" borderId="16" xfId="4" applyNumberFormat="1" applyFont="1" applyFill="1" applyBorder="1" applyAlignment="1">
      <alignment horizontal="center" vertical="center" wrapText="1"/>
    </xf>
    <xf numFmtId="49" fontId="29" fillId="3" borderId="8" xfId="4" applyNumberFormat="1" applyFont="1" applyFill="1" applyBorder="1" applyAlignment="1">
      <alignment horizontal="center" vertical="center" wrapText="1"/>
    </xf>
    <xf numFmtId="0" fontId="30" fillId="4" borderId="20" xfId="4" applyFont="1" applyFill="1" applyBorder="1" applyAlignment="1">
      <alignment horizontal="center" wrapText="1"/>
    </xf>
    <xf numFmtId="0" fontId="30" fillId="4" borderId="10" xfId="4" applyFont="1" applyFill="1" applyBorder="1" applyAlignment="1">
      <alignment horizontal="center" wrapText="1"/>
    </xf>
    <xf numFmtId="49" fontId="27" fillId="0" borderId="0" xfId="4" applyNumberFormat="1" applyFont="1" applyAlignment="1">
      <alignment horizontal="center" vertical="center" wrapText="1"/>
    </xf>
    <xf numFmtId="49" fontId="27" fillId="0" borderId="24" xfId="4" applyNumberFormat="1" applyFont="1" applyBorder="1" applyAlignment="1">
      <alignment horizontal="center" vertical="center" wrapText="1"/>
    </xf>
    <xf numFmtId="49" fontId="29" fillId="3" borderId="29" xfId="4" applyNumberFormat="1" applyFont="1" applyFill="1" applyBorder="1" applyAlignment="1">
      <alignment horizontal="center" vertical="center" wrapText="1"/>
    </xf>
    <xf numFmtId="49" fontId="29" fillId="3" borderId="59" xfId="4" applyNumberFormat="1" applyFont="1" applyFill="1" applyBorder="1" applyAlignment="1">
      <alignment horizontal="center" vertical="center" wrapText="1"/>
    </xf>
    <xf numFmtId="49" fontId="29" fillId="3" borderId="21" xfId="4" applyNumberFormat="1" applyFont="1" applyFill="1" applyBorder="1" applyAlignment="1">
      <alignment horizontal="center" vertical="center" wrapText="1"/>
    </xf>
    <xf numFmtId="49" fontId="29" fillId="3" borderId="22" xfId="4" applyNumberFormat="1" applyFont="1" applyFill="1" applyBorder="1" applyAlignment="1">
      <alignment horizontal="center" vertical="center" wrapText="1"/>
    </xf>
    <xf numFmtId="49" fontId="29" fillId="3" borderId="32" xfId="4" applyNumberFormat="1" applyFont="1" applyFill="1" applyBorder="1" applyAlignment="1">
      <alignment horizontal="center" vertical="center" wrapText="1"/>
    </xf>
    <xf numFmtId="3" fontId="28" fillId="0" borderId="20" xfId="4" applyNumberFormat="1" applyFont="1" applyBorder="1" applyAlignment="1">
      <alignment horizontal="left" vertical="center" wrapText="1"/>
    </xf>
    <xf numFmtId="0" fontId="28" fillId="0" borderId="21" xfId="4" applyFont="1" applyBorder="1" applyAlignment="1">
      <alignment horizontal="left" vertical="center" wrapText="1"/>
    </xf>
    <xf numFmtId="0" fontId="28" fillId="0" borderId="10" xfId="4" applyFont="1" applyBorder="1" applyAlignment="1">
      <alignment horizontal="left" vertical="center" wrapText="1"/>
    </xf>
    <xf numFmtId="49" fontId="29" fillId="4" borderId="20" xfId="0" applyNumberFormat="1" applyFont="1" applyFill="1" applyBorder="1" applyAlignment="1">
      <alignment horizontal="center" vertical="center" wrapText="1"/>
    </xf>
    <xf numFmtId="49" fontId="29" fillId="4" borderId="21" xfId="0" applyNumberFormat="1" applyFont="1" applyFill="1" applyBorder="1" applyAlignment="1">
      <alignment horizontal="center" vertical="center" wrapText="1"/>
    </xf>
    <xf numFmtId="49" fontId="29" fillId="4" borderId="10" xfId="0" applyNumberFormat="1" applyFont="1" applyFill="1" applyBorder="1" applyAlignment="1">
      <alignment horizontal="center" vertical="center" wrapText="1"/>
    </xf>
    <xf numFmtId="49" fontId="29" fillId="3" borderId="17" xfId="4" applyNumberFormat="1" applyFont="1" applyFill="1" applyBorder="1" applyAlignment="1">
      <alignment horizontal="center" vertical="center" wrapText="1"/>
    </xf>
    <xf numFmtId="49" fontId="29" fillId="4" borderId="28" xfId="0" applyNumberFormat="1" applyFont="1" applyFill="1" applyBorder="1" applyAlignment="1">
      <alignment horizontal="center" vertical="center" wrapText="1"/>
    </xf>
    <xf numFmtId="49" fontId="29" fillId="4" borderId="17" xfId="0" applyNumberFormat="1" applyFont="1" applyFill="1" applyBorder="1" applyAlignment="1">
      <alignment horizontal="center" vertical="center" wrapText="1"/>
    </xf>
    <xf numFmtId="3" fontId="27" fillId="0" borderId="20" xfId="0" applyNumberFormat="1" applyFont="1" applyBorder="1" applyAlignment="1">
      <alignment horizontal="center" wrapText="1"/>
    </xf>
    <xf numFmtId="0" fontId="27" fillId="0" borderId="21" xfId="0" applyFont="1" applyBorder="1" applyAlignment="1">
      <alignment horizontal="center" wrapText="1"/>
    </xf>
    <xf numFmtId="0" fontId="27" fillId="0" borderId="10" xfId="0" applyFont="1" applyBorder="1" applyAlignment="1">
      <alignment horizontal="center" wrapText="1"/>
    </xf>
    <xf numFmtId="1" fontId="22" fillId="6" borderId="64" xfId="0" applyNumberFormat="1" applyFont="1" applyFill="1" applyBorder="1" applyAlignment="1">
      <alignment horizontal="center" vertical="center" wrapText="1"/>
    </xf>
    <xf numFmtId="1" fontId="22" fillId="6" borderId="66" xfId="0" applyNumberFormat="1" applyFont="1" applyFill="1" applyBorder="1" applyAlignment="1">
      <alignment horizontal="center" vertical="center" wrapText="1"/>
    </xf>
    <xf numFmtId="1" fontId="22" fillId="0" borderId="64" xfId="0" applyNumberFormat="1" applyFont="1" applyBorder="1" applyAlignment="1">
      <alignment horizontal="center" vertical="center" wrapText="1"/>
    </xf>
    <xf numFmtId="1" fontId="22" fillId="0" borderId="66" xfId="0" applyNumberFormat="1" applyFont="1" applyBorder="1" applyAlignment="1">
      <alignment horizontal="center" vertical="center" wrapText="1"/>
    </xf>
    <xf numFmtId="1" fontId="22" fillId="0" borderId="19" xfId="0" applyNumberFormat="1" applyFont="1" applyBorder="1" applyAlignment="1">
      <alignment horizontal="center" vertical="center" wrapText="1"/>
    </xf>
    <xf numFmtId="1" fontId="22" fillId="6" borderId="19" xfId="0" applyNumberFormat="1" applyFont="1" applyFill="1" applyBorder="1" applyAlignment="1">
      <alignment horizontal="center" vertical="center" wrapText="1"/>
    </xf>
    <xf numFmtId="3" fontId="22" fillId="0" borderId="65" xfId="0" applyNumberFormat="1" applyFont="1" applyBorder="1" applyAlignment="1">
      <alignment horizontal="center" vertical="center" wrapText="1"/>
    </xf>
    <xf numFmtId="3" fontId="22" fillId="0" borderId="6" xfId="0" applyNumberFormat="1" applyFont="1" applyBorder="1" applyAlignment="1">
      <alignment horizontal="center" vertical="center" wrapText="1"/>
    </xf>
    <xf numFmtId="3" fontId="22" fillId="0" borderId="1" xfId="0" applyNumberFormat="1" applyFont="1" applyBorder="1" applyAlignment="1">
      <alignment horizontal="center" vertical="center" wrapText="1"/>
    </xf>
    <xf numFmtId="3" fontId="22" fillId="0" borderId="106" xfId="0" applyNumberFormat="1" applyFont="1" applyBorder="1" applyAlignment="1">
      <alignment horizontal="center" vertical="center" wrapText="1"/>
    </xf>
    <xf numFmtId="3" fontId="22" fillId="0" borderId="62" xfId="0" applyNumberFormat="1" applyFont="1" applyBorder="1" applyAlignment="1">
      <alignment horizontal="center" vertical="center" wrapText="1"/>
    </xf>
    <xf numFmtId="49" fontId="29" fillId="4" borderId="37" xfId="4" applyNumberFormat="1" applyFont="1" applyFill="1" applyBorder="1" applyAlignment="1">
      <alignment horizontal="center" vertical="center" wrapText="1"/>
    </xf>
    <xf numFmtId="49" fontId="29" fillId="4" borderId="38" xfId="4" applyNumberFormat="1" applyFont="1" applyFill="1" applyBorder="1" applyAlignment="1">
      <alignment horizontal="center" vertical="center" wrapText="1"/>
    </xf>
    <xf numFmtId="49" fontId="29" fillId="4" borderId="42" xfId="4" applyNumberFormat="1" applyFont="1" applyFill="1" applyBorder="1" applyAlignment="1">
      <alignment horizontal="center" vertical="center" wrapText="1"/>
    </xf>
    <xf numFmtId="49" fontId="29" fillId="4" borderId="23" xfId="0" applyNumberFormat="1" applyFont="1" applyFill="1" applyBorder="1" applyAlignment="1">
      <alignment horizontal="center" vertical="center" wrapText="1"/>
    </xf>
    <xf numFmtId="49" fontId="29" fillId="4" borderId="36" xfId="0" applyNumberFormat="1" applyFont="1" applyFill="1" applyBorder="1" applyAlignment="1">
      <alignment horizontal="center" vertical="center" wrapText="1"/>
    </xf>
    <xf numFmtId="49" fontId="29" fillId="4" borderId="22" xfId="0" applyNumberFormat="1" applyFont="1" applyFill="1" applyBorder="1" applyAlignment="1">
      <alignment horizontal="center" vertical="center" wrapText="1"/>
    </xf>
    <xf numFmtId="0" fontId="26" fillId="0" borderId="0" xfId="0" applyFont="1" applyAlignment="1">
      <alignment horizontal="left" vertical="center" wrapText="1"/>
    </xf>
    <xf numFmtId="0" fontId="68" fillId="0" borderId="0" xfId="4" applyFont="1" applyAlignment="1">
      <alignment horizontal="left" wrapText="1" indent="4"/>
    </xf>
    <xf numFmtId="0" fontId="60" fillId="0" borderId="0" xfId="4" applyFont="1" applyAlignment="1">
      <alignment horizontal="left" wrapText="1" indent="4"/>
    </xf>
    <xf numFmtId="3" fontId="27" fillId="6" borderId="20" xfId="0" applyNumberFormat="1" applyFont="1" applyFill="1" applyBorder="1" applyAlignment="1">
      <alignment horizontal="center" wrapText="1"/>
    </xf>
    <xf numFmtId="0" fontId="27" fillId="6" borderId="21" xfId="0" applyFont="1" applyFill="1" applyBorder="1" applyAlignment="1">
      <alignment horizontal="center" wrapText="1"/>
    </xf>
    <xf numFmtId="1" fontId="22" fillId="0" borderId="67" xfId="0" applyNumberFormat="1" applyFont="1" applyBorder="1" applyAlignment="1">
      <alignment horizontal="center" vertical="center" wrapText="1"/>
    </xf>
    <xf numFmtId="1" fontId="22" fillId="0" borderId="54" xfId="0" applyNumberFormat="1" applyFont="1" applyBorder="1" applyAlignment="1">
      <alignment horizontal="center" vertical="center" wrapText="1"/>
    </xf>
    <xf numFmtId="1" fontId="22" fillId="0" borderId="107" xfId="0" applyNumberFormat="1" applyFont="1" applyBorder="1" applyAlignment="1">
      <alignment horizontal="center" vertical="center" wrapText="1"/>
    </xf>
    <xf numFmtId="1" fontId="22" fillId="0" borderId="61" xfId="0" applyNumberFormat="1" applyFont="1" applyBorder="1" applyAlignment="1">
      <alignment horizontal="center" vertical="center" wrapText="1"/>
    </xf>
    <xf numFmtId="0" fontId="29" fillId="4" borderId="67" xfId="4" applyFont="1" applyFill="1" applyBorder="1" applyAlignment="1">
      <alignment horizontal="center" vertical="center"/>
    </xf>
    <xf numFmtId="0" fontId="29" fillId="4" borderId="54" xfId="4" applyFont="1" applyFill="1" applyBorder="1" applyAlignment="1">
      <alignment horizontal="center" vertical="center"/>
    </xf>
    <xf numFmtId="0" fontId="29" fillId="4" borderId="40" xfId="4" applyFont="1" applyFill="1" applyBorder="1" applyAlignment="1">
      <alignment horizontal="center" vertical="center"/>
    </xf>
    <xf numFmtId="0" fontId="29" fillId="4" borderId="70" xfId="4" applyFont="1" applyFill="1" applyBorder="1" applyAlignment="1">
      <alignment horizontal="center" vertical="center"/>
    </xf>
    <xf numFmtId="0" fontId="29" fillId="4" borderId="55" xfId="4" applyFont="1" applyFill="1" applyBorder="1" applyAlignment="1">
      <alignment horizontal="center" vertical="center"/>
    </xf>
    <xf numFmtId="0" fontId="29" fillId="4" borderId="6" xfId="4" applyFont="1" applyFill="1" applyBorder="1" applyAlignment="1">
      <alignment horizontal="center" vertical="center"/>
    </xf>
    <xf numFmtId="49" fontId="14" fillId="0" borderId="0" xfId="4" applyNumberFormat="1" applyFont="1" applyAlignment="1">
      <alignment horizontal="center" vertical="center" wrapText="1"/>
    </xf>
    <xf numFmtId="0" fontId="27" fillId="0" borderId="0" xfId="4" applyFont="1" applyAlignment="1">
      <alignment horizontal="left"/>
    </xf>
    <xf numFmtId="3" fontId="27" fillId="6" borderId="20" xfId="0" applyNumberFormat="1" applyFont="1" applyFill="1" applyBorder="1" applyAlignment="1">
      <alignment horizontal="left" wrapText="1" indent="4"/>
    </xf>
    <xf numFmtId="0" fontId="27" fillId="6" borderId="21" xfId="0" applyFont="1" applyFill="1" applyBorder="1" applyAlignment="1">
      <alignment horizontal="left" wrapText="1" indent="4"/>
    </xf>
    <xf numFmtId="0" fontId="27" fillId="6" borderId="10" xfId="0" applyFont="1" applyFill="1" applyBorder="1" applyAlignment="1">
      <alignment horizontal="left" wrapText="1" indent="4"/>
    </xf>
    <xf numFmtId="49" fontId="29" fillId="4" borderId="67" xfId="4" applyNumberFormat="1" applyFont="1" applyFill="1" applyBorder="1" applyAlignment="1">
      <alignment horizontal="center" vertical="center" wrapText="1"/>
    </xf>
    <xf numFmtId="49" fontId="29" fillId="4" borderId="54" xfId="4" applyNumberFormat="1" applyFont="1" applyFill="1" applyBorder="1" applyAlignment="1">
      <alignment horizontal="center" vertical="center" wrapText="1"/>
    </xf>
    <xf numFmtId="49" fontId="29" fillId="4" borderId="40" xfId="4" applyNumberFormat="1" applyFont="1" applyFill="1" applyBorder="1" applyAlignment="1">
      <alignment horizontal="center" vertical="center" wrapText="1"/>
    </xf>
    <xf numFmtId="0" fontId="29" fillId="4" borderId="70" xfId="4" applyFont="1" applyFill="1" applyBorder="1" applyAlignment="1">
      <alignment horizontal="center" vertical="center" wrapText="1"/>
    </xf>
    <xf numFmtId="0" fontId="29" fillId="4" borderId="55" xfId="4" applyFont="1" applyFill="1" applyBorder="1" applyAlignment="1">
      <alignment horizontal="center" vertical="center" wrapText="1"/>
    </xf>
    <xf numFmtId="0" fontId="29" fillId="4" borderId="6" xfId="4" applyFont="1" applyFill="1" applyBorder="1" applyAlignment="1">
      <alignment horizontal="center" vertical="center" wrapText="1"/>
    </xf>
    <xf numFmtId="0" fontId="29" fillId="4" borderId="68" xfId="4" applyFont="1" applyFill="1" applyBorder="1" applyAlignment="1">
      <alignment horizontal="center" vertical="center" wrapText="1"/>
    </xf>
    <xf numFmtId="0" fontId="29" fillId="4" borderId="25" xfId="4" applyFont="1" applyFill="1" applyBorder="1" applyAlignment="1">
      <alignment horizontal="center" vertical="center" wrapText="1"/>
    </xf>
    <xf numFmtId="0" fontId="29" fillId="4" borderId="27" xfId="4" applyFont="1" applyFill="1" applyBorder="1" applyAlignment="1">
      <alignment horizontal="center" vertical="center" wrapText="1"/>
    </xf>
    <xf numFmtId="0" fontId="29" fillId="4" borderId="30" xfId="4" applyFont="1" applyFill="1" applyBorder="1" applyAlignment="1">
      <alignment horizontal="center" vertical="center" wrapText="1"/>
    </xf>
    <xf numFmtId="0" fontId="29" fillId="4" borderId="12" xfId="4" applyFont="1" applyFill="1" applyBorder="1" applyAlignment="1">
      <alignment horizontal="center" vertical="center" wrapText="1"/>
    </xf>
    <xf numFmtId="0" fontId="29" fillId="4" borderId="69" xfId="4" applyFont="1" applyFill="1" applyBorder="1" applyAlignment="1">
      <alignment horizontal="center" vertical="center" wrapText="1"/>
    </xf>
    <xf numFmtId="3" fontId="7" fillId="0" borderId="1" xfId="4" applyNumberFormat="1" applyFont="1" applyBorder="1" applyAlignment="1">
      <alignment horizontal="center" vertical="center"/>
    </xf>
    <xf numFmtId="49" fontId="6" fillId="0" borderId="0" xfId="4" applyNumberFormat="1" applyFont="1" applyAlignment="1">
      <alignment horizontal="center" vertical="center" wrapText="1"/>
    </xf>
    <xf numFmtId="49" fontId="7" fillId="0" borderId="0" xfId="4" applyNumberFormat="1" applyFont="1" applyAlignment="1">
      <alignment horizontal="justify" vertical="center" wrapText="1"/>
    </xf>
    <xf numFmtId="49" fontId="33" fillId="0" borderId="0" xfId="4" applyNumberFormat="1" applyFont="1" applyAlignment="1">
      <alignment horizontal="justify" vertical="center" wrapText="1"/>
    </xf>
    <xf numFmtId="49" fontId="44" fillId="4" borderId="37" xfId="4" applyNumberFormat="1" applyFont="1" applyFill="1" applyBorder="1" applyAlignment="1">
      <alignment horizontal="center" vertical="center" wrapText="1"/>
    </xf>
    <xf numFmtId="49" fontId="44" fillId="4" borderId="38" xfId="4" applyNumberFormat="1" applyFont="1" applyFill="1" applyBorder="1" applyAlignment="1">
      <alignment horizontal="center" vertical="center" wrapText="1"/>
    </xf>
    <xf numFmtId="49" fontId="44" fillId="4" borderId="25" xfId="4" applyNumberFormat="1" applyFont="1" applyFill="1" applyBorder="1" applyAlignment="1">
      <alignment horizontal="center" vertical="center" wrapText="1"/>
    </xf>
    <xf numFmtId="49" fontId="44" fillId="4" borderId="24" xfId="4" applyNumberFormat="1" applyFont="1" applyFill="1" applyBorder="1" applyAlignment="1">
      <alignment horizontal="center" vertical="center" wrapText="1"/>
    </xf>
    <xf numFmtId="49" fontId="44" fillId="4" borderId="26" xfId="4" applyNumberFormat="1" applyFont="1" applyFill="1" applyBorder="1" applyAlignment="1">
      <alignment horizontal="center" vertical="center" wrapText="1"/>
    </xf>
    <xf numFmtId="49" fontId="44" fillId="4" borderId="27" xfId="4" applyNumberFormat="1" applyFont="1" applyFill="1" applyBorder="1" applyAlignment="1">
      <alignment horizontal="center" vertical="center" wrapText="1"/>
    </xf>
    <xf numFmtId="49" fontId="44" fillId="4" borderId="57" xfId="4" applyNumberFormat="1" applyFont="1" applyFill="1" applyBorder="1" applyAlignment="1">
      <alignment horizontal="center" vertical="center" wrapText="1"/>
    </xf>
    <xf numFmtId="49" fontId="44" fillId="4" borderId="58" xfId="4" applyNumberFormat="1" applyFont="1" applyFill="1" applyBorder="1" applyAlignment="1">
      <alignment horizontal="center" vertical="center" wrapText="1"/>
    </xf>
    <xf numFmtId="49" fontId="44" fillId="4" borderId="44" xfId="4" applyNumberFormat="1" applyFont="1" applyFill="1" applyBorder="1" applyAlignment="1">
      <alignment horizontal="center" vertical="center" wrapText="1"/>
    </xf>
    <xf numFmtId="49" fontId="44" fillId="4" borderId="14" xfId="4" applyNumberFormat="1" applyFont="1" applyFill="1" applyBorder="1" applyAlignment="1">
      <alignment horizontal="center" vertical="center" wrapText="1"/>
    </xf>
    <xf numFmtId="49" fontId="44" fillId="4" borderId="45" xfId="4" applyNumberFormat="1" applyFont="1" applyFill="1" applyBorder="1" applyAlignment="1">
      <alignment horizontal="center" vertical="center" wrapText="1"/>
    </xf>
    <xf numFmtId="49" fontId="44" fillId="4" borderId="12" xfId="4" applyNumberFormat="1" applyFont="1" applyFill="1" applyBorder="1" applyAlignment="1">
      <alignment horizontal="center" vertical="center" wrapText="1"/>
    </xf>
    <xf numFmtId="49" fontId="44" fillId="4" borderId="35" xfId="4" applyNumberFormat="1" applyFont="1" applyFill="1" applyBorder="1" applyAlignment="1">
      <alignment horizontal="center" vertical="center" wrapText="1"/>
    </xf>
    <xf numFmtId="49" fontId="44" fillId="4" borderId="28" xfId="4" applyNumberFormat="1" applyFont="1" applyFill="1" applyBorder="1" applyAlignment="1">
      <alignment horizontal="center" vertical="center" wrapText="1"/>
    </xf>
    <xf numFmtId="49" fontId="44" fillId="4" borderId="17" xfId="4" applyNumberFormat="1" applyFont="1" applyFill="1" applyBorder="1" applyAlignment="1">
      <alignment horizontal="center" vertical="center" wrapText="1"/>
    </xf>
    <xf numFmtId="49" fontId="44" fillId="4" borderId="43" xfId="4" applyNumberFormat="1" applyFont="1" applyFill="1" applyBorder="1" applyAlignment="1">
      <alignment horizontal="center" vertical="center" wrapText="1"/>
    </xf>
    <xf numFmtId="49" fontId="44" fillId="4" borderId="20" xfId="4" applyNumberFormat="1" applyFont="1" applyFill="1" applyBorder="1" applyAlignment="1">
      <alignment horizontal="center" vertical="center" wrapText="1"/>
    </xf>
    <xf numFmtId="49" fontId="44" fillId="4" borderId="21" xfId="4" applyNumberFormat="1" applyFont="1" applyFill="1" applyBorder="1" applyAlignment="1">
      <alignment horizontal="center" vertical="center" wrapText="1"/>
    </xf>
    <xf numFmtId="3" fontId="7" fillId="0" borderId="34" xfId="4" applyNumberFormat="1" applyFont="1" applyBorder="1" applyAlignment="1">
      <alignment horizontal="center" vertical="center"/>
    </xf>
    <xf numFmtId="0" fontId="7" fillId="0" borderId="19" xfId="4" applyFont="1" applyBorder="1" applyAlignment="1">
      <alignment horizontal="justify" vertical="center" wrapText="1"/>
    </xf>
    <xf numFmtId="0" fontId="7" fillId="0" borderId="2" xfId="4" applyFont="1" applyBorder="1" applyAlignment="1">
      <alignment horizontal="justify" vertical="center" wrapText="1"/>
    </xf>
    <xf numFmtId="0" fontId="7" fillId="0" borderId="4" xfId="4" applyFont="1" applyBorder="1" applyAlignment="1">
      <alignment horizontal="justify" vertical="center" wrapText="1"/>
    </xf>
    <xf numFmtId="49" fontId="6" fillId="0" borderId="0" xfId="4" applyNumberFormat="1" applyFont="1" applyAlignment="1">
      <alignment horizontal="left" vertical="center" wrapText="1"/>
    </xf>
    <xf numFmtId="49" fontId="7" fillId="0" borderId="31" xfId="4" applyNumberFormat="1" applyFont="1" applyBorder="1" applyAlignment="1">
      <alignment horizontal="center" vertical="center" wrapText="1"/>
    </xf>
    <xf numFmtId="49" fontId="7" fillId="0" borderId="7" xfId="4" applyNumberFormat="1" applyFont="1" applyBorder="1" applyAlignment="1">
      <alignment horizontal="center" vertical="center" wrapText="1"/>
    </xf>
    <xf numFmtId="0" fontId="7" fillId="0" borderId="1" xfId="4" applyFont="1" applyBorder="1" applyAlignment="1">
      <alignment horizontal="justify" vertical="center" wrapText="1"/>
    </xf>
    <xf numFmtId="0" fontId="7" fillId="0" borderId="3" xfId="4" applyFont="1" applyBorder="1" applyAlignment="1">
      <alignment horizontal="justify" vertical="center" wrapText="1"/>
    </xf>
    <xf numFmtId="0" fontId="7" fillId="0" borderId="13" xfId="4" applyFont="1" applyBorder="1" applyAlignment="1">
      <alignment horizontal="justify" vertical="center" wrapText="1"/>
    </xf>
    <xf numFmtId="49" fontId="39" fillId="7" borderId="28" xfId="4" applyNumberFormat="1" applyFont="1" applyFill="1" applyBorder="1" applyAlignment="1">
      <alignment horizontal="center" vertical="center" wrapText="1"/>
    </xf>
    <xf numFmtId="49" fontId="39" fillId="7" borderId="18" xfId="4" applyNumberFormat="1" applyFont="1" applyFill="1" applyBorder="1" applyAlignment="1">
      <alignment horizontal="center" vertical="center" wrapText="1"/>
    </xf>
    <xf numFmtId="49" fontId="39" fillId="7" borderId="23" xfId="4" applyNumberFormat="1" applyFont="1" applyFill="1" applyBorder="1" applyAlignment="1">
      <alignment horizontal="center" vertical="center" wrapText="1"/>
    </xf>
    <xf numFmtId="49" fontId="39" fillId="7" borderId="36" xfId="4" applyNumberFormat="1" applyFont="1" applyFill="1" applyBorder="1" applyAlignment="1">
      <alignment horizontal="center" vertical="center" wrapText="1"/>
    </xf>
    <xf numFmtId="49" fontId="39" fillId="7" borderId="22" xfId="4" applyNumberFormat="1" applyFont="1" applyFill="1" applyBorder="1" applyAlignment="1">
      <alignment horizontal="center" vertical="center" wrapText="1"/>
    </xf>
    <xf numFmtId="49" fontId="39" fillId="4" borderId="44" xfId="4" applyNumberFormat="1" applyFont="1" applyFill="1" applyBorder="1" applyAlignment="1">
      <alignment horizontal="center" vertical="center" wrapText="1"/>
    </xf>
    <xf numFmtId="49" fontId="39" fillId="4" borderId="12" xfId="4" applyNumberFormat="1" applyFont="1" applyFill="1" applyBorder="1" applyAlignment="1">
      <alignment horizontal="center" vertical="center" wrapText="1"/>
    </xf>
    <xf numFmtId="49" fontId="7" fillId="0" borderId="1" xfId="4" applyNumberFormat="1" applyFont="1" applyBorder="1" applyAlignment="1">
      <alignment horizontal="justify" vertical="center" wrapText="1"/>
    </xf>
    <xf numFmtId="49" fontId="7" fillId="0" borderId="3" xfId="4" applyNumberFormat="1" applyFont="1" applyBorder="1" applyAlignment="1">
      <alignment horizontal="justify" vertical="center" wrapText="1"/>
    </xf>
    <xf numFmtId="49" fontId="39" fillId="4" borderId="14" xfId="4" applyNumberFormat="1" applyFont="1" applyFill="1" applyBorder="1" applyAlignment="1">
      <alignment horizontal="center" vertical="center" wrapText="1"/>
    </xf>
    <xf numFmtId="49" fontId="39" fillId="4" borderId="45" xfId="4" applyNumberFormat="1" applyFont="1" applyFill="1" applyBorder="1" applyAlignment="1">
      <alignment horizontal="center" vertical="center" wrapText="1"/>
    </xf>
    <xf numFmtId="49" fontId="39" fillId="4" borderId="34" xfId="4" applyNumberFormat="1" applyFont="1" applyFill="1" applyBorder="1" applyAlignment="1">
      <alignment horizontal="center" vertical="center" wrapText="1"/>
    </xf>
    <xf numFmtId="49" fontId="39" fillId="4" borderId="35" xfId="4" applyNumberFormat="1" applyFont="1" applyFill="1" applyBorder="1" applyAlignment="1">
      <alignment horizontal="center" vertical="center" wrapText="1"/>
    </xf>
    <xf numFmtId="49" fontId="39" fillId="4" borderId="59" xfId="4" applyNumberFormat="1" applyFont="1" applyFill="1" applyBorder="1" applyAlignment="1">
      <alignment horizontal="center" vertical="center" wrapText="1"/>
    </xf>
    <xf numFmtId="49" fontId="39" fillId="4" borderId="36" xfId="4" applyNumberFormat="1" applyFont="1" applyFill="1" applyBorder="1" applyAlignment="1">
      <alignment horizontal="center" vertical="center" wrapText="1"/>
    </xf>
    <xf numFmtId="49" fontId="39" fillId="4" borderId="22" xfId="4" applyNumberFormat="1" applyFont="1" applyFill="1" applyBorder="1" applyAlignment="1">
      <alignment horizontal="center" vertical="center" wrapText="1"/>
    </xf>
    <xf numFmtId="49" fontId="6" fillId="0" borderId="44" xfId="4" applyNumberFormat="1" applyFont="1" applyBorder="1" applyAlignment="1">
      <alignment horizontal="left" vertical="center" wrapText="1" indent="7"/>
    </xf>
    <xf numFmtId="49" fontId="6" fillId="0" borderId="14" xfId="4" applyNumberFormat="1" applyFont="1" applyBorder="1" applyAlignment="1">
      <alignment horizontal="left" vertical="center" wrapText="1" indent="7"/>
    </xf>
    <xf numFmtId="49" fontId="6" fillId="0" borderId="45" xfId="4" applyNumberFormat="1" applyFont="1" applyBorder="1" applyAlignment="1">
      <alignment horizontal="left" vertical="center" wrapText="1" indent="7"/>
    </xf>
    <xf numFmtId="49" fontId="6" fillId="0" borderId="46" xfId="4" applyNumberFormat="1" applyFont="1" applyBorder="1" applyAlignment="1">
      <alignment horizontal="left" vertical="center" wrapText="1" indent="7"/>
    </xf>
    <xf numFmtId="49" fontId="6" fillId="0" borderId="15" xfId="4" applyNumberFormat="1" applyFont="1" applyBorder="1" applyAlignment="1">
      <alignment horizontal="left" vertical="center" wrapText="1" indent="7"/>
    </xf>
    <xf numFmtId="49" fontId="6" fillId="0" borderId="5" xfId="4" applyNumberFormat="1" applyFont="1" applyBorder="1" applyAlignment="1">
      <alignment horizontal="left" vertical="center" wrapText="1" indent="7"/>
    </xf>
    <xf numFmtId="49" fontId="6" fillId="0" borderId="47" xfId="4" applyNumberFormat="1" applyFont="1" applyBorder="1" applyAlignment="1">
      <alignment horizontal="left" vertical="center" wrapText="1" indent="7"/>
    </xf>
    <xf numFmtId="49" fontId="6" fillId="0" borderId="48" xfId="4" applyNumberFormat="1" applyFont="1" applyBorder="1" applyAlignment="1">
      <alignment horizontal="left" vertical="center" wrapText="1" indent="7"/>
    </xf>
    <xf numFmtId="49" fontId="6" fillId="0" borderId="43" xfId="4" applyNumberFormat="1" applyFont="1" applyBorder="1" applyAlignment="1">
      <alignment horizontal="left" vertical="center" wrapText="1" indent="7"/>
    </xf>
    <xf numFmtId="3" fontId="39" fillId="7" borderId="28" xfId="4" applyNumberFormat="1" applyFont="1" applyFill="1" applyBorder="1" applyAlignment="1">
      <alignment horizontal="center" vertical="center" wrapText="1"/>
    </xf>
    <xf numFmtId="3" fontId="39" fillId="7" borderId="18" xfId="4" applyNumberFormat="1" applyFont="1" applyFill="1" applyBorder="1" applyAlignment="1">
      <alignment horizontal="center" vertical="center" wrapText="1"/>
    </xf>
    <xf numFmtId="49" fontId="7" fillId="0" borderId="50" xfId="4" applyNumberFormat="1" applyFont="1" applyBorder="1" applyAlignment="1">
      <alignment horizontal="center" vertical="center" wrapText="1"/>
    </xf>
    <xf numFmtId="49" fontId="7" fillId="0" borderId="49" xfId="4" applyNumberFormat="1" applyFont="1" applyBorder="1" applyAlignment="1">
      <alignment horizontal="center" vertical="center" wrapText="1"/>
    </xf>
    <xf numFmtId="0" fontId="35" fillId="0" borderId="0" xfId="4" applyFont="1" applyAlignment="1">
      <alignment horizontal="left" wrapText="1" indent="4"/>
    </xf>
    <xf numFmtId="0" fontId="34" fillId="0" borderId="0" xfId="4" applyFont="1" applyAlignment="1">
      <alignment horizontal="left" wrapText="1" indent="4"/>
    </xf>
    <xf numFmtId="49" fontId="7" fillId="0" borderId="2" xfId="4" applyNumberFormat="1" applyFont="1" applyBorder="1" applyAlignment="1">
      <alignment horizontal="justify" vertical="center" wrapText="1"/>
    </xf>
    <xf numFmtId="49" fontId="7" fillId="0" borderId="4" xfId="4" applyNumberFormat="1" applyFont="1" applyBorder="1" applyAlignment="1">
      <alignment horizontal="justify" vertical="center" wrapText="1"/>
    </xf>
    <xf numFmtId="3" fontId="7" fillId="0" borderId="2" xfId="4" applyNumberFormat="1" applyFont="1" applyBorder="1" applyAlignment="1">
      <alignment horizontal="center" vertical="center"/>
    </xf>
    <xf numFmtId="49" fontId="27" fillId="0" borderId="0" xfId="76" applyNumberFormat="1" applyFont="1" applyAlignment="1">
      <alignment horizontal="center" vertical="center" wrapText="1"/>
    </xf>
    <xf numFmtId="49" fontId="27" fillId="0" borderId="24" xfId="76" applyNumberFormat="1" applyFont="1" applyBorder="1" applyAlignment="1">
      <alignment horizontal="center" vertical="center" wrapText="1"/>
    </xf>
    <xf numFmtId="3" fontId="83" fillId="6" borderId="26" xfId="76" applyNumberFormat="1" applyFont="1" applyFill="1" applyBorder="1" applyAlignment="1">
      <alignment horizontal="left" indent="4"/>
    </xf>
    <xf numFmtId="0" fontId="83" fillId="6" borderId="25" xfId="76" applyFont="1" applyFill="1" applyBorder="1" applyAlignment="1">
      <alignment horizontal="left" indent="4"/>
    </xf>
    <xf numFmtId="0" fontId="83" fillId="6" borderId="27" xfId="76" applyFont="1" applyFill="1" applyBorder="1" applyAlignment="1">
      <alignment horizontal="left" indent="4"/>
    </xf>
    <xf numFmtId="0" fontId="68" fillId="0" borderId="0" xfId="4" applyFont="1" applyAlignment="1">
      <alignment horizontal="left" wrapText="1"/>
    </xf>
    <xf numFmtId="3" fontId="27" fillId="6" borderId="20" xfId="76" applyNumberFormat="1" applyFont="1" applyFill="1" applyBorder="1" applyAlignment="1">
      <alignment horizontal="center"/>
    </xf>
    <xf numFmtId="0" fontId="27" fillId="6" borderId="21" xfId="76" applyFont="1" applyFill="1" applyBorder="1" applyAlignment="1">
      <alignment horizontal="center"/>
    </xf>
    <xf numFmtId="0" fontId="27" fillId="6" borderId="10" xfId="76" applyFont="1" applyFill="1" applyBorder="1" applyAlignment="1">
      <alignment horizontal="center"/>
    </xf>
    <xf numFmtId="49" fontId="6" fillId="0" borderId="44" xfId="4" applyNumberFormat="1" applyFont="1" applyBorder="1" applyAlignment="1">
      <alignment horizontal="center" vertical="center" wrapText="1"/>
    </xf>
    <xf numFmtId="49" fontId="6" fillId="0" borderId="14" xfId="4" applyNumberFormat="1" applyFont="1" applyBorder="1" applyAlignment="1">
      <alignment horizontal="center" vertical="center" wrapText="1"/>
    </xf>
    <xf numFmtId="49" fontId="6" fillId="0" borderId="45" xfId="4" applyNumberFormat="1" applyFont="1" applyBorder="1" applyAlignment="1">
      <alignment horizontal="center" vertical="center" wrapText="1"/>
    </xf>
    <xf numFmtId="49" fontId="6" fillId="0" borderId="46" xfId="4" applyNumberFormat="1" applyFont="1" applyBorder="1" applyAlignment="1">
      <alignment horizontal="center" vertical="center" wrapText="1"/>
    </xf>
    <xf numFmtId="49" fontId="6" fillId="0" borderId="15" xfId="4" applyNumberFormat="1" applyFont="1" applyBorder="1" applyAlignment="1">
      <alignment horizontal="center" vertical="center" wrapText="1"/>
    </xf>
    <xf numFmtId="49" fontId="6" fillId="0" borderId="5" xfId="4" applyNumberFormat="1" applyFont="1" applyBorder="1" applyAlignment="1">
      <alignment horizontal="center" vertical="center" wrapText="1"/>
    </xf>
    <xf numFmtId="49" fontId="6" fillId="0" borderId="0" xfId="4" applyNumberFormat="1" applyFont="1" applyAlignment="1">
      <alignment horizontal="left" wrapText="1"/>
    </xf>
    <xf numFmtId="0" fontId="68" fillId="0" borderId="0" xfId="4" applyFont="1" applyAlignment="1">
      <alignment horizontal="left" vertical="top" wrapText="1"/>
    </xf>
    <xf numFmtId="3" fontId="6" fillId="6" borderId="20" xfId="4" applyNumberFormat="1" applyFont="1" applyFill="1" applyBorder="1" applyAlignment="1">
      <alignment horizontal="left" vertical="center" wrapText="1" indent="2"/>
    </xf>
    <xf numFmtId="0" fontId="6" fillId="6" borderId="21" xfId="4" applyFont="1" applyFill="1" applyBorder="1" applyAlignment="1">
      <alignment horizontal="left" vertical="center" wrapText="1" indent="2"/>
    </xf>
    <xf numFmtId="0" fontId="6" fillId="6" borderId="10" xfId="4" applyFont="1" applyFill="1" applyBorder="1" applyAlignment="1">
      <alignment horizontal="left" vertical="center" wrapText="1" indent="2"/>
    </xf>
    <xf numFmtId="49" fontId="44" fillId="4" borderId="10" xfId="4" applyNumberFormat="1" applyFont="1" applyFill="1" applyBorder="1" applyAlignment="1">
      <alignment horizontal="center" vertical="center" wrapText="1"/>
    </xf>
    <xf numFmtId="0" fontId="23" fillId="0" borderId="25" xfId="4" applyFont="1" applyBorder="1" applyAlignment="1">
      <alignment horizontal="center" vertical="center" wrapText="1"/>
    </xf>
    <xf numFmtId="0" fontId="29" fillId="4" borderId="33" xfId="76" applyFont="1" applyFill="1" applyBorder="1" applyAlignment="1">
      <alignment horizontal="center"/>
    </xf>
    <xf numFmtId="0" fontId="29" fillId="4" borderId="34" xfId="76" applyFont="1" applyFill="1" applyBorder="1" applyAlignment="1">
      <alignment horizontal="center"/>
    </xf>
    <xf numFmtId="0" fontId="29" fillId="4" borderId="35" xfId="76" applyFont="1" applyFill="1" applyBorder="1" applyAlignment="1">
      <alignment horizontal="center"/>
    </xf>
    <xf numFmtId="0" fontId="28" fillId="6" borderId="10" xfId="76" applyFont="1" applyFill="1" applyBorder="1" applyAlignment="1">
      <alignment horizontal="center"/>
    </xf>
    <xf numFmtId="49" fontId="26" fillId="0" borderId="0" xfId="4" applyNumberFormat="1" applyFont="1" applyAlignment="1">
      <alignment horizontal="left" vertical="center" wrapText="1"/>
    </xf>
    <xf numFmtId="0" fontId="58" fillId="0" borderId="0" xfId="4" applyFont="1" applyAlignment="1">
      <alignment horizontal="left" wrapText="1" indent="1"/>
    </xf>
    <xf numFmtId="49" fontId="23" fillId="0" borderId="44" xfId="4" applyNumberFormat="1" applyFont="1" applyBorder="1" applyAlignment="1">
      <alignment vertical="center" wrapText="1"/>
    </xf>
    <xf numFmtId="49" fontId="23" fillId="0" borderId="14" xfId="4" applyNumberFormat="1" applyFont="1" applyBorder="1" applyAlignment="1">
      <alignment vertical="center" wrapText="1"/>
    </xf>
    <xf numFmtId="49" fontId="23" fillId="0" borderId="45" xfId="4" applyNumberFormat="1" applyFont="1" applyBorder="1" applyAlignment="1">
      <alignment vertical="center" wrapText="1"/>
    </xf>
    <xf numFmtId="49" fontId="23" fillId="0" borderId="46" xfId="4" applyNumberFormat="1" applyFont="1" applyBorder="1" applyAlignment="1">
      <alignment vertical="center" wrapText="1"/>
    </xf>
    <xf numFmtId="49" fontId="23" fillId="0" borderId="15" xfId="4" applyNumberFormat="1" applyFont="1" applyBorder="1" applyAlignment="1">
      <alignment vertical="center" wrapText="1"/>
    </xf>
    <xf numFmtId="49" fontId="23" fillId="0" borderId="5" xfId="4" applyNumberFormat="1" applyFont="1" applyBorder="1" applyAlignment="1">
      <alignment vertical="center" wrapText="1"/>
    </xf>
    <xf numFmtId="49" fontId="23" fillId="0" borderId="47" xfId="4" applyNumberFormat="1" applyFont="1" applyBorder="1" applyAlignment="1">
      <alignment vertical="center" wrapText="1"/>
    </xf>
    <xf numFmtId="49" fontId="23" fillId="0" borderId="48" xfId="4" applyNumberFormat="1" applyFont="1" applyBorder="1" applyAlignment="1">
      <alignment vertical="center" wrapText="1"/>
    </xf>
    <xf numFmtId="49" fontId="23" fillId="0" borderId="43" xfId="4" applyNumberFormat="1" applyFont="1" applyBorder="1" applyAlignment="1">
      <alignment vertical="center" wrapText="1"/>
    </xf>
    <xf numFmtId="0" fontId="68" fillId="0" borderId="0" xfId="4" applyFont="1" applyAlignment="1">
      <alignment horizontal="left" wrapText="1" indent="1"/>
    </xf>
    <xf numFmtId="3" fontId="27" fillId="6" borderId="20" xfId="4" applyNumberFormat="1" applyFont="1" applyFill="1" applyBorder="1" applyAlignment="1">
      <alignment horizontal="center" vertical="center" wrapText="1"/>
    </xf>
    <xf numFmtId="0" fontId="27" fillId="6" borderId="21" xfId="4" applyFont="1" applyFill="1" applyBorder="1" applyAlignment="1">
      <alignment horizontal="center" vertical="center" wrapText="1"/>
    </xf>
    <xf numFmtId="0" fontId="27" fillId="6" borderId="10" xfId="4" applyFont="1" applyFill="1" applyBorder="1" applyAlignment="1">
      <alignment horizontal="center" vertical="center" wrapText="1"/>
    </xf>
    <xf numFmtId="0" fontId="58" fillId="0" borderId="25" xfId="4" applyFont="1" applyBorder="1" applyAlignment="1">
      <alignment horizontal="left" wrapText="1" indent="1"/>
    </xf>
    <xf numFmtId="0" fontId="6" fillId="0" borderId="0" xfId="76" applyFont="1" applyAlignment="1">
      <alignment horizontal="left" vertical="center" indent="2"/>
    </xf>
    <xf numFmtId="49" fontId="27" fillId="13" borderId="20" xfId="4" applyNumberFormat="1" applyFont="1" applyFill="1" applyBorder="1" applyAlignment="1">
      <alignment horizontal="center" vertical="center" wrapText="1"/>
    </xf>
    <xf numFmtId="49" fontId="27" fillId="13" borderId="21" xfId="4" applyNumberFormat="1" applyFont="1" applyFill="1" applyBorder="1" applyAlignment="1">
      <alignment horizontal="center" vertical="center" wrapText="1"/>
    </xf>
    <xf numFmtId="49" fontId="27" fillId="13" borderId="10" xfId="4" applyNumberFormat="1" applyFont="1" applyFill="1" applyBorder="1" applyAlignment="1">
      <alignment horizontal="center" vertical="center" wrapText="1"/>
    </xf>
    <xf numFmtId="49" fontId="29" fillId="17" borderId="33" xfId="4" applyNumberFormat="1" applyFont="1" applyFill="1" applyBorder="1" applyAlignment="1">
      <alignment horizontal="center" vertical="center" wrapText="1"/>
    </xf>
    <xf numFmtId="49" fontId="29" fillId="17" borderId="34" xfId="4" applyNumberFormat="1" applyFont="1" applyFill="1" applyBorder="1" applyAlignment="1">
      <alignment horizontal="center" vertical="center" wrapText="1"/>
    </xf>
    <xf numFmtId="49" fontId="29" fillId="17" borderId="35" xfId="4" applyNumberFormat="1" applyFont="1" applyFill="1" applyBorder="1" applyAlignment="1">
      <alignment horizontal="center" vertical="center" wrapText="1"/>
    </xf>
    <xf numFmtId="0" fontId="81" fillId="0" borderId="0" xfId="76" applyFont="1" applyAlignment="1">
      <alignment horizontal="left" vertical="center" indent="2"/>
    </xf>
    <xf numFmtId="1" fontId="87" fillId="0" borderId="25" xfId="76" applyNumberFormat="1" applyFont="1" applyBorder="1" applyAlignment="1">
      <alignment vertical="center" wrapText="1"/>
    </xf>
    <xf numFmtId="49" fontId="51" fillId="4" borderId="44" xfId="76" applyNumberFormat="1" applyFont="1" applyFill="1" applyBorder="1" applyAlignment="1">
      <alignment horizontal="center" vertical="center" wrapText="1"/>
    </xf>
    <xf numFmtId="49" fontId="51" fillId="4" borderId="14" xfId="76" applyNumberFormat="1" applyFont="1" applyFill="1" applyBorder="1" applyAlignment="1">
      <alignment horizontal="center" vertical="center" wrapText="1"/>
    </xf>
    <xf numFmtId="49" fontId="51" fillId="4" borderId="45" xfId="76" applyNumberFormat="1" applyFont="1" applyFill="1" applyBorder="1" applyAlignment="1">
      <alignment horizontal="center" vertical="center" wrapText="1"/>
    </xf>
    <xf numFmtId="49" fontId="51" fillId="4" borderId="28" xfId="76" applyNumberFormat="1" applyFont="1" applyFill="1" applyBorder="1" applyAlignment="1">
      <alignment horizontal="center" vertical="center" wrapText="1"/>
    </xf>
    <xf numFmtId="49" fontId="51" fillId="4" borderId="17" xfId="76" applyNumberFormat="1" applyFont="1" applyFill="1" applyBorder="1" applyAlignment="1">
      <alignment horizontal="center" vertical="center" wrapText="1"/>
    </xf>
    <xf numFmtId="3" fontId="51" fillId="4" borderId="28" xfId="76" applyNumberFormat="1" applyFont="1" applyFill="1" applyBorder="1" applyAlignment="1">
      <alignment horizontal="center" vertical="center" wrapText="1"/>
    </xf>
    <xf numFmtId="3" fontId="51" fillId="4" borderId="17" xfId="76" applyNumberFormat="1" applyFont="1" applyFill="1" applyBorder="1" applyAlignment="1">
      <alignment horizontal="center" vertical="center" wrapText="1"/>
    </xf>
    <xf numFmtId="0" fontId="51" fillId="4" borderId="112" xfId="4" applyFont="1" applyFill="1" applyBorder="1" applyAlignment="1">
      <alignment horizontal="center" vertical="center" wrapText="1"/>
    </xf>
    <xf numFmtId="0" fontId="51" fillId="4" borderId="23" xfId="4" applyFont="1" applyFill="1" applyBorder="1" applyAlignment="1">
      <alignment horizontal="center" vertical="center" wrapText="1"/>
    </xf>
    <xf numFmtId="3" fontId="27" fillId="6" borderId="20" xfId="76" applyNumberFormat="1" applyFont="1" applyFill="1" applyBorder="1" applyAlignment="1">
      <alignment horizontal="center" vertical="center" wrapText="1"/>
    </xf>
    <xf numFmtId="3" fontId="27" fillId="6" borderId="21" xfId="76" applyNumberFormat="1" applyFont="1" applyFill="1" applyBorder="1" applyAlignment="1">
      <alignment horizontal="center" vertical="center" wrapText="1"/>
    </xf>
    <xf numFmtId="3" fontId="27" fillId="6" borderId="10" xfId="76" applyNumberFormat="1" applyFont="1" applyFill="1" applyBorder="1" applyAlignment="1">
      <alignment horizontal="center" vertical="center" wrapText="1"/>
    </xf>
    <xf numFmtId="49" fontId="27" fillId="2" borderId="24" xfId="76" applyNumberFormat="1" applyFont="1" applyFill="1" applyBorder="1" applyAlignment="1">
      <alignment horizontal="center" vertical="center" wrapText="1"/>
    </xf>
    <xf numFmtId="0" fontId="23" fillId="0" borderId="0" xfId="4" applyFont="1" applyAlignment="1">
      <alignment horizontal="left" vertical="center" wrapText="1"/>
    </xf>
    <xf numFmtId="49" fontId="27" fillId="2" borderId="0" xfId="0" applyNumberFormat="1" applyFont="1" applyFill="1" applyAlignment="1">
      <alignment horizontal="center" vertical="center" wrapText="1"/>
    </xf>
    <xf numFmtId="3" fontId="54" fillId="6" borderId="20" xfId="4" applyNumberFormat="1" applyFont="1" applyFill="1" applyBorder="1" applyAlignment="1">
      <alignment horizontal="center" vertical="center" wrapText="1"/>
    </xf>
    <xf numFmtId="0" fontId="54" fillId="6" borderId="21" xfId="4" applyFont="1" applyFill="1" applyBorder="1" applyAlignment="1">
      <alignment horizontal="center" vertical="center" wrapText="1"/>
    </xf>
    <xf numFmtId="0" fontId="54" fillId="6" borderId="10" xfId="4" applyFont="1" applyFill="1" applyBorder="1" applyAlignment="1">
      <alignment horizontal="center" vertical="center" wrapText="1"/>
    </xf>
    <xf numFmtId="2" fontId="5" fillId="0" borderId="30" xfId="4" applyNumberFormat="1" applyBorder="1" applyAlignment="1">
      <alignment horizontal="center" vertical="center"/>
    </xf>
    <xf numFmtId="2" fontId="5" fillId="0" borderId="14" xfId="4" applyNumberFormat="1" applyBorder="1" applyAlignment="1">
      <alignment horizontal="center" vertical="center"/>
    </xf>
    <xf numFmtId="0" fontId="5" fillId="0" borderId="14" xfId="4" applyBorder="1" applyAlignment="1">
      <alignment horizontal="center" vertical="center"/>
    </xf>
    <xf numFmtId="2" fontId="5" fillId="0" borderId="12" xfId="4" applyNumberFormat="1" applyBorder="1" applyAlignment="1">
      <alignment horizontal="center" vertical="center"/>
    </xf>
    <xf numFmtId="0" fontId="12" fillId="9" borderId="0" xfId="4" applyFont="1" applyFill="1" applyAlignment="1">
      <alignment horizontal="center"/>
    </xf>
    <xf numFmtId="0" fontId="19" fillId="0" borderId="26" xfId="76" applyFont="1" applyBorder="1" applyAlignment="1">
      <alignment horizontal="left" vertical="top" wrapText="1"/>
    </xf>
    <xf numFmtId="0" fontId="19" fillId="0" borderId="25" xfId="76" applyFont="1" applyBorder="1" applyAlignment="1">
      <alignment horizontal="left" vertical="top"/>
    </xf>
    <xf numFmtId="0" fontId="19" fillId="0" borderId="27" xfId="76" applyFont="1" applyBorder="1" applyAlignment="1">
      <alignment horizontal="left" vertical="top"/>
    </xf>
    <xf numFmtId="0" fontId="19" fillId="0" borderId="29" xfId="76" applyFont="1" applyBorder="1" applyAlignment="1">
      <alignment horizontal="left" vertical="top"/>
    </xf>
    <xf numFmtId="0" fontId="19" fillId="0" borderId="0" xfId="76" applyFont="1" applyAlignment="1">
      <alignment horizontal="left" vertical="top"/>
    </xf>
    <xf numFmtId="0" fontId="19" fillId="0" borderId="32" xfId="76" applyFont="1" applyBorder="1" applyAlignment="1">
      <alignment horizontal="left" vertical="top"/>
    </xf>
    <xf numFmtId="0" fontId="19" fillId="0" borderId="57" xfId="76" applyFont="1" applyBorder="1" applyAlignment="1">
      <alignment horizontal="left" vertical="top"/>
    </xf>
    <xf numFmtId="0" fontId="19" fillId="0" borderId="24" xfId="76" applyFont="1" applyBorder="1" applyAlignment="1">
      <alignment horizontal="left" vertical="top"/>
    </xf>
    <xf numFmtId="0" fontId="19" fillId="0" borderId="58" xfId="76" applyFont="1" applyBorder="1" applyAlignment="1">
      <alignment horizontal="left" vertical="top"/>
    </xf>
    <xf numFmtId="0" fontId="19" fillId="0" borderId="25" xfId="76" applyFont="1" applyBorder="1" applyAlignment="1">
      <alignment horizontal="left" vertical="top" wrapText="1"/>
    </xf>
    <xf numFmtId="0" fontId="5" fillId="0" borderId="20" xfId="4" applyBorder="1" applyAlignment="1">
      <alignment horizontal="center"/>
    </xf>
    <xf numFmtId="0" fontId="5" fillId="0" borderId="21" xfId="4" applyBorder="1" applyAlignment="1">
      <alignment horizontal="center"/>
    </xf>
    <xf numFmtId="0" fontId="5" fillId="0" borderId="10" xfId="4" applyBorder="1" applyAlignment="1">
      <alignment horizontal="center"/>
    </xf>
    <xf numFmtId="41" fontId="0" fillId="0" borderId="31" xfId="78" applyFont="1" applyBorder="1" applyAlignment="1">
      <alignment horizontal="center"/>
    </xf>
    <xf numFmtId="41" fontId="0" fillId="0" borderId="7" xfId="78" applyFont="1" applyBorder="1" applyAlignment="1">
      <alignment horizontal="center"/>
    </xf>
    <xf numFmtId="41" fontId="11" fillId="0" borderId="31" xfId="78" applyFont="1" applyBorder="1" applyAlignment="1">
      <alignment horizontal="center" vertical="center"/>
    </xf>
    <xf numFmtId="41" fontId="11" fillId="0" borderId="7" xfId="78" applyFont="1" applyBorder="1" applyAlignment="1">
      <alignment horizontal="center" vertical="center"/>
    </xf>
    <xf numFmtId="0" fontId="5" fillId="0" borderId="0" xfId="4" applyAlignment="1">
      <alignment horizontal="center"/>
    </xf>
    <xf numFmtId="0" fontId="25" fillId="11" borderId="44" xfId="0" applyFont="1" applyFill="1" applyBorder="1" applyAlignment="1">
      <alignment horizontal="center" vertical="center"/>
    </xf>
    <xf numFmtId="0" fontId="25" fillId="11" borderId="14" xfId="0" applyFont="1" applyFill="1" applyBorder="1" applyAlignment="1">
      <alignment horizontal="center" vertical="center"/>
    </xf>
    <xf numFmtId="0" fontId="25" fillId="11" borderId="45" xfId="0" applyFont="1" applyFill="1" applyBorder="1" applyAlignment="1">
      <alignment horizontal="center" vertical="center"/>
    </xf>
    <xf numFmtId="0" fontId="32" fillId="0" borderId="13" xfId="0" applyFont="1" applyBorder="1" applyAlignment="1">
      <alignment horizontal="center"/>
    </xf>
    <xf numFmtId="0" fontId="32" fillId="0" borderId="1" xfId="0" applyFont="1" applyBorder="1" applyAlignment="1">
      <alignment horizontal="center"/>
    </xf>
    <xf numFmtId="0" fontId="7" fillId="0" borderId="0" xfId="77" applyFont="1" applyAlignment="1">
      <alignment horizontal="center"/>
    </xf>
    <xf numFmtId="0" fontId="39" fillId="14" borderId="76" xfId="77" applyFont="1" applyFill="1" applyBorder="1" applyAlignment="1">
      <alignment horizontal="center" vertical="center" textRotation="90"/>
    </xf>
    <xf numFmtId="3" fontId="19" fillId="0" borderId="47" xfId="0" applyNumberFormat="1" applyFont="1" applyBorder="1" applyAlignment="1">
      <alignment horizontal="center"/>
    </xf>
    <xf numFmtId="3" fontId="19" fillId="0" borderId="49" xfId="0" applyNumberFormat="1" applyFont="1" applyBorder="1" applyAlignment="1">
      <alignment horizontal="center"/>
    </xf>
    <xf numFmtId="3" fontId="19" fillId="0" borderId="24" xfId="0" applyNumberFormat="1" applyFont="1" applyBorder="1" applyAlignment="1">
      <alignment horizontal="center"/>
    </xf>
    <xf numFmtId="3" fontId="22" fillId="8" borderId="59" xfId="0" applyNumberFormat="1" applyFont="1" applyFill="1" applyBorder="1" applyAlignment="1">
      <alignment horizontal="center"/>
    </xf>
    <xf numFmtId="3" fontId="22" fillId="8" borderId="36" xfId="0" applyNumberFormat="1" applyFont="1" applyFill="1" applyBorder="1" applyAlignment="1">
      <alignment horizontal="center"/>
    </xf>
    <xf numFmtId="0" fontId="32" fillId="0" borderId="47" xfId="0" applyFont="1" applyBorder="1" applyAlignment="1">
      <alignment horizontal="center"/>
    </xf>
    <xf numFmtId="0" fontId="32" fillId="0" borderId="49" xfId="0" applyFont="1" applyBorder="1" applyAlignment="1">
      <alignment horizontal="center"/>
    </xf>
    <xf numFmtId="0" fontId="39" fillId="15" borderId="76" xfId="77" applyFont="1" applyFill="1" applyBorder="1" applyAlignment="1">
      <alignment horizontal="center" vertical="center" textRotation="90"/>
    </xf>
    <xf numFmtId="3" fontId="22" fillId="8" borderId="59" xfId="0" applyNumberFormat="1" applyFont="1" applyFill="1" applyBorder="1" applyAlignment="1">
      <alignment horizontal="center" vertical="center"/>
    </xf>
    <xf numFmtId="3" fontId="22" fillId="8" borderId="36" xfId="0" applyNumberFormat="1" applyFont="1" applyFill="1" applyBorder="1" applyAlignment="1">
      <alignment horizontal="center" vertical="center"/>
    </xf>
    <xf numFmtId="0" fontId="39" fillId="13" borderId="44" xfId="77" applyFont="1" applyFill="1" applyBorder="1" applyAlignment="1">
      <alignment horizontal="center" vertical="center"/>
    </xf>
    <xf numFmtId="0" fontId="39" fillId="13" borderId="14" xfId="77" applyFont="1" applyFill="1" applyBorder="1" applyAlignment="1">
      <alignment horizontal="center" vertical="center"/>
    </xf>
    <xf numFmtId="0" fontId="39" fillId="13" borderId="45" xfId="77" applyFont="1" applyFill="1" applyBorder="1" applyAlignment="1">
      <alignment horizontal="center" vertical="center"/>
    </xf>
    <xf numFmtId="0" fontId="32" fillId="0" borderId="13" xfId="0" applyFont="1" applyBorder="1" applyAlignment="1">
      <alignment horizontal="center" vertical="center"/>
    </xf>
    <xf numFmtId="0" fontId="32" fillId="0" borderId="1" xfId="0" applyFont="1" applyBorder="1" applyAlignment="1">
      <alignment horizontal="center" vertical="center"/>
    </xf>
    <xf numFmtId="49" fontId="46" fillId="2" borderId="0" xfId="4" applyNumberFormat="1" applyFont="1" applyFill="1" applyAlignment="1">
      <alignment horizontal="center" vertical="center" wrapText="1"/>
    </xf>
    <xf numFmtId="49" fontId="6" fillId="2" borderId="0" xfId="4" applyNumberFormat="1" applyFont="1" applyFill="1" applyAlignment="1">
      <alignment horizontal="center" vertical="center" wrapText="1"/>
    </xf>
    <xf numFmtId="0" fontId="25" fillId="10" borderId="1" xfId="76" applyFont="1" applyFill="1" applyBorder="1" applyAlignment="1">
      <alignment horizontal="center" vertical="center"/>
    </xf>
    <xf numFmtId="49" fontId="54" fillId="0" borderId="0" xfId="4" applyNumberFormat="1" applyFont="1" applyAlignment="1">
      <alignment horizontal="center" vertical="center" wrapText="1"/>
    </xf>
    <xf numFmtId="49" fontId="52" fillId="0" borderId="0" xfId="4" applyNumberFormat="1" applyFont="1" applyAlignment="1">
      <alignment horizontal="justify" vertical="center" wrapText="1"/>
    </xf>
    <xf numFmtId="3" fontId="54" fillId="6" borderId="20" xfId="4" applyNumberFormat="1" applyFont="1" applyFill="1" applyBorder="1" applyAlignment="1">
      <alignment horizontal="left" vertical="center" wrapText="1" indent="1"/>
    </xf>
    <xf numFmtId="0" fontId="54" fillId="6" borderId="21" xfId="4" applyFont="1" applyFill="1" applyBorder="1" applyAlignment="1">
      <alignment horizontal="left" vertical="center" wrapText="1" indent="1"/>
    </xf>
    <xf numFmtId="0" fontId="54" fillId="6" borderId="10" xfId="4" applyFont="1" applyFill="1" applyBorder="1" applyAlignment="1">
      <alignment horizontal="left" vertical="center" wrapText="1" indent="1"/>
    </xf>
  </cellXfs>
  <cellStyles count="85">
    <cellStyle name="Hipervínculo" xfId="69" builtinId="8" hidden="1"/>
    <cellStyle name="Hipervínculo" xfId="71" builtinId="8" hidden="1"/>
    <cellStyle name="Hipervínculo" xfId="19" builtinId="8" hidden="1"/>
    <cellStyle name="Hipervínculo" xfId="23" builtinId="8" hidden="1"/>
    <cellStyle name="Hipervínculo" xfId="55" builtinId="8" hidden="1"/>
    <cellStyle name="Hipervínculo" xfId="63" builtinId="8" hidden="1"/>
    <cellStyle name="Hipervínculo" xfId="49" builtinId="8" hidden="1"/>
    <cellStyle name="Hipervínculo" xfId="67" builtinId="8" hidden="1"/>
    <cellStyle name="Hipervínculo" xfId="57" builtinId="8" hidden="1"/>
    <cellStyle name="Hipervínculo" xfId="25" builtinId="8" hidden="1"/>
    <cellStyle name="Hipervínculo" xfId="43" builtinId="8" hidden="1"/>
    <cellStyle name="Hipervínculo" xfId="65" builtinId="8" hidden="1"/>
    <cellStyle name="Hipervínculo" xfId="13" builtinId="8" hidden="1"/>
    <cellStyle name="Hipervínculo" xfId="15" builtinId="8" hidden="1"/>
    <cellStyle name="Hipervínculo" xfId="11" builtinId="8" hidden="1"/>
    <cellStyle name="Hipervínculo" xfId="9" builtinId="8" hidden="1"/>
    <cellStyle name="Hipervínculo" xfId="17" builtinId="8" hidden="1"/>
    <cellStyle name="Hipervínculo" xfId="41" builtinId="8" hidden="1"/>
    <cellStyle name="Hipervínculo" xfId="29" builtinId="8" hidden="1"/>
    <cellStyle name="Hipervínculo" xfId="21" builtinId="8" hidden="1"/>
    <cellStyle name="Hipervínculo" xfId="39" builtinId="8" hidden="1"/>
    <cellStyle name="Hipervínculo" xfId="51" builtinId="8" hidden="1"/>
    <cellStyle name="Hipervínculo" xfId="61" builtinId="8" hidden="1"/>
    <cellStyle name="Hipervínculo" xfId="47" builtinId="8" hidden="1"/>
    <cellStyle name="Hipervínculo" xfId="59" builtinId="8" hidden="1"/>
    <cellStyle name="Hipervínculo" xfId="31" builtinId="8" hidden="1"/>
    <cellStyle name="Hipervínculo" xfId="45" builtinId="8" hidden="1"/>
    <cellStyle name="Hipervínculo" xfId="37" builtinId="8" hidden="1"/>
    <cellStyle name="Hipervínculo" xfId="27" builtinId="8" hidden="1"/>
    <cellStyle name="Hipervínculo" xfId="35" builtinId="8" hidden="1"/>
    <cellStyle name="Hipervínculo" xfId="53" builtinId="8" hidden="1"/>
    <cellStyle name="Hipervínculo" xfId="33" builtinId="8" hidden="1"/>
    <cellStyle name="Hipervínculo" xfId="5" builtinId="8" hidden="1"/>
    <cellStyle name="Hipervínculo" xfId="7" builtinId="8" hidden="1"/>
    <cellStyle name="Hipervínculo visitado" xfId="28" builtinId="9" hidden="1"/>
    <cellStyle name="Hipervínculo visitado" xfId="32" builtinId="9" hidden="1"/>
    <cellStyle name="Hipervínculo visitado" xfId="66" builtinId="9" hidden="1"/>
    <cellStyle name="Hipervínculo visitado" xfId="68" builtinId="9" hidden="1"/>
    <cellStyle name="Hipervínculo visitado" xfId="56" builtinId="9" hidden="1"/>
    <cellStyle name="Hipervínculo visitado" xfId="52" builtinId="9" hidden="1"/>
    <cellStyle name="Hipervínculo visitado" xfId="24" builtinId="9" hidden="1"/>
    <cellStyle name="Hipervínculo visitado" xfId="64" builtinId="9" hidden="1"/>
    <cellStyle name="Hipervínculo visitado" xfId="44" builtinId="9" hidden="1"/>
    <cellStyle name="Hipervínculo visitado" xfId="42" builtinId="9" hidden="1"/>
    <cellStyle name="Hipervínculo visitado" xfId="58" builtinId="9" hidden="1"/>
    <cellStyle name="Hipervínculo visitado" xfId="8" builtinId="9" hidden="1"/>
    <cellStyle name="Hipervínculo visitado" xfId="48" builtinId="9" hidden="1"/>
    <cellStyle name="Hipervínculo visitado" xfId="6" builtinId="9" hidden="1"/>
    <cellStyle name="Hipervínculo visitado" xfId="18" builtinId="9" hidden="1"/>
    <cellStyle name="Hipervínculo visitado" xfId="50" builtinId="9" hidden="1"/>
    <cellStyle name="Hipervínculo visitado" xfId="72" builtinId="9" hidden="1"/>
    <cellStyle name="Hipervínculo visitado" xfId="60" builtinId="9" hidden="1"/>
    <cellStyle name="Hipervínculo visitado" xfId="40" builtinId="9" hidden="1"/>
    <cellStyle name="Hipervínculo visitado" xfId="20" builtinId="9" hidden="1"/>
    <cellStyle name="Hipervínculo visitado" xfId="30" builtinId="9" hidden="1"/>
    <cellStyle name="Hipervínculo visitado" xfId="70" builtinId="9" hidden="1"/>
    <cellStyle name="Hipervínculo visitado" xfId="26" builtinId="9" hidden="1"/>
    <cellStyle name="Hipervínculo visitado" xfId="54" builtinId="9" hidden="1"/>
    <cellStyle name="Hipervínculo visitado" xfId="34"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46" builtinId="9" hidden="1"/>
    <cellStyle name="Hipervínculo visitado" xfId="62" builtinId="9" hidden="1"/>
    <cellStyle name="Hipervínculo visitado" xfId="22" builtinId="9" hidden="1"/>
    <cellStyle name="Hipervínculo visitado" xfId="38" builtinId="9" hidden="1"/>
    <cellStyle name="Hipervínculo visitado" xfId="36" builtinId="9" hidden="1"/>
    <cellStyle name="Millares [0]" xfId="82" builtinId="6"/>
    <cellStyle name="Millares [0] 2" xfId="78" xr:uid="{00000000-0005-0000-0000-000045000000}"/>
    <cellStyle name="Millares 2" xfId="73" xr:uid="{00000000-0005-0000-0000-000046000000}"/>
    <cellStyle name="Millares 4" xfId="74" xr:uid="{00000000-0005-0000-0000-000047000000}"/>
    <cellStyle name="Moneda [0]" xfId="75" builtinId="7"/>
    <cellStyle name="Moneda [0] 2" xfId="83" xr:uid="{00000000-0005-0000-0000-000049000000}"/>
    <cellStyle name="Normal" xfId="0" builtinId="0"/>
    <cellStyle name="Normal 2" xfId="3" xr:uid="{00000000-0005-0000-0000-00004B000000}"/>
    <cellStyle name="Normal 2 2" xfId="76" xr:uid="{00000000-0005-0000-0000-00004C000000}"/>
    <cellStyle name="Normal 2 3" xfId="79" xr:uid="{00000000-0005-0000-0000-00004D000000}"/>
    <cellStyle name="Normal 2 4" xfId="81" xr:uid="{00000000-0005-0000-0000-00004E000000}"/>
    <cellStyle name="Normal 3" xfId="4" xr:uid="{00000000-0005-0000-0000-00004F000000}"/>
    <cellStyle name="Normal 3 2" xfId="77" xr:uid="{00000000-0005-0000-0000-000050000000}"/>
    <cellStyle name="Normal 4" xfId="2" xr:uid="{00000000-0005-0000-0000-000051000000}"/>
    <cellStyle name="Normal 5" xfId="80" xr:uid="{00000000-0005-0000-0000-000052000000}"/>
    <cellStyle name="Normal 5 2" xfId="84" xr:uid="{00000000-0005-0000-0000-000053000000}"/>
    <cellStyle name="Porcentaje" xfId="1" builtinId="5"/>
  </cellStyles>
  <dxfs count="36">
    <dxf>
      <font>
        <b val="0"/>
        <i val="0"/>
        <strike val="0"/>
        <condense val="0"/>
        <extend val="0"/>
        <outline val="0"/>
        <shadow val="0"/>
        <u val="none"/>
        <vertAlign val="baseline"/>
        <sz val="8"/>
        <color auto="1"/>
        <name val="Calibri"/>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Calibri"/>
        <scheme val="minor"/>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Calibri"/>
        <scheme val="minor"/>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Calibri"/>
        <scheme val="minor"/>
      </font>
      <alignment horizontal="left" vertical="center" textRotation="0" wrapText="1" indent="2"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Calibri"/>
        <scheme val="minor"/>
      </font>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medium">
          <color auto="1"/>
        </bottom>
      </border>
    </dxf>
    <dxf>
      <border outline="0">
        <left style="medium">
          <color auto="1"/>
        </left>
        <right style="medium">
          <color auto="1"/>
        </right>
        <top style="medium">
          <color auto="1"/>
        </top>
        <bottom style="medium">
          <color indexed="64"/>
        </bottom>
      </border>
    </dxf>
    <dxf>
      <font>
        <strike val="0"/>
        <outline val="0"/>
        <shadow val="0"/>
        <u val="none"/>
        <vertAlign val="baseline"/>
        <sz val="8"/>
        <color auto="1"/>
        <name val="Calibri"/>
        <scheme val="minor"/>
      </font>
    </dxf>
    <dxf>
      <font>
        <b/>
        <i val="0"/>
        <strike val="0"/>
        <condense val="0"/>
        <extend val="0"/>
        <outline val="0"/>
        <shadow val="0"/>
        <u val="none"/>
        <vertAlign val="baseline"/>
        <sz val="11"/>
        <color theme="0"/>
        <name val="Calibri Light"/>
        <scheme val="none"/>
      </font>
      <numFmt numFmtId="30" formatCode="@"/>
      <fill>
        <patternFill patternType="solid">
          <fgColor indexed="64"/>
          <bgColor rgb="FF366092"/>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auto="1"/>
        <name val="Calibri"/>
        <scheme val="none"/>
      </font>
      <numFmt numFmtId="0" formatCode="Genera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none"/>
      </font>
      <alignment horizontal="center"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none"/>
      </font>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outline="0">
        <top style="thin">
          <color indexed="64"/>
        </top>
      </border>
    </dxf>
    <dxf>
      <border outline="0">
        <bottom style="thin">
          <color auto="1"/>
        </bottom>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0"/>
        <name val="Calibri"/>
        <scheme val="none"/>
      </font>
      <numFmt numFmtId="30" formatCode="@"/>
      <fill>
        <patternFill patternType="solid">
          <fgColor indexed="64"/>
          <bgColor rgb="FF366092"/>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s>
  <tableStyles count="0" defaultTableStyle="TableStyleMedium9"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1.xml"/><Relationship Id="rId33"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32"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owerPivotData" Target="model/item.data"/><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fesores%20y%20Administrativos%20extranjeros%20visitantes%20SNIES.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rofesores%20y%20administrativos%20extranjeros%20Derecho%20SNI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ranjeros Visitantes"/>
      <sheetName val="Lista"/>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ranjeros Visitantes"/>
      <sheetName val="Lista"/>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a5" displayName="Tabla5" ref="B8:I90" totalsRowShown="0" headerRowDxfId="21" headerRowBorderDxfId="19" tableBorderDxfId="20" totalsRowBorderDxfId="18">
  <autoFilter ref="B8:I90" xr:uid="{00000000-0009-0000-0100-000005000000}"/>
  <tableColumns count="8">
    <tableColumn id="1" xr3:uid="{00000000-0010-0000-0000-000001000000}" name="No. " dataDxfId="17"/>
    <tableColumn id="2" xr3:uid="{00000000-0010-0000-0000-000002000000}" name="Nombre" dataDxfId="16"/>
    <tableColumn id="3" xr3:uid="{00000000-0010-0000-0000-000003000000}" name="Area de conocimiento" dataDxfId="15"/>
    <tableColumn id="4" xr3:uid="{00000000-0010-0000-0000-000004000000}" name="Entidad o Institución de origen" dataDxfId="14"/>
    <tableColumn id="5" xr3:uid="{00000000-0010-0000-0000-000005000000}" name="Pais" dataDxfId="13"/>
    <tableColumn id="6" xr3:uid="{00000000-0010-0000-0000-000006000000}" name="Objeto o Actividad" dataDxfId="12"/>
    <tableColumn id="7" xr3:uid="{00000000-0010-0000-0000-000007000000}" name="Año" dataDxfId="11"/>
    <tableColumn id="8" xr3:uid="{00000000-0010-0000-0000-000008000000}" name="Duración estadía" dataDxfId="1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B8:G138" totalsRowShown="0" headerRowDxfId="9" dataDxfId="8" headerRowBorderDxfId="6" tableBorderDxfId="7" headerRowCellStyle="Normal 3">
  <autoFilter ref="B8:G138" xr:uid="{00000000-0009-0000-0100-000002000000}"/>
  <tableColumns count="6">
    <tableColumn id="1" xr3:uid="{00000000-0010-0000-0100-000001000000}" name="No." dataDxfId="5" dataCellStyle="Normal 3"/>
    <tableColumn id="2" xr3:uid="{00000000-0010-0000-0100-000002000000}" name="Profesor" dataDxfId="4" dataCellStyle="Normal 3"/>
    <tableColumn id="3" xr3:uid="{00000000-0010-0000-0100-000003000000}" name="Innovación" dataDxfId="3" dataCellStyle="Normal 3"/>
    <tableColumn id="4" xr3:uid="{00000000-0010-0000-0100-000004000000}" name="Beneficiario" dataDxfId="2" dataCellStyle="Normal 3"/>
    <tableColumn id="5" xr3:uid="{00000000-0010-0000-0100-000005000000}" name="Aplicación ó uso efectivo" dataDxfId="1" dataCellStyle="Normal 3"/>
    <tableColumn id="6" xr3:uid="{00000000-0010-0000-0100-000006000000}" name="Año" dataDxfId="0" dataCellStyle="Normal 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VY24"/>
  <sheetViews>
    <sheetView showGridLines="0" showRowColHeaders="0" topLeftCell="A11" zoomScale="85" zoomScaleNormal="85" workbookViewId="0">
      <selection activeCell="A6" sqref="A6:J23"/>
    </sheetView>
  </sheetViews>
  <sheetFormatPr defaultColWidth="0" defaultRowHeight="15" customHeight="1" zeroHeight="1"/>
  <cols>
    <col min="1" max="1" width="17.5" style="9" customWidth="1"/>
    <col min="2" max="2" width="15.25" style="9" customWidth="1"/>
    <col min="3" max="3" width="7.75" style="9" customWidth="1"/>
    <col min="4" max="4" width="8.25" style="9" customWidth="1"/>
    <col min="5" max="5" width="25.875" style="9" customWidth="1"/>
    <col min="6" max="6" width="43" style="9" bestFit="1" customWidth="1"/>
    <col min="7" max="9" width="7.375" style="9" customWidth="1"/>
    <col min="10" max="10" width="18" style="9" customWidth="1"/>
    <col min="11" max="11" width="9.625" style="9" customWidth="1"/>
    <col min="12" max="12" width="11.375" style="9" hidden="1"/>
    <col min="13" max="13" width="12.125" style="9" hidden="1"/>
    <col min="14" max="14" width="10.625" style="9" hidden="1"/>
    <col min="15" max="15" width="13" style="9" hidden="1"/>
    <col min="16" max="16" width="10.625" style="9" hidden="1"/>
    <col min="17" max="17" width="13.25" style="9" hidden="1"/>
    <col min="18" max="256" width="10.625" style="9" hidden="1"/>
    <col min="257" max="257" width="7.875" style="9" hidden="1"/>
    <col min="258" max="258" width="15.25" style="9" hidden="1"/>
    <col min="259" max="259" width="7.75" style="9" hidden="1"/>
    <col min="260" max="260" width="8.25" style="9" hidden="1"/>
    <col min="261" max="261" width="9.125" style="9" hidden="1"/>
    <col min="262" max="262" width="43" style="9" hidden="1"/>
    <col min="263" max="263" width="5.125" style="9" hidden="1"/>
    <col min="264" max="264" width="4.875" style="9" hidden="1"/>
    <col min="265" max="265" width="4.375" style="9" hidden="1"/>
    <col min="266" max="266" width="9.5" style="9" hidden="1"/>
    <col min="267" max="267" width="9.625" style="9" hidden="1"/>
    <col min="268" max="268" width="11.375" style="9" hidden="1"/>
    <col min="269" max="269" width="12.125" style="9" hidden="1"/>
    <col min="270" max="270" width="10.625" style="9" hidden="1"/>
    <col min="271" max="271" width="13" style="9" hidden="1"/>
    <col min="272" max="272" width="10.625" style="9" hidden="1"/>
    <col min="273" max="273" width="13.25" style="9" hidden="1"/>
    <col min="274" max="512" width="10.625" style="9" hidden="1"/>
    <col min="513" max="513" width="7.875" style="9" hidden="1"/>
    <col min="514" max="514" width="15.25" style="9" hidden="1"/>
    <col min="515" max="515" width="7.75" style="9" hidden="1"/>
    <col min="516" max="516" width="8.25" style="9" hidden="1"/>
    <col min="517" max="517" width="9.125" style="9" hidden="1"/>
    <col min="518" max="518" width="43" style="9" hidden="1"/>
    <col min="519" max="519" width="5.125" style="9" hidden="1"/>
    <col min="520" max="520" width="4.875" style="9" hidden="1"/>
    <col min="521" max="521" width="4.375" style="9" hidden="1"/>
    <col min="522" max="522" width="9.5" style="9" hidden="1"/>
    <col min="523" max="523" width="9.625" style="9" hidden="1"/>
    <col min="524" max="524" width="11.375" style="9" hidden="1"/>
    <col min="525" max="525" width="12.125" style="9" hidden="1"/>
    <col min="526" max="526" width="10.625" style="9" hidden="1"/>
    <col min="527" max="527" width="13" style="9" hidden="1"/>
    <col min="528" max="528" width="10.625" style="9" hidden="1"/>
    <col min="529" max="529" width="13.25" style="9" hidden="1"/>
    <col min="530" max="768" width="10.625" style="9" hidden="1"/>
    <col min="769" max="769" width="7.875" style="9" hidden="1"/>
    <col min="770" max="770" width="15.25" style="9" hidden="1"/>
    <col min="771" max="771" width="7.75" style="9" hidden="1"/>
    <col min="772" max="772" width="8.25" style="9" hidden="1"/>
    <col min="773" max="773" width="9.125" style="9" hidden="1"/>
    <col min="774" max="774" width="43" style="9" hidden="1"/>
    <col min="775" max="775" width="5.125" style="9" hidden="1"/>
    <col min="776" max="776" width="4.875" style="9" hidden="1"/>
    <col min="777" max="777" width="4.375" style="9" hidden="1"/>
    <col min="778" max="778" width="9.5" style="9" hidden="1"/>
    <col min="779" max="779" width="9.625" style="9" hidden="1"/>
    <col min="780" max="780" width="11.375" style="9" hidden="1"/>
    <col min="781" max="781" width="12.125" style="9" hidden="1"/>
    <col min="782" max="782" width="10.625" style="9" hidden="1"/>
    <col min="783" max="783" width="13" style="9" hidden="1"/>
    <col min="784" max="784" width="10.625" style="9" hidden="1"/>
    <col min="785" max="785" width="13.25" style="9" hidden="1"/>
    <col min="786" max="1024" width="10.625" style="9" hidden="1"/>
    <col min="1025" max="1025" width="7.875" style="9" hidden="1"/>
    <col min="1026" max="1026" width="15.25" style="9" hidden="1"/>
    <col min="1027" max="1027" width="7.75" style="9" hidden="1"/>
    <col min="1028" max="1028" width="8.25" style="9" hidden="1"/>
    <col min="1029" max="1029" width="9.125" style="9" hidden="1"/>
    <col min="1030" max="1030" width="43" style="9" hidden="1"/>
    <col min="1031" max="1031" width="5.125" style="9" hidden="1"/>
    <col min="1032" max="1032" width="4.875" style="9" hidden="1"/>
    <col min="1033" max="1033" width="4.375" style="9" hidden="1"/>
    <col min="1034" max="1034" width="9.5" style="9" hidden="1"/>
    <col min="1035" max="1035" width="9.625" style="9" hidden="1"/>
    <col min="1036" max="1036" width="11.375" style="9" hidden="1"/>
    <col min="1037" max="1037" width="12.125" style="9" hidden="1"/>
    <col min="1038" max="1038" width="10.625" style="9" hidden="1"/>
    <col min="1039" max="1039" width="13" style="9" hidden="1"/>
    <col min="1040" max="1040" width="10.625" style="9" hidden="1"/>
    <col min="1041" max="1041" width="13.25" style="9" hidden="1"/>
    <col min="1042" max="1280" width="10.625" style="9" hidden="1"/>
    <col min="1281" max="1281" width="7.875" style="9" hidden="1"/>
    <col min="1282" max="1282" width="15.25" style="9" hidden="1"/>
    <col min="1283" max="1283" width="7.75" style="9" hidden="1"/>
    <col min="1284" max="1284" width="8.25" style="9" hidden="1"/>
    <col min="1285" max="1285" width="9.125" style="9" hidden="1"/>
    <col min="1286" max="1286" width="43" style="9" hidden="1"/>
    <col min="1287" max="1287" width="5.125" style="9" hidden="1"/>
    <col min="1288" max="1288" width="4.875" style="9" hidden="1"/>
    <col min="1289" max="1289" width="4.375" style="9" hidden="1"/>
    <col min="1290" max="1290" width="9.5" style="9" hidden="1"/>
    <col min="1291" max="1291" width="9.625" style="9" hidden="1"/>
    <col min="1292" max="1292" width="11.375" style="9" hidden="1"/>
    <col min="1293" max="1293" width="12.125" style="9" hidden="1"/>
    <col min="1294" max="1294" width="10.625" style="9" hidden="1"/>
    <col min="1295" max="1295" width="13" style="9" hidden="1"/>
    <col min="1296" max="1296" width="10.625" style="9" hidden="1"/>
    <col min="1297" max="1297" width="13.25" style="9" hidden="1"/>
    <col min="1298" max="1536" width="10.625" style="9" hidden="1"/>
    <col min="1537" max="1537" width="7.875" style="9" hidden="1"/>
    <col min="1538" max="1538" width="15.25" style="9" hidden="1"/>
    <col min="1539" max="1539" width="7.75" style="9" hidden="1"/>
    <col min="1540" max="1540" width="8.25" style="9" hidden="1"/>
    <col min="1541" max="1541" width="9.125" style="9" hidden="1"/>
    <col min="1542" max="1542" width="43" style="9" hidden="1"/>
    <col min="1543" max="1543" width="5.125" style="9" hidden="1"/>
    <col min="1544" max="1544" width="4.875" style="9" hidden="1"/>
    <col min="1545" max="1545" width="4.375" style="9" hidden="1"/>
    <col min="1546" max="1546" width="9.5" style="9" hidden="1"/>
    <col min="1547" max="1547" width="9.625" style="9" hidden="1"/>
    <col min="1548" max="1548" width="11.375" style="9" hidden="1"/>
    <col min="1549" max="1549" width="12.125" style="9" hidden="1"/>
    <col min="1550" max="1550" width="10.625" style="9" hidden="1"/>
    <col min="1551" max="1551" width="13" style="9" hidden="1"/>
    <col min="1552" max="1552" width="10.625" style="9" hidden="1"/>
    <col min="1553" max="1553" width="13.25" style="9" hidden="1"/>
    <col min="1554" max="1792" width="10.625" style="9" hidden="1"/>
    <col min="1793" max="1793" width="7.875" style="9" hidden="1"/>
    <col min="1794" max="1794" width="15.25" style="9" hidden="1"/>
    <col min="1795" max="1795" width="7.75" style="9" hidden="1"/>
    <col min="1796" max="1796" width="8.25" style="9" hidden="1"/>
    <col min="1797" max="1797" width="9.125" style="9" hidden="1"/>
    <col min="1798" max="1798" width="43" style="9" hidden="1"/>
    <col min="1799" max="1799" width="5.125" style="9" hidden="1"/>
    <col min="1800" max="1800" width="4.875" style="9" hidden="1"/>
    <col min="1801" max="1801" width="4.375" style="9" hidden="1"/>
    <col min="1802" max="1802" width="9.5" style="9" hidden="1"/>
    <col min="1803" max="1803" width="9.625" style="9" hidden="1"/>
    <col min="1804" max="1804" width="11.375" style="9" hidden="1"/>
    <col min="1805" max="1805" width="12.125" style="9" hidden="1"/>
    <col min="1806" max="1806" width="10.625" style="9" hidden="1"/>
    <col min="1807" max="1807" width="13" style="9" hidden="1"/>
    <col min="1808" max="1808" width="10.625" style="9" hidden="1"/>
    <col min="1809" max="1809" width="13.25" style="9" hidden="1"/>
    <col min="1810" max="2048" width="10.625" style="9" hidden="1"/>
    <col min="2049" max="2049" width="7.875" style="9" hidden="1"/>
    <col min="2050" max="2050" width="15.25" style="9" hidden="1"/>
    <col min="2051" max="2051" width="7.75" style="9" hidden="1"/>
    <col min="2052" max="2052" width="8.25" style="9" hidden="1"/>
    <col min="2053" max="2053" width="9.125" style="9" hidden="1"/>
    <col min="2054" max="2054" width="43" style="9" hidden="1"/>
    <col min="2055" max="2055" width="5.125" style="9" hidden="1"/>
    <col min="2056" max="2056" width="4.875" style="9" hidden="1"/>
    <col min="2057" max="2057" width="4.375" style="9" hidden="1"/>
    <col min="2058" max="2058" width="9.5" style="9" hidden="1"/>
    <col min="2059" max="2059" width="9.625" style="9" hidden="1"/>
    <col min="2060" max="2060" width="11.375" style="9" hidden="1"/>
    <col min="2061" max="2061" width="12.125" style="9" hidden="1"/>
    <col min="2062" max="2062" width="10.625" style="9" hidden="1"/>
    <col min="2063" max="2063" width="13" style="9" hidden="1"/>
    <col min="2064" max="2064" width="10.625" style="9" hidden="1"/>
    <col min="2065" max="2065" width="13.25" style="9" hidden="1"/>
    <col min="2066" max="2304" width="10.625" style="9" hidden="1"/>
    <col min="2305" max="2305" width="7.875" style="9" hidden="1"/>
    <col min="2306" max="2306" width="15.25" style="9" hidden="1"/>
    <col min="2307" max="2307" width="7.75" style="9" hidden="1"/>
    <col min="2308" max="2308" width="8.25" style="9" hidden="1"/>
    <col min="2309" max="2309" width="9.125" style="9" hidden="1"/>
    <col min="2310" max="2310" width="43" style="9" hidden="1"/>
    <col min="2311" max="2311" width="5.125" style="9" hidden="1"/>
    <col min="2312" max="2312" width="4.875" style="9" hidden="1"/>
    <col min="2313" max="2313" width="4.375" style="9" hidden="1"/>
    <col min="2314" max="2314" width="9.5" style="9" hidden="1"/>
    <col min="2315" max="2315" width="9.625" style="9" hidden="1"/>
    <col min="2316" max="2316" width="11.375" style="9" hidden="1"/>
    <col min="2317" max="2317" width="12.125" style="9" hidden="1"/>
    <col min="2318" max="2318" width="10.625" style="9" hidden="1"/>
    <col min="2319" max="2319" width="13" style="9" hidden="1"/>
    <col min="2320" max="2320" width="10.625" style="9" hidden="1"/>
    <col min="2321" max="2321" width="13.25" style="9" hidden="1"/>
    <col min="2322" max="2560" width="10.625" style="9" hidden="1"/>
    <col min="2561" max="2561" width="7.875" style="9" hidden="1"/>
    <col min="2562" max="2562" width="15.25" style="9" hidden="1"/>
    <col min="2563" max="2563" width="7.75" style="9" hidden="1"/>
    <col min="2564" max="2564" width="8.25" style="9" hidden="1"/>
    <col min="2565" max="2565" width="9.125" style="9" hidden="1"/>
    <col min="2566" max="2566" width="43" style="9" hidden="1"/>
    <col min="2567" max="2567" width="5.125" style="9" hidden="1"/>
    <col min="2568" max="2568" width="4.875" style="9" hidden="1"/>
    <col min="2569" max="2569" width="4.375" style="9" hidden="1"/>
    <col min="2570" max="2570" width="9.5" style="9" hidden="1"/>
    <col min="2571" max="2571" width="9.625" style="9" hidden="1"/>
    <col min="2572" max="2572" width="11.375" style="9" hidden="1"/>
    <col min="2573" max="2573" width="12.125" style="9" hidden="1"/>
    <col min="2574" max="2574" width="10.625" style="9" hidden="1"/>
    <col min="2575" max="2575" width="13" style="9" hidden="1"/>
    <col min="2576" max="2576" width="10.625" style="9" hidden="1"/>
    <col min="2577" max="2577" width="13.25" style="9" hidden="1"/>
    <col min="2578" max="2816" width="10.625" style="9" hidden="1"/>
    <col min="2817" max="2817" width="7.875" style="9" hidden="1"/>
    <col min="2818" max="2818" width="15.25" style="9" hidden="1"/>
    <col min="2819" max="2819" width="7.75" style="9" hidden="1"/>
    <col min="2820" max="2820" width="8.25" style="9" hidden="1"/>
    <col min="2821" max="2821" width="9.125" style="9" hidden="1"/>
    <col min="2822" max="2822" width="43" style="9" hidden="1"/>
    <col min="2823" max="2823" width="5.125" style="9" hidden="1"/>
    <col min="2824" max="2824" width="4.875" style="9" hidden="1"/>
    <col min="2825" max="2825" width="4.375" style="9" hidden="1"/>
    <col min="2826" max="2826" width="9.5" style="9" hidden="1"/>
    <col min="2827" max="2827" width="9.625" style="9" hidden="1"/>
    <col min="2828" max="2828" width="11.375" style="9" hidden="1"/>
    <col min="2829" max="2829" width="12.125" style="9" hidden="1"/>
    <col min="2830" max="2830" width="10.625" style="9" hidden="1"/>
    <col min="2831" max="2831" width="13" style="9" hidden="1"/>
    <col min="2832" max="2832" width="10.625" style="9" hidden="1"/>
    <col min="2833" max="2833" width="13.25" style="9" hidden="1"/>
    <col min="2834" max="3072" width="10.625" style="9" hidden="1"/>
    <col min="3073" max="3073" width="7.875" style="9" hidden="1"/>
    <col min="3074" max="3074" width="15.25" style="9" hidden="1"/>
    <col min="3075" max="3075" width="7.75" style="9" hidden="1"/>
    <col min="3076" max="3076" width="8.25" style="9" hidden="1"/>
    <col min="3077" max="3077" width="9.125" style="9" hidden="1"/>
    <col min="3078" max="3078" width="43" style="9" hidden="1"/>
    <col min="3079" max="3079" width="5.125" style="9" hidden="1"/>
    <col min="3080" max="3080" width="4.875" style="9" hidden="1"/>
    <col min="3081" max="3081" width="4.375" style="9" hidden="1"/>
    <col min="3082" max="3082" width="9.5" style="9" hidden="1"/>
    <col min="3083" max="3083" width="9.625" style="9" hidden="1"/>
    <col min="3084" max="3084" width="11.375" style="9" hidden="1"/>
    <col min="3085" max="3085" width="12.125" style="9" hidden="1"/>
    <col min="3086" max="3086" width="10.625" style="9" hidden="1"/>
    <col min="3087" max="3087" width="13" style="9" hidden="1"/>
    <col min="3088" max="3088" width="10.625" style="9" hidden="1"/>
    <col min="3089" max="3089" width="13.25" style="9" hidden="1"/>
    <col min="3090" max="3328" width="10.625" style="9" hidden="1"/>
    <col min="3329" max="3329" width="7.875" style="9" hidden="1"/>
    <col min="3330" max="3330" width="15.25" style="9" hidden="1"/>
    <col min="3331" max="3331" width="7.75" style="9" hidden="1"/>
    <col min="3332" max="3332" width="8.25" style="9" hidden="1"/>
    <col min="3333" max="3333" width="9.125" style="9" hidden="1"/>
    <col min="3334" max="3334" width="43" style="9" hidden="1"/>
    <col min="3335" max="3335" width="5.125" style="9" hidden="1"/>
    <col min="3336" max="3336" width="4.875" style="9" hidden="1"/>
    <col min="3337" max="3337" width="4.375" style="9" hidden="1"/>
    <col min="3338" max="3338" width="9.5" style="9" hidden="1"/>
    <col min="3339" max="3339" width="9.625" style="9" hidden="1"/>
    <col min="3340" max="3340" width="11.375" style="9" hidden="1"/>
    <col min="3341" max="3341" width="12.125" style="9" hidden="1"/>
    <col min="3342" max="3342" width="10.625" style="9" hidden="1"/>
    <col min="3343" max="3343" width="13" style="9" hidden="1"/>
    <col min="3344" max="3344" width="10.625" style="9" hidden="1"/>
    <col min="3345" max="3345" width="13.25" style="9" hidden="1"/>
    <col min="3346" max="3584" width="10.625" style="9" hidden="1"/>
    <col min="3585" max="3585" width="7.875" style="9" hidden="1"/>
    <col min="3586" max="3586" width="15.25" style="9" hidden="1"/>
    <col min="3587" max="3587" width="7.75" style="9" hidden="1"/>
    <col min="3588" max="3588" width="8.25" style="9" hidden="1"/>
    <col min="3589" max="3589" width="9.125" style="9" hidden="1"/>
    <col min="3590" max="3590" width="43" style="9" hidden="1"/>
    <col min="3591" max="3591" width="5.125" style="9" hidden="1"/>
    <col min="3592" max="3592" width="4.875" style="9" hidden="1"/>
    <col min="3593" max="3593" width="4.375" style="9" hidden="1"/>
    <col min="3594" max="3594" width="9.5" style="9" hidden="1"/>
    <col min="3595" max="3595" width="9.625" style="9" hidden="1"/>
    <col min="3596" max="3596" width="11.375" style="9" hidden="1"/>
    <col min="3597" max="3597" width="12.125" style="9" hidden="1"/>
    <col min="3598" max="3598" width="10.625" style="9" hidden="1"/>
    <col min="3599" max="3599" width="13" style="9" hidden="1"/>
    <col min="3600" max="3600" width="10.625" style="9" hidden="1"/>
    <col min="3601" max="3601" width="13.25" style="9" hidden="1"/>
    <col min="3602" max="3840" width="10.625" style="9" hidden="1"/>
    <col min="3841" max="3841" width="7.875" style="9" hidden="1"/>
    <col min="3842" max="3842" width="15.25" style="9" hidden="1"/>
    <col min="3843" max="3843" width="7.75" style="9" hidden="1"/>
    <col min="3844" max="3844" width="8.25" style="9" hidden="1"/>
    <col min="3845" max="3845" width="9.125" style="9" hidden="1"/>
    <col min="3846" max="3846" width="43" style="9" hidden="1"/>
    <col min="3847" max="3847" width="5.125" style="9" hidden="1"/>
    <col min="3848" max="3848" width="4.875" style="9" hidden="1"/>
    <col min="3849" max="3849" width="4.375" style="9" hidden="1"/>
    <col min="3850" max="3850" width="9.5" style="9" hidden="1"/>
    <col min="3851" max="3851" width="9.625" style="9" hidden="1"/>
    <col min="3852" max="3852" width="11.375" style="9" hidden="1"/>
    <col min="3853" max="3853" width="12.125" style="9" hidden="1"/>
    <col min="3854" max="3854" width="10.625" style="9" hidden="1"/>
    <col min="3855" max="3855" width="13" style="9" hidden="1"/>
    <col min="3856" max="3856" width="10.625" style="9" hidden="1"/>
    <col min="3857" max="3857" width="13.25" style="9" hidden="1"/>
    <col min="3858" max="4096" width="10.625" style="9" hidden="1"/>
    <col min="4097" max="4097" width="7.875" style="9" hidden="1"/>
    <col min="4098" max="4098" width="15.25" style="9" hidden="1"/>
    <col min="4099" max="4099" width="7.75" style="9" hidden="1"/>
    <col min="4100" max="4100" width="8.25" style="9" hidden="1"/>
    <col min="4101" max="4101" width="9.125" style="9" hidden="1"/>
    <col min="4102" max="4102" width="43" style="9" hidden="1"/>
    <col min="4103" max="4103" width="5.125" style="9" hidden="1"/>
    <col min="4104" max="4104" width="4.875" style="9" hidden="1"/>
    <col min="4105" max="4105" width="4.375" style="9" hidden="1"/>
    <col min="4106" max="4106" width="9.5" style="9" hidden="1"/>
    <col min="4107" max="4107" width="9.625" style="9" hidden="1"/>
    <col min="4108" max="4108" width="11.375" style="9" hidden="1"/>
    <col min="4109" max="4109" width="12.125" style="9" hidden="1"/>
    <col min="4110" max="4110" width="10.625" style="9" hidden="1"/>
    <col min="4111" max="4111" width="13" style="9" hidden="1"/>
    <col min="4112" max="4112" width="10.625" style="9" hidden="1"/>
    <col min="4113" max="4113" width="13.25" style="9" hidden="1"/>
    <col min="4114" max="4352" width="10.625" style="9" hidden="1"/>
    <col min="4353" max="4353" width="7.875" style="9" hidden="1"/>
    <col min="4354" max="4354" width="15.25" style="9" hidden="1"/>
    <col min="4355" max="4355" width="7.75" style="9" hidden="1"/>
    <col min="4356" max="4356" width="8.25" style="9" hidden="1"/>
    <col min="4357" max="4357" width="9.125" style="9" hidden="1"/>
    <col min="4358" max="4358" width="43" style="9" hidden="1"/>
    <col min="4359" max="4359" width="5.125" style="9" hidden="1"/>
    <col min="4360" max="4360" width="4.875" style="9" hidden="1"/>
    <col min="4361" max="4361" width="4.375" style="9" hidden="1"/>
    <col min="4362" max="4362" width="9.5" style="9" hidden="1"/>
    <col min="4363" max="4363" width="9.625" style="9" hidden="1"/>
    <col min="4364" max="4364" width="11.375" style="9" hidden="1"/>
    <col min="4365" max="4365" width="12.125" style="9" hidden="1"/>
    <col min="4366" max="4366" width="10.625" style="9" hidden="1"/>
    <col min="4367" max="4367" width="13" style="9" hidden="1"/>
    <col min="4368" max="4368" width="10.625" style="9" hidden="1"/>
    <col min="4369" max="4369" width="13.25" style="9" hidden="1"/>
    <col min="4370" max="4608" width="10.625" style="9" hidden="1"/>
    <col min="4609" max="4609" width="7.875" style="9" hidden="1"/>
    <col min="4610" max="4610" width="15.25" style="9" hidden="1"/>
    <col min="4611" max="4611" width="7.75" style="9" hidden="1"/>
    <col min="4612" max="4612" width="8.25" style="9" hidden="1"/>
    <col min="4613" max="4613" width="9.125" style="9" hidden="1"/>
    <col min="4614" max="4614" width="43" style="9" hidden="1"/>
    <col min="4615" max="4615" width="5.125" style="9" hidden="1"/>
    <col min="4616" max="4616" width="4.875" style="9" hidden="1"/>
    <col min="4617" max="4617" width="4.375" style="9" hidden="1"/>
    <col min="4618" max="4618" width="9.5" style="9" hidden="1"/>
    <col min="4619" max="4619" width="9.625" style="9" hidden="1"/>
    <col min="4620" max="4620" width="11.375" style="9" hidden="1"/>
    <col min="4621" max="4621" width="12.125" style="9" hidden="1"/>
    <col min="4622" max="4622" width="10.625" style="9" hidden="1"/>
    <col min="4623" max="4623" width="13" style="9" hidden="1"/>
    <col min="4624" max="4624" width="10.625" style="9" hidden="1"/>
    <col min="4625" max="4625" width="13.25" style="9" hidden="1"/>
    <col min="4626" max="4864" width="10.625" style="9" hidden="1"/>
    <col min="4865" max="4865" width="7.875" style="9" hidden="1"/>
    <col min="4866" max="4866" width="15.25" style="9" hidden="1"/>
    <col min="4867" max="4867" width="7.75" style="9" hidden="1"/>
    <col min="4868" max="4868" width="8.25" style="9" hidden="1"/>
    <col min="4869" max="4869" width="9.125" style="9" hidden="1"/>
    <col min="4870" max="4870" width="43" style="9" hidden="1"/>
    <col min="4871" max="4871" width="5.125" style="9" hidden="1"/>
    <col min="4872" max="4872" width="4.875" style="9" hidden="1"/>
    <col min="4873" max="4873" width="4.375" style="9" hidden="1"/>
    <col min="4874" max="4874" width="9.5" style="9" hidden="1"/>
    <col min="4875" max="4875" width="9.625" style="9" hidden="1"/>
    <col min="4876" max="4876" width="11.375" style="9" hidden="1"/>
    <col min="4877" max="4877" width="12.125" style="9" hidden="1"/>
    <col min="4878" max="4878" width="10.625" style="9" hidden="1"/>
    <col min="4879" max="4879" width="13" style="9" hidden="1"/>
    <col min="4880" max="4880" width="10.625" style="9" hidden="1"/>
    <col min="4881" max="4881" width="13.25" style="9" hidden="1"/>
    <col min="4882" max="5120" width="10.625" style="9" hidden="1"/>
    <col min="5121" max="5121" width="7.875" style="9" hidden="1"/>
    <col min="5122" max="5122" width="15.25" style="9" hidden="1"/>
    <col min="5123" max="5123" width="7.75" style="9" hidden="1"/>
    <col min="5124" max="5124" width="8.25" style="9" hidden="1"/>
    <col min="5125" max="5125" width="9.125" style="9" hidden="1"/>
    <col min="5126" max="5126" width="43" style="9" hidden="1"/>
    <col min="5127" max="5127" width="5.125" style="9" hidden="1"/>
    <col min="5128" max="5128" width="4.875" style="9" hidden="1"/>
    <col min="5129" max="5129" width="4.375" style="9" hidden="1"/>
    <col min="5130" max="5130" width="9.5" style="9" hidden="1"/>
    <col min="5131" max="5131" width="9.625" style="9" hidden="1"/>
    <col min="5132" max="5132" width="11.375" style="9" hidden="1"/>
    <col min="5133" max="5133" width="12.125" style="9" hidden="1"/>
    <col min="5134" max="5134" width="10.625" style="9" hidden="1"/>
    <col min="5135" max="5135" width="13" style="9" hidden="1"/>
    <col min="5136" max="5136" width="10.625" style="9" hidden="1"/>
    <col min="5137" max="5137" width="13.25" style="9" hidden="1"/>
    <col min="5138" max="5376" width="10.625" style="9" hidden="1"/>
    <col min="5377" max="5377" width="7.875" style="9" hidden="1"/>
    <col min="5378" max="5378" width="15.25" style="9" hidden="1"/>
    <col min="5379" max="5379" width="7.75" style="9" hidden="1"/>
    <col min="5380" max="5380" width="8.25" style="9" hidden="1"/>
    <col min="5381" max="5381" width="9.125" style="9" hidden="1"/>
    <col min="5382" max="5382" width="43" style="9" hidden="1"/>
    <col min="5383" max="5383" width="5.125" style="9" hidden="1"/>
    <col min="5384" max="5384" width="4.875" style="9" hidden="1"/>
    <col min="5385" max="5385" width="4.375" style="9" hidden="1"/>
    <col min="5386" max="5386" width="9.5" style="9" hidden="1"/>
    <col min="5387" max="5387" width="9.625" style="9" hidden="1"/>
    <col min="5388" max="5388" width="11.375" style="9" hidden="1"/>
    <col min="5389" max="5389" width="12.125" style="9" hidden="1"/>
    <col min="5390" max="5390" width="10.625" style="9" hidden="1"/>
    <col min="5391" max="5391" width="13" style="9" hidden="1"/>
    <col min="5392" max="5392" width="10.625" style="9" hidden="1"/>
    <col min="5393" max="5393" width="13.25" style="9" hidden="1"/>
    <col min="5394" max="5632" width="10.625" style="9" hidden="1"/>
    <col min="5633" max="5633" width="7.875" style="9" hidden="1"/>
    <col min="5634" max="5634" width="15.25" style="9" hidden="1"/>
    <col min="5635" max="5635" width="7.75" style="9" hidden="1"/>
    <col min="5636" max="5636" width="8.25" style="9" hidden="1"/>
    <col min="5637" max="5637" width="9.125" style="9" hidden="1"/>
    <col min="5638" max="5638" width="43" style="9" hidden="1"/>
    <col min="5639" max="5639" width="5.125" style="9" hidden="1"/>
    <col min="5640" max="5640" width="4.875" style="9" hidden="1"/>
    <col min="5641" max="5641" width="4.375" style="9" hidden="1"/>
    <col min="5642" max="5642" width="9.5" style="9" hidden="1"/>
    <col min="5643" max="5643" width="9.625" style="9" hidden="1"/>
    <col min="5644" max="5644" width="11.375" style="9" hidden="1"/>
    <col min="5645" max="5645" width="12.125" style="9" hidden="1"/>
    <col min="5646" max="5646" width="10.625" style="9" hidden="1"/>
    <col min="5647" max="5647" width="13" style="9" hidden="1"/>
    <col min="5648" max="5648" width="10.625" style="9" hidden="1"/>
    <col min="5649" max="5649" width="13.25" style="9" hidden="1"/>
    <col min="5650" max="5888" width="10.625" style="9" hidden="1"/>
    <col min="5889" max="5889" width="7.875" style="9" hidden="1"/>
    <col min="5890" max="5890" width="15.25" style="9" hidden="1"/>
    <col min="5891" max="5891" width="7.75" style="9" hidden="1"/>
    <col min="5892" max="5892" width="8.25" style="9" hidden="1"/>
    <col min="5893" max="5893" width="9.125" style="9" hidden="1"/>
    <col min="5894" max="5894" width="43" style="9" hidden="1"/>
    <col min="5895" max="5895" width="5.125" style="9" hidden="1"/>
    <col min="5896" max="5896" width="4.875" style="9" hidden="1"/>
    <col min="5897" max="5897" width="4.375" style="9" hidden="1"/>
    <col min="5898" max="5898" width="9.5" style="9" hidden="1"/>
    <col min="5899" max="5899" width="9.625" style="9" hidden="1"/>
    <col min="5900" max="5900" width="11.375" style="9" hidden="1"/>
    <col min="5901" max="5901" width="12.125" style="9" hidden="1"/>
    <col min="5902" max="5902" width="10.625" style="9" hidden="1"/>
    <col min="5903" max="5903" width="13" style="9" hidden="1"/>
    <col min="5904" max="5904" width="10.625" style="9" hidden="1"/>
    <col min="5905" max="5905" width="13.25" style="9" hidden="1"/>
    <col min="5906" max="6144" width="10.625" style="9" hidden="1"/>
    <col min="6145" max="6145" width="7.875" style="9" hidden="1"/>
    <col min="6146" max="6146" width="15.25" style="9" hidden="1"/>
    <col min="6147" max="6147" width="7.75" style="9" hidden="1"/>
    <col min="6148" max="6148" width="8.25" style="9" hidden="1"/>
    <col min="6149" max="6149" width="9.125" style="9" hidden="1"/>
    <col min="6150" max="6150" width="43" style="9" hidden="1"/>
    <col min="6151" max="6151" width="5.125" style="9" hidden="1"/>
    <col min="6152" max="6152" width="4.875" style="9" hidden="1"/>
    <col min="6153" max="6153" width="4.375" style="9" hidden="1"/>
    <col min="6154" max="6154" width="9.5" style="9" hidden="1"/>
    <col min="6155" max="6155" width="9.625" style="9" hidden="1"/>
    <col min="6156" max="6156" width="11.375" style="9" hidden="1"/>
    <col min="6157" max="6157" width="12.125" style="9" hidden="1"/>
    <col min="6158" max="6158" width="10.625" style="9" hidden="1"/>
    <col min="6159" max="6159" width="13" style="9" hidden="1"/>
    <col min="6160" max="6160" width="10.625" style="9" hidden="1"/>
    <col min="6161" max="6161" width="13.25" style="9" hidden="1"/>
    <col min="6162" max="6400" width="10.625" style="9" hidden="1"/>
    <col min="6401" max="6401" width="7.875" style="9" hidden="1"/>
    <col min="6402" max="6402" width="15.25" style="9" hidden="1"/>
    <col min="6403" max="6403" width="7.75" style="9" hidden="1"/>
    <col min="6404" max="6404" width="8.25" style="9" hidden="1"/>
    <col min="6405" max="6405" width="9.125" style="9" hidden="1"/>
    <col min="6406" max="6406" width="43" style="9" hidden="1"/>
    <col min="6407" max="6407" width="5.125" style="9" hidden="1"/>
    <col min="6408" max="6408" width="4.875" style="9" hidden="1"/>
    <col min="6409" max="6409" width="4.375" style="9" hidden="1"/>
    <col min="6410" max="6410" width="9.5" style="9" hidden="1"/>
    <col min="6411" max="6411" width="9.625" style="9" hidden="1"/>
    <col min="6412" max="6412" width="11.375" style="9" hidden="1"/>
    <col min="6413" max="6413" width="12.125" style="9" hidden="1"/>
    <col min="6414" max="6414" width="10.625" style="9" hidden="1"/>
    <col min="6415" max="6415" width="13" style="9" hidden="1"/>
    <col min="6416" max="6416" width="10.625" style="9" hidden="1"/>
    <col min="6417" max="6417" width="13.25" style="9" hidden="1"/>
    <col min="6418" max="6656" width="10.625" style="9" hidden="1"/>
    <col min="6657" max="6657" width="7.875" style="9" hidden="1"/>
    <col min="6658" max="6658" width="15.25" style="9" hidden="1"/>
    <col min="6659" max="6659" width="7.75" style="9" hidden="1"/>
    <col min="6660" max="6660" width="8.25" style="9" hidden="1"/>
    <col min="6661" max="6661" width="9.125" style="9" hidden="1"/>
    <col min="6662" max="6662" width="43" style="9" hidden="1"/>
    <col min="6663" max="6663" width="5.125" style="9" hidden="1"/>
    <col min="6664" max="6664" width="4.875" style="9" hidden="1"/>
    <col min="6665" max="6665" width="4.375" style="9" hidden="1"/>
    <col min="6666" max="6666" width="9.5" style="9" hidden="1"/>
    <col min="6667" max="6667" width="9.625" style="9" hidden="1"/>
    <col min="6668" max="6668" width="11.375" style="9" hidden="1"/>
    <col min="6669" max="6669" width="12.125" style="9" hidden="1"/>
    <col min="6670" max="6670" width="10.625" style="9" hidden="1"/>
    <col min="6671" max="6671" width="13" style="9" hidden="1"/>
    <col min="6672" max="6672" width="10.625" style="9" hidden="1"/>
    <col min="6673" max="6673" width="13.25" style="9" hidden="1"/>
    <col min="6674" max="6912" width="10.625" style="9" hidden="1"/>
    <col min="6913" max="6913" width="7.875" style="9" hidden="1"/>
    <col min="6914" max="6914" width="15.25" style="9" hidden="1"/>
    <col min="6915" max="6915" width="7.75" style="9" hidden="1"/>
    <col min="6916" max="6916" width="8.25" style="9" hidden="1"/>
    <col min="6917" max="6917" width="9.125" style="9" hidden="1"/>
    <col min="6918" max="6918" width="43" style="9" hidden="1"/>
    <col min="6919" max="6919" width="5.125" style="9" hidden="1"/>
    <col min="6920" max="6920" width="4.875" style="9" hidden="1"/>
    <col min="6921" max="6921" width="4.375" style="9" hidden="1"/>
    <col min="6922" max="6922" width="9.5" style="9" hidden="1"/>
    <col min="6923" max="6923" width="9.625" style="9" hidden="1"/>
    <col min="6924" max="6924" width="11.375" style="9" hidden="1"/>
    <col min="6925" max="6925" width="12.125" style="9" hidden="1"/>
    <col min="6926" max="6926" width="10.625" style="9" hidden="1"/>
    <col min="6927" max="6927" width="13" style="9" hidden="1"/>
    <col min="6928" max="6928" width="10.625" style="9" hidden="1"/>
    <col min="6929" max="6929" width="13.25" style="9" hidden="1"/>
    <col min="6930" max="7168" width="10.625" style="9" hidden="1"/>
    <col min="7169" max="7169" width="7.875" style="9" hidden="1"/>
    <col min="7170" max="7170" width="15.25" style="9" hidden="1"/>
    <col min="7171" max="7171" width="7.75" style="9" hidden="1"/>
    <col min="7172" max="7172" width="8.25" style="9" hidden="1"/>
    <col min="7173" max="7173" width="9.125" style="9" hidden="1"/>
    <col min="7174" max="7174" width="43" style="9" hidden="1"/>
    <col min="7175" max="7175" width="5.125" style="9" hidden="1"/>
    <col min="7176" max="7176" width="4.875" style="9" hidden="1"/>
    <col min="7177" max="7177" width="4.375" style="9" hidden="1"/>
    <col min="7178" max="7178" width="9.5" style="9" hidden="1"/>
    <col min="7179" max="7179" width="9.625" style="9" hidden="1"/>
    <col min="7180" max="7180" width="11.375" style="9" hidden="1"/>
    <col min="7181" max="7181" width="12.125" style="9" hidden="1"/>
    <col min="7182" max="7182" width="10.625" style="9" hidden="1"/>
    <col min="7183" max="7183" width="13" style="9" hidden="1"/>
    <col min="7184" max="7184" width="10.625" style="9" hidden="1"/>
    <col min="7185" max="7185" width="13.25" style="9" hidden="1"/>
    <col min="7186" max="7424" width="10.625" style="9" hidden="1"/>
    <col min="7425" max="7425" width="7.875" style="9" hidden="1"/>
    <col min="7426" max="7426" width="15.25" style="9" hidden="1"/>
    <col min="7427" max="7427" width="7.75" style="9" hidden="1"/>
    <col min="7428" max="7428" width="8.25" style="9" hidden="1"/>
    <col min="7429" max="7429" width="9.125" style="9" hidden="1"/>
    <col min="7430" max="7430" width="43" style="9" hidden="1"/>
    <col min="7431" max="7431" width="5.125" style="9" hidden="1"/>
    <col min="7432" max="7432" width="4.875" style="9" hidden="1"/>
    <col min="7433" max="7433" width="4.375" style="9" hidden="1"/>
    <col min="7434" max="7434" width="9.5" style="9" hidden="1"/>
    <col min="7435" max="7435" width="9.625" style="9" hidden="1"/>
    <col min="7436" max="7436" width="11.375" style="9" hidden="1"/>
    <col min="7437" max="7437" width="12.125" style="9" hidden="1"/>
    <col min="7438" max="7438" width="10.625" style="9" hidden="1"/>
    <col min="7439" max="7439" width="13" style="9" hidden="1"/>
    <col min="7440" max="7440" width="10.625" style="9" hidden="1"/>
    <col min="7441" max="7441" width="13.25" style="9" hidden="1"/>
    <col min="7442" max="7680" width="10.625" style="9" hidden="1"/>
    <col min="7681" max="7681" width="7.875" style="9" hidden="1"/>
    <col min="7682" max="7682" width="15.25" style="9" hidden="1"/>
    <col min="7683" max="7683" width="7.75" style="9" hidden="1"/>
    <col min="7684" max="7684" width="8.25" style="9" hidden="1"/>
    <col min="7685" max="7685" width="9.125" style="9" hidden="1"/>
    <col min="7686" max="7686" width="43" style="9" hidden="1"/>
    <col min="7687" max="7687" width="5.125" style="9" hidden="1"/>
    <col min="7688" max="7688" width="4.875" style="9" hidden="1"/>
    <col min="7689" max="7689" width="4.375" style="9" hidden="1"/>
    <col min="7690" max="7690" width="9.5" style="9" hidden="1"/>
    <col min="7691" max="7691" width="9.625" style="9" hidden="1"/>
    <col min="7692" max="7692" width="11.375" style="9" hidden="1"/>
    <col min="7693" max="7693" width="12.125" style="9" hidden="1"/>
    <col min="7694" max="7694" width="10.625" style="9" hidden="1"/>
    <col min="7695" max="7695" width="13" style="9" hidden="1"/>
    <col min="7696" max="7696" width="10.625" style="9" hidden="1"/>
    <col min="7697" max="7697" width="13.25" style="9" hidden="1"/>
    <col min="7698" max="7936" width="10.625" style="9" hidden="1"/>
    <col min="7937" max="7937" width="7.875" style="9" hidden="1"/>
    <col min="7938" max="7938" width="15.25" style="9" hidden="1"/>
    <col min="7939" max="7939" width="7.75" style="9" hidden="1"/>
    <col min="7940" max="7940" width="8.25" style="9" hidden="1"/>
    <col min="7941" max="7941" width="9.125" style="9" hidden="1"/>
    <col min="7942" max="7942" width="43" style="9" hidden="1"/>
    <col min="7943" max="7943" width="5.125" style="9" hidden="1"/>
    <col min="7944" max="7944" width="4.875" style="9" hidden="1"/>
    <col min="7945" max="7945" width="4.375" style="9" hidden="1"/>
    <col min="7946" max="7946" width="9.5" style="9" hidden="1"/>
    <col min="7947" max="7947" width="9.625" style="9" hidden="1"/>
    <col min="7948" max="7948" width="11.375" style="9" hidden="1"/>
    <col min="7949" max="7949" width="12.125" style="9" hidden="1"/>
    <col min="7950" max="7950" width="10.625" style="9" hidden="1"/>
    <col min="7951" max="7951" width="13" style="9" hidden="1"/>
    <col min="7952" max="7952" width="10.625" style="9" hidden="1"/>
    <col min="7953" max="7953" width="13.25" style="9" hidden="1"/>
    <col min="7954" max="8192" width="10.625" style="9" hidden="1"/>
    <col min="8193" max="8193" width="7.875" style="9" hidden="1"/>
    <col min="8194" max="8194" width="15.25" style="9" hidden="1"/>
    <col min="8195" max="8195" width="7.75" style="9" hidden="1"/>
    <col min="8196" max="8196" width="8.25" style="9" hidden="1"/>
    <col min="8197" max="8197" width="9.125" style="9" hidden="1"/>
    <col min="8198" max="8198" width="43" style="9" hidden="1"/>
    <col min="8199" max="8199" width="5.125" style="9" hidden="1"/>
    <col min="8200" max="8200" width="4.875" style="9" hidden="1"/>
    <col min="8201" max="8201" width="4.375" style="9" hidden="1"/>
    <col min="8202" max="8202" width="9.5" style="9" hidden="1"/>
    <col min="8203" max="8203" width="9.625" style="9" hidden="1"/>
    <col min="8204" max="8204" width="11.375" style="9" hidden="1"/>
    <col min="8205" max="8205" width="12.125" style="9" hidden="1"/>
    <col min="8206" max="8206" width="10.625" style="9" hidden="1"/>
    <col min="8207" max="8207" width="13" style="9" hidden="1"/>
    <col min="8208" max="8208" width="10.625" style="9" hidden="1"/>
    <col min="8209" max="8209" width="13.25" style="9" hidden="1"/>
    <col min="8210" max="8448" width="10.625" style="9" hidden="1"/>
    <col min="8449" max="8449" width="7.875" style="9" hidden="1"/>
    <col min="8450" max="8450" width="15.25" style="9" hidden="1"/>
    <col min="8451" max="8451" width="7.75" style="9" hidden="1"/>
    <col min="8452" max="8452" width="8.25" style="9" hidden="1"/>
    <col min="8453" max="8453" width="9.125" style="9" hidden="1"/>
    <col min="8454" max="8454" width="43" style="9" hidden="1"/>
    <col min="8455" max="8455" width="5.125" style="9" hidden="1"/>
    <col min="8456" max="8456" width="4.875" style="9" hidden="1"/>
    <col min="8457" max="8457" width="4.375" style="9" hidden="1"/>
    <col min="8458" max="8458" width="9.5" style="9" hidden="1"/>
    <col min="8459" max="8459" width="9.625" style="9" hidden="1"/>
    <col min="8460" max="8460" width="11.375" style="9" hidden="1"/>
    <col min="8461" max="8461" width="12.125" style="9" hidden="1"/>
    <col min="8462" max="8462" width="10.625" style="9" hidden="1"/>
    <col min="8463" max="8463" width="13" style="9" hidden="1"/>
    <col min="8464" max="8464" width="10.625" style="9" hidden="1"/>
    <col min="8465" max="8465" width="13.25" style="9" hidden="1"/>
    <col min="8466" max="8704" width="10.625" style="9" hidden="1"/>
    <col min="8705" max="8705" width="7.875" style="9" hidden="1"/>
    <col min="8706" max="8706" width="15.25" style="9" hidden="1"/>
    <col min="8707" max="8707" width="7.75" style="9" hidden="1"/>
    <col min="8708" max="8708" width="8.25" style="9" hidden="1"/>
    <col min="8709" max="8709" width="9.125" style="9" hidden="1"/>
    <col min="8710" max="8710" width="43" style="9" hidden="1"/>
    <col min="8711" max="8711" width="5.125" style="9" hidden="1"/>
    <col min="8712" max="8712" width="4.875" style="9" hidden="1"/>
    <col min="8713" max="8713" width="4.375" style="9" hidden="1"/>
    <col min="8714" max="8714" width="9.5" style="9" hidden="1"/>
    <col min="8715" max="8715" width="9.625" style="9" hidden="1"/>
    <col min="8716" max="8716" width="11.375" style="9" hidden="1"/>
    <col min="8717" max="8717" width="12.125" style="9" hidden="1"/>
    <col min="8718" max="8718" width="10.625" style="9" hidden="1"/>
    <col min="8719" max="8719" width="13" style="9" hidden="1"/>
    <col min="8720" max="8720" width="10.625" style="9" hidden="1"/>
    <col min="8721" max="8721" width="13.25" style="9" hidden="1"/>
    <col min="8722" max="8960" width="10.625" style="9" hidden="1"/>
    <col min="8961" max="8961" width="7.875" style="9" hidden="1"/>
    <col min="8962" max="8962" width="15.25" style="9" hidden="1"/>
    <col min="8963" max="8963" width="7.75" style="9" hidden="1"/>
    <col min="8964" max="8964" width="8.25" style="9" hidden="1"/>
    <col min="8965" max="8965" width="9.125" style="9" hidden="1"/>
    <col min="8966" max="8966" width="43" style="9" hidden="1"/>
    <col min="8967" max="8967" width="5.125" style="9" hidden="1"/>
    <col min="8968" max="8968" width="4.875" style="9" hidden="1"/>
    <col min="8969" max="8969" width="4.375" style="9" hidden="1"/>
    <col min="8970" max="8970" width="9.5" style="9" hidden="1"/>
    <col min="8971" max="8971" width="9.625" style="9" hidden="1"/>
    <col min="8972" max="8972" width="11.375" style="9" hidden="1"/>
    <col min="8973" max="8973" width="12.125" style="9" hidden="1"/>
    <col min="8974" max="8974" width="10.625" style="9" hidden="1"/>
    <col min="8975" max="8975" width="13" style="9" hidden="1"/>
    <col min="8976" max="8976" width="10.625" style="9" hidden="1"/>
    <col min="8977" max="8977" width="13.25" style="9" hidden="1"/>
    <col min="8978" max="9216" width="10.625" style="9" hidden="1"/>
    <col min="9217" max="9217" width="7.875" style="9" hidden="1"/>
    <col min="9218" max="9218" width="15.25" style="9" hidden="1"/>
    <col min="9219" max="9219" width="7.75" style="9" hidden="1"/>
    <col min="9220" max="9220" width="8.25" style="9" hidden="1"/>
    <col min="9221" max="9221" width="9.125" style="9" hidden="1"/>
    <col min="9222" max="9222" width="43" style="9" hidden="1"/>
    <col min="9223" max="9223" width="5.125" style="9" hidden="1"/>
    <col min="9224" max="9224" width="4.875" style="9" hidden="1"/>
    <col min="9225" max="9225" width="4.375" style="9" hidden="1"/>
    <col min="9226" max="9226" width="9.5" style="9" hidden="1"/>
    <col min="9227" max="9227" width="9.625" style="9" hidden="1"/>
    <col min="9228" max="9228" width="11.375" style="9" hidden="1"/>
    <col min="9229" max="9229" width="12.125" style="9" hidden="1"/>
    <col min="9230" max="9230" width="10.625" style="9" hidden="1"/>
    <col min="9231" max="9231" width="13" style="9" hidden="1"/>
    <col min="9232" max="9232" width="10.625" style="9" hidden="1"/>
    <col min="9233" max="9233" width="13.25" style="9" hidden="1"/>
    <col min="9234" max="9472" width="10.625" style="9" hidden="1"/>
    <col min="9473" max="9473" width="7.875" style="9" hidden="1"/>
    <col min="9474" max="9474" width="15.25" style="9" hidden="1"/>
    <col min="9475" max="9475" width="7.75" style="9" hidden="1"/>
    <col min="9476" max="9476" width="8.25" style="9" hidden="1"/>
    <col min="9477" max="9477" width="9.125" style="9" hidden="1"/>
    <col min="9478" max="9478" width="43" style="9" hidden="1"/>
    <col min="9479" max="9479" width="5.125" style="9" hidden="1"/>
    <col min="9480" max="9480" width="4.875" style="9" hidden="1"/>
    <col min="9481" max="9481" width="4.375" style="9" hidden="1"/>
    <col min="9482" max="9482" width="9.5" style="9" hidden="1"/>
    <col min="9483" max="9483" width="9.625" style="9" hidden="1"/>
    <col min="9484" max="9484" width="11.375" style="9" hidden="1"/>
    <col min="9485" max="9485" width="12.125" style="9" hidden="1"/>
    <col min="9486" max="9486" width="10.625" style="9" hidden="1"/>
    <col min="9487" max="9487" width="13" style="9" hidden="1"/>
    <col min="9488" max="9488" width="10.625" style="9" hidden="1"/>
    <col min="9489" max="9489" width="13.25" style="9" hidden="1"/>
    <col min="9490" max="9728" width="10.625" style="9" hidden="1"/>
    <col min="9729" max="9729" width="7.875" style="9" hidden="1"/>
    <col min="9730" max="9730" width="15.25" style="9" hidden="1"/>
    <col min="9731" max="9731" width="7.75" style="9" hidden="1"/>
    <col min="9732" max="9732" width="8.25" style="9" hidden="1"/>
    <col min="9733" max="9733" width="9.125" style="9" hidden="1"/>
    <col min="9734" max="9734" width="43" style="9" hidden="1"/>
    <col min="9735" max="9735" width="5.125" style="9" hidden="1"/>
    <col min="9736" max="9736" width="4.875" style="9" hidden="1"/>
    <col min="9737" max="9737" width="4.375" style="9" hidden="1"/>
    <col min="9738" max="9738" width="9.5" style="9" hidden="1"/>
    <col min="9739" max="9739" width="9.625" style="9" hidden="1"/>
    <col min="9740" max="9740" width="11.375" style="9" hidden="1"/>
    <col min="9741" max="9741" width="12.125" style="9" hidden="1"/>
    <col min="9742" max="9742" width="10.625" style="9" hidden="1"/>
    <col min="9743" max="9743" width="13" style="9" hidden="1"/>
    <col min="9744" max="9744" width="10.625" style="9" hidden="1"/>
    <col min="9745" max="9745" width="13.25" style="9" hidden="1"/>
    <col min="9746" max="9984" width="10.625" style="9" hidden="1"/>
    <col min="9985" max="9985" width="7.875" style="9" hidden="1"/>
    <col min="9986" max="9986" width="15.25" style="9" hidden="1"/>
    <col min="9987" max="9987" width="7.75" style="9" hidden="1"/>
    <col min="9988" max="9988" width="8.25" style="9" hidden="1"/>
    <col min="9989" max="9989" width="9.125" style="9" hidden="1"/>
    <col min="9990" max="9990" width="43" style="9" hidden="1"/>
    <col min="9991" max="9991" width="5.125" style="9" hidden="1"/>
    <col min="9992" max="9992" width="4.875" style="9" hidden="1"/>
    <col min="9993" max="9993" width="4.375" style="9" hidden="1"/>
    <col min="9994" max="9994" width="9.5" style="9" hidden="1"/>
    <col min="9995" max="9995" width="9.625" style="9" hidden="1"/>
    <col min="9996" max="9996" width="11.375" style="9" hidden="1"/>
    <col min="9997" max="9997" width="12.125" style="9" hidden="1"/>
    <col min="9998" max="9998" width="10.625" style="9" hidden="1"/>
    <col min="9999" max="9999" width="13" style="9" hidden="1"/>
    <col min="10000" max="10000" width="10.625" style="9" hidden="1"/>
    <col min="10001" max="10001" width="13.25" style="9" hidden="1"/>
    <col min="10002" max="10240" width="10.625" style="9" hidden="1"/>
    <col min="10241" max="10241" width="7.875" style="9" hidden="1"/>
    <col min="10242" max="10242" width="15.25" style="9" hidden="1"/>
    <col min="10243" max="10243" width="7.75" style="9" hidden="1"/>
    <col min="10244" max="10244" width="8.25" style="9" hidden="1"/>
    <col min="10245" max="10245" width="9.125" style="9" hidden="1"/>
    <col min="10246" max="10246" width="43" style="9" hidden="1"/>
    <col min="10247" max="10247" width="5.125" style="9" hidden="1"/>
    <col min="10248" max="10248" width="4.875" style="9" hidden="1"/>
    <col min="10249" max="10249" width="4.375" style="9" hidden="1"/>
    <col min="10250" max="10250" width="9.5" style="9" hidden="1"/>
    <col min="10251" max="10251" width="9.625" style="9" hidden="1"/>
    <col min="10252" max="10252" width="11.375" style="9" hidden="1"/>
    <col min="10253" max="10253" width="12.125" style="9" hidden="1"/>
    <col min="10254" max="10254" width="10.625" style="9" hidden="1"/>
    <col min="10255" max="10255" width="13" style="9" hidden="1"/>
    <col min="10256" max="10256" width="10.625" style="9" hidden="1"/>
    <col min="10257" max="10257" width="13.25" style="9" hidden="1"/>
    <col min="10258" max="10496" width="10.625" style="9" hidden="1"/>
    <col min="10497" max="10497" width="7.875" style="9" hidden="1"/>
    <col min="10498" max="10498" width="15.25" style="9" hidden="1"/>
    <col min="10499" max="10499" width="7.75" style="9" hidden="1"/>
    <col min="10500" max="10500" width="8.25" style="9" hidden="1"/>
    <col min="10501" max="10501" width="9.125" style="9" hidden="1"/>
    <col min="10502" max="10502" width="43" style="9" hidden="1"/>
    <col min="10503" max="10503" width="5.125" style="9" hidden="1"/>
    <col min="10504" max="10504" width="4.875" style="9" hidden="1"/>
    <col min="10505" max="10505" width="4.375" style="9" hidden="1"/>
    <col min="10506" max="10506" width="9.5" style="9" hidden="1"/>
    <col min="10507" max="10507" width="9.625" style="9" hidden="1"/>
    <col min="10508" max="10508" width="11.375" style="9" hidden="1"/>
    <col min="10509" max="10509" width="12.125" style="9" hidden="1"/>
    <col min="10510" max="10510" width="10.625" style="9" hidden="1"/>
    <col min="10511" max="10511" width="13" style="9" hidden="1"/>
    <col min="10512" max="10512" width="10.625" style="9" hidden="1"/>
    <col min="10513" max="10513" width="13.25" style="9" hidden="1"/>
    <col min="10514" max="10752" width="10.625" style="9" hidden="1"/>
    <col min="10753" max="10753" width="7.875" style="9" hidden="1"/>
    <col min="10754" max="10754" width="15.25" style="9" hidden="1"/>
    <col min="10755" max="10755" width="7.75" style="9" hidden="1"/>
    <col min="10756" max="10756" width="8.25" style="9" hidden="1"/>
    <col min="10757" max="10757" width="9.125" style="9" hidden="1"/>
    <col min="10758" max="10758" width="43" style="9" hidden="1"/>
    <col min="10759" max="10759" width="5.125" style="9" hidden="1"/>
    <col min="10760" max="10760" width="4.875" style="9" hidden="1"/>
    <col min="10761" max="10761" width="4.375" style="9" hidden="1"/>
    <col min="10762" max="10762" width="9.5" style="9" hidden="1"/>
    <col min="10763" max="10763" width="9.625" style="9" hidden="1"/>
    <col min="10764" max="10764" width="11.375" style="9" hidden="1"/>
    <col min="10765" max="10765" width="12.125" style="9" hidden="1"/>
    <col min="10766" max="10766" width="10.625" style="9" hidden="1"/>
    <col min="10767" max="10767" width="13" style="9" hidden="1"/>
    <col min="10768" max="10768" width="10.625" style="9" hidden="1"/>
    <col min="10769" max="10769" width="13.25" style="9" hidden="1"/>
    <col min="10770" max="11008" width="10.625" style="9" hidden="1"/>
    <col min="11009" max="11009" width="7.875" style="9" hidden="1"/>
    <col min="11010" max="11010" width="15.25" style="9" hidden="1"/>
    <col min="11011" max="11011" width="7.75" style="9" hidden="1"/>
    <col min="11012" max="11012" width="8.25" style="9" hidden="1"/>
    <col min="11013" max="11013" width="9.125" style="9" hidden="1"/>
    <col min="11014" max="11014" width="43" style="9" hidden="1"/>
    <col min="11015" max="11015" width="5.125" style="9" hidden="1"/>
    <col min="11016" max="11016" width="4.875" style="9" hidden="1"/>
    <col min="11017" max="11017" width="4.375" style="9" hidden="1"/>
    <col min="11018" max="11018" width="9.5" style="9" hidden="1"/>
    <col min="11019" max="11019" width="9.625" style="9" hidden="1"/>
    <col min="11020" max="11020" width="11.375" style="9" hidden="1"/>
    <col min="11021" max="11021" width="12.125" style="9" hidden="1"/>
    <col min="11022" max="11022" width="10.625" style="9" hidden="1"/>
    <col min="11023" max="11023" width="13" style="9" hidden="1"/>
    <col min="11024" max="11024" width="10.625" style="9" hidden="1"/>
    <col min="11025" max="11025" width="13.25" style="9" hidden="1"/>
    <col min="11026" max="11264" width="10.625" style="9" hidden="1"/>
    <col min="11265" max="11265" width="7.875" style="9" hidden="1"/>
    <col min="11266" max="11266" width="15.25" style="9" hidden="1"/>
    <col min="11267" max="11267" width="7.75" style="9" hidden="1"/>
    <col min="11268" max="11268" width="8.25" style="9" hidden="1"/>
    <col min="11269" max="11269" width="9.125" style="9" hidden="1"/>
    <col min="11270" max="11270" width="43" style="9" hidden="1"/>
    <col min="11271" max="11271" width="5.125" style="9" hidden="1"/>
    <col min="11272" max="11272" width="4.875" style="9" hidden="1"/>
    <col min="11273" max="11273" width="4.375" style="9" hidden="1"/>
    <col min="11274" max="11274" width="9.5" style="9" hidden="1"/>
    <col min="11275" max="11275" width="9.625" style="9" hidden="1"/>
    <col min="11276" max="11276" width="11.375" style="9" hidden="1"/>
    <col min="11277" max="11277" width="12.125" style="9" hidden="1"/>
    <col min="11278" max="11278" width="10.625" style="9" hidden="1"/>
    <col min="11279" max="11279" width="13" style="9" hidden="1"/>
    <col min="11280" max="11280" width="10.625" style="9" hidden="1"/>
    <col min="11281" max="11281" width="13.25" style="9" hidden="1"/>
    <col min="11282" max="11520" width="10.625" style="9" hidden="1"/>
    <col min="11521" max="11521" width="7.875" style="9" hidden="1"/>
    <col min="11522" max="11522" width="15.25" style="9" hidden="1"/>
    <col min="11523" max="11523" width="7.75" style="9" hidden="1"/>
    <col min="11524" max="11524" width="8.25" style="9" hidden="1"/>
    <col min="11525" max="11525" width="9.125" style="9" hidden="1"/>
    <col min="11526" max="11526" width="43" style="9" hidden="1"/>
    <col min="11527" max="11527" width="5.125" style="9" hidden="1"/>
    <col min="11528" max="11528" width="4.875" style="9" hidden="1"/>
    <col min="11529" max="11529" width="4.375" style="9" hidden="1"/>
    <col min="11530" max="11530" width="9.5" style="9" hidden="1"/>
    <col min="11531" max="11531" width="9.625" style="9" hidden="1"/>
    <col min="11532" max="11532" width="11.375" style="9" hidden="1"/>
    <col min="11533" max="11533" width="12.125" style="9" hidden="1"/>
    <col min="11534" max="11534" width="10.625" style="9" hidden="1"/>
    <col min="11535" max="11535" width="13" style="9" hidden="1"/>
    <col min="11536" max="11536" width="10.625" style="9" hidden="1"/>
    <col min="11537" max="11537" width="13.25" style="9" hidden="1"/>
    <col min="11538" max="11776" width="10.625" style="9" hidden="1"/>
    <col min="11777" max="11777" width="7.875" style="9" hidden="1"/>
    <col min="11778" max="11778" width="15.25" style="9" hidden="1"/>
    <col min="11779" max="11779" width="7.75" style="9" hidden="1"/>
    <col min="11780" max="11780" width="8.25" style="9" hidden="1"/>
    <col min="11781" max="11781" width="9.125" style="9" hidden="1"/>
    <col min="11782" max="11782" width="43" style="9" hidden="1"/>
    <col min="11783" max="11783" width="5.125" style="9" hidden="1"/>
    <col min="11784" max="11784" width="4.875" style="9" hidden="1"/>
    <col min="11785" max="11785" width="4.375" style="9" hidden="1"/>
    <col min="11786" max="11786" width="9.5" style="9" hidden="1"/>
    <col min="11787" max="11787" width="9.625" style="9" hidden="1"/>
    <col min="11788" max="11788" width="11.375" style="9" hidden="1"/>
    <col min="11789" max="11789" width="12.125" style="9" hidden="1"/>
    <col min="11790" max="11790" width="10.625" style="9" hidden="1"/>
    <col min="11791" max="11791" width="13" style="9" hidden="1"/>
    <col min="11792" max="11792" width="10.625" style="9" hidden="1"/>
    <col min="11793" max="11793" width="13.25" style="9" hidden="1"/>
    <col min="11794" max="12032" width="10.625" style="9" hidden="1"/>
    <col min="12033" max="12033" width="7.875" style="9" hidden="1"/>
    <col min="12034" max="12034" width="15.25" style="9" hidden="1"/>
    <col min="12035" max="12035" width="7.75" style="9" hidden="1"/>
    <col min="12036" max="12036" width="8.25" style="9" hidden="1"/>
    <col min="12037" max="12037" width="9.125" style="9" hidden="1"/>
    <col min="12038" max="12038" width="43" style="9" hidden="1"/>
    <col min="12039" max="12039" width="5.125" style="9" hidden="1"/>
    <col min="12040" max="12040" width="4.875" style="9" hidden="1"/>
    <col min="12041" max="12041" width="4.375" style="9" hidden="1"/>
    <col min="12042" max="12042" width="9.5" style="9" hidden="1"/>
    <col min="12043" max="12043" width="9.625" style="9" hidden="1"/>
    <col min="12044" max="12044" width="11.375" style="9" hidden="1"/>
    <col min="12045" max="12045" width="12.125" style="9" hidden="1"/>
    <col min="12046" max="12046" width="10.625" style="9" hidden="1"/>
    <col min="12047" max="12047" width="13" style="9" hidden="1"/>
    <col min="12048" max="12048" width="10.625" style="9" hidden="1"/>
    <col min="12049" max="12049" width="13.25" style="9" hidden="1"/>
    <col min="12050" max="12288" width="10.625" style="9" hidden="1"/>
    <col min="12289" max="12289" width="7.875" style="9" hidden="1"/>
    <col min="12290" max="12290" width="15.25" style="9" hidden="1"/>
    <col min="12291" max="12291" width="7.75" style="9" hidden="1"/>
    <col min="12292" max="12292" width="8.25" style="9" hidden="1"/>
    <col min="12293" max="12293" width="9.125" style="9" hidden="1"/>
    <col min="12294" max="12294" width="43" style="9" hidden="1"/>
    <col min="12295" max="12295" width="5.125" style="9" hidden="1"/>
    <col min="12296" max="12296" width="4.875" style="9" hidden="1"/>
    <col min="12297" max="12297" width="4.375" style="9" hidden="1"/>
    <col min="12298" max="12298" width="9.5" style="9" hidden="1"/>
    <col min="12299" max="12299" width="9.625" style="9" hidden="1"/>
    <col min="12300" max="12300" width="11.375" style="9" hidden="1"/>
    <col min="12301" max="12301" width="12.125" style="9" hidden="1"/>
    <col min="12302" max="12302" width="10.625" style="9" hidden="1"/>
    <col min="12303" max="12303" width="13" style="9" hidden="1"/>
    <col min="12304" max="12304" width="10.625" style="9" hidden="1"/>
    <col min="12305" max="12305" width="13.25" style="9" hidden="1"/>
    <col min="12306" max="12544" width="10.625" style="9" hidden="1"/>
    <col min="12545" max="12545" width="7.875" style="9" hidden="1"/>
    <col min="12546" max="12546" width="15.25" style="9" hidden="1"/>
    <col min="12547" max="12547" width="7.75" style="9" hidden="1"/>
    <col min="12548" max="12548" width="8.25" style="9" hidden="1"/>
    <col min="12549" max="12549" width="9.125" style="9" hidden="1"/>
    <col min="12550" max="12550" width="43" style="9" hidden="1"/>
    <col min="12551" max="12551" width="5.125" style="9" hidden="1"/>
    <col min="12552" max="12552" width="4.875" style="9" hidden="1"/>
    <col min="12553" max="12553" width="4.375" style="9" hidden="1"/>
    <col min="12554" max="12554" width="9.5" style="9" hidden="1"/>
    <col min="12555" max="12555" width="9.625" style="9" hidden="1"/>
    <col min="12556" max="12556" width="11.375" style="9" hidden="1"/>
    <col min="12557" max="12557" width="12.125" style="9" hidden="1"/>
    <col min="12558" max="12558" width="10.625" style="9" hidden="1"/>
    <col min="12559" max="12559" width="13" style="9" hidden="1"/>
    <col min="12560" max="12560" width="10.625" style="9" hidden="1"/>
    <col min="12561" max="12561" width="13.25" style="9" hidden="1"/>
    <col min="12562" max="12800" width="10.625" style="9" hidden="1"/>
    <col min="12801" max="12801" width="7.875" style="9" hidden="1"/>
    <col min="12802" max="12802" width="15.25" style="9" hidden="1"/>
    <col min="12803" max="12803" width="7.75" style="9" hidden="1"/>
    <col min="12804" max="12804" width="8.25" style="9" hidden="1"/>
    <col min="12805" max="12805" width="9.125" style="9" hidden="1"/>
    <col min="12806" max="12806" width="43" style="9" hidden="1"/>
    <col min="12807" max="12807" width="5.125" style="9" hidden="1"/>
    <col min="12808" max="12808" width="4.875" style="9" hidden="1"/>
    <col min="12809" max="12809" width="4.375" style="9" hidden="1"/>
    <col min="12810" max="12810" width="9.5" style="9" hidden="1"/>
    <col min="12811" max="12811" width="9.625" style="9" hidden="1"/>
    <col min="12812" max="12812" width="11.375" style="9" hidden="1"/>
    <col min="12813" max="12813" width="12.125" style="9" hidden="1"/>
    <col min="12814" max="12814" width="10.625" style="9" hidden="1"/>
    <col min="12815" max="12815" width="13" style="9" hidden="1"/>
    <col min="12816" max="12816" width="10.625" style="9" hidden="1"/>
    <col min="12817" max="12817" width="13.25" style="9" hidden="1"/>
    <col min="12818" max="13056" width="10.625" style="9" hidden="1"/>
    <col min="13057" max="13057" width="7.875" style="9" hidden="1"/>
    <col min="13058" max="13058" width="15.25" style="9" hidden="1"/>
    <col min="13059" max="13059" width="7.75" style="9" hidden="1"/>
    <col min="13060" max="13060" width="8.25" style="9" hidden="1"/>
    <col min="13061" max="13061" width="9.125" style="9" hidden="1"/>
    <col min="13062" max="13062" width="43" style="9" hidden="1"/>
    <col min="13063" max="13063" width="5.125" style="9" hidden="1"/>
    <col min="13064" max="13064" width="4.875" style="9" hidden="1"/>
    <col min="13065" max="13065" width="4.375" style="9" hidden="1"/>
    <col min="13066" max="13066" width="9.5" style="9" hidden="1"/>
    <col min="13067" max="13067" width="9.625" style="9" hidden="1"/>
    <col min="13068" max="13068" width="11.375" style="9" hidden="1"/>
    <col min="13069" max="13069" width="12.125" style="9" hidden="1"/>
    <col min="13070" max="13070" width="10.625" style="9" hidden="1"/>
    <col min="13071" max="13071" width="13" style="9" hidden="1"/>
    <col min="13072" max="13072" width="10.625" style="9" hidden="1"/>
    <col min="13073" max="13073" width="13.25" style="9" hidden="1"/>
    <col min="13074" max="13312" width="10.625" style="9" hidden="1"/>
    <col min="13313" max="13313" width="7.875" style="9" hidden="1"/>
    <col min="13314" max="13314" width="15.25" style="9" hidden="1"/>
    <col min="13315" max="13315" width="7.75" style="9" hidden="1"/>
    <col min="13316" max="13316" width="8.25" style="9" hidden="1"/>
    <col min="13317" max="13317" width="9.125" style="9" hidden="1"/>
    <col min="13318" max="13318" width="43" style="9" hidden="1"/>
    <col min="13319" max="13319" width="5.125" style="9" hidden="1"/>
    <col min="13320" max="13320" width="4.875" style="9" hidden="1"/>
    <col min="13321" max="13321" width="4.375" style="9" hidden="1"/>
    <col min="13322" max="13322" width="9.5" style="9" hidden="1"/>
    <col min="13323" max="13323" width="9.625" style="9" hidden="1"/>
    <col min="13324" max="13324" width="11.375" style="9" hidden="1"/>
    <col min="13325" max="13325" width="12.125" style="9" hidden="1"/>
    <col min="13326" max="13326" width="10.625" style="9" hidden="1"/>
    <col min="13327" max="13327" width="13" style="9" hidden="1"/>
    <col min="13328" max="13328" width="10.625" style="9" hidden="1"/>
    <col min="13329" max="13329" width="13.25" style="9" hidden="1"/>
    <col min="13330" max="13568" width="10.625" style="9" hidden="1"/>
    <col min="13569" max="13569" width="7.875" style="9" hidden="1"/>
    <col min="13570" max="13570" width="15.25" style="9" hidden="1"/>
    <col min="13571" max="13571" width="7.75" style="9" hidden="1"/>
    <col min="13572" max="13572" width="8.25" style="9" hidden="1"/>
    <col min="13573" max="13573" width="9.125" style="9" hidden="1"/>
    <col min="13574" max="13574" width="43" style="9" hidden="1"/>
    <col min="13575" max="13575" width="5.125" style="9" hidden="1"/>
    <col min="13576" max="13576" width="4.875" style="9" hidden="1"/>
    <col min="13577" max="13577" width="4.375" style="9" hidden="1"/>
    <col min="13578" max="13578" width="9.5" style="9" hidden="1"/>
    <col min="13579" max="13579" width="9.625" style="9" hidden="1"/>
    <col min="13580" max="13580" width="11.375" style="9" hidden="1"/>
    <col min="13581" max="13581" width="12.125" style="9" hidden="1"/>
    <col min="13582" max="13582" width="10.625" style="9" hidden="1"/>
    <col min="13583" max="13583" width="13" style="9" hidden="1"/>
    <col min="13584" max="13584" width="10.625" style="9" hidden="1"/>
    <col min="13585" max="13585" width="13.25" style="9" hidden="1"/>
    <col min="13586" max="13824" width="10.625" style="9" hidden="1"/>
    <col min="13825" max="13825" width="7.875" style="9" hidden="1"/>
    <col min="13826" max="13826" width="15.25" style="9" hidden="1"/>
    <col min="13827" max="13827" width="7.75" style="9" hidden="1"/>
    <col min="13828" max="13828" width="8.25" style="9" hidden="1"/>
    <col min="13829" max="13829" width="9.125" style="9" hidden="1"/>
    <col min="13830" max="13830" width="43" style="9" hidden="1"/>
    <col min="13831" max="13831" width="5.125" style="9" hidden="1"/>
    <col min="13832" max="13832" width="4.875" style="9" hidden="1"/>
    <col min="13833" max="13833" width="4.375" style="9" hidden="1"/>
    <col min="13834" max="13834" width="9.5" style="9" hidden="1"/>
    <col min="13835" max="13835" width="9.625" style="9" hidden="1"/>
    <col min="13836" max="13836" width="11.375" style="9" hidden="1"/>
    <col min="13837" max="13837" width="12.125" style="9" hidden="1"/>
    <col min="13838" max="13838" width="10.625" style="9" hidden="1"/>
    <col min="13839" max="13839" width="13" style="9" hidden="1"/>
    <col min="13840" max="13840" width="10.625" style="9" hidden="1"/>
    <col min="13841" max="13841" width="13.25" style="9" hidden="1"/>
    <col min="13842" max="14080" width="10.625" style="9" hidden="1"/>
    <col min="14081" max="14081" width="7.875" style="9" hidden="1"/>
    <col min="14082" max="14082" width="15.25" style="9" hidden="1"/>
    <col min="14083" max="14083" width="7.75" style="9" hidden="1"/>
    <col min="14084" max="14084" width="8.25" style="9" hidden="1"/>
    <col min="14085" max="14085" width="9.125" style="9" hidden="1"/>
    <col min="14086" max="14086" width="43" style="9" hidden="1"/>
    <col min="14087" max="14087" width="5.125" style="9" hidden="1"/>
    <col min="14088" max="14088" width="4.875" style="9" hidden="1"/>
    <col min="14089" max="14089" width="4.375" style="9" hidden="1"/>
    <col min="14090" max="14090" width="9.5" style="9" hidden="1"/>
    <col min="14091" max="14091" width="9.625" style="9" hidden="1"/>
    <col min="14092" max="14092" width="11.375" style="9" hidden="1"/>
    <col min="14093" max="14093" width="12.125" style="9" hidden="1"/>
    <col min="14094" max="14094" width="10.625" style="9" hidden="1"/>
    <col min="14095" max="14095" width="13" style="9" hidden="1"/>
    <col min="14096" max="14096" width="10.625" style="9" hidden="1"/>
    <col min="14097" max="14097" width="13.25" style="9" hidden="1"/>
    <col min="14098" max="14336" width="10.625" style="9" hidden="1"/>
    <col min="14337" max="14337" width="7.875" style="9" hidden="1"/>
    <col min="14338" max="14338" width="15.25" style="9" hidden="1"/>
    <col min="14339" max="14339" width="7.75" style="9" hidden="1"/>
    <col min="14340" max="14340" width="8.25" style="9" hidden="1"/>
    <col min="14341" max="14341" width="9.125" style="9" hidden="1"/>
    <col min="14342" max="14342" width="43" style="9" hidden="1"/>
    <col min="14343" max="14343" width="5.125" style="9" hidden="1"/>
    <col min="14344" max="14344" width="4.875" style="9" hidden="1"/>
    <col min="14345" max="14345" width="4.375" style="9" hidden="1"/>
    <col min="14346" max="14346" width="9.5" style="9" hidden="1"/>
    <col min="14347" max="14347" width="9.625" style="9" hidden="1"/>
    <col min="14348" max="14348" width="11.375" style="9" hidden="1"/>
    <col min="14349" max="14349" width="12.125" style="9" hidden="1"/>
    <col min="14350" max="14350" width="10.625" style="9" hidden="1"/>
    <col min="14351" max="14351" width="13" style="9" hidden="1"/>
    <col min="14352" max="14352" width="10.625" style="9" hidden="1"/>
    <col min="14353" max="14353" width="13.25" style="9" hidden="1"/>
    <col min="14354" max="14592" width="10.625" style="9" hidden="1"/>
    <col min="14593" max="14593" width="7.875" style="9" hidden="1"/>
    <col min="14594" max="14594" width="15.25" style="9" hidden="1"/>
    <col min="14595" max="14595" width="7.75" style="9" hidden="1"/>
    <col min="14596" max="14596" width="8.25" style="9" hidden="1"/>
    <col min="14597" max="14597" width="9.125" style="9" hidden="1"/>
    <col min="14598" max="14598" width="43" style="9" hidden="1"/>
    <col min="14599" max="14599" width="5.125" style="9" hidden="1"/>
    <col min="14600" max="14600" width="4.875" style="9" hidden="1"/>
    <col min="14601" max="14601" width="4.375" style="9" hidden="1"/>
    <col min="14602" max="14602" width="9.5" style="9" hidden="1"/>
    <col min="14603" max="14603" width="9.625" style="9" hidden="1"/>
    <col min="14604" max="14604" width="11.375" style="9" hidden="1"/>
    <col min="14605" max="14605" width="12.125" style="9" hidden="1"/>
    <col min="14606" max="14606" width="10.625" style="9" hidden="1"/>
    <col min="14607" max="14607" width="13" style="9" hidden="1"/>
    <col min="14608" max="14608" width="10.625" style="9" hidden="1"/>
    <col min="14609" max="14609" width="13.25" style="9" hidden="1"/>
    <col min="14610" max="14848" width="10.625" style="9" hidden="1"/>
    <col min="14849" max="14849" width="7.875" style="9" hidden="1"/>
    <col min="14850" max="14850" width="15.25" style="9" hidden="1"/>
    <col min="14851" max="14851" width="7.75" style="9" hidden="1"/>
    <col min="14852" max="14852" width="8.25" style="9" hidden="1"/>
    <col min="14853" max="14853" width="9.125" style="9" hidden="1"/>
    <col min="14854" max="14854" width="43" style="9" hidden="1"/>
    <col min="14855" max="14855" width="5.125" style="9" hidden="1"/>
    <col min="14856" max="14856" width="4.875" style="9" hidden="1"/>
    <col min="14857" max="14857" width="4.375" style="9" hidden="1"/>
    <col min="14858" max="14858" width="9.5" style="9" hidden="1"/>
    <col min="14859" max="14859" width="9.625" style="9" hidden="1"/>
    <col min="14860" max="14860" width="11.375" style="9" hidden="1"/>
    <col min="14861" max="14861" width="12.125" style="9" hidden="1"/>
    <col min="14862" max="14862" width="10.625" style="9" hidden="1"/>
    <col min="14863" max="14863" width="13" style="9" hidden="1"/>
    <col min="14864" max="14864" width="10.625" style="9" hidden="1"/>
    <col min="14865" max="14865" width="13.25" style="9" hidden="1"/>
    <col min="14866" max="15104" width="10.625" style="9" hidden="1"/>
    <col min="15105" max="15105" width="7.875" style="9" hidden="1"/>
    <col min="15106" max="15106" width="15.25" style="9" hidden="1"/>
    <col min="15107" max="15107" width="7.75" style="9" hidden="1"/>
    <col min="15108" max="15108" width="8.25" style="9" hidden="1"/>
    <col min="15109" max="15109" width="9.125" style="9" hidden="1"/>
    <col min="15110" max="15110" width="43" style="9" hidden="1"/>
    <col min="15111" max="15111" width="5.125" style="9" hidden="1"/>
    <col min="15112" max="15112" width="4.875" style="9" hidden="1"/>
    <col min="15113" max="15113" width="4.375" style="9" hidden="1"/>
    <col min="15114" max="15114" width="9.5" style="9" hidden="1"/>
    <col min="15115" max="15115" width="9.625" style="9" hidden="1"/>
    <col min="15116" max="15116" width="11.375" style="9" hidden="1"/>
    <col min="15117" max="15117" width="12.125" style="9" hidden="1"/>
    <col min="15118" max="15118" width="10.625" style="9" hidden="1"/>
    <col min="15119" max="15119" width="13" style="9" hidden="1"/>
    <col min="15120" max="15120" width="10.625" style="9" hidden="1"/>
    <col min="15121" max="15121" width="13.25" style="9" hidden="1"/>
    <col min="15122" max="15360" width="10.625" style="9" hidden="1"/>
    <col min="15361" max="15361" width="7.875" style="9" hidden="1"/>
    <col min="15362" max="15362" width="15.25" style="9" hidden="1"/>
    <col min="15363" max="15363" width="7.75" style="9" hidden="1"/>
    <col min="15364" max="15364" width="8.25" style="9" hidden="1"/>
    <col min="15365" max="15365" width="9.125" style="9" hidden="1"/>
    <col min="15366" max="15366" width="43" style="9" hidden="1"/>
    <col min="15367" max="15367" width="5.125" style="9" hidden="1"/>
    <col min="15368" max="15368" width="4.875" style="9" hidden="1"/>
    <col min="15369" max="15369" width="4.375" style="9" hidden="1"/>
    <col min="15370" max="15370" width="9.5" style="9" hidden="1"/>
    <col min="15371" max="15371" width="9.625" style="9" hidden="1"/>
    <col min="15372" max="15372" width="11.375" style="9" hidden="1"/>
    <col min="15373" max="15373" width="12.125" style="9" hidden="1"/>
    <col min="15374" max="15374" width="10.625" style="9" hidden="1"/>
    <col min="15375" max="15375" width="13" style="9" hidden="1"/>
    <col min="15376" max="15376" width="10.625" style="9" hidden="1"/>
    <col min="15377" max="15377" width="13.25" style="9" hidden="1"/>
    <col min="15378" max="15616" width="10.625" style="9" hidden="1"/>
    <col min="15617" max="15617" width="7.875" style="9" hidden="1"/>
    <col min="15618" max="15618" width="15.25" style="9" hidden="1"/>
    <col min="15619" max="15619" width="7.75" style="9" hidden="1"/>
    <col min="15620" max="15620" width="8.25" style="9" hidden="1"/>
    <col min="15621" max="15621" width="9.125" style="9" hidden="1"/>
    <col min="15622" max="15622" width="43" style="9" hidden="1"/>
    <col min="15623" max="15623" width="5.125" style="9" hidden="1"/>
    <col min="15624" max="15624" width="4.875" style="9" hidden="1"/>
    <col min="15625" max="15625" width="4.375" style="9" hidden="1"/>
    <col min="15626" max="15626" width="9.5" style="9" hidden="1"/>
    <col min="15627" max="15627" width="9.625" style="9" hidden="1"/>
    <col min="15628" max="15628" width="11.375" style="9" hidden="1"/>
    <col min="15629" max="15629" width="12.125" style="9" hidden="1"/>
    <col min="15630" max="15630" width="10.625" style="9" hidden="1"/>
    <col min="15631" max="15631" width="13" style="9" hidden="1"/>
    <col min="15632" max="15632" width="10.625" style="9" hidden="1"/>
    <col min="15633" max="15633" width="13.25" style="9" hidden="1"/>
    <col min="15634" max="15872" width="10.625" style="9" hidden="1"/>
    <col min="15873" max="15873" width="7.875" style="9" hidden="1"/>
    <col min="15874" max="15874" width="15.25" style="9" hidden="1"/>
    <col min="15875" max="15875" width="7.75" style="9" hidden="1"/>
    <col min="15876" max="15876" width="8.25" style="9" hidden="1"/>
    <col min="15877" max="15877" width="9.125" style="9" hidden="1"/>
    <col min="15878" max="15878" width="43" style="9" hidden="1"/>
    <col min="15879" max="15879" width="5.125" style="9" hidden="1"/>
    <col min="15880" max="15880" width="4.875" style="9" hidden="1"/>
    <col min="15881" max="15881" width="4.375" style="9" hidden="1"/>
    <col min="15882" max="15882" width="9.5" style="9" hidden="1"/>
    <col min="15883" max="15883" width="9.625" style="9" hidden="1"/>
    <col min="15884" max="15884" width="11.375" style="9" hidden="1"/>
    <col min="15885" max="15885" width="12.125" style="9" hidden="1"/>
    <col min="15886" max="15886" width="10.625" style="9" hidden="1"/>
    <col min="15887" max="15887" width="13" style="9" hidden="1"/>
    <col min="15888" max="15888" width="10.625" style="9" hidden="1"/>
    <col min="15889" max="15889" width="13.25" style="9" hidden="1"/>
    <col min="15890" max="16128" width="10.625" style="9" hidden="1"/>
    <col min="16129" max="16129" width="7.875" style="9" hidden="1"/>
    <col min="16130" max="16130" width="15.25" style="9" hidden="1"/>
    <col min="16131" max="16131" width="7.75" style="9" hidden="1"/>
    <col min="16132" max="16132" width="8.25" style="9" hidden="1"/>
    <col min="16133" max="16133" width="9.125" style="9" hidden="1"/>
    <col min="16134" max="16134" width="43" style="9" hidden="1"/>
    <col min="16135" max="16135" width="5.125" style="9" hidden="1"/>
    <col min="16136" max="16136" width="4.875" style="9" hidden="1"/>
    <col min="16137" max="16137" width="4.375" style="9" hidden="1"/>
    <col min="16138" max="16138" width="9.5" style="9" hidden="1"/>
    <col min="16139" max="16139" width="9.625" style="9" hidden="1"/>
    <col min="16140" max="16140" width="11.375" style="9" hidden="1"/>
    <col min="16141" max="16141" width="12.125" style="9" hidden="1"/>
    <col min="16142" max="16142" width="10.625" style="9" hidden="1"/>
    <col min="16143" max="16143" width="13" style="9" hidden="1"/>
    <col min="16144" max="16144" width="10.625" style="9" hidden="1"/>
    <col min="16145" max="16145" width="13.25" style="9" hidden="1"/>
    <col min="16146" max="16384" width="10.625" style="9" hidden="1"/>
  </cols>
  <sheetData>
    <row r="1" spans="1:11" ht="15" customHeight="1"/>
    <row r="2" spans="1:11" ht="16.5" customHeight="1">
      <c r="B2" s="571" t="s">
        <v>0</v>
      </c>
      <c r="C2" s="571"/>
      <c r="D2" s="571"/>
      <c r="E2" s="571"/>
      <c r="F2" s="571"/>
      <c r="G2" s="571"/>
      <c r="H2" s="571"/>
      <c r="I2" s="571"/>
      <c r="J2" s="571"/>
    </row>
    <row r="3" spans="1:11" ht="16.5" customHeight="1">
      <c r="B3" s="571" t="s">
        <v>1</v>
      </c>
      <c r="C3" s="571"/>
      <c r="D3" s="571"/>
      <c r="E3" s="571"/>
      <c r="F3" s="571"/>
      <c r="G3" s="571"/>
      <c r="H3" s="571"/>
      <c r="I3" s="571"/>
      <c r="J3" s="571"/>
    </row>
    <row r="4" spans="1:11" ht="16.5" customHeight="1">
      <c r="B4" s="571" t="s">
        <v>2</v>
      </c>
      <c r="C4" s="571"/>
      <c r="D4" s="571"/>
      <c r="E4" s="571"/>
      <c r="F4" s="571"/>
      <c r="G4" s="571"/>
      <c r="H4" s="571"/>
      <c r="I4" s="571"/>
      <c r="J4" s="571"/>
    </row>
    <row r="5" spans="1:11" ht="15" customHeight="1" thickBot="1">
      <c r="A5" s="557"/>
      <c r="B5" s="557"/>
      <c r="C5" s="557"/>
      <c r="D5" s="557"/>
      <c r="E5" s="557"/>
      <c r="F5" s="557"/>
      <c r="G5" s="557"/>
      <c r="H5" s="557"/>
      <c r="I5" s="557"/>
      <c r="J5" s="557"/>
    </row>
    <row r="6" spans="1:11" ht="15" customHeight="1" thickBot="1">
      <c r="A6" s="403"/>
      <c r="B6" s="568" t="s">
        <v>3</v>
      </c>
      <c r="C6" s="569"/>
      <c r="D6" s="569"/>
      <c r="E6" s="569"/>
      <c r="F6" s="569"/>
      <c r="G6" s="569"/>
      <c r="H6" s="569"/>
      <c r="I6" s="569"/>
      <c r="J6" s="570"/>
    </row>
    <row r="7" spans="1:11" ht="30.75" customHeight="1" thickBot="1">
      <c r="A7" s="1"/>
      <c r="B7" s="558" t="s">
        <v>4</v>
      </c>
      <c r="C7" s="559"/>
      <c r="D7" s="559"/>
      <c r="E7" s="559"/>
      <c r="F7" s="559"/>
      <c r="G7" s="559"/>
      <c r="H7" s="559"/>
      <c r="I7" s="559"/>
      <c r="J7" s="560"/>
    </row>
    <row r="8" spans="1:11" ht="34.5" customHeight="1">
      <c r="B8" s="225" t="s">
        <v>5</v>
      </c>
      <c r="C8" s="588" t="s">
        <v>6</v>
      </c>
      <c r="D8" s="588"/>
      <c r="E8" s="588"/>
      <c r="F8" s="588"/>
      <c r="G8" s="588"/>
      <c r="H8" s="588"/>
      <c r="I8" s="588"/>
      <c r="J8" s="589"/>
    </row>
    <row r="9" spans="1:11" ht="32.25" customHeight="1">
      <c r="B9" s="516" t="s">
        <v>7</v>
      </c>
      <c r="C9" s="578" t="s">
        <v>8</v>
      </c>
      <c r="D9" s="578"/>
      <c r="E9" s="578"/>
      <c r="F9" s="578"/>
      <c r="G9" s="578"/>
      <c r="H9" s="578"/>
      <c r="I9" s="578"/>
      <c r="J9" s="579"/>
    </row>
    <row r="10" spans="1:11" ht="29.25" customHeight="1" thickBot="1">
      <c r="B10" s="519" t="s">
        <v>9</v>
      </c>
      <c r="C10" s="580" t="s">
        <v>10</v>
      </c>
      <c r="D10" s="580"/>
      <c r="E10" s="580"/>
      <c r="F10" s="580"/>
      <c r="G10" s="580"/>
      <c r="H10" s="580"/>
      <c r="I10" s="580"/>
      <c r="J10" s="581"/>
    </row>
    <row r="11" spans="1:11" ht="28.5" customHeight="1" thickBot="1">
      <c r="B11" s="558" t="s">
        <v>11</v>
      </c>
      <c r="C11" s="559"/>
      <c r="D11" s="559"/>
      <c r="E11" s="559"/>
      <c r="F11" s="559"/>
      <c r="G11" s="559"/>
      <c r="H11" s="559"/>
      <c r="I11" s="559"/>
      <c r="J11" s="560"/>
    </row>
    <row r="12" spans="1:11" ht="29.25" customHeight="1">
      <c r="B12" s="586" t="s">
        <v>12</v>
      </c>
      <c r="C12" s="587"/>
      <c r="D12" s="587"/>
      <c r="E12" s="582" t="s">
        <v>13</v>
      </c>
      <c r="F12" s="582"/>
      <c r="G12" s="582"/>
      <c r="H12" s="582"/>
      <c r="I12" s="582"/>
      <c r="J12" s="583"/>
    </row>
    <row r="13" spans="1:11" ht="41.25" customHeight="1">
      <c r="B13" s="576" t="s">
        <v>14</v>
      </c>
      <c r="C13" s="577"/>
      <c r="D13" s="577"/>
      <c r="E13" s="521" t="s">
        <v>15</v>
      </c>
      <c r="F13" s="520" t="s">
        <v>16</v>
      </c>
      <c r="G13" s="219" t="s">
        <v>17</v>
      </c>
      <c r="H13" s="521" t="s">
        <v>18</v>
      </c>
      <c r="I13" s="219" t="s">
        <v>19</v>
      </c>
      <c r="J13" s="523"/>
    </row>
    <row r="14" spans="1:11" ht="30.75" customHeight="1">
      <c r="B14" s="576" t="s">
        <v>20</v>
      </c>
      <c r="C14" s="577"/>
      <c r="D14" s="577"/>
      <c r="E14" s="522">
        <v>2011</v>
      </c>
      <c r="F14" s="520" t="s">
        <v>21</v>
      </c>
      <c r="G14" s="584" t="s">
        <v>22</v>
      </c>
      <c r="H14" s="567"/>
      <c r="I14" s="567"/>
      <c r="J14" s="585"/>
    </row>
    <row r="15" spans="1:11" ht="26.25" customHeight="1">
      <c r="B15" s="562" t="s">
        <v>23</v>
      </c>
      <c r="C15" s="563"/>
      <c r="D15" s="563"/>
      <c r="E15" s="522">
        <v>9</v>
      </c>
      <c r="F15" s="517" t="s">
        <v>24</v>
      </c>
      <c r="G15" s="584" t="s">
        <v>25</v>
      </c>
      <c r="H15" s="567"/>
      <c r="I15" s="567"/>
      <c r="J15" s="585"/>
      <c r="K15" s="104"/>
    </row>
    <row r="16" spans="1:11" ht="30">
      <c r="B16" s="562" t="s">
        <v>26</v>
      </c>
      <c r="C16" s="566"/>
      <c r="D16" s="566"/>
      <c r="E16" s="521" t="s">
        <v>27</v>
      </c>
      <c r="F16" s="517" t="s">
        <v>28</v>
      </c>
      <c r="G16" s="567" t="s">
        <v>29</v>
      </c>
      <c r="H16" s="567"/>
      <c r="I16" s="567"/>
      <c r="J16" s="482" t="s">
        <v>30</v>
      </c>
    </row>
    <row r="17" spans="2:15" ht="27.75" customHeight="1">
      <c r="B17" s="562" t="s">
        <v>31</v>
      </c>
      <c r="C17" s="563"/>
      <c r="D17" s="563"/>
      <c r="E17" s="521">
        <v>13</v>
      </c>
      <c r="F17" s="517" t="s">
        <v>32</v>
      </c>
      <c r="G17" s="564" t="s">
        <v>25</v>
      </c>
      <c r="H17" s="564"/>
      <c r="I17" s="564"/>
      <c r="J17" s="565"/>
    </row>
    <row r="18" spans="2:15" ht="30" customHeight="1" thickBot="1">
      <c r="B18" s="572" t="s">
        <v>33</v>
      </c>
      <c r="C18" s="573"/>
      <c r="D18" s="573"/>
      <c r="E18" s="490">
        <v>168</v>
      </c>
      <c r="F18" s="28" t="s">
        <v>34</v>
      </c>
      <c r="G18" s="574" t="s">
        <v>25</v>
      </c>
      <c r="H18" s="574"/>
      <c r="I18" s="574"/>
      <c r="J18" s="575"/>
    </row>
    <row r="19" spans="2:15" ht="17.25" customHeight="1"/>
    <row r="20" spans="2:15" s="220" customFormat="1" ht="15" customHeight="1">
      <c r="B20" s="561"/>
      <c r="C20" s="561"/>
      <c r="D20" s="561"/>
      <c r="E20" s="561"/>
      <c r="F20" s="561"/>
      <c r="G20" s="561"/>
      <c r="H20" s="561"/>
      <c r="I20" s="561"/>
      <c r="J20" s="561"/>
    </row>
    <row r="21" spans="2:15" s="220" customFormat="1">
      <c r="B21" s="401" t="s">
        <v>35</v>
      </c>
      <c r="C21" s="223"/>
      <c r="D21" s="222"/>
      <c r="E21" s="515"/>
      <c r="F21" s="515"/>
      <c r="G21" s="515"/>
      <c r="H21" s="515"/>
      <c r="I21" s="515"/>
      <c r="J21" s="515"/>
      <c r="K21" s="221"/>
      <c r="L21" s="221"/>
      <c r="M21" s="221"/>
      <c r="N21" s="221"/>
      <c r="O21" s="221"/>
    </row>
    <row r="22" spans="2:15" s="220" customFormat="1">
      <c r="B22" s="401" t="s">
        <v>36</v>
      </c>
      <c r="C22" s="222"/>
      <c r="D22" s="222"/>
      <c r="E22" s="515"/>
      <c r="F22" s="515"/>
      <c r="G22" s="515"/>
      <c r="H22" s="561"/>
      <c r="I22" s="561"/>
      <c r="J22" s="561"/>
      <c r="K22" s="221"/>
      <c r="L22" s="221"/>
      <c r="M22" s="221"/>
      <c r="N22" s="221"/>
      <c r="O22" s="221"/>
    </row>
    <row r="23" spans="2:15" s="220" customFormat="1" ht="15" customHeight="1">
      <c r="B23" s="489" t="s">
        <v>37</v>
      </c>
      <c r="C23" s="224"/>
      <c r="D23" s="224"/>
      <c r="E23" s="224"/>
      <c r="F23" s="224"/>
      <c r="G23" s="224"/>
      <c r="H23" s="224"/>
      <c r="I23" s="224"/>
      <c r="J23" s="224"/>
    </row>
    <row r="24" spans="2:15" ht="15" customHeight="1">
      <c r="K24" s="104"/>
    </row>
  </sheetData>
  <mergeCells count="25">
    <mergeCell ref="B4:J4"/>
    <mergeCell ref="B3:J3"/>
    <mergeCell ref="B2:J2"/>
    <mergeCell ref="B18:D18"/>
    <mergeCell ref="G18:J18"/>
    <mergeCell ref="B14:D14"/>
    <mergeCell ref="C9:J9"/>
    <mergeCell ref="C10:J10"/>
    <mergeCell ref="B11:J11"/>
    <mergeCell ref="E12:J12"/>
    <mergeCell ref="G14:J14"/>
    <mergeCell ref="B13:D13"/>
    <mergeCell ref="B15:D15"/>
    <mergeCell ref="G15:J15"/>
    <mergeCell ref="B12:D12"/>
    <mergeCell ref="C8:J8"/>
    <mergeCell ref="A5:J5"/>
    <mergeCell ref="B7:J7"/>
    <mergeCell ref="H22:J22"/>
    <mergeCell ref="B20:J20"/>
    <mergeCell ref="B17:D17"/>
    <mergeCell ref="G17:J17"/>
    <mergeCell ref="B16:D16"/>
    <mergeCell ref="G16:I16"/>
    <mergeCell ref="B6:J6"/>
  </mergeCells>
  <phoneticPr fontId="0" type="noConversion"/>
  <pageMargins left="0.33" right="0.4" top="1" bottom="0.72" header="0" footer="0"/>
  <pageSetup orientation="landscape" r:id="rId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I18"/>
  <sheetViews>
    <sheetView showGridLines="0" showRowColHeaders="0" zoomScale="80" zoomScaleNormal="80" workbookViewId="0">
      <selection activeCell="C11" sqref="C11"/>
    </sheetView>
  </sheetViews>
  <sheetFormatPr defaultColWidth="11" defaultRowHeight="16.5"/>
  <cols>
    <col min="1" max="1" width="7" style="289" customWidth="1"/>
    <col min="2" max="2" width="48.75" style="289" customWidth="1"/>
    <col min="3" max="3" width="18.75" style="289" customWidth="1"/>
    <col min="4" max="6" width="11" style="289"/>
    <col min="7" max="7" width="33.125" style="289" bestFit="1" customWidth="1"/>
    <col min="8" max="8" width="45.25" style="289" customWidth="1"/>
    <col min="9" max="16384" width="11" style="289"/>
  </cols>
  <sheetData>
    <row r="2" spans="1:9" s="294" customFormat="1" ht="20.25" customHeight="1">
      <c r="B2" s="746" t="s">
        <v>0</v>
      </c>
      <c r="C2" s="746"/>
      <c r="D2" s="345"/>
      <c r="E2" s="345"/>
      <c r="F2" s="345"/>
      <c r="G2" s="345"/>
      <c r="H2" s="345"/>
      <c r="I2" s="345"/>
    </row>
    <row r="3" spans="1:9" s="294" customFormat="1" ht="16.5" customHeight="1">
      <c r="B3" s="746" t="s">
        <v>1</v>
      </c>
      <c r="C3" s="746"/>
      <c r="D3" s="295"/>
      <c r="E3" s="295"/>
      <c r="F3" s="295"/>
      <c r="G3" s="295"/>
      <c r="H3" s="295"/>
      <c r="I3" s="295"/>
    </row>
    <row r="4" spans="1:9" s="346" customFormat="1" ht="26.1" customHeight="1" thickBot="1">
      <c r="B4" s="746" t="s">
        <v>452</v>
      </c>
      <c r="C4" s="746"/>
      <c r="D4" s="295"/>
      <c r="E4" s="295"/>
      <c r="F4" s="295"/>
      <c r="G4" s="295"/>
      <c r="H4" s="295"/>
    </row>
    <row r="5" spans="1:9" s="294" customFormat="1" thickBot="1">
      <c r="B5" s="752" t="str">
        <f>'1. General'!E13</f>
        <v>Facultad de Filosofía y Ciencias Humanas</v>
      </c>
      <c r="C5" s="771"/>
      <c r="F5" s="768" t="s">
        <v>453</v>
      </c>
      <c r="G5" s="769"/>
      <c r="H5" s="769"/>
      <c r="I5" s="770"/>
    </row>
    <row r="6" spans="1:9" s="347" customFormat="1" ht="36.75" customHeight="1">
      <c r="B6" s="54" t="s">
        <v>454</v>
      </c>
      <c r="C6" s="55" t="s">
        <v>455</v>
      </c>
      <c r="F6" s="52" t="s">
        <v>456</v>
      </c>
      <c r="G6" s="51" t="s">
        <v>457</v>
      </c>
      <c r="H6" s="51" t="s">
        <v>458</v>
      </c>
      <c r="I6" s="53" t="s">
        <v>459</v>
      </c>
    </row>
    <row r="7" spans="1:9" s="352" customFormat="1" ht="38.450000000000003" customHeight="1" thickBot="1">
      <c r="B7" s="360" t="s">
        <v>460</v>
      </c>
      <c r="C7" s="361">
        <v>6</v>
      </c>
      <c r="E7" s="501">
        <v>1</v>
      </c>
      <c r="F7" s="362" t="s">
        <v>260</v>
      </c>
      <c r="G7" s="363" t="s">
        <v>261</v>
      </c>
      <c r="H7" s="364" t="s">
        <v>461</v>
      </c>
      <c r="I7" s="361">
        <v>2020</v>
      </c>
    </row>
    <row r="8" spans="1:9" s="352" customFormat="1" ht="38.450000000000003" customHeight="1" thickBot="1">
      <c r="B8" s="499" t="s">
        <v>59</v>
      </c>
      <c r="C8" s="498">
        <f>SUM(C7:C7)</f>
        <v>6</v>
      </c>
      <c r="E8" s="501">
        <v>3</v>
      </c>
      <c r="F8" s="362" t="s">
        <v>135</v>
      </c>
      <c r="G8" s="363" t="s">
        <v>136</v>
      </c>
      <c r="H8" s="364" t="s">
        <v>461</v>
      </c>
      <c r="I8" s="361">
        <v>2020</v>
      </c>
    </row>
    <row r="9" spans="1:9" s="352" customFormat="1" ht="38.450000000000003" customHeight="1">
      <c r="B9" s="767" t="s">
        <v>462</v>
      </c>
      <c r="C9" s="767"/>
      <c r="E9" s="502">
        <v>5</v>
      </c>
      <c r="F9" s="362" t="s">
        <v>224</v>
      </c>
      <c r="G9" s="363" t="s">
        <v>225</v>
      </c>
      <c r="H9" s="364" t="s">
        <v>461</v>
      </c>
      <c r="I9" s="361">
        <v>2020</v>
      </c>
    </row>
    <row r="10" spans="1:9" s="352" customFormat="1" ht="38.450000000000003" customHeight="1">
      <c r="A10" s="116"/>
      <c r="B10" s="500"/>
      <c r="C10" s="500"/>
      <c r="D10" s="116"/>
      <c r="E10" s="502">
        <v>7</v>
      </c>
      <c r="F10" s="362" t="s">
        <v>208</v>
      </c>
      <c r="G10" s="363" t="s">
        <v>209</v>
      </c>
      <c r="H10" s="364" t="s">
        <v>461</v>
      </c>
      <c r="I10" s="361">
        <v>2020</v>
      </c>
    </row>
    <row r="11" spans="1:9" s="116" customFormat="1" ht="38.450000000000003" customHeight="1">
      <c r="B11" s="365"/>
      <c r="E11" s="501">
        <v>9</v>
      </c>
      <c r="F11" s="362" t="s">
        <v>241</v>
      </c>
      <c r="G11" s="363" t="s">
        <v>242</v>
      </c>
      <c r="H11" s="364" t="s">
        <v>461</v>
      </c>
      <c r="I11" s="361">
        <v>2020</v>
      </c>
    </row>
    <row r="12" spans="1:9" s="116" customFormat="1" ht="38.450000000000003" customHeight="1">
      <c r="B12" s="366"/>
      <c r="C12" s="289"/>
      <c r="E12" s="501">
        <v>11</v>
      </c>
      <c r="F12" s="362" t="s">
        <v>252</v>
      </c>
      <c r="G12" s="363" t="s">
        <v>253</v>
      </c>
      <c r="H12" s="364" t="s">
        <v>461</v>
      </c>
      <c r="I12" s="361">
        <v>2020</v>
      </c>
    </row>
    <row r="13" spans="1:9" s="116" customFormat="1" ht="17.25" customHeight="1">
      <c r="B13" s="289"/>
      <c r="C13" s="289"/>
      <c r="E13"/>
      <c r="F13"/>
      <c r="G13"/>
      <c r="H13"/>
      <c r="I13"/>
    </row>
    <row r="14" spans="1:9" s="116" customFormat="1" ht="17.25" customHeight="1">
      <c r="A14" s="289"/>
      <c r="B14" s="289"/>
      <c r="C14" s="289"/>
      <c r="D14" s="289"/>
      <c r="E14"/>
      <c r="F14"/>
      <c r="G14"/>
      <c r="H14"/>
      <c r="I14"/>
    </row>
    <row r="15" spans="1:9" ht="17.25" customHeight="1">
      <c r="E15"/>
      <c r="F15"/>
      <c r="G15"/>
      <c r="H15"/>
      <c r="I15"/>
    </row>
    <row r="16" spans="1:9">
      <c r="E16"/>
      <c r="F16"/>
      <c r="G16"/>
      <c r="H16"/>
      <c r="I16"/>
    </row>
    <row r="17" spans="5:9">
      <c r="E17"/>
      <c r="F17"/>
      <c r="G17"/>
      <c r="H17"/>
      <c r="I17"/>
    </row>
    <row r="18" spans="5:9">
      <c r="E18"/>
      <c r="F18"/>
      <c r="G18"/>
      <c r="H18"/>
      <c r="I18"/>
    </row>
  </sheetData>
  <mergeCells count="6">
    <mergeCell ref="B9:C9"/>
    <mergeCell ref="B2:C2"/>
    <mergeCell ref="B3:C3"/>
    <mergeCell ref="B4:C4"/>
    <mergeCell ref="F5:I5"/>
    <mergeCell ref="B5:C5"/>
  </mergeCells>
  <pageMargins left="0.75" right="0.75" top="1" bottom="1" header="0.5" footer="0.5"/>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K73"/>
  <sheetViews>
    <sheetView showGridLines="0" showRowColHeaders="0" zoomScale="70" zoomScaleNormal="70" workbookViewId="0">
      <selection activeCell="D56" sqref="D56"/>
    </sheetView>
  </sheetViews>
  <sheetFormatPr defaultColWidth="10.625" defaultRowHeight="0" customHeight="1" zeroHeight="1"/>
  <cols>
    <col min="1" max="1" width="10.625" style="21"/>
    <col min="2" max="2" width="11.5" style="47" bestFit="1" customWidth="1"/>
    <col min="3" max="3" width="21.125" style="214" customWidth="1"/>
    <col min="4" max="4" width="41" style="21" customWidth="1"/>
    <col min="5" max="5" width="40" style="21" customWidth="1"/>
    <col min="6" max="6" width="125.375" style="163" customWidth="1"/>
    <col min="7" max="7" width="57.25" style="163" customWidth="1"/>
    <col min="8" max="8" width="11.25" style="21" customWidth="1"/>
    <col min="9" max="9" width="13" style="21" customWidth="1"/>
    <col min="10" max="10" width="10.25" style="21" customWidth="1"/>
    <col min="11" max="11" width="12.25" style="21" customWidth="1"/>
    <col min="12" max="12" width="9.625" style="21" customWidth="1"/>
    <col min="13" max="13" width="12.625" style="21" customWidth="1"/>
    <col min="14" max="14" width="10.625" style="21"/>
    <col min="15" max="15" width="11.375" style="21" customWidth="1"/>
    <col min="16" max="16" width="12.125" style="21" customWidth="1"/>
    <col min="17" max="17" width="10.625" style="21"/>
    <col min="18" max="18" width="13" style="21" customWidth="1"/>
    <col min="19" max="19" width="10.625" style="21"/>
    <col min="20" max="20" width="13.25" style="21" customWidth="1"/>
    <col min="21" max="257" width="10.625" style="21"/>
    <col min="258" max="258" width="7.75" style="21" bestFit="1" customWidth="1"/>
    <col min="259" max="259" width="21.125" style="21" customWidth="1"/>
    <col min="260" max="260" width="41" style="21" customWidth="1"/>
    <col min="261" max="261" width="13.375" style="21" customWidth="1"/>
    <col min="262" max="262" width="22.5" style="21" customWidth="1"/>
    <col min="263" max="263" width="13.75" style="21" customWidth="1"/>
    <col min="264" max="264" width="11.25" style="21" customWidth="1"/>
    <col min="265" max="265" width="13" style="21" customWidth="1"/>
    <col min="266" max="266" width="10.25" style="21" customWidth="1"/>
    <col min="267" max="267" width="12.25" style="21" customWidth="1"/>
    <col min="268" max="268" width="9.625" style="21" customWidth="1"/>
    <col min="269" max="269" width="12.625" style="21" customWidth="1"/>
    <col min="270" max="270" width="10.625" style="21"/>
    <col min="271" max="271" width="11.375" style="21" customWidth="1"/>
    <col min="272" max="272" width="12.125" style="21" customWidth="1"/>
    <col min="273" max="273" width="10.625" style="21"/>
    <col min="274" max="274" width="13" style="21" customWidth="1"/>
    <col min="275" max="275" width="10.625" style="21"/>
    <col min="276" max="276" width="13.25" style="21" customWidth="1"/>
    <col min="277" max="513" width="10.625" style="21"/>
    <col min="514" max="514" width="7.75" style="21" bestFit="1" customWidth="1"/>
    <col min="515" max="515" width="21.125" style="21" customWidth="1"/>
    <col min="516" max="516" width="41" style="21" customWidth="1"/>
    <col min="517" max="517" width="13.375" style="21" customWidth="1"/>
    <col min="518" max="518" width="22.5" style="21" customWidth="1"/>
    <col min="519" max="519" width="13.75" style="21" customWidth="1"/>
    <col min="520" max="520" width="11.25" style="21" customWidth="1"/>
    <col min="521" max="521" width="13" style="21" customWidth="1"/>
    <col min="522" max="522" width="10.25" style="21" customWidth="1"/>
    <col min="523" max="523" width="12.25" style="21" customWidth="1"/>
    <col min="524" max="524" width="9.625" style="21" customWidth="1"/>
    <col min="525" max="525" width="12.625" style="21" customWidth="1"/>
    <col min="526" max="526" width="10.625" style="21"/>
    <col min="527" max="527" width="11.375" style="21" customWidth="1"/>
    <col min="528" max="528" width="12.125" style="21" customWidth="1"/>
    <col min="529" max="529" width="10.625" style="21"/>
    <col min="530" max="530" width="13" style="21" customWidth="1"/>
    <col min="531" max="531" width="10.625" style="21"/>
    <col min="532" max="532" width="13.25" style="21" customWidth="1"/>
    <col min="533" max="769" width="10.625" style="21"/>
    <col min="770" max="770" width="7.75" style="21" bestFit="1" customWidth="1"/>
    <col min="771" max="771" width="21.125" style="21" customWidth="1"/>
    <col min="772" max="772" width="41" style="21" customWidth="1"/>
    <col min="773" max="773" width="13.375" style="21" customWidth="1"/>
    <col min="774" max="774" width="22.5" style="21" customWidth="1"/>
    <col min="775" max="775" width="13.75" style="21" customWidth="1"/>
    <col min="776" max="776" width="11.25" style="21" customWidth="1"/>
    <col min="777" max="777" width="13" style="21" customWidth="1"/>
    <col min="778" max="778" width="10.25" style="21" customWidth="1"/>
    <col min="779" max="779" width="12.25" style="21" customWidth="1"/>
    <col min="780" max="780" width="9.625" style="21" customWidth="1"/>
    <col min="781" max="781" width="12.625" style="21" customWidth="1"/>
    <col min="782" max="782" width="10.625" style="21"/>
    <col min="783" max="783" width="11.375" style="21" customWidth="1"/>
    <col min="784" max="784" width="12.125" style="21" customWidth="1"/>
    <col min="785" max="785" width="10.625" style="21"/>
    <col min="786" max="786" width="13" style="21" customWidth="1"/>
    <col min="787" max="787" width="10.625" style="21"/>
    <col min="788" max="788" width="13.25" style="21" customWidth="1"/>
    <col min="789" max="1025" width="10.625" style="21"/>
    <col min="1026" max="1026" width="7.75" style="21" bestFit="1" customWidth="1"/>
    <col min="1027" max="1027" width="21.125" style="21" customWidth="1"/>
    <col min="1028" max="1028" width="41" style="21" customWidth="1"/>
    <col min="1029" max="1029" width="13.375" style="21" customWidth="1"/>
    <col min="1030" max="1030" width="22.5" style="21" customWidth="1"/>
    <col min="1031" max="1031" width="13.75" style="21" customWidth="1"/>
    <col min="1032" max="1032" width="11.25" style="21" customWidth="1"/>
    <col min="1033" max="1033" width="13" style="21" customWidth="1"/>
    <col min="1034" max="1034" width="10.25" style="21" customWidth="1"/>
    <col min="1035" max="1035" width="12.25" style="21" customWidth="1"/>
    <col min="1036" max="1036" width="9.625" style="21" customWidth="1"/>
    <col min="1037" max="1037" width="12.625" style="21" customWidth="1"/>
    <col min="1038" max="1038" width="10.625" style="21"/>
    <col min="1039" max="1039" width="11.375" style="21" customWidth="1"/>
    <col min="1040" max="1040" width="12.125" style="21" customWidth="1"/>
    <col min="1041" max="1041" width="10.625" style="21"/>
    <col min="1042" max="1042" width="13" style="21" customWidth="1"/>
    <col min="1043" max="1043" width="10.625" style="21"/>
    <col min="1044" max="1044" width="13.25" style="21" customWidth="1"/>
    <col min="1045" max="1281" width="10.625" style="21"/>
    <col min="1282" max="1282" width="7.75" style="21" bestFit="1" customWidth="1"/>
    <col min="1283" max="1283" width="21.125" style="21" customWidth="1"/>
    <col min="1284" max="1284" width="41" style="21" customWidth="1"/>
    <col min="1285" max="1285" width="13.375" style="21" customWidth="1"/>
    <col min="1286" max="1286" width="22.5" style="21" customWidth="1"/>
    <col min="1287" max="1287" width="13.75" style="21" customWidth="1"/>
    <col min="1288" max="1288" width="11.25" style="21" customWidth="1"/>
    <col min="1289" max="1289" width="13" style="21" customWidth="1"/>
    <col min="1290" max="1290" width="10.25" style="21" customWidth="1"/>
    <col min="1291" max="1291" width="12.25" style="21" customWidth="1"/>
    <col min="1292" max="1292" width="9.625" style="21" customWidth="1"/>
    <col min="1293" max="1293" width="12.625" style="21" customWidth="1"/>
    <col min="1294" max="1294" width="10.625" style="21"/>
    <col min="1295" max="1295" width="11.375" style="21" customWidth="1"/>
    <col min="1296" max="1296" width="12.125" style="21" customWidth="1"/>
    <col min="1297" max="1297" width="10.625" style="21"/>
    <col min="1298" max="1298" width="13" style="21" customWidth="1"/>
    <col min="1299" max="1299" width="10.625" style="21"/>
    <col min="1300" max="1300" width="13.25" style="21" customWidth="1"/>
    <col min="1301" max="1537" width="10.625" style="21"/>
    <col min="1538" max="1538" width="7.75" style="21" bestFit="1" customWidth="1"/>
    <col min="1539" max="1539" width="21.125" style="21" customWidth="1"/>
    <col min="1540" max="1540" width="41" style="21" customWidth="1"/>
    <col min="1541" max="1541" width="13.375" style="21" customWidth="1"/>
    <col min="1542" max="1542" width="22.5" style="21" customWidth="1"/>
    <col min="1543" max="1543" width="13.75" style="21" customWidth="1"/>
    <col min="1544" max="1544" width="11.25" style="21" customWidth="1"/>
    <col min="1545" max="1545" width="13" style="21" customWidth="1"/>
    <col min="1546" max="1546" width="10.25" style="21" customWidth="1"/>
    <col min="1547" max="1547" width="12.25" style="21" customWidth="1"/>
    <col min="1548" max="1548" width="9.625" style="21" customWidth="1"/>
    <col min="1549" max="1549" width="12.625" style="21" customWidth="1"/>
    <col min="1550" max="1550" width="10.625" style="21"/>
    <col min="1551" max="1551" width="11.375" style="21" customWidth="1"/>
    <col min="1552" max="1552" width="12.125" style="21" customWidth="1"/>
    <col min="1553" max="1553" width="10.625" style="21"/>
    <col min="1554" max="1554" width="13" style="21" customWidth="1"/>
    <col min="1555" max="1555" width="10.625" style="21"/>
    <col min="1556" max="1556" width="13.25" style="21" customWidth="1"/>
    <col min="1557" max="1793" width="10.625" style="21"/>
    <col min="1794" max="1794" width="7.75" style="21" bestFit="1" customWidth="1"/>
    <col min="1795" max="1795" width="21.125" style="21" customWidth="1"/>
    <col min="1796" max="1796" width="41" style="21" customWidth="1"/>
    <col min="1797" max="1797" width="13.375" style="21" customWidth="1"/>
    <col min="1798" max="1798" width="22.5" style="21" customWidth="1"/>
    <col min="1799" max="1799" width="13.75" style="21" customWidth="1"/>
    <col min="1800" max="1800" width="11.25" style="21" customWidth="1"/>
    <col min="1801" max="1801" width="13" style="21" customWidth="1"/>
    <col min="1802" max="1802" width="10.25" style="21" customWidth="1"/>
    <col min="1803" max="1803" width="12.25" style="21" customWidth="1"/>
    <col min="1804" max="1804" width="9.625" style="21" customWidth="1"/>
    <col min="1805" max="1805" width="12.625" style="21" customWidth="1"/>
    <col min="1806" max="1806" width="10.625" style="21"/>
    <col min="1807" max="1807" width="11.375" style="21" customWidth="1"/>
    <col min="1808" max="1808" width="12.125" style="21" customWidth="1"/>
    <col min="1809" max="1809" width="10.625" style="21"/>
    <col min="1810" max="1810" width="13" style="21" customWidth="1"/>
    <col min="1811" max="1811" width="10.625" style="21"/>
    <col min="1812" max="1812" width="13.25" style="21" customWidth="1"/>
    <col min="1813" max="2049" width="10.625" style="21"/>
    <col min="2050" max="2050" width="7.75" style="21" bestFit="1" customWidth="1"/>
    <col min="2051" max="2051" width="21.125" style="21" customWidth="1"/>
    <col min="2052" max="2052" width="41" style="21" customWidth="1"/>
    <col min="2053" max="2053" width="13.375" style="21" customWidth="1"/>
    <col min="2054" max="2054" width="22.5" style="21" customWidth="1"/>
    <col min="2055" max="2055" width="13.75" style="21" customWidth="1"/>
    <col min="2056" max="2056" width="11.25" style="21" customWidth="1"/>
    <col min="2057" max="2057" width="13" style="21" customWidth="1"/>
    <col min="2058" max="2058" width="10.25" style="21" customWidth="1"/>
    <col min="2059" max="2059" width="12.25" style="21" customWidth="1"/>
    <col min="2060" max="2060" width="9.625" style="21" customWidth="1"/>
    <col min="2061" max="2061" width="12.625" style="21" customWidth="1"/>
    <col min="2062" max="2062" width="10.625" style="21"/>
    <col min="2063" max="2063" width="11.375" style="21" customWidth="1"/>
    <col min="2064" max="2064" width="12.125" style="21" customWidth="1"/>
    <col min="2065" max="2065" width="10.625" style="21"/>
    <col min="2066" max="2066" width="13" style="21" customWidth="1"/>
    <col min="2067" max="2067" width="10.625" style="21"/>
    <col min="2068" max="2068" width="13.25" style="21" customWidth="1"/>
    <col min="2069" max="2305" width="10.625" style="21"/>
    <col min="2306" max="2306" width="7.75" style="21" bestFit="1" customWidth="1"/>
    <col min="2307" max="2307" width="21.125" style="21" customWidth="1"/>
    <col min="2308" max="2308" width="41" style="21" customWidth="1"/>
    <col min="2309" max="2309" width="13.375" style="21" customWidth="1"/>
    <col min="2310" max="2310" width="22.5" style="21" customWidth="1"/>
    <col min="2311" max="2311" width="13.75" style="21" customWidth="1"/>
    <col min="2312" max="2312" width="11.25" style="21" customWidth="1"/>
    <col min="2313" max="2313" width="13" style="21" customWidth="1"/>
    <col min="2314" max="2314" width="10.25" style="21" customWidth="1"/>
    <col min="2315" max="2315" width="12.25" style="21" customWidth="1"/>
    <col min="2316" max="2316" width="9.625" style="21" customWidth="1"/>
    <col min="2317" max="2317" width="12.625" style="21" customWidth="1"/>
    <col min="2318" max="2318" width="10.625" style="21"/>
    <col min="2319" max="2319" width="11.375" style="21" customWidth="1"/>
    <col min="2320" max="2320" width="12.125" style="21" customWidth="1"/>
    <col min="2321" max="2321" width="10.625" style="21"/>
    <col min="2322" max="2322" width="13" style="21" customWidth="1"/>
    <col min="2323" max="2323" width="10.625" style="21"/>
    <col min="2324" max="2324" width="13.25" style="21" customWidth="1"/>
    <col min="2325" max="2561" width="10.625" style="21"/>
    <col min="2562" max="2562" width="7.75" style="21" bestFit="1" customWidth="1"/>
    <col min="2563" max="2563" width="21.125" style="21" customWidth="1"/>
    <col min="2564" max="2564" width="41" style="21" customWidth="1"/>
    <col min="2565" max="2565" width="13.375" style="21" customWidth="1"/>
    <col min="2566" max="2566" width="22.5" style="21" customWidth="1"/>
    <col min="2567" max="2567" width="13.75" style="21" customWidth="1"/>
    <col min="2568" max="2568" width="11.25" style="21" customWidth="1"/>
    <col min="2569" max="2569" width="13" style="21" customWidth="1"/>
    <col min="2570" max="2570" width="10.25" style="21" customWidth="1"/>
    <col min="2571" max="2571" width="12.25" style="21" customWidth="1"/>
    <col min="2572" max="2572" width="9.625" style="21" customWidth="1"/>
    <col min="2573" max="2573" width="12.625" style="21" customWidth="1"/>
    <col min="2574" max="2574" width="10.625" style="21"/>
    <col min="2575" max="2575" width="11.375" style="21" customWidth="1"/>
    <col min="2576" max="2576" width="12.125" style="21" customWidth="1"/>
    <col min="2577" max="2577" width="10.625" style="21"/>
    <col min="2578" max="2578" width="13" style="21" customWidth="1"/>
    <col min="2579" max="2579" width="10.625" style="21"/>
    <col min="2580" max="2580" width="13.25" style="21" customWidth="1"/>
    <col min="2581" max="2817" width="10.625" style="21"/>
    <col min="2818" max="2818" width="7.75" style="21" bestFit="1" customWidth="1"/>
    <col min="2819" max="2819" width="21.125" style="21" customWidth="1"/>
    <col min="2820" max="2820" width="41" style="21" customWidth="1"/>
    <col min="2821" max="2821" width="13.375" style="21" customWidth="1"/>
    <col min="2822" max="2822" width="22.5" style="21" customWidth="1"/>
    <col min="2823" max="2823" width="13.75" style="21" customWidth="1"/>
    <col min="2824" max="2824" width="11.25" style="21" customWidth="1"/>
    <col min="2825" max="2825" width="13" style="21" customWidth="1"/>
    <col min="2826" max="2826" width="10.25" style="21" customWidth="1"/>
    <col min="2827" max="2827" width="12.25" style="21" customWidth="1"/>
    <col min="2828" max="2828" width="9.625" style="21" customWidth="1"/>
    <col min="2829" max="2829" width="12.625" style="21" customWidth="1"/>
    <col min="2830" max="2830" width="10.625" style="21"/>
    <col min="2831" max="2831" width="11.375" style="21" customWidth="1"/>
    <col min="2832" max="2832" width="12.125" style="21" customWidth="1"/>
    <col min="2833" max="2833" width="10.625" style="21"/>
    <col min="2834" max="2834" width="13" style="21" customWidth="1"/>
    <col min="2835" max="2835" width="10.625" style="21"/>
    <col min="2836" max="2836" width="13.25" style="21" customWidth="1"/>
    <col min="2837" max="3073" width="10.625" style="21"/>
    <col min="3074" max="3074" width="7.75" style="21" bestFit="1" customWidth="1"/>
    <col min="3075" max="3075" width="21.125" style="21" customWidth="1"/>
    <col min="3076" max="3076" width="41" style="21" customWidth="1"/>
    <col min="3077" max="3077" width="13.375" style="21" customWidth="1"/>
    <col min="3078" max="3078" width="22.5" style="21" customWidth="1"/>
    <col min="3079" max="3079" width="13.75" style="21" customWidth="1"/>
    <col min="3080" max="3080" width="11.25" style="21" customWidth="1"/>
    <col min="3081" max="3081" width="13" style="21" customWidth="1"/>
    <col min="3082" max="3082" width="10.25" style="21" customWidth="1"/>
    <col min="3083" max="3083" width="12.25" style="21" customWidth="1"/>
    <col min="3084" max="3084" width="9.625" style="21" customWidth="1"/>
    <col min="3085" max="3085" width="12.625" style="21" customWidth="1"/>
    <col min="3086" max="3086" width="10.625" style="21"/>
    <col min="3087" max="3087" width="11.375" style="21" customWidth="1"/>
    <col min="3088" max="3088" width="12.125" style="21" customWidth="1"/>
    <col min="3089" max="3089" width="10.625" style="21"/>
    <col min="3090" max="3090" width="13" style="21" customWidth="1"/>
    <col min="3091" max="3091" width="10.625" style="21"/>
    <col min="3092" max="3092" width="13.25" style="21" customWidth="1"/>
    <col min="3093" max="3329" width="10.625" style="21"/>
    <col min="3330" max="3330" width="7.75" style="21" bestFit="1" customWidth="1"/>
    <col min="3331" max="3331" width="21.125" style="21" customWidth="1"/>
    <col min="3332" max="3332" width="41" style="21" customWidth="1"/>
    <col min="3333" max="3333" width="13.375" style="21" customWidth="1"/>
    <col min="3334" max="3334" width="22.5" style="21" customWidth="1"/>
    <col min="3335" max="3335" width="13.75" style="21" customWidth="1"/>
    <col min="3336" max="3336" width="11.25" style="21" customWidth="1"/>
    <col min="3337" max="3337" width="13" style="21" customWidth="1"/>
    <col min="3338" max="3338" width="10.25" style="21" customWidth="1"/>
    <col min="3339" max="3339" width="12.25" style="21" customWidth="1"/>
    <col min="3340" max="3340" width="9.625" style="21" customWidth="1"/>
    <col min="3341" max="3341" width="12.625" style="21" customWidth="1"/>
    <col min="3342" max="3342" width="10.625" style="21"/>
    <col min="3343" max="3343" width="11.375" style="21" customWidth="1"/>
    <col min="3344" max="3344" width="12.125" style="21" customWidth="1"/>
    <col min="3345" max="3345" width="10.625" style="21"/>
    <col min="3346" max="3346" width="13" style="21" customWidth="1"/>
    <col min="3347" max="3347" width="10.625" style="21"/>
    <col min="3348" max="3348" width="13.25" style="21" customWidth="1"/>
    <col min="3349" max="3585" width="10.625" style="21"/>
    <col min="3586" max="3586" width="7.75" style="21" bestFit="1" customWidth="1"/>
    <col min="3587" max="3587" width="21.125" style="21" customWidth="1"/>
    <col min="3588" max="3588" width="41" style="21" customWidth="1"/>
    <col min="3589" max="3589" width="13.375" style="21" customWidth="1"/>
    <col min="3590" max="3590" width="22.5" style="21" customWidth="1"/>
    <col min="3591" max="3591" width="13.75" style="21" customWidth="1"/>
    <col min="3592" max="3592" width="11.25" style="21" customWidth="1"/>
    <col min="3593" max="3593" width="13" style="21" customWidth="1"/>
    <col min="3594" max="3594" width="10.25" style="21" customWidth="1"/>
    <col min="3595" max="3595" width="12.25" style="21" customWidth="1"/>
    <col min="3596" max="3596" width="9.625" style="21" customWidth="1"/>
    <col min="3597" max="3597" width="12.625" style="21" customWidth="1"/>
    <col min="3598" max="3598" width="10.625" style="21"/>
    <col min="3599" max="3599" width="11.375" style="21" customWidth="1"/>
    <col min="3600" max="3600" width="12.125" style="21" customWidth="1"/>
    <col min="3601" max="3601" width="10.625" style="21"/>
    <col min="3602" max="3602" width="13" style="21" customWidth="1"/>
    <col min="3603" max="3603" width="10.625" style="21"/>
    <col min="3604" max="3604" width="13.25" style="21" customWidth="1"/>
    <col min="3605" max="3841" width="10.625" style="21"/>
    <col min="3842" max="3842" width="7.75" style="21" bestFit="1" customWidth="1"/>
    <col min="3843" max="3843" width="21.125" style="21" customWidth="1"/>
    <col min="3844" max="3844" width="41" style="21" customWidth="1"/>
    <col min="3845" max="3845" width="13.375" style="21" customWidth="1"/>
    <col min="3846" max="3846" width="22.5" style="21" customWidth="1"/>
    <col min="3847" max="3847" width="13.75" style="21" customWidth="1"/>
    <col min="3848" max="3848" width="11.25" style="21" customWidth="1"/>
    <col min="3849" max="3849" width="13" style="21" customWidth="1"/>
    <col min="3850" max="3850" width="10.25" style="21" customWidth="1"/>
    <col min="3851" max="3851" width="12.25" style="21" customWidth="1"/>
    <col min="3852" max="3852" width="9.625" style="21" customWidth="1"/>
    <col min="3853" max="3853" width="12.625" style="21" customWidth="1"/>
    <col min="3854" max="3854" width="10.625" style="21"/>
    <col min="3855" max="3855" width="11.375" style="21" customWidth="1"/>
    <col min="3856" max="3856" width="12.125" style="21" customWidth="1"/>
    <col min="3857" max="3857" width="10.625" style="21"/>
    <col min="3858" max="3858" width="13" style="21" customWidth="1"/>
    <col min="3859" max="3859" width="10.625" style="21"/>
    <col min="3860" max="3860" width="13.25" style="21" customWidth="1"/>
    <col min="3861" max="4097" width="10.625" style="21"/>
    <col min="4098" max="4098" width="7.75" style="21" bestFit="1" customWidth="1"/>
    <col min="4099" max="4099" width="21.125" style="21" customWidth="1"/>
    <col min="4100" max="4100" width="41" style="21" customWidth="1"/>
    <col min="4101" max="4101" width="13.375" style="21" customWidth="1"/>
    <col min="4102" max="4102" width="22.5" style="21" customWidth="1"/>
    <col min="4103" max="4103" width="13.75" style="21" customWidth="1"/>
    <col min="4104" max="4104" width="11.25" style="21" customWidth="1"/>
    <col min="4105" max="4105" width="13" style="21" customWidth="1"/>
    <col min="4106" max="4106" width="10.25" style="21" customWidth="1"/>
    <col min="4107" max="4107" width="12.25" style="21" customWidth="1"/>
    <col min="4108" max="4108" width="9.625" style="21" customWidth="1"/>
    <col min="4109" max="4109" width="12.625" style="21" customWidth="1"/>
    <col min="4110" max="4110" width="10.625" style="21"/>
    <col min="4111" max="4111" width="11.375" style="21" customWidth="1"/>
    <col min="4112" max="4112" width="12.125" style="21" customWidth="1"/>
    <col min="4113" max="4113" width="10.625" style="21"/>
    <col min="4114" max="4114" width="13" style="21" customWidth="1"/>
    <col min="4115" max="4115" width="10.625" style="21"/>
    <col min="4116" max="4116" width="13.25" style="21" customWidth="1"/>
    <col min="4117" max="4353" width="10.625" style="21"/>
    <col min="4354" max="4354" width="7.75" style="21" bestFit="1" customWidth="1"/>
    <col min="4355" max="4355" width="21.125" style="21" customWidth="1"/>
    <col min="4356" max="4356" width="41" style="21" customWidth="1"/>
    <col min="4357" max="4357" width="13.375" style="21" customWidth="1"/>
    <col min="4358" max="4358" width="22.5" style="21" customWidth="1"/>
    <col min="4359" max="4359" width="13.75" style="21" customWidth="1"/>
    <col min="4360" max="4360" width="11.25" style="21" customWidth="1"/>
    <col min="4361" max="4361" width="13" style="21" customWidth="1"/>
    <col min="4362" max="4362" width="10.25" style="21" customWidth="1"/>
    <col min="4363" max="4363" width="12.25" style="21" customWidth="1"/>
    <col min="4364" max="4364" width="9.625" style="21" customWidth="1"/>
    <col min="4365" max="4365" width="12.625" style="21" customWidth="1"/>
    <col min="4366" max="4366" width="10.625" style="21"/>
    <col min="4367" max="4367" width="11.375" style="21" customWidth="1"/>
    <col min="4368" max="4368" width="12.125" style="21" customWidth="1"/>
    <col min="4369" max="4369" width="10.625" style="21"/>
    <col min="4370" max="4370" width="13" style="21" customWidth="1"/>
    <col min="4371" max="4371" width="10.625" style="21"/>
    <col min="4372" max="4372" width="13.25" style="21" customWidth="1"/>
    <col min="4373" max="4609" width="10.625" style="21"/>
    <col min="4610" max="4610" width="7.75" style="21" bestFit="1" customWidth="1"/>
    <col min="4611" max="4611" width="21.125" style="21" customWidth="1"/>
    <col min="4612" max="4612" width="41" style="21" customWidth="1"/>
    <col min="4613" max="4613" width="13.375" style="21" customWidth="1"/>
    <col min="4614" max="4614" width="22.5" style="21" customWidth="1"/>
    <col min="4615" max="4615" width="13.75" style="21" customWidth="1"/>
    <col min="4616" max="4616" width="11.25" style="21" customWidth="1"/>
    <col min="4617" max="4617" width="13" style="21" customWidth="1"/>
    <col min="4618" max="4618" width="10.25" style="21" customWidth="1"/>
    <col min="4619" max="4619" width="12.25" style="21" customWidth="1"/>
    <col min="4620" max="4620" width="9.625" style="21" customWidth="1"/>
    <col min="4621" max="4621" width="12.625" style="21" customWidth="1"/>
    <col min="4622" max="4622" width="10.625" style="21"/>
    <col min="4623" max="4623" width="11.375" style="21" customWidth="1"/>
    <col min="4624" max="4624" width="12.125" style="21" customWidth="1"/>
    <col min="4625" max="4625" width="10.625" style="21"/>
    <col min="4626" max="4626" width="13" style="21" customWidth="1"/>
    <col min="4627" max="4627" width="10.625" style="21"/>
    <col min="4628" max="4628" width="13.25" style="21" customWidth="1"/>
    <col min="4629" max="4865" width="10.625" style="21"/>
    <col min="4866" max="4866" width="7.75" style="21" bestFit="1" customWidth="1"/>
    <col min="4867" max="4867" width="21.125" style="21" customWidth="1"/>
    <col min="4868" max="4868" width="41" style="21" customWidth="1"/>
    <col min="4869" max="4869" width="13.375" style="21" customWidth="1"/>
    <col min="4870" max="4870" width="22.5" style="21" customWidth="1"/>
    <col min="4871" max="4871" width="13.75" style="21" customWidth="1"/>
    <col min="4872" max="4872" width="11.25" style="21" customWidth="1"/>
    <col min="4873" max="4873" width="13" style="21" customWidth="1"/>
    <col min="4874" max="4874" width="10.25" style="21" customWidth="1"/>
    <col min="4875" max="4875" width="12.25" style="21" customWidth="1"/>
    <col min="4876" max="4876" width="9.625" style="21" customWidth="1"/>
    <col min="4877" max="4877" width="12.625" style="21" customWidth="1"/>
    <col min="4878" max="4878" width="10.625" style="21"/>
    <col min="4879" max="4879" width="11.375" style="21" customWidth="1"/>
    <col min="4880" max="4880" width="12.125" style="21" customWidth="1"/>
    <col min="4881" max="4881" width="10.625" style="21"/>
    <col min="4882" max="4882" width="13" style="21" customWidth="1"/>
    <col min="4883" max="4883" width="10.625" style="21"/>
    <col min="4884" max="4884" width="13.25" style="21" customWidth="1"/>
    <col min="4885" max="5121" width="10.625" style="21"/>
    <col min="5122" max="5122" width="7.75" style="21" bestFit="1" customWidth="1"/>
    <col min="5123" max="5123" width="21.125" style="21" customWidth="1"/>
    <col min="5124" max="5124" width="41" style="21" customWidth="1"/>
    <col min="5125" max="5125" width="13.375" style="21" customWidth="1"/>
    <col min="5126" max="5126" width="22.5" style="21" customWidth="1"/>
    <col min="5127" max="5127" width="13.75" style="21" customWidth="1"/>
    <col min="5128" max="5128" width="11.25" style="21" customWidth="1"/>
    <col min="5129" max="5129" width="13" style="21" customWidth="1"/>
    <col min="5130" max="5130" width="10.25" style="21" customWidth="1"/>
    <col min="5131" max="5131" width="12.25" style="21" customWidth="1"/>
    <col min="5132" max="5132" width="9.625" style="21" customWidth="1"/>
    <col min="5133" max="5133" width="12.625" style="21" customWidth="1"/>
    <col min="5134" max="5134" width="10.625" style="21"/>
    <col min="5135" max="5135" width="11.375" style="21" customWidth="1"/>
    <col min="5136" max="5136" width="12.125" style="21" customWidth="1"/>
    <col min="5137" max="5137" width="10.625" style="21"/>
    <col min="5138" max="5138" width="13" style="21" customWidth="1"/>
    <col min="5139" max="5139" width="10.625" style="21"/>
    <col min="5140" max="5140" width="13.25" style="21" customWidth="1"/>
    <col min="5141" max="5377" width="10.625" style="21"/>
    <col min="5378" max="5378" width="7.75" style="21" bestFit="1" customWidth="1"/>
    <col min="5379" max="5379" width="21.125" style="21" customWidth="1"/>
    <col min="5380" max="5380" width="41" style="21" customWidth="1"/>
    <col min="5381" max="5381" width="13.375" style="21" customWidth="1"/>
    <col min="5382" max="5382" width="22.5" style="21" customWidth="1"/>
    <col min="5383" max="5383" width="13.75" style="21" customWidth="1"/>
    <col min="5384" max="5384" width="11.25" style="21" customWidth="1"/>
    <col min="5385" max="5385" width="13" style="21" customWidth="1"/>
    <col min="5386" max="5386" width="10.25" style="21" customWidth="1"/>
    <col min="5387" max="5387" width="12.25" style="21" customWidth="1"/>
    <col min="5388" max="5388" width="9.625" style="21" customWidth="1"/>
    <col min="5389" max="5389" width="12.625" style="21" customWidth="1"/>
    <col min="5390" max="5390" width="10.625" style="21"/>
    <col min="5391" max="5391" width="11.375" style="21" customWidth="1"/>
    <col min="5392" max="5392" width="12.125" style="21" customWidth="1"/>
    <col min="5393" max="5393" width="10.625" style="21"/>
    <col min="5394" max="5394" width="13" style="21" customWidth="1"/>
    <col min="5395" max="5395" width="10.625" style="21"/>
    <col min="5396" max="5396" width="13.25" style="21" customWidth="1"/>
    <col min="5397" max="5633" width="10.625" style="21"/>
    <col min="5634" max="5634" width="7.75" style="21" bestFit="1" customWidth="1"/>
    <col min="5635" max="5635" width="21.125" style="21" customWidth="1"/>
    <col min="5636" max="5636" width="41" style="21" customWidth="1"/>
    <col min="5637" max="5637" width="13.375" style="21" customWidth="1"/>
    <col min="5638" max="5638" width="22.5" style="21" customWidth="1"/>
    <col min="5639" max="5639" width="13.75" style="21" customWidth="1"/>
    <col min="5640" max="5640" width="11.25" style="21" customWidth="1"/>
    <col min="5641" max="5641" width="13" style="21" customWidth="1"/>
    <col min="5642" max="5642" width="10.25" style="21" customWidth="1"/>
    <col min="5643" max="5643" width="12.25" style="21" customWidth="1"/>
    <col min="5644" max="5644" width="9.625" style="21" customWidth="1"/>
    <col min="5645" max="5645" width="12.625" style="21" customWidth="1"/>
    <col min="5646" max="5646" width="10.625" style="21"/>
    <col min="5647" max="5647" width="11.375" style="21" customWidth="1"/>
    <col min="5648" max="5648" width="12.125" style="21" customWidth="1"/>
    <col min="5649" max="5649" width="10.625" style="21"/>
    <col min="5650" max="5650" width="13" style="21" customWidth="1"/>
    <col min="5651" max="5651" width="10.625" style="21"/>
    <col min="5652" max="5652" width="13.25" style="21" customWidth="1"/>
    <col min="5653" max="5889" width="10.625" style="21"/>
    <col min="5890" max="5890" width="7.75" style="21" bestFit="1" customWidth="1"/>
    <col min="5891" max="5891" width="21.125" style="21" customWidth="1"/>
    <col min="5892" max="5892" width="41" style="21" customWidth="1"/>
    <col min="5893" max="5893" width="13.375" style="21" customWidth="1"/>
    <col min="5894" max="5894" width="22.5" style="21" customWidth="1"/>
    <col min="5895" max="5895" width="13.75" style="21" customWidth="1"/>
    <col min="5896" max="5896" width="11.25" style="21" customWidth="1"/>
    <col min="5897" max="5897" width="13" style="21" customWidth="1"/>
    <col min="5898" max="5898" width="10.25" style="21" customWidth="1"/>
    <col min="5899" max="5899" width="12.25" style="21" customWidth="1"/>
    <col min="5900" max="5900" width="9.625" style="21" customWidth="1"/>
    <col min="5901" max="5901" width="12.625" style="21" customWidth="1"/>
    <col min="5902" max="5902" width="10.625" style="21"/>
    <col min="5903" max="5903" width="11.375" style="21" customWidth="1"/>
    <col min="5904" max="5904" width="12.125" style="21" customWidth="1"/>
    <col min="5905" max="5905" width="10.625" style="21"/>
    <col min="5906" max="5906" width="13" style="21" customWidth="1"/>
    <col min="5907" max="5907" width="10.625" style="21"/>
    <col min="5908" max="5908" width="13.25" style="21" customWidth="1"/>
    <col min="5909" max="6145" width="10.625" style="21"/>
    <col min="6146" max="6146" width="7.75" style="21" bestFit="1" customWidth="1"/>
    <col min="6147" max="6147" width="21.125" style="21" customWidth="1"/>
    <col min="6148" max="6148" width="41" style="21" customWidth="1"/>
    <col min="6149" max="6149" width="13.375" style="21" customWidth="1"/>
    <col min="6150" max="6150" width="22.5" style="21" customWidth="1"/>
    <col min="6151" max="6151" width="13.75" style="21" customWidth="1"/>
    <col min="6152" max="6152" width="11.25" style="21" customWidth="1"/>
    <col min="6153" max="6153" width="13" style="21" customWidth="1"/>
    <col min="6154" max="6154" width="10.25" style="21" customWidth="1"/>
    <col min="6155" max="6155" width="12.25" style="21" customWidth="1"/>
    <col min="6156" max="6156" width="9.625" style="21" customWidth="1"/>
    <col min="6157" max="6157" width="12.625" style="21" customWidth="1"/>
    <col min="6158" max="6158" width="10.625" style="21"/>
    <col min="6159" max="6159" width="11.375" style="21" customWidth="1"/>
    <col min="6160" max="6160" width="12.125" style="21" customWidth="1"/>
    <col min="6161" max="6161" width="10.625" style="21"/>
    <col min="6162" max="6162" width="13" style="21" customWidth="1"/>
    <col min="6163" max="6163" width="10.625" style="21"/>
    <col min="6164" max="6164" width="13.25" style="21" customWidth="1"/>
    <col min="6165" max="6401" width="10.625" style="21"/>
    <col min="6402" max="6402" width="7.75" style="21" bestFit="1" customWidth="1"/>
    <col min="6403" max="6403" width="21.125" style="21" customWidth="1"/>
    <col min="6404" max="6404" width="41" style="21" customWidth="1"/>
    <col min="6405" max="6405" width="13.375" style="21" customWidth="1"/>
    <col min="6406" max="6406" width="22.5" style="21" customWidth="1"/>
    <col min="6407" max="6407" width="13.75" style="21" customWidth="1"/>
    <col min="6408" max="6408" width="11.25" style="21" customWidth="1"/>
    <col min="6409" max="6409" width="13" style="21" customWidth="1"/>
    <col min="6410" max="6410" width="10.25" style="21" customWidth="1"/>
    <col min="6411" max="6411" width="12.25" style="21" customWidth="1"/>
    <col min="6412" max="6412" width="9.625" style="21" customWidth="1"/>
    <col min="6413" max="6413" width="12.625" style="21" customWidth="1"/>
    <col min="6414" max="6414" width="10.625" style="21"/>
    <col min="6415" max="6415" width="11.375" style="21" customWidth="1"/>
    <col min="6416" max="6416" width="12.125" style="21" customWidth="1"/>
    <col min="6417" max="6417" width="10.625" style="21"/>
    <col min="6418" max="6418" width="13" style="21" customWidth="1"/>
    <col min="6419" max="6419" width="10.625" style="21"/>
    <col min="6420" max="6420" width="13.25" style="21" customWidth="1"/>
    <col min="6421" max="6657" width="10.625" style="21"/>
    <col min="6658" max="6658" width="7.75" style="21" bestFit="1" customWidth="1"/>
    <col min="6659" max="6659" width="21.125" style="21" customWidth="1"/>
    <col min="6660" max="6660" width="41" style="21" customWidth="1"/>
    <col min="6661" max="6661" width="13.375" style="21" customWidth="1"/>
    <col min="6662" max="6662" width="22.5" style="21" customWidth="1"/>
    <col min="6663" max="6663" width="13.75" style="21" customWidth="1"/>
    <col min="6664" max="6664" width="11.25" style="21" customWidth="1"/>
    <col min="6665" max="6665" width="13" style="21" customWidth="1"/>
    <col min="6666" max="6666" width="10.25" style="21" customWidth="1"/>
    <col min="6667" max="6667" width="12.25" style="21" customWidth="1"/>
    <col min="6668" max="6668" width="9.625" style="21" customWidth="1"/>
    <col min="6669" max="6669" width="12.625" style="21" customWidth="1"/>
    <col min="6670" max="6670" width="10.625" style="21"/>
    <col min="6671" max="6671" width="11.375" style="21" customWidth="1"/>
    <col min="6672" max="6672" width="12.125" style="21" customWidth="1"/>
    <col min="6673" max="6673" width="10.625" style="21"/>
    <col min="6674" max="6674" width="13" style="21" customWidth="1"/>
    <col min="6675" max="6675" width="10.625" style="21"/>
    <col min="6676" max="6676" width="13.25" style="21" customWidth="1"/>
    <col min="6677" max="6913" width="10.625" style="21"/>
    <col min="6914" max="6914" width="7.75" style="21" bestFit="1" customWidth="1"/>
    <col min="6915" max="6915" width="21.125" style="21" customWidth="1"/>
    <col min="6916" max="6916" width="41" style="21" customWidth="1"/>
    <col min="6917" max="6917" width="13.375" style="21" customWidth="1"/>
    <col min="6918" max="6918" width="22.5" style="21" customWidth="1"/>
    <col min="6919" max="6919" width="13.75" style="21" customWidth="1"/>
    <col min="6920" max="6920" width="11.25" style="21" customWidth="1"/>
    <col min="6921" max="6921" width="13" style="21" customWidth="1"/>
    <col min="6922" max="6922" width="10.25" style="21" customWidth="1"/>
    <col min="6923" max="6923" width="12.25" style="21" customWidth="1"/>
    <col min="6924" max="6924" width="9.625" style="21" customWidth="1"/>
    <col min="6925" max="6925" width="12.625" style="21" customWidth="1"/>
    <col min="6926" max="6926" width="10.625" style="21"/>
    <col min="6927" max="6927" width="11.375" style="21" customWidth="1"/>
    <col min="6928" max="6928" width="12.125" style="21" customWidth="1"/>
    <col min="6929" max="6929" width="10.625" style="21"/>
    <col min="6930" max="6930" width="13" style="21" customWidth="1"/>
    <col min="6931" max="6931" width="10.625" style="21"/>
    <col min="6932" max="6932" width="13.25" style="21" customWidth="1"/>
    <col min="6933" max="7169" width="10.625" style="21"/>
    <col min="7170" max="7170" width="7.75" style="21" bestFit="1" customWidth="1"/>
    <col min="7171" max="7171" width="21.125" style="21" customWidth="1"/>
    <col min="7172" max="7172" width="41" style="21" customWidth="1"/>
    <col min="7173" max="7173" width="13.375" style="21" customWidth="1"/>
    <col min="7174" max="7174" width="22.5" style="21" customWidth="1"/>
    <col min="7175" max="7175" width="13.75" style="21" customWidth="1"/>
    <col min="7176" max="7176" width="11.25" style="21" customWidth="1"/>
    <col min="7177" max="7177" width="13" style="21" customWidth="1"/>
    <col min="7178" max="7178" width="10.25" style="21" customWidth="1"/>
    <col min="7179" max="7179" width="12.25" style="21" customWidth="1"/>
    <col min="7180" max="7180" width="9.625" style="21" customWidth="1"/>
    <col min="7181" max="7181" width="12.625" style="21" customWidth="1"/>
    <col min="7182" max="7182" width="10.625" style="21"/>
    <col min="7183" max="7183" width="11.375" style="21" customWidth="1"/>
    <col min="7184" max="7184" width="12.125" style="21" customWidth="1"/>
    <col min="7185" max="7185" width="10.625" style="21"/>
    <col min="7186" max="7186" width="13" style="21" customWidth="1"/>
    <col min="7187" max="7187" width="10.625" style="21"/>
    <col min="7188" max="7188" width="13.25" style="21" customWidth="1"/>
    <col min="7189" max="7425" width="10.625" style="21"/>
    <col min="7426" max="7426" width="7.75" style="21" bestFit="1" customWidth="1"/>
    <col min="7427" max="7427" width="21.125" style="21" customWidth="1"/>
    <col min="7428" max="7428" width="41" style="21" customWidth="1"/>
    <col min="7429" max="7429" width="13.375" style="21" customWidth="1"/>
    <col min="7430" max="7430" width="22.5" style="21" customWidth="1"/>
    <col min="7431" max="7431" width="13.75" style="21" customWidth="1"/>
    <col min="7432" max="7432" width="11.25" style="21" customWidth="1"/>
    <col min="7433" max="7433" width="13" style="21" customWidth="1"/>
    <col min="7434" max="7434" width="10.25" style="21" customWidth="1"/>
    <col min="7435" max="7435" width="12.25" style="21" customWidth="1"/>
    <col min="7436" max="7436" width="9.625" style="21" customWidth="1"/>
    <col min="7437" max="7437" width="12.625" style="21" customWidth="1"/>
    <col min="7438" max="7438" width="10.625" style="21"/>
    <col min="7439" max="7439" width="11.375" style="21" customWidth="1"/>
    <col min="7440" max="7440" width="12.125" style="21" customWidth="1"/>
    <col min="7441" max="7441" width="10.625" style="21"/>
    <col min="7442" max="7442" width="13" style="21" customWidth="1"/>
    <col min="7443" max="7443" width="10.625" style="21"/>
    <col min="7444" max="7444" width="13.25" style="21" customWidth="1"/>
    <col min="7445" max="7681" width="10.625" style="21"/>
    <col min="7682" max="7682" width="7.75" style="21" bestFit="1" customWidth="1"/>
    <col min="7683" max="7683" width="21.125" style="21" customWidth="1"/>
    <col min="7684" max="7684" width="41" style="21" customWidth="1"/>
    <col min="7685" max="7685" width="13.375" style="21" customWidth="1"/>
    <col min="7686" max="7686" width="22.5" style="21" customWidth="1"/>
    <col min="7687" max="7687" width="13.75" style="21" customWidth="1"/>
    <col min="7688" max="7688" width="11.25" style="21" customWidth="1"/>
    <col min="7689" max="7689" width="13" style="21" customWidth="1"/>
    <col min="7690" max="7690" width="10.25" style="21" customWidth="1"/>
    <col min="7691" max="7691" width="12.25" style="21" customWidth="1"/>
    <col min="7692" max="7692" width="9.625" style="21" customWidth="1"/>
    <col min="7693" max="7693" width="12.625" style="21" customWidth="1"/>
    <col min="7694" max="7694" width="10.625" style="21"/>
    <col min="7695" max="7695" width="11.375" style="21" customWidth="1"/>
    <col min="7696" max="7696" width="12.125" style="21" customWidth="1"/>
    <col min="7697" max="7697" width="10.625" style="21"/>
    <col min="7698" max="7698" width="13" style="21" customWidth="1"/>
    <col min="7699" max="7699" width="10.625" style="21"/>
    <col min="7700" max="7700" width="13.25" style="21" customWidth="1"/>
    <col min="7701" max="7937" width="10.625" style="21"/>
    <col min="7938" max="7938" width="7.75" style="21" bestFit="1" customWidth="1"/>
    <col min="7939" max="7939" width="21.125" style="21" customWidth="1"/>
    <col min="7940" max="7940" width="41" style="21" customWidth="1"/>
    <col min="7941" max="7941" width="13.375" style="21" customWidth="1"/>
    <col min="7942" max="7942" width="22.5" style="21" customWidth="1"/>
    <col min="7943" max="7943" width="13.75" style="21" customWidth="1"/>
    <col min="7944" max="7944" width="11.25" style="21" customWidth="1"/>
    <col min="7945" max="7945" width="13" style="21" customWidth="1"/>
    <col min="7946" max="7946" width="10.25" style="21" customWidth="1"/>
    <col min="7947" max="7947" width="12.25" style="21" customWidth="1"/>
    <col min="7948" max="7948" width="9.625" style="21" customWidth="1"/>
    <col min="7949" max="7949" width="12.625" style="21" customWidth="1"/>
    <col min="7950" max="7950" width="10.625" style="21"/>
    <col min="7951" max="7951" width="11.375" style="21" customWidth="1"/>
    <col min="7952" max="7952" width="12.125" style="21" customWidth="1"/>
    <col min="7953" max="7953" width="10.625" style="21"/>
    <col min="7954" max="7954" width="13" style="21" customWidth="1"/>
    <col min="7955" max="7955" width="10.625" style="21"/>
    <col min="7956" max="7956" width="13.25" style="21" customWidth="1"/>
    <col min="7957" max="8193" width="10.625" style="21"/>
    <col min="8194" max="8194" width="7.75" style="21" bestFit="1" customWidth="1"/>
    <col min="8195" max="8195" width="21.125" style="21" customWidth="1"/>
    <col min="8196" max="8196" width="41" style="21" customWidth="1"/>
    <col min="8197" max="8197" width="13.375" style="21" customWidth="1"/>
    <col min="8198" max="8198" width="22.5" style="21" customWidth="1"/>
    <col min="8199" max="8199" width="13.75" style="21" customWidth="1"/>
    <col min="8200" max="8200" width="11.25" style="21" customWidth="1"/>
    <col min="8201" max="8201" width="13" style="21" customWidth="1"/>
    <col min="8202" max="8202" width="10.25" style="21" customWidth="1"/>
    <col min="8203" max="8203" width="12.25" style="21" customWidth="1"/>
    <col min="8204" max="8204" width="9.625" style="21" customWidth="1"/>
    <col min="8205" max="8205" width="12.625" style="21" customWidth="1"/>
    <col min="8206" max="8206" width="10.625" style="21"/>
    <col min="8207" max="8207" width="11.375" style="21" customWidth="1"/>
    <col min="8208" max="8208" width="12.125" style="21" customWidth="1"/>
    <col min="8209" max="8209" width="10.625" style="21"/>
    <col min="8210" max="8210" width="13" style="21" customWidth="1"/>
    <col min="8211" max="8211" width="10.625" style="21"/>
    <col min="8212" max="8212" width="13.25" style="21" customWidth="1"/>
    <col min="8213" max="8449" width="10.625" style="21"/>
    <col min="8450" max="8450" width="7.75" style="21" bestFit="1" customWidth="1"/>
    <col min="8451" max="8451" width="21.125" style="21" customWidth="1"/>
    <col min="8452" max="8452" width="41" style="21" customWidth="1"/>
    <col min="8453" max="8453" width="13.375" style="21" customWidth="1"/>
    <col min="8454" max="8454" width="22.5" style="21" customWidth="1"/>
    <col min="8455" max="8455" width="13.75" style="21" customWidth="1"/>
    <col min="8456" max="8456" width="11.25" style="21" customWidth="1"/>
    <col min="8457" max="8457" width="13" style="21" customWidth="1"/>
    <col min="8458" max="8458" width="10.25" style="21" customWidth="1"/>
    <col min="8459" max="8459" width="12.25" style="21" customWidth="1"/>
    <col min="8460" max="8460" width="9.625" style="21" customWidth="1"/>
    <col min="8461" max="8461" width="12.625" style="21" customWidth="1"/>
    <col min="8462" max="8462" width="10.625" style="21"/>
    <col min="8463" max="8463" width="11.375" style="21" customWidth="1"/>
    <col min="8464" max="8464" width="12.125" style="21" customWidth="1"/>
    <col min="8465" max="8465" width="10.625" style="21"/>
    <col min="8466" max="8466" width="13" style="21" customWidth="1"/>
    <col min="8467" max="8467" width="10.625" style="21"/>
    <col min="8468" max="8468" width="13.25" style="21" customWidth="1"/>
    <col min="8469" max="8705" width="10.625" style="21"/>
    <col min="8706" max="8706" width="7.75" style="21" bestFit="1" customWidth="1"/>
    <col min="8707" max="8707" width="21.125" style="21" customWidth="1"/>
    <col min="8708" max="8708" width="41" style="21" customWidth="1"/>
    <col min="8709" max="8709" width="13.375" style="21" customWidth="1"/>
    <col min="8710" max="8710" width="22.5" style="21" customWidth="1"/>
    <col min="8711" max="8711" width="13.75" style="21" customWidth="1"/>
    <col min="8712" max="8712" width="11.25" style="21" customWidth="1"/>
    <col min="8713" max="8713" width="13" style="21" customWidth="1"/>
    <col min="8714" max="8714" width="10.25" style="21" customWidth="1"/>
    <col min="8715" max="8715" width="12.25" style="21" customWidth="1"/>
    <col min="8716" max="8716" width="9.625" style="21" customWidth="1"/>
    <col min="8717" max="8717" width="12.625" style="21" customWidth="1"/>
    <col min="8718" max="8718" width="10.625" style="21"/>
    <col min="8719" max="8719" width="11.375" style="21" customWidth="1"/>
    <col min="8720" max="8720" width="12.125" style="21" customWidth="1"/>
    <col min="8721" max="8721" width="10.625" style="21"/>
    <col min="8722" max="8722" width="13" style="21" customWidth="1"/>
    <col min="8723" max="8723" width="10.625" style="21"/>
    <col min="8724" max="8724" width="13.25" style="21" customWidth="1"/>
    <col min="8725" max="8961" width="10.625" style="21"/>
    <col min="8962" max="8962" width="7.75" style="21" bestFit="1" customWidth="1"/>
    <col min="8963" max="8963" width="21.125" style="21" customWidth="1"/>
    <col min="8964" max="8964" width="41" style="21" customWidth="1"/>
    <col min="8965" max="8965" width="13.375" style="21" customWidth="1"/>
    <col min="8966" max="8966" width="22.5" style="21" customWidth="1"/>
    <col min="8967" max="8967" width="13.75" style="21" customWidth="1"/>
    <col min="8968" max="8968" width="11.25" style="21" customWidth="1"/>
    <col min="8969" max="8969" width="13" style="21" customWidth="1"/>
    <col min="8970" max="8970" width="10.25" style="21" customWidth="1"/>
    <col min="8971" max="8971" width="12.25" style="21" customWidth="1"/>
    <col min="8972" max="8972" width="9.625" style="21" customWidth="1"/>
    <col min="8973" max="8973" width="12.625" style="21" customWidth="1"/>
    <col min="8974" max="8974" width="10.625" style="21"/>
    <col min="8975" max="8975" width="11.375" style="21" customWidth="1"/>
    <col min="8976" max="8976" width="12.125" style="21" customWidth="1"/>
    <col min="8977" max="8977" width="10.625" style="21"/>
    <col min="8978" max="8978" width="13" style="21" customWidth="1"/>
    <col min="8979" max="8979" width="10.625" style="21"/>
    <col min="8980" max="8980" width="13.25" style="21" customWidth="1"/>
    <col min="8981" max="9217" width="10.625" style="21"/>
    <col min="9218" max="9218" width="7.75" style="21" bestFit="1" customWidth="1"/>
    <col min="9219" max="9219" width="21.125" style="21" customWidth="1"/>
    <col min="9220" max="9220" width="41" style="21" customWidth="1"/>
    <col min="9221" max="9221" width="13.375" style="21" customWidth="1"/>
    <col min="9222" max="9222" width="22.5" style="21" customWidth="1"/>
    <col min="9223" max="9223" width="13.75" style="21" customWidth="1"/>
    <col min="9224" max="9224" width="11.25" style="21" customWidth="1"/>
    <col min="9225" max="9225" width="13" style="21" customWidth="1"/>
    <col min="9226" max="9226" width="10.25" style="21" customWidth="1"/>
    <col min="9227" max="9227" width="12.25" style="21" customWidth="1"/>
    <col min="9228" max="9228" width="9.625" style="21" customWidth="1"/>
    <col min="9229" max="9229" width="12.625" style="21" customWidth="1"/>
    <col min="9230" max="9230" width="10.625" style="21"/>
    <col min="9231" max="9231" width="11.375" style="21" customWidth="1"/>
    <col min="9232" max="9232" width="12.125" style="21" customWidth="1"/>
    <col min="9233" max="9233" width="10.625" style="21"/>
    <col min="9234" max="9234" width="13" style="21" customWidth="1"/>
    <col min="9235" max="9235" width="10.625" style="21"/>
    <col min="9236" max="9236" width="13.25" style="21" customWidth="1"/>
    <col min="9237" max="9473" width="10.625" style="21"/>
    <col min="9474" max="9474" width="7.75" style="21" bestFit="1" customWidth="1"/>
    <col min="9475" max="9475" width="21.125" style="21" customWidth="1"/>
    <col min="9476" max="9476" width="41" style="21" customWidth="1"/>
    <col min="9477" max="9477" width="13.375" style="21" customWidth="1"/>
    <col min="9478" max="9478" width="22.5" style="21" customWidth="1"/>
    <col min="9479" max="9479" width="13.75" style="21" customWidth="1"/>
    <col min="9480" max="9480" width="11.25" style="21" customWidth="1"/>
    <col min="9481" max="9481" width="13" style="21" customWidth="1"/>
    <col min="9482" max="9482" width="10.25" style="21" customWidth="1"/>
    <col min="9483" max="9483" width="12.25" style="21" customWidth="1"/>
    <col min="9484" max="9484" width="9.625" style="21" customWidth="1"/>
    <col min="9485" max="9485" width="12.625" style="21" customWidth="1"/>
    <col min="9486" max="9486" width="10.625" style="21"/>
    <col min="9487" max="9487" width="11.375" style="21" customWidth="1"/>
    <col min="9488" max="9488" width="12.125" style="21" customWidth="1"/>
    <col min="9489" max="9489" width="10.625" style="21"/>
    <col min="9490" max="9490" width="13" style="21" customWidth="1"/>
    <col min="9491" max="9491" width="10.625" style="21"/>
    <col min="9492" max="9492" width="13.25" style="21" customWidth="1"/>
    <col min="9493" max="9729" width="10.625" style="21"/>
    <col min="9730" max="9730" width="7.75" style="21" bestFit="1" customWidth="1"/>
    <col min="9731" max="9731" width="21.125" style="21" customWidth="1"/>
    <col min="9732" max="9732" width="41" style="21" customWidth="1"/>
    <col min="9733" max="9733" width="13.375" style="21" customWidth="1"/>
    <col min="9734" max="9734" width="22.5" style="21" customWidth="1"/>
    <col min="9735" max="9735" width="13.75" style="21" customWidth="1"/>
    <col min="9736" max="9736" width="11.25" style="21" customWidth="1"/>
    <col min="9737" max="9737" width="13" style="21" customWidth="1"/>
    <col min="9738" max="9738" width="10.25" style="21" customWidth="1"/>
    <col min="9739" max="9739" width="12.25" style="21" customWidth="1"/>
    <col min="9740" max="9740" width="9.625" style="21" customWidth="1"/>
    <col min="9741" max="9741" width="12.625" style="21" customWidth="1"/>
    <col min="9742" max="9742" width="10.625" style="21"/>
    <col min="9743" max="9743" width="11.375" style="21" customWidth="1"/>
    <col min="9744" max="9744" width="12.125" style="21" customWidth="1"/>
    <col min="9745" max="9745" width="10.625" style="21"/>
    <col min="9746" max="9746" width="13" style="21" customWidth="1"/>
    <col min="9747" max="9747" width="10.625" style="21"/>
    <col min="9748" max="9748" width="13.25" style="21" customWidth="1"/>
    <col min="9749" max="9985" width="10.625" style="21"/>
    <col min="9986" max="9986" width="7.75" style="21" bestFit="1" customWidth="1"/>
    <col min="9987" max="9987" width="21.125" style="21" customWidth="1"/>
    <col min="9988" max="9988" width="41" style="21" customWidth="1"/>
    <col min="9989" max="9989" width="13.375" style="21" customWidth="1"/>
    <col min="9990" max="9990" width="22.5" style="21" customWidth="1"/>
    <col min="9991" max="9991" width="13.75" style="21" customWidth="1"/>
    <col min="9992" max="9992" width="11.25" style="21" customWidth="1"/>
    <col min="9993" max="9993" width="13" style="21" customWidth="1"/>
    <col min="9994" max="9994" width="10.25" style="21" customWidth="1"/>
    <col min="9995" max="9995" width="12.25" style="21" customWidth="1"/>
    <col min="9996" max="9996" width="9.625" style="21" customWidth="1"/>
    <col min="9997" max="9997" width="12.625" style="21" customWidth="1"/>
    <col min="9998" max="9998" width="10.625" style="21"/>
    <col min="9999" max="9999" width="11.375" style="21" customWidth="1"/>
    <col min="10000" max="10000" width="12.125" style="21" customWidth="1"/>
    <col min="10001" max="10001" width="10.625" style="21"/>
    <col min="10002" max="10002" width="13" style="21" customWidth="1"/>
    <col min="10003" max="10003" width="10.625" style="21"/>
    <col min="10004" max="10004" width="13.25" style="21" customWidth="1"/>
    <col min="10005" max="10241" width="10.625" style="21"/>
    <col min="10242" max="10242" width="7.75" style="21" bestFit="1" customWidth="1"/>
    <col min="10243" max="10243" width="21.125" style="21" customWidth="1"/>
    <col min="10244" max="10244" width="41" style="21" customWidth="1"/>
    <col min="10245" max="10245" width="13.375" style="21" customWidth="1"/>
    <col min="10246" max="10246" width="22.5" style="21" customWidth="1"/>
    <col min="10247" max="10247" width="13.75" style="21" customWidth="1"/>
    <col min="10248" max="10248" width="11.25" style="21" customWidth="1"/>
    <col min="10249" max="10249" width="13" style="21" customWidth="1"/>
    <col min="10250" max="10250" width="10.25" style="21" customWidth="1"/>
    <col min="10251" max="10251" width="12.25" style="21" customWidth="1"/>
    <col min="10252" max="10252" width="9.625" style="21" customWidth="1"/>
    <col min="10253" max="10253" width="12.625" style="21" customWidth="1"/>
    <col min="10254" max="10254" width="10.625" style="21"/>
    <col min="10255" max="10255" width="11.375" style="21" customWidth="1"/>
    <col min="10256" max="10256" width="12.125" style="21" customWidth="1"/>
    <col min="10257" max="10257" width="10.625" style="21"/>
    <col min="10258" max="10258" width="13" style="21" customWidth="1"/>
    <col min="10259" max="10259" width="10.625" style="21"/>
    <col min="10260" max="10260" width="13.25" style="21" customWidth="1"/>
    <col min="10261" max="10497" width="10.625" style="21"/>
    <col min="10498" max="10498" width="7.75" style="21" bestFit="1" customWidth="1"/>
    <col min="10499" max="10499" width="21.125" style="21" customWidth="1"/>
    <col min="10500" max="10500" width="41" style="21" customWidth="1"/>
    <col min="10501" max="10501" width="13.375" style="21" customWidth="1"/>
    <col min="10502" max="10502" width="22.5" style="21" customWidth="1"/>
    <col min="10503" max="10503" width="13.75" style="21" customWidth="1"/>
    <col min="10504" max="10504" width="11.25" style="21" customWidth="1"/>
    <col min="10505" max="10505" width="13" style="21" customWidth="1"/>
    <col min="10506" max="10506" width="10.25" style="21" customWidth="1"/>
    <col min="10507" max="10507" width="12.25" style="21" customWidth="1"/>
    <col min="10508" max="10508" width="9.625" style="21" customWidth="1"/>
    <col min="10509" max="10509" width="12.625" style="21" customWidth="1"/>
    <col min="10510" max="10510" width="10.625" style="21"/>
    <col min="10511" max="10511" width="11.375" style="21" customWidth="1"/>
    <col min="10512" max="10512" width="12.125" style="21" customWidth="1"/>
    <col min="10513" max="10513" width="10.625" style="21"/>
    <col min="10514" max="10514" width="13" style="21" customWidth="1"/>
    <col min="10515" max="10515" width="10.625" style="21"/>
    <col min="10516" max="10516" width="13.25" style="21" customWidth="1"/>
    <col min="10517" max="10753" width="10.625" style="21"/>
    <col min="10754" max="10754" width="7.75" style="21" bestFit="1" customWidth="1"/>
    <col min="10755" max="10755" width="21.125" style="21" customWidth="1"/>
    <col min="10756" max="10756" width="41" style="21" customWidth="1"/>
    <col min="10757" max="10757" width="13.375" style="21" customWidth="1"/>
    <col min="10758" max="10758" width="22.5" style="21" customWidth="1"/>
    <col min="10759" max="10759" width="13.75" style="21" customWidth="1"/>
    <col min="10760" max="10760" width="11.25" style="21" customWidth="1"/>
    <col min="10761" max="10761" width="13" style="21" customWidth="1"/>
    <col min="10762" max="10762" width="10.25" style="21" customWidth="1"/>
    <col min="10763" max="10763" width="12.25" style="21" customWidth="1"/>
    <col min="10764" max="10764" width="9.625" style="21" customWidth="1"/>
    <col min="10765" max="10765" width="12.625" style="21" customWidth="1"/>
    <col min="10766" max="10766" width="10.625" style="21"/>
    <col min="10767" max="10767" width="11.375" style="21" customWidth="1"/>
    <col min="10768" max="10768" width="12.125" style="21" customWidth="1"/>
    <col min="10769" max="10769" width="10.625" style="21"/>
    <col min="10770" max="10770" width="13" style="21" customWidth="1"/>
    <col min="10771" max="10771" width="10.625" style="21"/>
    <col min="10772" max="10772" width="13.25" style="21" customWidth="1"/>
    <col min="10773" max="11009" width="10.625" style="21"/>
    <col min="11010" max="11010" width="7.75" style="21" bestFit="1" customWidth="1"/>
    <col min="11011" max="11011" width="21.125" style="21" customWidth="1"/>
    <col min="11012" max="11012" width="41" style="21" customWidth="1"/>
    <col min="11013" max="11013" width="13.375" style="21" customWidth="1"/>
    <col min="11014" max="11014" width="22.5" style="21" customWidth="1"/>
    <col min="11015" max="11015" width="13.75" style="21" customWidth="1"/>
    <col min="11016" max="11016" width="11.25" style="21" customWidth="1"/>
    <col min="11017" max="11017" width="13" style="21" customWidth="1"/>
    <col min="11018" max="11018" width="10.25" style="21" customWidth="1"/>
    <col min="11019" max="11019" width="12.25" style="21" customWidth="1"/>
    <col min="11020" max="11020" width="9.625" style="21" customWidth="1"/>
    <col min="11021" max="11021" width="12.625" style="21" customWidth="1"/>
    <col min="11022" max="11022" width="10.625" style="21"/>
    <col min="11023" max="11023" width="11.375" style="21" customWidth="1"/>
    <col min="11024" max="11024" width="12.125" style="21" customWidth="1"/>
    <col min="11025" max="11025" width="10.625" style="21"/>
    <col min="11026" max="11026" width="13" style="21" customWidth="1"/>
    <col min="11027" max="11027" width="10.625" style="21"/>
    <col min="11028" max="11028" width="13.25" style="21" customWidth="1"/>
    <col min="11029" max="11265" width="10.625" style="21"/>
    <col min="11266" max="11266" width="7.75" style="21" bestFit="1" customWidth="1"/>
    <col min="11267" max="11267" width="21.125" style="21" customWidth="1"/>
    <col min="11268" max="11268" width="41" style="21" customWidth="1"/>
    <col min="11269" max="11269" width="13.375" style="21" customWidth="1"/>
    <col min="11270" max="11270" width="22.5" style="21" customWidth="1"/>
    <col min="11271" max="11271" width="13.75" style="21" customWidth="1"/>
    <col min="11272" max="11272" width="11.25" style="21" customWidth="1"/>
    <col min="11273" max="11273" width="13" style="21" customWidth="1"/>
    <col min="11274" max="11274" width="10.25" style="21" customWidth="1"/>
    <col min="11275" max="11275" width="12.25" style="21" customWidth="1"/>
    <col min="11276" max="11276" width="9.625" style="21" customWidth="1"/>
    <col min="11277" max="11277" width="12.625" style="21" customWidth="1"/>
    <col min="11278" max="11278" width="10.625" style="21"/>
    <col min="11279" max="11279" width="11.375" style="21" customWidth="1"/>
    <col min="11280" max="11280" width="12.125" style="21" customWidth="1"/>
    <col min="11281" max="11281" width="10.625" style="21"/>
    <col min="11282" max="11282" width="13" style="21" customWidth="1"/>
    <col min="11283" max="11283" width="10.625" style="21"/>
    <col min="11284" max="11284" width="13.25" style="21" customWidth="1"/>
    <col min="11285" max="11521" width="10.625" style="21"/>
    <col min="11522" max="11522" width="7.75" style="21" bestFit="1" customWidth="1"/>
    <col min="11523" max="11523" width="21.125" style="21" customWidth="1"/>
    <col min="11524" max="11524" width="41" style="21" customWidth="1"/>
    <col min="11525" max="11525" width="13.375" style="21" customWidth="1"/>
    <col min="11526" max="11526" width="22.5" style="21" customWidth="1"/>
    <col min="11527" max="11527" width="13.75" style="21" customWidth="1"/>
    <col min="11528" max="11528" width="11.25" style="21" customWidth="1"/>
    <col min="11529" max="11529" width="13" style="21" customWidth="1"/>
    <col min="11530" max="11530" width="10.25" style="21" customWidth="1"/>
    <col min="11531" max="11531" width="12.25" style="21" customWidth="1"/>
    <col min="11532" max="11532" width="9.625" style="21" customWidth="1"/>
    <col min="11533" max="11533" width="12.625" style="21" customWidth="1"/>
    <col min="11534" max="11534" width="10.625" style="21"/>
    <col min="11535" max="11535" width="11.375" style="21" customWidth="1"/>
    <col min="11536" max="11536" width="12.125" style="21" customWidth="1"/>
    <col min="11537" max="11537" width="10.625" style="21"/>
    <col min="11538" max="11538" width="13" style="21" customWidth="1"/>
    <col min="11539" max="11539" width="10.625" style="21"/>
    <col min="11540" max="11540" width="13.25" style="21" customWidth="1"/>
    <col min="11541" max="11777" width="10.625" style="21"/>
    <col min="11778" max="11778" width="7.75" style="21" bestFit="1" customWidth="1"/>
    <col min="11779" max="11779" width="21.125" style="21" customWidth="1"/>
    <col min="11780" max="11780" width="41" style="21" customWidth="1"/>
    <col min="11781" max="11781" width="13.375" style="21" customWidth="1"/>
    <col min="11782" max="11782" width="22.5" style="21" customWidth="1"/>
    <col min="11783" max="11783" width="13.75" style="21" customWidth="1"/>
    <col min="11784" max="11784" width="11.25" style="21" customWidth="1"/>
    <col min="11785" max="11785" width="13" style="21" customWidth="1"/>
    <col min="11786" max="11786" width="10.25" style="21" customWidth="1"/>
    <col min="11787" max="11787" width="12.25" style="21" customWidth="1"/>
    <col min="11788" max="11788" width="9.625" style="21" customWidth="1"/>
    <col min="11789" max="11789" width="12.625" style="21" customWidth="1"/>
    <col min="11790" max="11790" width="10.625" style="21"/>
    <col min="11791" max="11791" width="11.375" style="21" customWidth="1"/>
    <col min="11792" max="11792" width="12.125" style="21" customWidth="1"/>
    <col min="11793" max="11793" width="10.625" style="21"/>
    <col min="11794" max="11794" width="13" style="21" customWidth="1"/>
    <col min="11795" max="11795" width="10.625" style="21"/>
    <col min="11796" max="11796" width="13.25" style="21" customWidth="1"/>
    <col min="11797" max="12033" width="10.625" style="21"/>
    <col min="12034" max="12034" width="7.75" style="21" bestFit="1" customWidth="1"/>
    <col min="12035" max="12035" width="21.125" style="21" customWidth="1"/>
    <col min="12036" max="12036" width="41" style="21" customWidth="1"/>
    <col min="12037" max="12037" width="13.375" style="21" customWidth="1"/>
    <col min="12038" max="12038" width="22.5" style="21" customWidth="1"/>
    <col min="12039" max="12039" width="13.75" style="21" customWidth="1"/>
    <col min="12040" max="12040" width="11.25" style="21" customWidth="1"/>
    <col min="12041" max="12041" width="13" style="21" customWidth="1"/>
    <col min="12042" max="12042" width="10.25" style="21" customWidth="1"/>
    <col min="12043" max="12043" width="12.25" style="21" customWidth="1"/>
    <col min="12044" max="12044" width="9.625" style="21" customWidth="1"/>
    <col min="12045" max="12045" width="12.625" style="21" customWidth="1"/>
    <col min="12046" max="12046" width="10.625" style="21"/>
    <col min="12047" max="12047" width="11.375" style="21" customWidth="1"/>
    <col min="12048" max="12048" width="12.125" style="21" customWidth="1"/>
    <col min="12049" max="12049" width="10.625" style="21"/>
    <col min="12050" max="12050" width="13" style="21" customWidth="1"/>
    <col min="12051" max="12051" width="10.625" style="21"/>
    <col min="12052" max="12052" width="13.25" style="21" customWidth="1"/>
    <col min="12053" max="12289" width="10.625" style="21"/>
    <col min="12290" max="12290" width="7.75" style="21" bestFit="1" customWidth="1"/>
    <col min="12291" max="12291" width="21.125" style="21" customWidth="1"/>
    <col min="12292" max="12292" width="41" style="21" customWidth="1"/>
    <col min="12293" max="12293" width="13.375" style="21" customWidth="1"/>
    <col min="12294" max="12294" width="22.5" style="21" customWidth="1"/>
    <col min="12295" max="12295" width="13.75" style="21" customWidth="1"/>
    <col min="12296" max="12296" width="11.25" style="21" customWidth="1"/>
    <col min="12297" max="12297" width="13" style="21" customWidth="1"/>
    <col min="12298" max="12298" width="10.25" style="21" customWidth="1"/>
    <col min="12299" max="12299" width="12.25" style="21" customWidth="1"/>
    <col min="12300" max="12300" width="9.625" style="21" customWidth="1"/>
    <col min="12301" max="12301" width="12.625" style="21" customWidth="1"/>
    <col min="12302" max="12302" width="10.625" style="21"/>
    <col min="12303" max="12303" width="11.375" style="21" customWidth="1"/>
    <col min="12304" max="12304" width="12.125" style="21" customWidth="1"/>
    <col min="12305" max="12305" width="10.625" style="21"/>
    <col min="12306" max="12306" width="13" style="21" customWidth="1"/>
    <col min="12307" max="12307" width="10.625" style="21"/>
    <col min="12308" max="12308" width="13.25" style="21" customWidth="1"/>
    <col min="12309" max="12545" width="10.625" style="21"/>
    <col min="12546" max="12546" width="7.75" style="21" bestFit="1" customWidth="1"/>
    <col min="12547" max="12547" width="21.125" style="21" customWidth="1"/>
    <col min="12548" max="12548" width="41" style="21" customWidth="1"/>
    <col min="12549" max="12549" width="13.375" style="21" customWidth="1"/>
    <col min="12550" max="12550" width="22.5" style="21" customWidth="1"/>
    <col min="12551" max="12551" width="13.75" style="21" customWidth="1"/>
    <col min="12552" max="12552" width="11.25" style="21" customWidth="1"/>
    <col min="12553" max="12553" width="13" style="21" customWidth="1"/>
    <col min="12554" max="12554" width="10.25" style="21" customWidth="1"/>
    <col min="12555" max="12555" width="12.25" style="21" customWidth="1"/>
    <col min="12556" max="12556" width="9.625" style="21" customWidth="1"/>
    <col min="12557" max="12557" width="12.625" style="21" customWidth="1"/>
    <col min="12558" max="12558" width="10.625" style="21"/>
    <col min="12559" max="12559" width="11.375" style="21" customWidth="1"/>
    <col min="12560" max="12560" width="12.125" style="21" customWidth="1"/>
    <col min="12561" max="12561" width="10.625" style="21"/>
    <col min="12562" max="12562" width="13" style="21" customWidth="1"/>
    <col min="12563" max="12563" width="10.625" style="21"/>
    <col min="12564" max="12564" width="13.25" style="21" customWidth="1"/>
    <col min="12565" max="12801" width="10.625" style="21"/>
    <col min="12802" max="12802" width="7.75" style="21" bestFit="1" customWidth="1"/>
    <col min="12803" max="12803" width="21.125" style="21" customWidth="1"/>
    <col min="12804" max="12804" width="41" style="21" customWidth="1"/>
    <col min="12805" max="12805" width="13.375" style="21" customWidth="1"/>
    <col min="12806" max="12806" width="22.5" style="21" customWidth="1"/>
    <col min="12807" max="12807" width="13.75" style="21" customWidth="1"/>
    <col min="12808" max="12808" width="11.25" style="21" customWidth="1"/>
    <col min="12809" max="12809" width="13" style="21" customWidth="1"/>
    <col min="12810" max="12810" width="10.25" style="21" customWidth="1"/>
    <col min="12811" max="12811" width="12.25" style="21" customWidth="1"/>
    <col min="12812" max="12812" width="9.625" style="21" customWidth="1"/>
    <col min="12813" max="12813" width="12.625" style="21" customWidth="1"/>
    <col min="12814" max="12814" width="10.625" style="21"/>
    <col min="12815" max="12815" width="11.375" style="21" customWidth="1"/>
    <col min="12816" max="12816" width="12.125" style="21" customWidth="1"/>
    <col min="12817" max="12817" width="10.625" style="21"/>
    <col min="12818" max="12818" width="13" style="21" customWidth="1"/>
    <col min="12819" max="12819" width="10.625" style="21"/>
    <col min="12820" max="12820" width="13.25" style="21" customWidth="1"/>
    <col min="12821" max="13057" width="10.625" style="21"/>
    <col min="13058" max="13058" width="7.75" style="21" bestFit="1" customWidth="1"/>
    <col min="13059" max="13059" width="21.125" style="21" customWidth="1"/>
    <col min="13060" max="13060" width="41" style="21" customWidth="1"/>
    <col min="13061" max="13061" width="13.375" style="21" customWidth="1"/>
    <col min="13062" max="13062" width="22.5" style="21" customWidth="1"/>
    <col min="13063" max="13063" width="13.75" style="21" customWidth="1"/>
    <col min="13064" max="13064" width="11.25" style="21" customWidth="1"/>
    <col min="13065" max="13065" width="13" style="21" customWidth="1"/>
    <col min="13066" max="13066" width="10.25" style="21" customWidth="1"/>
    <col min="13067" max="13067" width="12.25" style="21" customWidth="1"/>
    <col min="13068" max="13068" width="9.625" style="21" customWidth="1"/>
    <col min="13069" max="13069" width="12.625" style="21" customWidth="1"/>
    <col min="13070" max="13070" width="10.625" style="21"/>
    <col min="13071" max="13071" width="11.375" style="21" customWidth="1"/>
    <col min="13072" max="13072" width="12.125" style="21" customWidth="1"/>
    <col min="13073" max="13073" width="10.625" style="21"/>
    <col min="13074" max="13074" width="13" style="21" customWidth="1"/>
    <col min="13075" max="13075" width="10.625" style="21"/>
    <col min="13076" max="13076" width="13.25" style="21" customWidth="1"/>
    <col min="13077" max="13313" width="10.625" style="21"/>
    <col min="13314" max="13314" width="7.75" style="21" bestFit="1" customWidth="1"/>
    <col min="13315" max="13315" width="21.125" style="21" customWidth="1"/>
    <col min="13316" max="13316" width="41" style="21" customWidth="1"/>
    <col min="13317" max="13317" width="13.375" style="21" customWidth="1"/>
    <col min="13318" max="13318" width="22.5" style="21" customWidth="1"/>
    <col min="13319" max="13319" width="13.75" style="21" customWidth="1"/>
    <col min="13320" max="13320" width="11.25" style="21" customWidth="1"/>
    <col min="13321" max="13321" width="13" style="21" customWidth="1"/>
    <col min="13322" max="13322" width="10.25" style="21" customWidth="1"/>
    <col min="13323" max="13323" width="12.25" style="21" customWidth="1"/>
    <col min="13324" max="13324" width="9.625" style="21" customWidth="1"/>
    <col min="13325" max="13325" width="12.625" style="21" customWidth="1"/>
    <col min="13326" max="13326" width="10.625" style="21"/>
    <col min="13327" max="13327" width="11.375" style="21" customWidth="1"/>
    <col min="13328" max="13328" width="12.125" style="21" customWidth="1"/>
    <col min="13329" max="13329" width="10.625" style="21"/>
    <col min="13330" max="13330" width="13" style="21" customWidth="1"/>
    <col min="13331" max="13331" width="10.625" style="21"/>
    <col min="13332" max="13332" width="13.25" style="21" customWidth="1"/>
    <col min="13333" max="13569" width="10.625" style="21"/>
    <col min="13570" max="13570" width="7.75" style="21" bestFit="1" customWidth="1"/>
    <col min="13571" max="13571" width="21.125" style="21" customWidth="1"/>
    <col min="13572" max="13572" width="41" style="21" customWidth="1"/>
    <col min="13573" max="13573" width="13.375" style="21" customWidth="1"/>
    <col min="13574" max="13574" width="22.5" style="21" customWidth="1"/>
    <col min="13575" max="13575" width="13.75" style="21" customWidth="1"/>
    <col min="13576" max="13576" width="11.25" style="21" customWidth="1"/>
    <col min="13577" max="13577" width="13" style="21" customWidth="1"/>
    <col min="13578" max="13578" width="10.25" style="21" customWidth="1"/>
    <col min="13579" max="13579" width="12.25" style="21" customWidth="1"/>
    <col min="13580" max="13580" width="9.625" style="21" customWidth="1"/>
    <col min="13581" max="13581" width="12.625" style="21" customWidth="1"/>
    <col min="13582" max="13582" width="10.625" style="21"/>
    <col min="13583" max="13583" width="11.375" style="21" customWidth="1"/>
    <col min="13584" max="13584" width="12.125" style="21" customWidth="1"/>
    <col min="13585" max="13585" width="10.625" style="21"/>
    <col min="13586" max="13586" width="13" style="21" customWidth="1"/>
    <col min="13587" max="13587" width="10.625" style="21"/>
    <col min="13588" max="13588" width="13.25" style="21" customWidth="1"/>
    <col min="13589" max="13825" width="10.625" style="21"/>
    <col min="13826" max="13826" width="7.75" style="21" bestFit="1" customWidth="1"/>
    <col min="13827" max="13827" width="21.125" style="21" customWidth="1"/>
    <col min="13828" max="13828" width="41" style="21" customWidth="1"/>
    <col min="13829" max="13829" width="13.375" style="21" customWidth="1"/>
    <col min="13830" max="13830" width="22.5" style="21" customWidth="1"/>
    <col min="13831" max="13831" width="13.75" style="21" customWidth="1"/>
    <col min="13832" max="13832" width="11.25" style="21" customWidth="1"/>
    <col min="13833" max="13833" width="13" style="21" customWidth="1"/>
    <col min="13834" max="13834" width="10.25" style="21" customWidth="1"/>
    <col min="13835" max="13835" width="12.25" style="21" customWidth="1"/>
    <col min="13836" max="13836" width="9.625" style="21" customWidth="1"/>
    <col min="13837" max="13837" width="12.625" style="21" customWidth="1"/>
    <col min="13838" max="13838" width="10.625" style="21"/>
    <col min="13839" max="13839" width="11.375" style="21" customWidth="1"/>
    <col min="13840" max="13840" width="12.125" style="21" customWidth="1"/>
    <col min="13841" max="13841" width="10.625" style="21"/>
    <col min="13842" max="13842" width="13" style="21" customWidth="1"/>
    <col min="13843" max="13843" width="10.625" style="21"/>
    <col min="13844" max="13844" width="13.25" style="21" customWidth="1"/>
    <col min="13845" max="14081" width="10.625" style="21"/>
    <col min="14082" max="14082" width="7.75" style="21" bestFit="1" customWidth="1"/>
    <col min="14083" max="14083" width="21.125" style="21" customWidth="1"/>
    <col min="14084" max="14084" width="41" style="21" customWidth="1"/>
    <col min="14085" max="14085" width="13.375" style="21" customWidth="1"/>
    <col min="14086" max="14086" width="22.5" style="21" customWidth="1"/>
    <col min="14087" max="14087" width="13.75" style="21" customWidth="1"/>
    <col min="14088" max="14088" width="11.25" style="21" customWidth="1"/>
    <col min="14089" max="14089" width="13" style="21" customWidth="1"/>
    <col min="14090" max="14090" width="10.25" style="21" customWidth="1"/>
    <col min="14091" max="14091" width="12.25" style="21" customWidth="1"/>
    <col min="14092" max="14092" width="9.625" style="21" customWidth="1"/>
    <col min="14093" max="14093" width="12.625" style="21" customWidth="1"/>
    <col min="14094" max="14094" width="10.625" style="21"/>
    <col min="14095" max="14095" width="11.375" style="21" customWidth="1"/>
    <col min="14096" max="14096" width="12.125" style="21" customWidth="1"/>
    <col min="14097" max="14097" width="10.625" style="21"/>
    <col min="14098" max="14098" width="13" style="21" customWidth="1"/>
    <col min="14099" max="14099" width="10.625" style="21"/>
    <col min="14100" max="14100" width="13.25" style="21" customWidth="1"/>
    <col min="14101" max="14337" width="10.625" style="21"/>
    <col min="14338" max="14338" width="7.75" style="21" bestFit="1" customWidth="1"/>
    <col min="14339" max="14339" width="21.125" style="21" customWidth="1"/>
    <col min="14340" max="14340" width="41" style="21" customWidth="1"/>
    <col min="14341" max="14341" width="13.375" style="21" customWidth="1"/>
    <col min="14342" max="14342" width="22.5" style="21" customWidth="1"/>
    <col min="14343" max="14343" width="13.75" style="21" customWidth="1"/>
    <col min="14344" max="14344" width="11.25" style="21" customWidth="1"/>
    <col min="14345" max="14345" width="13" style="21" customWidth="1"/>
    <col min="14346" max="14346" width="10.25" style="21" customWidth="1"/>
    <col min="14347" max="14347" width="12.25" style="21" customWidth="1"/>
    <col min="14348" max="14348" width="9.625" style="21" customWidth="1"/>
    <col min="14349" max="14349" width="12.625" style="21" customWidth="1"/>
    <col min="14350" max="14350" width="10.625" style="21"/>
    <col min="14351" max="14351" width="11.375" style="21" customWidth="1"/>
    <col min="14352" max="14352" width="12.125" style="21" customWidth="1"/>
    <col min="14353" max="14353" width="10.625" style="21"/>
    <col min="14354" max="14354" width="13" style="21" customWidth="1"/>
    <col min="14355" max="14355" width="10.625" style="21"/>
    <col min="14356" max="14356" width="13.25" style="21" customWidth="1"/>
    <col min="14357" max="14593" width="10.625" style="21"/>
    <col min="14594" max="14594" width="7.75" style="21" bestFit="1" customWidth="1"/>
    <col min="14595" max="14595" width="21.125" style="21" customWidth="1"/>
    <col min="14596" max="14596" width="41" style="21" customWidth="1"/>
    <col min="14597" max="14597" width="13.375" style="21" customWidth="1"/>
    <col min="14598" max="14598" width="22.5" style="21" customWidth="1"/>
    <col min="14599" max="14599" width="13.75" style="21" customWidth="1"/>
    <col min="14600" max="14600" width="11.25" style="21" customWidth="1"/>
    <col min="14601" max="14601" width="13" style="21" customWidth="1"/>
    <col min="14602" max="14602" width="10.25" style="21" customWidth="1"/>
    <col min="14603" max="14603" width="12.25" style="21" customWidth="1"/>
    <col min="14604" max="14604" width="9.625" style="21" customWidth="1"/>
    <col min="14605" max="14605" width="12.625" style="21" customWidth="1"/>
    <col min="14606" max="14606" width="10.625" style="21"/>
    <col min="14607" max="14607" width="11.375" style="21" customWidth="1"/>
    <col min="14608" max="14608" width="12.125" style="21" customWidth="1"/>
    <col min="14609" max="14609" width="10.625" style="21"/>
    <col min="14610" max="14610" width="13" style="21" customWidth="1"/>
    <col min="14611" max="14611" width="10.625" style="21"/>
    <col min="14612" max="14612" width="13.25" style="21" customWidth="1"/>
    <col min="14613" max="14849" width="10.625" style="21"/>
    <col min="14850" max="14850" width="7.75" style="21" bestFit="1" customWidth="1"/>
    <col min="14851" max="14851" width="21.125" style="21" customWidth="1"/>
    <col min="14852" max="14852" width="41" style="21" customWidth="1"/>
    <col min="14853" max="14853" width="13.375" style="21" customWidth="1"/>
    <col min="14854" max="14854" width="22.5" style="21" customWidth="1"/>
    <col min="14855" max="14855" width="13.75" style="21" customWidth="1"/>
    <col min="14856" max="14856" width="11.25" style="21" customWidth="1"/>
    <col min="14857" max="14857" width="13" style="21" customWidth="1"/>
    <col min="14858" max="14858" width="10.25" style="21" customWidth="1"/>
    <col min="14859" max="14859" width="12.25" style="21" customWidth="1"/>
    <col min="14860" max="14860" width="9.625" style="21" customWidth="1"/>
    <col min="14861" max="14861" width="12.625" style="21" customWidth="1"/>
    <col min="14862" max="14862" width="10.625" style="21"/>
    <col min="14863" max="14863" width="11.375" style="21" customWidth="1"/>
    <col min="14864" max="14864" width="12.125" style="21" customWidth="1"/>
    <col min="14865" max="14865" width="10.625" style="21"/>
    <col min="14866" max="14866" width="13" style="21" customWidth="1"/>
    <col min="14867" max="14867" width="10.625" style="21"/>
    <col min="14868" max="14868" width="13.25" style="21" customWidth="1"/>
    <col min="14869" max="15105" width="10.625" style="21"/>
    <col min="15106" max="15106" width="7.75" style="21" bestFit="1" customWidth="1"/>
    <col min="15107" max="15107" width="21.125" style="21" customWidth="1"/>
    <col min="15108" max="15108" width="41" style="21" customWidth="1"/>
    <col min="15109" max="15109" width="13.375" style="21" customWidth="1"/>
    <col min="15110" max="15110" width="22.5" style="21" customWidth="1"/>
    <col min="15111" max="15111" width="13.75" style="21" customWidth="1"/>
    <col min="15112" max="15112" width="11.25" style="21" customWidth="1"/>
    <col min="15113" max="15113" width="13" style="21" customWidth="1"/>
    <col min="15114" max="15114" width="10.25" style="21" customWidth="1"/>
    <col min="15115" max="15115" width="12.25" style="21" customWidth="1"/>
    <col min="15116" max="15116" width="9.625" style="21" customWidth="1"/>
    <col min="15117" max="15117" width="12.625" style="21" customWidth="1"/>
    <col min="15118" max="15118" width="10.625" style="21"/>
    <col min="15119" max="15119" width="11.375" style="21" customWidth="1"/>
    <col min="15120" max="15120" width="12.125" style="21" customWidth="1"/>
    <col min="15121" max="15121" width="10.625" style="21"/>
    <col min="15122" max="15122" width="13" style="21" customWidth="1"/>
    <col min="15123" max="15123" width="10.625" style="21"/>
    <col min="15124" max="15124" width="13.25" style="21" customWidth="1"/>
    <col min="15125" max="15361" width="10.625" style="21"/>
    <col min="15362" max="15362" width="7.75" style="21" bestFit="1" customWidth="1"/>
    <col min="15363" max="15363" width="21.125" style="21" customWidth="1"/>
    <col min="15364" max="15364" width="41" style="21" customWidth="1"/>
    <col min="15365" max="15365" width="13.375" style="21" customWidth="1"/>
    <col min="15366" max="15366" width="22.5" style="21" customWidth="1"/>
    <col min="15367" max="15367" width="13.75" style="21" customWidth="1"/>
    <col min="15368" max="15368" width="11.25" style="21" customWidth="1"/>
    <col min="15369" max="15369" width="13" style="21" customWidth="1"/>
    <col min="15370" max="15370" width="10.25" style="21" customWidth="1"/>
    <col min="15371" max="15371" width="12.25" style="21" customWidth="1"/>
    <col min="15372" max="15372" width="9.625" style="21" customWidth="1"/>
    <col min="15373" max="15373" width="12.625" style="21" customWidth="1"/>
    <col min="15374" max="15374" width="10.625" style="21"/>
    <col min="15375" max="15375" width="11.375" style="21" customWidth="1"/>
    <col min="15376" max="15376" width="12.125" style="21" customWidth="1"/>
    <col min="15377" max="15377" width="10.625" style="21"/>
    <col min="15378" max="15378" width="13" style="21" customWidth="1"/>
    <col min="15379" max="15379" width="10.625" style="21"/>
    <col min="15380" max="15380" width="13.25" style="21" customWidth="1"/>
    <col min="15381" max="15617" width="10.625" style="21"/>
    <col min="15618" max="15618" width="7.75" style="21" bestFit="1" customWidth="1"/>
    <col min="15619" max="15619" width="21.125" style="21" customWidth="1"/>
    <col min="15620" max="15620" width="41" style="21" customWidth="1"/>
    <col min="15621" max="15621" width="13.375" style="21" customWidth="1"/>
    <col min="15622" max="15622" width="22.5" style="21" customWidth="1"/>
    <col min="15623" max="15623" width="13.75" style="21" customWidth="1"/>
    <col min="15624" max="15624" width="11.25" style="21" customWidth="1"/>
    <col min="15625" max="15625" width="13" style="21" customWidth="1"/>
    <col min="15626" max="15626" width="10.25" style="21" customWidth="1"/>
    <col min="15627" max="15627" width="12.25" style="21" customWidth="1"/>
    <col min="15628" max="15628" width="9.625" style="21" customWidth="1"/>
    <col min="15629" max="15629" width="12.625" style="21" customWidth="1"/>
    <col min="15630" max="15630" width="10.625" style="21"/>
    <col min="15631" max="15631" width="11.375" style="21" customWidth="1"/>
    <col min="15632" max="15632" width="12.125" style="21" customWidth="1"/>
    <col min="15633" max="15633" width="10.625" style="21"/>
    <col min="15634" max="15634" width="13" style="21" customWidth="1"/>
    <col min="15635" max="15635" width="10.625" style="21"/>
    <col min="15636" max="15636" width="13.25" style="21" customWidth="1"/>
    <col min="15637" max="15873" width="10.625" style="21"/>
    <col min="15874" max="15874" width="7.75" style="21" bestFit="1" customWidth="1"/>
    <col min="15875" max="15875" width="21.125" style="21" customWidth="1"/>
    <col min="15876" max="15876" width="41" style="21" customWidth="1"/>
    <col min="15877" max="15877" width="13.375" style="21" customWidth="1"/>
    <col min="15878" max="15878" width="22.5" style="21" customWidth="1"/>
    <col min="15879" max="15879" width="13.75" style="21" customWidth="1"/>
    <col min="15880" max="15880" width="11.25" style="21" customWidth="1"/>
    <col min="15881" max="15881" width="13" style="21" customWidth="1"/>
    <col min="15882" max="15882" width="10.25" style="21" customWidth="1"/>
    <col min="15883" max="15883" width="12.25" style="21" customWidth="1"/>
    <col min="15884" max="15884" width="9.625" style="21" customWidth="1"/>
    <col min="15885" max="15885" width="12.625" style="21" customWidth="1"/>
    <col min="15886" max="15886" width="10.625" style="21"/>
    <col min="15887" max="15887" width="11.375" style="21" customWidth="1"/>
    <col min="15888" max="15888" width="12.125" style="21" customWidth="1"/>
    <col min="15889" max="15889" width="10.625" style="21"/>
    <col min="15890" max="15890" width="13" style="21" customWidth="1"/>
    <col min="15891" max="15891" width="10.625" style="21"/>
    <col min="15892" max="15892" width="13.25" style="21" customWidth="1"/>
    <col min="15893" max="16129" width="10.625" style="21"/>
    <col min="16130" max="16130" width="7.75" style="21" bestFit="1" customWidth="1"/>
    <col min="16131" max="16131" width="21.125" style="21" customWidth="1"/>
    <col min="16132" max="16132" width="41" style="21" customWidth="1"/>
    <col min="16133" max="16133" width="13.375" style="21" customWidth="1"/>
    <col min="16134" max="16134" width="22.5" style="21" customWidth="1"/>
    <col min="16135" max="16135" width="13.75" style="21" customWidth="1"/>
    <col min="16136" max="16136" width="11.25" style="21" customWidth="1"/>
    <col min="16137" max="16137" width="13" style="21" customWidth="1"/>
    <col min="16138" max="16138" width="10.25" style="21" customWidth="1"/>
    <col min="16139" max="16139" width="12.25" style="21" customWidth="1"/>
    <col min="16140" max="16140" width="9.625" style="21" customWidth="1"/>
    <col min="16141" max="16141" width="12.625" style="21" customWidth="1"/>
    <col min="16142" max="16142" width="10.625" style="21"/>
    <col min="16143" max="16143" width="11.375" style="21" customWidth="1"/>
    <col min="16144" max="16144" width="12.125" style="21" customWidth="1"/>
    <col min="16145" max="16145" width="10.625" style="21"/>
    <col min="16146" max="16146" width="13" style="21" customWidth="1"/>
    <col min="16147" max="16147" width="10.625" style="21"/>
    <col min="16148" max="16148" width="13.25" style="21" customWidth="1"/>
    <col min="16149" max="16384" width="10.625" style="21"/>
  </cols>
  <sheetData>
    <row r="1" spans="2:7" ht="23.25" customHeight="1"/>
    <row r="2" spans="2:7" s="288" customFormat="1" ht="23.25" customHeight="1">
      <c r="B2" s="612" t="s">
        <v>0</v>
      </c>
      <c r="C2" s="612"/>
      <c r="D2" s="612"/>
      <c r="E2" s="612"/>
      <c r="F2" s="612"/>
      <c r="G2" s="153"/>
    </row>
    <row r="3" spans="2:7" s="288" customFormat="1" ht="23.25" customHeight="1">
      <c r="B3" s="612" t="s">
        <v>1</v>
      </c>
      <c r="C3" s="612"/>
      <c r="D3" s="612"/>
      <c r="E3" s="612"/>
      <c r="F3" s="612"/>
      <c r="G3" s="153"/>
    </row>
    <row r="4" spans="2:7" s="288" customFormat="1" ht="21.75" customHeight="1" thickBot="1">
      <c r="B4" s="612" t="s">
        <v>463</v>
      </c>
      <c r="C4" s="612"/>
      <c r="D4" s="612"/>
      <c r="E4" s="612"/>
      <c r="F4" s="612"/>
      <c r="G4" s="153"/>
    </row>
    <row r="5" spans="2:7" s="288" customFormat="1" ht="23.25" customHeight="1" thickBot="1">
      <c r="B5" s="784" t="str">
        <f>'1. General'!E13</f>
        <v>Facultad de Filosofía y Ciencias Humanas</v>
      </c>
      <c r="C5" s="785"/>
      <c r="D5" s="785"/>
      <c r="E5" s="785"/>
      <c r="F5" s="786"/>
      <c r="G5" s="153"/>
    </row>
    <row r="6" spans="2:7" s="288" customFormat="1" ht="23.25" customHeight="1">
      <c r="B6" s="367" t="s">
        <v>464</v>
      </c>
      <c r="C6" s="368" t="s">
        <v>465</v>
      </c>
      <c r="D6" s="368" t="s">
        <v>466</v>
      </c>
      <c r="E6" s="368" t="s">
        <v>467</v>
      </c>
      <c r="F6" s="369" t="s">
        <v>468</v>
      </c>
      <c r="G6" s="153"/>
    </row>
    <row r="7" spans="2:7" s="288" customFormat="1" ht="37.15" customHeight="1">
      <c r="B7" s="322" t="s">
        <v>469</v>
      </c>
      <c r="C7" s="323" t="s">
        <v>470</v>
      </c>
      <c r="D7" s="323" t="s">
        <v>401</v>
      </c>
      <c r="E7" s="323" t="s">
        <v>421</v>
      </c>
      <c r="F7" s="370" t="s">
        <v>422</v>
      </c>
      <c r="G7" s="153">
        <v>2019</v>
      </c>
    </row>
    <row r="8" spans="2:7" s="288" customFormat="1" ht="37.15" customHeight="1">
      <c r="B8" s="324" t="s">
        <v>469</v>
      </c>
      <c r="C8" s="325" t="s">
        <v>471</v>
      </c>
      <c r="D8" s="325" t="s">
        <v>401</v>
      </c>
      <c r="E8" s="325" t="s">
        <v>403</v>
      </c>
      <c r="F8" s="326" t="s">
        <v>410</v>
      </c>
      <c r="G8" s="153">
        <v>2019</v>
      </c>
    </row>
    <row r="9" spans="2:7" s="288" customFormat="1" ht="37.15" customHeight="1">
      <c r="B9" s="322" t="s">
        <v>469</v>
      </c>
      <c r="C9" s="323" t="s">
        <v>472</v>
      </c>
      <c r="D9" s="323" t="s">
        <v>401</v>
      </c>
      <c r="E9" s="323" t="s">
        <v>421</v>
      </c>
      <c r="F9" s="370" t="s">
        <v>473</v>
      </c>
      <c r="G9" s="153">
        <v>2019</v>
      </c>
    </row>
    <row r="10" spans="2:7" s="288" customFormat="1" ht="37.15" customHeight="1">
      <c r="B10" s="324" t="s">
        <v>469</v>
      </c>
      <c r="C10" s="325" t="s">
        <v>474</v>
      </c>
      <c r="D10" s="325" t="s">
        <v>401</v>
      </c>
      <c r="E10" s="325" t="s">
        <v>475</v>
      </c>
      <c r="F10" s="326" t="s">
        <v>476</v>
      </c>
      <c r="G10" s="153">
        <v>2020</v>
      </c>
    </row>
    <row r="11" spans="2:7" s="288" customFormat="1" ht="37.15" customHeight="1">
      <c r="B11" s="322" t="s">
        <v>469</v>
      </c>
      <c r="C11" s="323" t="s">
        <v>477</v>
      </c>
      <c r="D11" s="323" t="s">
        <v>401</v>
      </c>
      <c r="E11" s="323" t="s">
        <v>403</v>
      </c>
      <c r="F11" s="370" t="s">
        <v>478</v>
      </c>
      <c r="G11" s="153">
        <v>2016</v>
      </c>
    </row>
    <row r="12" spans="2:7" s="288" customFormat="1" ht="37.15" customHeight="1">
      <c r="B12" s="324" t="s">
        <v>469</v>
      </c>
      <c r="C12" s="325" t="s">
        <v>479</v>
      </c>
      <c r="D12" s="325" t="s">
        <v>401</v>
      </c>
      <c r="E12" s="325" t="s">
        <v>400</v>
      </c>
      <c r="F12" s="326" t="s">
        <v>480</v>
      </c>
      <c r="G12" s="153">
        <v>2016</v>
      </c>
    </row>
    <row r="13" spans="2:7" s="288" customFormat="1" ht="37.15" customHeight="1">
      <c r="B13" s="322" t="s">
        <v>469</v>
      </c>
      <c r="C13" s="323" t="s">
        <v>481</v>
      </c>
      <c r="D13" s="323" t="s">
        <v>401</v>
      </c>
      <c r="E13" s="323" t="s">
        <v>400</v>
      </c>
      <c r="F13" s="370" t="s">
        <v>405</v>
      </c>
      <c r="G13" s="153">
        <v>2017</v>
      </c>
    </row>
    <row r="14" spans="2:7" s="288" customFormat="1" ht="37.15" customHeight="1">
      <c r="B14" s="324" t="s">
        <v>469</v>
      </c>
      <c r="C14" s="325" t="s">
        <v>482</v>
      </c>
      <c r="D14" s="325" t="s">
        <v>401</v>
      </c>
      <c r="E14" s="325" t="s">
        <v>483</v>
      </c>
      <c r="F14" s="326" t="s">
        <v>484</v>
      </c>
      <c r="G14" s="153">
        <v>2017</v>
      </c>
    </row>
    <row r="15" spans="2:7" s="288" customFormat="1" ht="37.15" customHeight="1">
      <c r="B15" s="322" t="s">
        <v>469</v>
      </c>
      <c r="C15" s="323" t="s">
        <v>485</v>
      </c>
      <c r="D15" s="323" t="s">
        <v>401</v>
      </c>
      <c r="E15" s="323" t="s">
        <v>403</v>
      </c>
      <c r="F15" s="370" t="s">
        <v>404</v>
      </c>
      <c r="G15" s="153">
        <v>2017</v>
      </c>
    </row>
    <row r="16" spans="2:7" s="288" customFormat="1" ht="37.15" customHeight="1">
      <c r="B16" s="324" t="s">
        <v>469</v>
      </c>
      <c r="C16" s="325" t="s">
        <v>486</v>
      </c>
      <c r="D16" s="325" t="s">
        <v>401</v>
      </c>
      <c r="E16" s="325" t="s">
        <v>483</v>
      </c>
      <c r="F16" s="326" t="s">
        <v>487</v>
      </c>
      <c r="G16" s="153">
        <v>2018</v>
      </c>
    </row>
    <row r="17" spans="2:7" s="288" customFormat="1" ht="37.15" customHeight="1">
      <c r="B17" s="322" t="s">
        <v>469</v>
      </c>
      <c r="C17" s="323" t="s">
        <v>488</v>
      </c>
      <c r="D17" s="323" t="s">
        <v>401</v>
      </c>
      <c r="E17" s="323" t="s">
        <v>475</v>
      </c>
      <c r="F17" s="370" t="s">
        <v>489</v>
      </c>
      <c r="G17" s="153">
        <v>2016</v>
      </c>
    </row>
    <row r="18" spans="2:7" s="288" customFormat="1" ht="37.15" customHeight="1">
      <c r="B18" s="324" t="s">
        <v>469</v>
      </c>
      <c r="C18" s="325" t="s">
        <v>490</v>
      </c>
      <c r="D18" s="325" t="s">
        <v>401</v>
      </c>
      <c r="E18" s="325" t="s">
        <v>421</v>
      </c>
      <c r="F18" s="326" t="s">
        <v>491</v>
      </c>
      <c r="G18" s="153">
        <v>2019</v>
      </c>
    </row>
    <row r="19" spans="2:7" s="288" customFormat="1" ht="37.15" customHeight="1">
      <c r="B19" s="322" t="s">
        <v>469</v>
      </c>
      <c r="C19" s="323" t="s">
        <v>492</v>
      </c>
      <c r="D19" s="323" t="s">
        <v>401</v>
      </c>
      <c r="E19" s="323" t="s">
        <v>403</v>
      </c>
      <c r="F19" s="370" t="s">
        <v>402</v>
      </c>
      <c r="G19" s="153">
        <v>2017</v>
      </c>
    </row>
    <row r="20" spans="2:7" s="288" customFormat="1" ht="37.15" customHeight="1">
      <c r="B20" s="324" t="s">
        <v>469</v>
      </c>
      <c r="C20" s="325" t="s">
        <v>493</v>
      </c>
      <c r="D20" s="325" t="s">
        <v>401</v>
      </c>
      <c r="E20" s="325" t="s">
        <v>400</v>
      </c>
      <c r="F20" s="326" t="s">
        <v>411</v>
      </c>
      <c r="G20" s="153">
        <v>2019</v>
      </c>
    </row>
    <row r="21" spans="2:7" s="288" customFormat="1" ht="37.15" customHeight="1">
      <c r="B21" s="322" t="s">
        <v>494</v>
      </c>
      <c r="C21" s="323" t="s">
        <v>495</v>
      </c>
      <c r="D21" s="323" t="s">
        <v>423</v>
      </c>
      <c r="E21" s="323" t="s">
        <v>421</v>
      </c>
      <c r="F21" s="370" t="s">
        <v>424</v>
      </c>
      <c r="G21" s="153">
        <v>2020</v>
      </c>
    </row>
    <row r="22" spans="2:7" s="288" customFormat="1" ht="37.15" customHeight="1">
      <c r="B22" s="324" t="s">
        <v>494</v>
      </c>
      <c r="C22" s="325" t="s">
        <v>496</v>
      </c>
      <c r="D22" s="325" t="s">
        <v>423</v>
      </c>
      <c r="E22" s="325" t="s">
        <v>475</v>
      </c>
      <c r="F22" s="326" t="s">
        <v>497</v>
      </c>
      <c r="G22" s="153">
        <v>2020</v>
      </c>
    </row>
    <row r="23" spans="2:7" s="288" customFormat="1" ht="37.15" customHeight="1">
      <c r="B23" s="322" t="s">
        <v>498</v>
      </c>
      <c r="C23" s="323" t="s">
        <v>499</v>
      </c>
      <c r="D23" s="323" t="s">
        <v>383</v>
      </c>
      <c r="E23" s="323" t="s">
        <v>379</v>
      </c>
      <c r="F23" s="370" t="s">
        <v>386</v>
      </c>
      <c r="G23" s="153">
        <v>2016</v>
      </c>
    </row>
    <row r="24" spans="2:7" s="288" customFormat="1" ht="37.15" customHeight="1">
      <c r="B24" s="324" t="s">
        <v>498</v>
      </c>
      <c r="C24" s="325" t="s">
        <v>500</v>
      </c>
      <c r="D24" s="325" t="s">
        <v>387</v>
      </c>
      <c r="E24" s="325" t="s">
        <v>416</v>
      </c>
      <c r="F24" s="326" t="s">
        <v>415</v>
      </c>
      <c r="G24" s="153">
        <v>2019</v>
      </c>
    </row>
    <row r="25" spans="2:7" s="288" customFormat="1" ht="37.15" customHeight="1">
      <c r="B25" s="322" t="s">
        <v>498</v>
      </c>
      <c r="C25" s="323" t="s">
        <v>501</v>
      </c>
      <c r="D25" s="323" t="s">
        <v>387</v>
      </c>
      <c r="E25" s="323" t="s">
        <v>421</v>
      </c>
      <c r="F25" s="370" t="s">
        <v>420</v>
      </c>
      <c r="G25" s="153">
        <v>2019</v>
      </c>
    </row>
    <row r="26" spans="2:7" s="288" customFormat="1" ht="37.15" customHeight="1">
      <c r="B26" s="324" t="s">
        <v>498</v>
      </c>
      <c r="C26" s="325" t="s">
        <v>502</v>
      </c>
      <c r="D26" s="325" t="s">
        <v>387</v>
      </c>
      <c r="E26" s="325" t="s">
        <v>403</v>
      </c>
      <c r="F26" s="326" t="s">
        <v>503</v>
      </c>
      <c r="G26" s="153">
        <v>2016</v>
      </c>
    </row>
    <row r="27" spans="2:7" s="288" customFormat="1" ht="37.15" customHeight="1">
      <c r="B27" s="322" t="s">
        <v>498</v>
      </c>
      <c r="C27" s="323" t="s">
        <v>504</v>
      </c>
      <c r="D27" s="323" t="s">
        <v>387</v>
      </c>
      <c r="E27" s="323" t="s">
        <v>505</v>
      </c>
      <c r="F27" s="370" t="s">
        <v>506</v>
      </c>
      <c r="G27" s="153">
        <v>2016</v>
      </c>
    </row>
    <row r="28" spans="2:7" s="288" customFormat="1" ht="37.15" customHeight="1">
      <c r="B28" s="324" t="s">
        <v>498</v>
      </c>
      <c r="C28" s="325" t="s">
        <v>507</v>
      </c>
      <c r="D28" s="325" t="s">
        <v>387</v>
      </c>
      <c r="E28" s="325" t="s">
        <v>505</v>
      </c>
      <c r="F28" s="326" t="s">
        <v>508</v>
      </c>
      <c r="G28" s="153">
        <v>2017</v>
      </c>
    </row>
    <row r="29" spans="2:7" s="288" customFormat="1" ht="37.15" customHeight="1">
      <c r="B29" s="322" t="s">
        <v>498</v>
      </c>
      <c r="C29" s="323" t="s">
        <v>509</v>
      </c>
      <c r="D29" s="323" t="s">
        <v>387</v>
      </c>
      <c r="E29" s="323" t="s">
        <v>510</v>
      </c>
      <c r="F29" s="370" t="s">
        <v>511</v>
      </c>
      <c r="G29" s="153">
        <v>2017</v>
      </c>
    </row>
    <row r="30" spans="2:7" s="288" customFormat="1" ht="37.15" customHeight="1">
      <c r="B30" s="324" t="s">
        <v>498</v>
      </c>
      <c r="C30" s="325" t="s">
        <v>512</v>
      </c>
      <c r="D30" s="325" t="s">
        <v>387</v>
      </c>
      <c r="E30" s="325" t="s">
        <v>510</v>
      </c>
      <c r="F30" s="326" t="s">
        <v>513</v>
      </c>
      <c r="G30" s="153">
        <v>2019</v>
      </c>
    </row>
    <row r="31" spans="2:7" s="288" customFormat="1" ht="37.15" customHeight="1">
      <c r="B31" s="322" t="s">
        <v>498</v>
      </c>
      <c r="C31" s="323" t="s">
        <v>514</v>
      </c>
      <c r="D31" s="323" t="s">
        <v>387</v>
      </c>
      <c r="E31" s="323" t="s">
        <v>421</v>
      </c>
      <c r="F31" s="370" t="s">
        <v>515</v>
      </c>
      <c r="G31" s="153">
        <v>2020</v>
      </c>
    </row>
    <row r="32" spans="2:7" s="288" customFormat="1" ht="37.15" customHeight="1">
      <c r="B32" s="324" t="s">
        <v>498</v>
      </c>
      <c r="C32" s="325" t="s">
        <v>516</v>
      </c>
      <c r="D32" s="325" t="s">
        <v>387</v>
      </c>
      <c r="E32" s="325" t="s">
        <v>475</v>
      </c>
      <c r="F32" s="326" t="s">
        <v>517</v>
      </c>
      <c r="G32" s="153">
        <v>2018</v>
      </c>
    </row>
    <row r="33" spans="2:7" s="288" customFormat="1" ht="37.15" customHeight="1">
      <c r="B33" s="322" t="s">
        <v>498</v>
      </c>
      <c r="C33" s="323" t="s">
        <v>518</v>
      </c>
      <c r="D33" s="323" t="s">
        <v>387</v>
      </c>
      <c r="E33" s="323" t="s">
        <v>378</v>
      </c>
      <c r="F33" s="370" t="s">
        <v>519</v>
      </c>
      <c r="G33" s="153">
        <v>2018</v>
      </c>
    </row>
    <row r="34" spans="2:7" s="288" customFormat="1" ht="37.15" customHeight="1">
      <c r="B34" s="324" t="s">
        <v>498</v>
      </c>
      <c r="C34" s="325" t="s">
        <v>518</v>
      </c>
      <c r="D34" s="325" t="s">
        <v>387</v>
      </c>
      <c r="E34" s="325" t="s">
        <v>475</v>
      </c>
      <c r="F34" s="326" t="s">
        <v>519</v>
      </c>
      <c r="G34" s="153">
        <v>2018</v>
      </c>
    </row>
    <row r="35" spans="2:7" s="288" customFormat="1" ht="37.15" customHeight="1">
      <c r="B35" s="322" t="s">
        <v>498</v>
      </c>
      <c r="C35" s="323" t="s">
        <v>520</v>
      </c>
      <c r="D35" s="323" t="s">
        <v>387</v>
      </c>
      <c r="E35" s="323" t="s">
        <v>505</v>
      </c>
      <c r="F35" s="370" t="s">
        <v>521</v>
      </c>
      <c r="G35" s="153">
        <v>2017</v>
      </c>
    </row>
    <row r="36" spans="2:7" s="288" customFormat="1" ht="37.15" customHeight="1">
      <c r="B36" s="324" t="s">
        <v>498</v>
      </c>
      <c r="C36" s="325" t="s">
        <v>522</v>
      </c>
      <c r="D36" s="325" t="s">
        <v>387</v>
      </c>
      <c r="E36" s="325" t="s">
        <v>505</v>
      </c>
      <c r="F36" s="326" t="s">
        <v>523</v>
      </c>
      <c r="G36" s="153">
        <v>2018</v>
      </c>
    </row>
    <row r="37" spans="2:7" s="288" customFormat="1" ht="37.15" customHeight="1">
      <c r="B37" s="322" t="s">
        <v>498</v>
      </c>
      <c r="C37" s="323" t="s">
        <v>524</v>
      </c>
      <c r="D37" s="323" t="s">
        <v>387</v>
      </c>
      <c r="E37" s="323" t="s">
        <v>378</v>
      </c>
      <c r="F37" s="370" t="s">
        <v>525</v>
      </c>
      <c r="G37" s="153">
        <v>2019</v>
      </c>
    </row>
    <row r="38" spans="2:7" s="288" customFormat="1" ht="37.15" customHeight="1">
      <c r="B38" s="324" t="s">
        <v>498</v>
      </c>
      <c r="C38" s="325" t="s">
        <v>524</v>
      </c>
      <c r="D38" s="325" t="s">
        <v>387</v>
      </c>
      <c r="E38" s="325" t="s">
        <v>475</v>
      </c>
      <c r="F38" s="326" t="s">
        <v>525</v>
      </c>
      <c r="G38" s="153">
        <v>2019</v>
      </c>
    </row>
    <row r="39" spans="2:7" s="288" customFormat="1" ht="37.15" customHeight="1">
      <c r="B39" s="322" t="s">
        <v>498</v>
      </c>
      <c r="C39" s="323" t="s">
        <v>526</v>
      </c>
      <c r="D39" s="323" t="s">
        <v>387</v>
      </c>
      <c r="E39" s="323" t="s">
        <v>475</v>
      </c>
      <c r="F39" s="370" t="s">
        <v>527</v>
      </c>
      <c r="G39" s="153">
        <v>2017</v>
      </c>
    </row>
    <row r="40" spans="2:7" s="288" customFormat="1" ht="37.15" customHeight="1">
      <c r="B40" s="324" t="s">
        <v>498</v>
      </c>
      <c r="C40" s="325" t="s">
        <v>528</v>
      </c>
      <c r="D40" s="325" t="s">
        <v>375</v>
      </c>
      <c r="E40" s="325" t="s">
        <v>400</v>
      </c>
      <c r="F40" s="326" t="s">
        <v>398</v>
      </c>
      <c r="G40" s="153">
        <v>2019</v>
      </c>
    </row>
    <row r="41" spans="2:7" s="288" customFormat="1" ht="37.15" customHeight="1">
      <c r="B41" s="322" t="s">
        <v>498</v>
      </c>
      <c r="C41" s="323" t="s">
        <v>529</v>
      </c>
      <c r="D41" s="323" t="s">
        <v>387</v>
      </c>
      <c r="E41" s="323" t="s">
        <v>483</v>
      </c>
      <c r="F41" s="370" t="s">
        <v>530</v>
      </c>
      <c r="G41" s="153">
        <v>2018</v>
      </c>
    </row>
    <row r="42" spans="2:7" s="288" customFormat="1" ht="37.15" customHeight="1">
      <c r="B42" s="324" t="s">
        <v>498</v>
      </c>
      <c r="C42" s="325" t="s">
        <v>531</v>
      </c>
      <c r="D42" s="325" t="s">
        <v>387</v>
      </c>
      <c r="E42" s="325" t="s">
        <v>421</v>
      </c>
      <c r="F42" s="326" t="s">
        <v>532</v>
      </c>
      <c r="G42" s="153">
        <v>2020</v>
      </c>
    </row>
    <row r="43" spans="2:7" s="288" customFormat="1" ht="37.15" customHeight="1">
      <c r="B43" s="322" t="s">
        <v>498</v>
      </c>
      <c r="C43" s="323" t="s">
        <v>533</v>
      </c>
      <c r="D43" s="323" t="s">
        <v>387</v>
      </c>
      <c r="E43" s="323" t="s">
        <v>378</v>
      </c>
      <c r="F43" s="370" t="s">
        <v>534</v>
      </c>
      <c r="G43" s="153">
        <v>2019</v>
      </c>
    </row>
    <row r="44" spans="2:7" s="288" customFormat="1" ht="37.15" customHeight="1">
      <c r="B44" s="324" t="s">
        <v>498</v>
      </c>
      <c r="C44" s="325" t="s">
        <v>533</v>
      </c>
      <c r="D44" s="325" t="s">
        <v>387</v>
      </c>
      <c r="E44" s="325" t="s">
        <v>475</v>
      </c>
      <c r="F44" s="326" t="s">
        <v>534</v>
      </c>
      <c r="G44" s="153">
        <v>2019</v>
      </c>
    </row>
    <row r="45" spans="2:7" s="288" customFormat="1" ht="37.15" customHeight="1">
      <c r="B45" s="322" t="s">
        <v>498</v>
      </c>
      <c r="C45" s="323" t="s">
        <v>535</v>
      </c>
      <c r="D45" s="323" t="s">
        <v>387</v>
      </c>
      <c r="E45" s="323" t="s">
        <v>379</v>
      </c>
      <c r="F45" s="370" t="s">
        <v>389</v>
      </c>
      <c r="G45" s="153">
        <v>2016</v>
      </c>
    </row>
    <row r="46" spans="2:7" s="288" customFormat="1" ht="37.15" customHeight="1">
      <c r="B46" s="324" t="s">
        <v>498</v>
      </c>
      <c r="C46" s="325" t="s">
        <v>536</v>
      </c>
      <c r="D46" s="325" t="s">
        <v>387</v>
      </c>
      <c r="E46" s="325" t="s">
        <v>416</v>
      </c>
      <c r="F46" s="326" t="s">
        <v>537</v>
      </c>
      <c r="G46" s="153">
        <v>2018</v>
      </c>
    </row>
    <row r="47" spans="2:7" s="288" customFormat="1" ht="37.15" customHeight="1">
      <c r="B47" s="322" t="s">
        <v>538</v>
      </c>
      <c r="C47" s="323" t="s">
        <v>539</v>
      </c>
      <c r="D47" s="323" t="s">
        <v>387</v>
      </c>
      <c r="E47" s="323" t="s">
        <v>540</v>
      </c>
      <c r="F47" s="370" t="s">
        <v>541</v>
      </c>
      <c r="G47" s="153">
        <v>2016</v>
      </c>
    </row>
    <row r="48" spans="2:7" s="288" customFormat="1" ht="37.15" customHeight="1">
      <c r="B48" s="324" t="s">
        <v>538</v>
      </c>
      <c r="C48" s="325" t="s">
        <v>542</v>
      </c>
      <c r="D48" s="325" t="s">
        <v>383</v>
      </c>
      <c r="E48" s="325" t="s">
        <v>379</v>
      </c>
      <c r="F48" s="326" t="s">
        <v>384</v>
      </c>
      <c r="G48" s="153">
        <v>2016</v>
      </c>
    </row>
    <row r="49" spans="2:11" s="288" customFormat="1" ht="37.15" customHeight="1">
      <c r="B49" s="322" t="s">
        <v>538</v>
      </c>
      <c r="C49" s="323" t="s">
        <v>543</v>
      </c>
      <c r="D49" s="323" t="s">
        <v>375</v>
      </c>
      <c r="E49" s="323" t="s">
        <v>379</v>
      </c>
      <c r="F49" s="370" t="s">
        <v>544</v>
      </c>
      <c r="G49" s="153">
        <v>2017</v>
      </c>
    </row>
    <row r="50" spans="2:11" s="288" customFormat="1" ht="37.15" customHeight="1">
      <c r="B50" s="324" t="s">
        <v>538</v>
      </c>
      <c r="C50" s="325" t="s">
        <v>545</v>
      </c>
      <c r="D50" s="325" t="s">
        <v>387</v>
      </c>
      <c r="E50" s="325" t="s">
        <v>379</v>
      </c>
      <c r="F50" s="326" t="s">
        <v>388</v>
      </c>
      <c r="G50" s="153">
        <v>2017</v>
      </c>
    </row>
    <row r="51" spans="2:11" s="288" customFormat="1" ht="37.15" customHeight="1">
      <c r="B51" s="322" t="s">
        <v>538</v>
      </c>
      <c r="C51" s="323" t="s">
        <v>546</v>
      </c>
      <c r="D51" s="323" t="s">
        <v>375</v>
      </c>
      <c r="E51" s="323" t="s">
        <v>382</v>
      </c>
      <c r="F51" s="370" t="s">
        <v>380</v>
      </c>
      <c r="G51" s="153">
        <v>2017</v>
      </c>
    </row>
    <row r="52" spans="2:11" s="288" customFormat="1" ht="37.15" customHeight="1">
      <c r="B52" s="324" t="s">
        <v>538</v>
      </c>
      <c r="C52" s="325" t="s">
        <v>546</v>
      </c>
      <c r="D52" s="325" t="s">
        <v>375</v>
      </c>
      <c r="E52" s="325" t="s">
        <v>379</v>
      </c>
      <c r="F52" s="326" t="s">
        <v>380</v>
      </c>
      <c r="G52" s="153">
        <v>2017</v>
      </c>
    </row>
    <row r="53" spans="2:11" s="288" customFormat="1" ht="37.15" customHeight="1">
      <c r="B53" s="322" t="s">
        <v>538</v>
      </c>
      <c r="C53" s="323" t="s">
        <v>547</v>
      </c>
      <c r="D53" s="323" t="s">
        <v>375</v>
      </c>
      <c r="E53" s="323" t="s">
        <v>421</v>
      </c>
      <c r="F53" s="370" t="s">
        <v>548</v>
      </c>
      <c r="G53" s="153">
        <v>2018</v>
      </c>
    </row>
    <row r="54" spans="2:11" s="288" customFormat="1" ht="37.15" customHeight="1">
      <c r="B54" s="324" t="s">
        <v>538</v>
      </c>
      <c r="C54" s="325" t="s">
        <v>549</v>
      </c>
      <c r="D54" s="325" t="s">
        <v>387</v>
      </c>
      <c r="E54" s="325" t="s">
        <v>379</v>
      </c>
      <c r="F54" s="326" t="s">
        <v>393</v>
      </c>
      <c r="G54" s="153">
        <v>2017</v>
      </c>
    </row>
    <row r="55" spans="2:11" s="288" customFormat="1" ht="37.15" customHeight="1">
      <c r="B55" s="322" t="s">
        <v>538</v>
      </c>
      <c r="C55" s="323" t="s">
        <v>550</v>
      </c>
      <c r="D55" s="323" t="s">
        <v>387</v>
      </c>
      <c r="E55" s="323" t="s">
        <v>551</v>
      </c>
      <c r="F55" s="370" t="s">
        <v>552</v>
      </c>
      <c r="G55" s="153">
        <v>2017</v>
      </c>
    </row>
    <row r="56" spans="2:11" s="288" customFormat="1" ht="37.15" customHeight="1">
      <c r="B56" s="324" t="s">
        <v>538</v>
      </c>
      <c r="C56" s="325" t="s">
        <v>553</v>
      </c>
      <c r="D56" s="325" t="s">
        <v>375</v>
      </c>
      <c r="E56" s="325" t="s">
        <v>379</v>
      </c>
      <c r="F56" s="326" t="s">
        <v>376</v>
      </c>
      <c r="G56" s="153">
        <v>2017</v>
      </c>
    </row>
    <row r="57" spans="2:11" s="288" customFormat="1" ht="23.25" customHeight="1" thickBot="1">
      <c r="B57" s="528"/>
      <c r="C57" s="528"/>
      <c r="D57" s="528"/>
      <c r="E57" s="528"/>
      <c r="F57" s="528"/>
      <c r="G57" s="153"/>
    </row>
    <row r="58" spans="2:11" s="213" customFormat="1" ht="15.75" customHeight="1">
      <c r="B58" s="787" t="s">
        <v>430</v>
      </c>
      <c r="C58" s="787"/>
      <c r="D58" s="787"/>
      <c r="E58" s="371"/>
      <c r="F58" s="372"/>
      <c r="G58" s="373"/>
      <c r="K58" s="374"/>
    </row>
    <row r="59" spans="2:11" s="213" customFormat="1" ht="15.75" customHeight="1">
      <c r="B59" s="783" t="s">
        <v>554</v>
      </c>
      <c r="C59" s="783"/>
      <c r="D59" s="783"/>
      <c r="E59" s="783"/>
      <c r="F59" s="372"/>
      <c r="G59" s="373"/>
      <c r="K59" s="374"/>
    </row>
    <row r="60" spans="2:11" s="213" customFormat="1" ht="15.75" customHeight="1">
      <c r="B60" s="773"/>
      <c r="C60" s="773"/>
      <c r="D60" s="773"/>
      <c r="E60" s="773"/>
      <c r="F60" s="372"/>
      <c r="G60" s="373"/>
      <c r="K60" s="374"/>
    </row>
    <row r="61" spans="2:11" s="161" customFormat="1" ht="15.75" customHeight="1">
      <c r="B61" s="167"/>
      <c r="C61" s="215" t="s">
        <v>107</v>
      </c>
      <c r="D61" s="160"/>
      <c r="E61" s="160"/>
      <c r="F61" s="164"/>
      <c r="G61" s="164"/>
    </row>
    <row r="62" spans="2:11" s="161" customFormat="1" ht="15.75" customHeight="1" thickBot="1">
      <c r="B62" s="167"/>
      <c r="C62" s="215" t="s">
        <v>555</v>
      </c>
      <c r="D62" s="160"/>
      <c r="E62" s="160"/>
      <c r="F62" s="164"/>
      <c r="G62" s="164"/>
    </row>
    <row r="63" spans="2:11" s="162" customFormat="1" ht="27.75" customHeight="1">
      <c r="B63" s="167"/>
      <c r="C63" s="216" t="s">
        <v>280</v>
      </c>
      <c r="D63" s="774" t="s">
        <v>347</v>
      </c>
      <c r="E63" s="775"/>
      <c r="F63" s="776"/>
      <c r="G63" s="538"/>
    </row>
    <row r="64" spans="2:11" s="162" customFormat="1" ht="27.75" customHeight="1">
      <c r="B64" s="167"/>
      <c r="C64" s="217" t="s">
        <v>556</v>
      </c>
      <c r="D64" s="777" t="s">
        <v>348</v>
      </c>
      <c r="E64" s="778"/>
      <c r="F64" s="779"/>
      <c r="G64" s="538"/>
    </row>
    <row r="65" spans="2:7" s="162" customFormat="1" ht="27.75" customHeight="1">
      <c r="B65" s="167"/>
      <c r="C65" s="217" t="s">
        <v>282</v>
      </c>
      <c r="D65" s="777" t="s">
        <v>349</v>
      </c>
      <c r="E65" s="778"/>
      <c r="F65" s="779"/>
      <c r="G65" s="165"/>
    </row>
    <row r="66" spans="2:7" s="162" customFormat="1" ht="27.75" customHeight="1">
      <c r="B66" s="167"/>
      <c r="C66" s="217" t="s">
        <v>283</v>
      </c>
      <c r="D66" s="777" t="s">
        <v>350</v>
      </c>
      <c r="E66" s="778"/>
      <c r="F66" s="779"/>
      <c r="G66" s="165"/>
    </row>
    <row r="67" spans="2:7" s="162" customFormat="1" ht="27.75" customHeight="1">
      <c r="B67" s="167"/>
      <c r="C67" s="217" t="s">
        <v>494</v>
      </c>
      <c r="D67" s="777" t="s">
        <v>557</v>
      </c>
      <c r="E67" s="778"/>
      <c r="F67" s="779"/>
      <c r="G67" s="166"/>
    </row>
    <row r="68" spans="2:7" s="162" customFormat="1" ht="27.75" customHeight="1">
      <c r="B68" s="167"/>
      <c r="C68" s="217" t="s">
        <v>558</v>
      </c>
      <c r="D68" s="777" t="s">
        <v>559</v>
      </c>
      <c r="E68" s="778"/>
      <c r="F68" s="779"/>
      <c r="G68" s="538"/>
    </row>
    <row r="69" spans="2:7" s="162" customFormat="1" ht="27.75" customHeight="1">
      <c r="B69" s="167"/>
      <c r="C69" s="217" t="s">
        <v>560</v>
      </c>
      <c r="D69" s="777" t="s">
        <v>561</v>
      </c>
      <c r="E69" s="778"/>
      <c r="F69" s="779"/>
      <c r="G69" s="538"/>
    </row>
    <row r="70" spans="2:7" s="162" customFormat="1" ht="27.75" customHeight="1">
      <c r="B70" s="167"/>
      <c r="C70" s="217" t="s">
        <v>562</v>
      </c>
      <c r="D70" s="777" t="s">
        <v>563</v>
      </c>
      <c r="E70" s="778"/>
      <c r="F70" s="779"/>
      <c r="G70" s="538"/>
    </row>
    <row r="71" spans="2:7" s="162" customFormat="1" ht="27.75" customHeight="1">
      <c r="B71" s="167"/>
      <c r="C71" s="217" t="s">
        <v>564</v>
      </c>
      <c r="D71" s="777" t="s">
        <v>565</v>
      </c>
      <c r="E71" s="778"/>
      <c r="F71" s="779"/>
      <c r="G71" s="538"/>
    </row>
    <row r="72" spans="2:7" s="162" customFormat="1" ht="27.75" customHeight="1" thickBot="1">
      <c r="B72" s="167"/>
      <c r="C72" s="218" t="s">
        <v>566</v>
      </c>
      <c r="D72" s="780" t="s">
        <v>567</v>
      </c>
      <c r="E72" s="781"/>
      <c r="F72" s="782"/>
      <c r="G72" s="538"/>
    </row>
    <row r="73" spans="2:7" s="162" customFormat="1" ht="15.75" customHeight="1">
      <c r="B73" s="167"/>
      <c r="C73" s="772"/>
      <c r="D73" s="772"/>
      <c r="E73" s="772"/>
      <c r="F73" s="772"/>
      <c r="G73" s="538"/>
    </row>
  </sheetData>
  <autoFilter ref="B6:F56" xr:uid="{00000000-0009-0000-0000-00000A000000}"/>
  <mergeCells count="18">
    <mergeCell ref="B59:E59"/>
    <mergeCell ref="B2:F2"/>
    <mergeCell ref="B3:F3"/>
    <mergeCell ref="B4:F4"/>
    <mergeCell ref="B5:F5"/>
    <mergeCell ref="B58:D58"/>
    <mergeCell ref="C73:F73"/>
    <mergeCell ref="B60:E60"/>
    <mergeCell ref="D63:F63"/>
    <mergeCell ref="D64:F64"/>
    <mergeCell ref="D65:F65"/>
    <mergeCell ref="D66:F66"/>
    <mergeCell ref="D67:F67"/>
    <mergeCell ref="D68:F68"/>
    <mergeCell ref="D69:F69"/>
    <mergeCell ref="D70:F70"/>
    <mergeCell ref="D71:F71"/>
    <mergeCell ref="D72:F72"/>
  </mergeCells>
  <printOptions horizontalCentered="1"/>
  <pageMargins left="0.31496062992125984" right="0.39370078740157483" top="0.98425196850393704" bottom="0.70866141732283472" header="0" footer="0"/>
  <pageSetup scale="78"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G473"/>
  <sheetViews>
    <sheetView showGridLines="0" showRowColHeaders="0" zoomScale="70" zoomScaleNormal="70" workbookViewId="0">
      <selection activeCell="D12" sqref="D12"/>
    </sheetView>
  </sheetViews>
  <sheetFormatPr defaultColWidth="10.625" defaultRowHeight="15" customHeight="1" outlineLevelRow="1"/>
  <cols>
    <col min="1" max="1" width="4.25" style="155" customWidth="1"/>
    <col min="2" max="2" width="4.75" style="155" bestFit="1" customWidth="1"/>
    <col min="3" max="3" width="32.5" style="155" customWidth="1"/>
    <col min="4" max="4" width="125.25" style="155" customWidth="1"/>
    <col min="5" max="5" width="27.25" style="155" customWidth="1"/>
    <col min="6" max="6" width="11.5" style="155" customWidth="1"/>
    <col min="7" max="7" width="19" style="156" bestFit="1" customWidth="1"/>
    <col min="8" max="8" width="12.25" style="155" customWidth="1"/>
    <col min="9" max="9" width="12.125" style="155" customWidth="1"/>
    <col min="10" max="10" width="9.625" style="155" customWidth="1"/>
    <col min="11" max="11" width="10.625" style="155"/>
    <col min="12" max="12" width="11.375" style="155" customWidth="1"/>
    <col min="13" max="13" width="12.125" style="155" customWidth="1"/>
    <col min="14" max="14" width="10.625" style="155"/>
    <col min="15" max="15" width="13" style="155" customWidth="1"/>
    <col min="16" max="16" width="10.625" style="155"/>
    <col min="17" max="17" width="13.25" style="155" customWidth="1"/>
    <col min="18" max="16384" width="10.625" style="155"/>
  </cols>
  <sheetData>
    <row r="2" spans="2:7" s="288" customFormat="1" ht="16.5" customHeight="1">
      <c r="B2" s="612" t="s">
        <v>0</v>
      </c>
      <c r="C2" s="612"/>
      <c r="D2" s="612"/>
      <c r="E2" s="612"/>
      <c r="F2" s="612"/>
      <c r="G2" s="153"/>
    </row>
    <row r="3" spans="2:7" s="288" customFormat="1" ht="16.5" customHeight="1">
      <c r="B3" s="612" t="s">
        <v>1</v>
      </c>
      <c r="C3" s="612"/>
      <c r="D3" s="612"/>
      <c r="E3" s="612"/>
      <c r="F3" s="612"/>
      <c r="G3" s="153"/>
    </row>
    <row r="4" spans="2:7" s="288" customFormat="1" ht="16.5" customHeight="1">
      <c r="B4" s="612" t="s">
        <v>568</v>
      </c>
      <c r="C4" s="612"/>
      <c r="D4" s="612"/>
      <c r="E4" s="612"/>
      <c r="F4" s="612"/>
      <c r="G4" s="153"/>
    </row>
    <row r="5" spans="2:7" s="288" customFormat="1" ht="16.5" customHeight="1" thickBot="1">
      <c r="B5" s="528"/>
      <c r="C5" s="528"/>
      <c r="D5" s="528"/>
      <c r="E5" s="528"/>
      <c r="F5" s="528"/>
      <c r="G5" s="153"/>
    </row>
    <row r="6" spans="2:7" s="288" customFormat="1" ht="16.5" thickBot="1">
      <c r="B6" s="789" t="s">
        <v>569</v>
      </c>
      <c r="C6" s="790"/>
      <c r="D6" s="790"/>
      <c r="E6" s="790"/>
      <c r="F6" s="791"/>
      <c r="G6" s="153"/>
    </row>
    <row r="7" spans="2:7" s="288" customFormat="1" ht="17.25" customHeight="1">
      <c r="B7" s="792" t="s">
        <v>570</v>
      </c>
      <c r="C7" s="793"/>
      <c r="D7" s="793"/>
      <c r="E7" s="793"/>
      <c r="F7" s="794"/>
      <c r="G7" s="153"/>
    </row>
    <row r="8" spans="2:7" s="288" customFormat="1" ht="47.25">
      <c r="B8" s="338" t="s">
        <v>571</v>
      </c>
      <c r="C8" s="154" t="s">
        <v>572</v>
      </c>
      <c r="D8" s="154" t="s">
        <v>573</v>
      </c>
      <c r="E8" s="287" t="s">
        <v>574</v>
      </c>
      <c r="F8" s="339" t="s">
        <v>575</v>
      </c>
      <c r="G8" s="153"/>
    </row>
    <row r="9" spans="2:7" ht="54.75" customHeight="1" outlineLevel="1">
      <c r="B9" s="340">
        <v>1</v>
      </c>
      <c r="C9" s="428" t="s">
        <v>576</v>
      </c>
      <c r="D9" s="429" t="s">
        <v>577</v>
      </c>
      <c r="E9" s="430" t="s">
        <v>578</v>
      </c>
      <c r="F9" s="341">
        <v>43840</v>
      </c>
    </row>
    <row r="10" spans="2:7" ht="54.75" customHeight="1" outlineLevel="1">
      <c r="B10" s="342">
        <v>2</v>
      </c>
      <c r="C10" s="431" t="s">
        <v>579</v>
      </c>
      <c r="D10" s="432" t="s">
        <v>577</v>
      </c>
      <c r="E10" s="433" t="s">
        <v>578</v>
      </c>
      <c r="F10" s="343">
        <v>43840</v>
      </c>
    </row>
    <row r="11" spans="2:7" ht="54.75" customHeight="1" outlineLevel="1">
      <c r="B11" s="340">
        <v>3</v>
      </c>
      <c r="C11" s="428" t="s">
        <v>580</v>
      </c>
      <c r="D11" s="429" t="s">
        <v>577</v>
      </c>
      <c r="E11" s="430" t="s">
        <v>578</v>
      </c>
      <c r="F11" s="341">
        <v>43840</v>
      </c>
    </row>
    <row r="12" spans="2:7" ht="54.75" customHeight="1" outlineLevel="1">
      <c r="B12" s="342">
        <v>4</v>
      </c>
      <c r="C12" s="431" t="s">
        <v>581</v>
      </c>
      <c r="D12" s="432" t="s">
        <v>577</v>
      </c>
      <c r="E12" s="433" t="s">
        <v>578</v>
      </c>
      <c r="F12" s="343">
        <v>43840</v>
      </c>
    </row>
    <row r="13" spans="2:7" ht="54.75" customHeight="1" outlineLevel="1">
      <c r="B13" s="340">
        <v>5</v>
      </c>
      <c r="C13" s="428" t="s">
        <v>582</v>
      </c>
      <c r="D13" s="429" t="s">
        <v>577</v>
      </c>
      <c r="E13" s="430" t="s">
        <v>578</v>
      </c>
      <c r="F13" s="341">
        <v>43840</v>
      </c>
    </row>
    <row r="14" spans="2:7" ht="54.75" customHeight="1" outlineLevel="1">
      <c r="B14" s="342">
        <v>6</v>
      </c>
      <c r="C14" s="431" t="s">
        <v>583</v>
      </c>
      <c r="D14" s="432" t="s">
        <v>577</v>
      </c>
      <c r="E14" s="433" t="s">
        <v>578</v>
      </c>
      <c r="F14" s="343">
        <v>43848</v>
      </c>
    </row>
    <row r="15" spans="2:7" ht="54.75" customHeight="1" outlineLevel="1">
      <c r="B15" s="340">
        <v>7</v>
      </c>
      <c r="C15" s="428" t="s">
        <v>584</v>
      </c>
      <c r="D15" s="429" t="s">
        <v>577</v>
      </c>
      <c r="E15" s="430" t="s">
        <v>578</v>
      </c>
      <c r="F15" s="341">
        <v>43848</v>
      </c>
    </row>
    <row r="16" spans="2:7" ht="54.75" customHeight="1" outlineLevel="1">
      <c r="B16" s="342">
        <v>8</v>
      </c>
      <c r="C16" s="431" t="s">
        <v>585</v>
      </c>
      <c r="D16" s="432" t="s">
        <v>577</v>
      </c>
      <c r="E16" s="433" t="s">
        <v>578</v>
      </c>
      <c r="F16" s="343">
        <v>43853</v>
      </c>
    </row>
    <row r="17" spans="2:6" ht="54.75" customHeight="1" outlineLevel="1">
      <c r="B17" s="340">
        <v>9</v>
      </c>
      <c r="C17" s="428" t="s">
        <v>586</v>
      </c>
      <c r="D17" s="429" t="s">
        <v>577</v>
      </c>
      <c r="E17" s="430" t="s">
        <v>578</v>
      </c>
      <c r="F17" s="341">
        <v>43855</v>
      </c>
    </row>
    <row r="18" spans="2:6" ht="54.75" customHeight="1" outlineLevel="1">
      <c r="B18" s="342">
        <v>10</v>
      </c>
      <c r="C18" s="431" t="s">
        <v>587</v>
      </c>
      <c r="D18" s="432" t="s">
        <v>577</v>
      </c>
      <c r="E18" s="433" t="s">
        <v>578</v>
      </c>
      <c r="F18" s="343">
        <v>43856</v>
      </c>
    </row>
    <row r="19" spans="2:6" ht="54.75" customHeight="1" outlineLevel="1">
      <c r="B19" s="340">
        <v>11</v>
      </c>
      <c r="C19" s="428" t="s">
        <v>588</v>
      </c>
      <c r="D19" s="429" t="s">
        <v>577</v>
      </c>
      <c r="E19" s="430" t="s">
        <v>578</v>
      </c>
      <c r="F19" s="341">
        <v>43857</v>
      </c>
    </row>
    <row r="20" spans="2:6" ht="54.75" customHeight="1" outlineLevel="1">
      <c r="B20" s="342">
        <v>12</v>
      </c>
      <c r="C20" s="431" t="s">
        <v>589</v>
      </c>
      <c r="D20" s="432" t="s">
        <v>577</v>
      </c>
      <c r="E20" s="433" t="s">
        <v>578</v>
      </c>
      <c r="F20" s="343">
        <v>43862</v>
      </c>
    </row>
    <row r="21" spans="2:6" ht="54.75" customHeight="1" outlineLevel="1">
      <c r="B21" s="340">
        <v>13</v>
      </c>
      <c r="C21" s="428" t="s">
        <v>590</v>
      </c>
      <c r="D21" s="429" t="s">
        <v>577</v>
      </c>
      <c r="E21" s="430" t="s">
        <v>578</v>
      </c>
      <c r="F21" s="341">
        <v>43867</v>
      </c>
    </row>
    <row r="22" spans="2:6" ht="54.75" customHeight="1" outlineLevel="1">
      <c r="B22" s="342">
        <v>14</v>
      </c>
      <c r="C22" s="431" t="s">
        <v>591</v>
      </c>
      <c r="D22" s="432" t="s">
        <v>577</v>
      </c>
      <c r="E22" s="433" t="s">
        <v>578</v>
      </c>
      <c r="F22" s="343">
        <v>43868</v>
      </c>
    </row>
    <row r="23" spans="2:6" ht="54.75" customHeight="1" outlineLevel="1">
      <c r="B23" s="340">
        <v>15</v>
      </c>
      <c r="C23" s="428" t="s">
        <v>592</v>
      </c>
      <c r="D23" s="429" t="s">
        <v>577</v>
      </c>
      <c r="E23" s="430" t="s">
        <v>578</v>
      </c>
      <c r="F23" s="341">
        <v>43870</v>
      </c>
    </row>
    <row r="24" spans="2:6" ht="54.75" customHeight="1" outlineLevel="1">
      <c r="B24" s="342">
        <v>16</v>
      </c>
      <c r="C24" s="431" t="s">
        <v>593</v>
      </c>
      <c r="D24" s="432" t="s">
        <v>577</v>
      </c>
      <c r="E24" s="433" t="s">
        <v>578</v>
      </c>
      <c r="F24" s="343">
        <v>43871</v>
      </c>
    </row>
    <row r="25" spans="2:6" ht="54.75" customHeight="1" outlineLevel="1">
      <c r="B25" s="340">
        <v>17</v>
      </c>
      <c r="C25" s="428" t="s">
        <v>594</v>
      </c>
      <c r="D25" s="429" t="s">
        <v>577</v>
      </c>
      <c r="E25" s="430" t="s">
        <v>578</v>
      </c>
      <c r="F25" s="341">
        <v>43882</v>
      </c>
    </row>
    <row r="26" spans="2:6" ht="54.75" customHeight="1" outlineLevel="1">
      <c r="B26" s="342">
        <v>18</v>
      </c>
      <c r="C26" s="431" t="s">
        <v>595</v>
      </c>
      <c r="D26" s="432" t="s">
        <v>577</v>
      </c>
      <c r="E26" s="433" t="s">
        <v>578</v>
      </c>
      <c r="F26" s="343">
        <v>43882</v>
      </c>
    </row>
    <row r="27" spans="2:6" ht="54.75" customHeight="1" outlineLevel="1">
      <c r="B27" s="340">
        <v>19</v>
      </c>
      <c r="C27" s="428" t="s">
        <v>596</v>
      </c>
      <c r="D27" s="429" t="s">
        <v>577</v>
      </c>
      <c r="E27" s="430" t="s">
        <v>578</v>
      </c>
      <c r="F27" s="341">
        <v>43887</v>
      </c>
    </row>
    <row r="28" spans="2:6" ht="54.75" customHeight="1" outlineLevel="1">
      <c r="B28" s="342">
        <v>20</v>
      </c>
      <c r="C28" s="431" t="s">
        <v>597</v>
      </c>
      <c r="D28" s="432" t="s">
        <v>577</v>
      </c>
      <c r="E28" s="433" t="s">
        <v>578</v>
      </c>
      <c r="F28" s="343">
        <v>43896</v>
      </c>
    </row>
    <row r="29" spans="2:6" ht="54.75" customHeight="1" outlineLevel="1">
      <c r="B29" s="340">
        <v>21</v>
      </c>
      <c r="C29" s="428" t="s">
        <v>598</v>
      </c>
      <c r="D29" s="429" t="s">
        <v>577</v>
      </c>
      <c r="E29" s="430" t="s">
        <v>578</v>
      </c>
      <c r="F29" s="341">
        <v>43907</v>
      </c>
    </row>
    <row r="30" spans="2:6" ht="54.75" customHeight="1" outlineLevel="1">
      <c r="B30" s="342">
        <v>22</v>
      </c>
      <c r="C30" s="431" t="s">
        <v>599</v>
      </c>
      <c r="D30" s="432" t="s">
        <v>577</v>
      </c>
      <c r="E30" s="433" t="s">
        <v>578</v>
      </c>
      <c r="F30" s="343">
        <v>43914</v>
      </c>
    </row>
    <row r="31" spans="2:6" ht="54.75" customHeight="1" outlineLevel="1">
      <c r="B31" s="340">
        <v>23</v>
      </c>
      <c r="C31" s="428" t="s">
        <v>600</v>
      </c>
      <c r="D31" s="429" t="s">
        <v>577</v>
      </c>
      <c r="E31" s="430" t="s">
        <v>578</v>
      </c>
      <c r="F31" s="341">
        <v>43941</v>
      </c>
    </row>
    <row r="32" spans="2:6" ht="54.75" customHeight="1" outlineLevel="1">
      <c r="B32" s="342">
        <v>24</v>
      </c>
      <c r="C32" s="431" t="s">
        <v>601</v>
      </c>
      <c r="D32" s="432" t="s">
        <v>577</v>
      </c>
      <c r="E32" s="433" t="s">
        <v>578</v>
      </c>
      <c r="F32" s="343">
        <v>43942</v>
      </c>
    </row>
    <row r="33" spans="2:6" ht="54.75" customHeight="1" outlineLevel="1">
      <c r="B33" s="340">
        <v>25</v>
      </c>
      <c r="C33" s="428" t="s">
        <v>602</v>
      </c>
      <c r="D33" s="429" t="s">
        <v>577</v>
      </c>
      <c r="E33" s="430" t="s">
        <v>578</v>
      </c>
      <c r="F33" s="341">
        <v>43946</v>
      </c>
    </row>
    <row r="34" spans="2:6" ht="54.75" customHeight="1" outlineLevel="1">
      <c r="B34" s="342">
        <v>26</v>
      </c>
      <c r="C34" s="431" t="s">
        <v>603</v>
      </c>
      <c r="D34" s="432" t="s">
        <v>577</v>
      </c>
      <c r="E34" s="433" t="s">
        <v>578</v>
      </c>
      <c r="F34" s="343">
        <v>43946</v>
      </c>
    </row>
    <row r="35" spans="2:6" ht="54.75" customHeight="1" outlineLevel="1">
      <c r="B35" s="340">
        <v>27</v>
      </c>
      <c r="C35" s="428" t="s">
        <v>604</v>
      </c>
      <c r="D35" s="429" t="s">
        <v>577</v>
      </c>
      <c r="E35" s="430" t="s">
        <v>578</v>
      </c>
      <c r="F35" s="341">
        <v>43949</v>
      </c>
    </row>
    <row r="36" spans="2:6" ht="54.75" customHeight="1" outlineLevel="1">
      <c r="B36" s="342">
        <v>28</v>
      </c>
      <c r="C36" s="431" t="s">
        <v>605</v>
      </c>
      <c r="D36" s="432" t="s">
        <v>577</v>
      </c>
      <c r="E36" s="433" t="s">
        <v>578</v>
      </c>
      <c r="F36" s="343">
        <v>43966</v>
      </c>
    </row>
    <row r="37" spans="2:6" ht="54.75" customHeight="1" outlineLevel="1">
      <c r="B37" s="340">
        <v>29</v>
      </c>
      <c r="C37" s="428" t="s">
        <v>606</v>
      </c>
      <c r="D37" s="429" t="s">
        <v>577</v>
      </c>
      <c r="E37" s="430" t="s">
        <v>578</v>
      </c>
      <c r="F37" s="341">
        <v>43969</v>
      </c>
    </row>
    <row r="38" spans="2:6" ht="54.75" customHeight="1" outlineLevel="1">
      <c r="B38" s="342">
        <v>30</v>
      </c>
      <c r="C38" s="431" t="s">
        <v>607</v>
      </c>
      <c r="D38" s="432" t="s">
        <v>577</v>
      </c>
      <c r="E38" s="433" t="s">
        <v>578</v>
      </c>
      <c r="F38" s="343">
        <v>43981</v>
      </c>
    </row>
    <row r="39" spans="2:6" ht="54.75" customHeight="1" outlineLevel="1">
      <c r="B39" s="340">
        <v>31</v>
      </c>
      <c r="C39" s="428" t="s">
        <v>608</v>
      </c>
      <c r="D39" s="429" t="s">
        <v>577</v>
      </c>
      <c r="E39" s="430" t="s">
        <v>578</v>
      </c>
      <c r="F39" s="341">
        <v>43983</v>
      </c>
    </row>
    <row r="40" spans="2:6" ht="54.75" customHeight="1" outlineLevel="1">
      <c r="B40" s="342">
        <v>32</v>
      </c>
      <c r="C40" s="431" t="s">
        <v>609</v>
      </c>
      <c r="D40" s="432" t="s">
        <v>577</v>
      </c>
      <c r="E40" s="433" t="s">
        <v>578</v>
      </c>
      <c r="F40" s="343">
        <v>43988</v>
      </c>
    </row>
    <row r="41" spans="2:6" ht="54.75" customHeight="1" outlineLevel="1">
      <c r="B41" s="340">
        <v>33</v>
      </c>
      <c r="C41" s="428" t="s">
        <v>610</v>
      </c>
      <c r="D41" s="429" t="s">
        <v>577</v>
      </c>
      <c r="E41" s="430" t="s">
        <v>578</v>
      </c>
      <c r="F41" s="341">
        <v>43990</v>
      </c>
    </row>
    <row r="42" spans="2:6" ht="54.75" customHeight="1" outlineLevel="1">
      <c r="B42" s="342">
        <v>34</v>
      </c>
      <c r="C42" s="431" t="s">
        <v>611</v>
      </c>
      <c r="D42" s="432" t="s">
        <v>577</v>
      </c>
      <c r="E42" s="433" t="s">
        <v>578</v>
      </c>
      <c r="F42" s="343">
        <v>43998</v>
      </c>
    </row>
    <row r="43" spans="2:6" ht="54.75" customHeight="1" outlineLevel="1">
      <c r="B43" s="340">
        <v>35</v>
      </c>
      <c r="C43" s="428" t="s">
        <v>612</v>
      </c>
      <c r="D43" s="429" t="s">
        <v>577</v>
      </c>
      <c r="E43" s="430" t="s">
        <v>578</v>
      </c>
      <c r="F43" s="341">
        <v>44005</v>
      </c>
    </row>
    <row r="44" spans="2:6" ht="54.75" customHeight="1" outlineLevel="1">
      <c r="B44" s="342">
        <v>36</v>
      </c>
      <c r="C44" s="431" t="s">
        <v>613</v>
      </c>
      <c r="D44" s="432" t="s">
        <v>577</v>
      </c>
      <c r="E44" s="433" t="s">
        <v>578</v>
      </c>
      <c r="F44" s="343">
        <v>44013</v>
      </c>
    </row>
    <row r="45" spans="2:6" ht="54.75" customHeight="1" outlineLevel="1">
      <c r="B45" s="340">
        <v>37</v>
      </c>
      <c r="C45" s="428" t="s">
        <v>614</v>
      </c>
      <c r="D45" s="429" t="s">
        <v>577</v>
      </c>
      <c r="E45" s="430" t="s">
        <v>578</v>
      </c>
      <c r="F45" s="341">
        <v>44023</v>
      </c>
    </row>
    <row r="46" spans="2:6" ht="54.75" customHeight="1" outlineLevel="1">
      <c r="B46" s="342">
        <v>38</v>
      </c>
      <c r="C46" s="431" t="s">
        <v>615</v>
      </c>
      <c r="D46" s="432" t="s">
        <v>577</v>
      </c>
      <c r="E46" s="433" t="s">
        <v>578</v>
      </c>
      <c r="F46" s="343">
        <v>44032</v>
      </c>
    </row>
    <row r="47" spans="2:6" ht="54.75" customHeight="1" outlineLevel="1">
      <c r="B47" s="340">
        <v>39</v>
      </c>
      <c r="C47" s="428" t="s">
        <v>616</v>
      </c>
      <c r="D47" s="429" t="s">
        <v>577</v>
      </c>
      <c r="E47" s="430" t="s">
        <v>578</v>
      </c>
      <c r="F47" s="341">
        <v>44051</v>
      </c>
    </row>
    <row r="48" spans="2:6" ht="54.75" customHeight="1" outlineLevel="1">
      <c r="B48" s="342">
        <v>40</v>
      </c>
      <c r="C48" s="431" t="s">
        <v>617</v>
      </c>
      <c r="D48" s="432" t="s">
        <v>618</v>
      </c>
      <c r="E48" s="433" t="s">
        <v>619</v>
      </c>
      <c r="F48" s="343">
        <v>44054</v>
      </c>
    </row>
    <row r="49" spans="2:6" ht="54.75" customHeight="1" outlineLevel="1">
      <c r="B49" s="340">
        <v>41</v>
      </c>
      <c r="C49" s="428" t="s">
        <v>620</v>
      </c>
      <c r="D49" s="429" t="s">
        <v>577</v>
      </c>
      <c r="E49" s="430" t="s">
        <v>578</v>
      </c>
      <c r="F49" s="341">
        <v>44057</v>
      </c>
    </row>
    <row r="50" spans="2:6" ht="54.75" customHeight="1" outlineLevel="1">
      <c r="B50" s="342">
        <v>42</v>
      </c>
      <c r="C50" s="431" t="s">
        <v>621</v>
      </c>
      <c r="D50" s="432" t="s">
        <v>577</v>
      </c>
      <c r="E50" s="433" t="s">
        <v>578</v>
      </c>
      <c r="F50" s="343">
        <v>44058</v>
      </c>
    </row>
    <row r="51" spans="2:6" ht="54.75" customHeight="1" outlineLevel="1">
      <c r="B51" s="340">
        <v>43</v>
      </c>
      <c r="C51" s="428" t="s">
        <v>622</v>
      </c>
      <c r="D51" s="429" t="s">
        <v>577</v>
      </c>
      <c r="E51" s="430" t="s">
        <v>578</v>
      </c>
      <c r="F51" s="341">
        <v>44065</v>
      </c>
    </row>
    <row r="52" spans="2:6" ht="54.75" customHeight="1" outlineLevel="1">
      <c r="B52" s="342">
        <v>44</v>
      </c>
      <c r="C52" s="431" t="s">
        <v>623</v>
      </c>
      <c r="D52" s="432" t="s">
        <v>577</v>
      </c>
      <c r="E52" s="433" t="s">
        <v>578</v>
      </c>
      <c r="F52" s="343">
        <v>44073</v>
      </c>
    </row>
    <row r="53" spans="2:6" ht="54.75" customHeight="1" outlineLevel="1">
      <c r="B53" s="340">
        <v>45</v>
      </c>
      <c r="C53" s="428" t="s">
        <v>624</v>
      </c>
      <c r="D53" s="429" t="s">
        <v>625</v>
      </c>
      <c r="E53" s="430" t="s">
        <v>626</v>
      </c>
      <c r="F53" s="341">
        <v>44073</v>
      </c>
    </row>
    <row r="54" spans="2:6" ht="54.75" customHeight="1" outlineLevel="1">
      <c r="B54" s="342">
        <v>46</v>
      </c>
      <c r="C54" s="431" t="s">
        <v>627</v>
      </c>
      <c r="D54" s="432" t="s">
        <v>577</v>
      </c>
      <c r="E54" s="433" t="s">
        <v>578</v>
      </c>
      <c r="F54" s="343">
        <v>44078</v>
      </c>
    </row>
    <row r="55" spans="2:6" ht="54.75" customHeight="1" outlineLevel="1">
      <c r="B55" s="340">
        <v>47</v>
      </c>
      <c r="C55" s="428" t="s">
        <v>628</v>
      </c>
      <c r="D55" s="429" t="s">
        <v>577</v>
      </c>
      <c r="E55" s="430" t="s">
        <v>578</v>
      </c>
      <c r="F55" s="341">
        <v>44086</v>
      </c>
    </row>
    <row r="56" spans="2:6" ht="54.75" customHeight="1" outlineLevel="1">
      <c r="B56" s="342">
        <v>48</v>
      </c>
      <c r="C56" s="431" t="s">
        <v>629</v>
      </c>
      <c r="D56" s="432" t="s">
        <v>577</v>
      </c>
      <c r="E56" s="433" t="s">
        <v>578</v>
      </c>
      <c r="F56" s="343">
        <v>44092</v>
      </c>
    </row>
    <row r="57" spans="2:6" ht="54.75" customHeight="1" outlineLevel="1">
      <c r="B57" s="340">
        <v>49</v>
      </c>
      <c r="C57" s="428" t="s">
        <v>630</v>
      </c>
      <c r="D57" s="429" t="s">
        <v>577</v>
      </c>
      <c r="E57" s="430" t="s">
        <v>578</v>
      </c>
      <c r="F57" s="341">
        <v>44112</v>
      </c>
    </row>
    <row r="58" spans="2:6" ht="54.75" customHeight="1" outlineLevel="1">
      <c r="B58" s="342">
        <v>50</v>
      </c>
      <c r="C58" s="431" t="s">
        <v>631</v>
      </c>
      <c r="D58" s="432" t="s">
        <v>577</v>
      </c>
      <c r="E58" s="433" t="s">
        <v>578</v>
      </c>
      <c r="F58" s="343">
        <v>44116</v>
      </c>
    </row>
    <row r="59" spans="2:6" ht="54.75" customHeight="1" outlineLevel="1">
      <c r="B59" s="340">
        <v>51</v>
      </c>
      <c r="C59" s="428" t="s">
        <v>632</v>
      </c>
      <c r="D59" s="429" t="s">
        <v>577</v>
      </c>
      <c r="E59" s="430" t="s">
        <v>578</v>
      </c>
      <c r="F59" s="341">
        <v>44144</v>
      </c>
    </row>
    <row r="60" spans="2:6" ht="54.75" customHeight="1" outlineLevel="1">
      <c r="B60" s="342">
        <v>52</v>
      </c>
      <c r="C60" s="431" t="s">
        <v>633</v>
      </c>
      <c r="D60" s="432" t="s">
        <v>577</v>
      </c>
      <c r="E60" s="433" t="s">
        <v>578</v>
      </c>
      <c r="F60" s="343">
        <v>44163</v>
      </c>
    </row>
    <row r="61" spans="2:6" ht="54.75" customHeight="1" outlineLevel="1">
      <c r="B61" s="340">
        <v>53</v>
      </c>
      <c r="C61" s="428" t="s">
        <v>634</v>
      </c>
      <c r="D61" s="429" t="s">
        <v>577</v>
      </c>
      <c r="E61" s="430" t="s">
        <v>578</v>
      </c>
      <c r="F61" s="341">
        <v>44165</v>
      </c>
    </row>
    <row r="62" spans="2:6" ht="54.75" customHeight="1" outlineLevel="1">
      <c r="B62" s="342">
        <v>54</v>
      </c>
      <c r="C62" s="431" t="s">
        <v>635</v>
      </c>
      <c r="D62" s="432" t="s">
        <v>577</v>
      </c>
      <c r="E62" s="433" t="s">
        <v>578</v>
      </c>
      <c r="F62" s="343">
        <v>44234</v>
      </c>
    </row>
    <row r="63" spans="2:6" ht="54.75" customHeight="1" outlineLevel="1">
      <c r="B63" s="340">
        <v>55</v>
      </c>
      <c r="C63" s="428" t="s">
        <v>636</v>
      </c>
      <c r="D63" s="429" t="s">
        <v>577</v>
      </c>
      <c r="E63" s="430" t="s">
        <v>578</v>
      </c>
      <c r="F63" s="341">
        <v>44239</v>
      </c>
    </row>
    <row r="64" spans="2:6" ht="54.75" customHeight="1" outlineLevel="1">
      <c r="B64" s="342">
        <v>56</v>
      </c>
      <c r="C64" s="431" t="s">
        <v>637</v>
      </c>
      <c r="D64" s="432" t="s">
        <v>577</v>
      </c>
      <c r="E64" s="433" t="s">
        <v>578</v>
      </c>
      <c r="F64" s="343">
        <v>44254</v>
      </c>
    </row>
    <row r="65" spans="2:6" ht="54.75" customHeight="1" outlineLevel="1">
      <c r="B65" s="340">
        <v>57</v>
      </c>
      <c r="C65" s="428" t="s">
        <v>638</v>
      </c>
      <c r="D65" s="429" t="s">
        <v>639</v>
      </c>
      <c r="E65" s="430" t="s">
        <v>626</v>
      </c>
      <c r="F65" s="341">
        <v>44278</v>
      </c>
    </row>
    <row r="66" spans="2:6" ht="54.75" customHeight="1" outlineLevel="1">
      <c r="B66" s="342">
        <v>58</v>
      </c>
      <c r="C66" s="431" t="s">
        <v>640</v>
      </c>
      <c r="D66" s="432" t="s">
        <v>641</v>
      </c>
      <c r="E66" s="433" t="s">
        <v>626</v>
      </c>
      <c r="F66" s="343">
        <v>44283</v>
      </c>
    </row>
    <row r="67" spans="2:6" ht="54.75" customHeight="1" outlineLevel="1">
      <c r="B67" s="340">
        <v>59</v>
      </c>
      <c r="C67" s="428" t="s">
        <v>642</v>
      </c>
      <c r="D67" s="429" t="s">
        <v>577</v>
      </c>
      <c r="E67" s="430" t="s">
        <v>578</v>
      </c>
      <c r="F67" s="341">
        <v>44287</v>
      </c>
    </row>
    <row r="68" spans="2:6" ht="54.75" customHeight="1" outlineLevel="1">
      <c r="B68" s="342">
        <v>60</v>
      </c>
      <c r="C68" s="431" t="s">
        <v>643</v>
      </c>
      <c r="D68" s="432" t="s">
        <v>644</v>
      </c>
      <c r="E68" s="433" t="s">
        <v>626</v>
      </c>
      <c r="F68" s="343">
        <v>44289</v>
      </c>
    </row>
    <row r="69" spans="2:6" ht="54.75" customHeight="1" outlineLevel="1">
      <c r="B69" s="340">
        <v>61</v>
      </c>
      <c r="C69" s="428" t="s">
        <v>645</v>
      </c>
      <c r="D69" s="429" t="s">
        <v>577</v>
      </c>
      <c r="E69" s="430" t="s">
        <v>578</v>
      </c>
      <c r="F69" s="341">
        <v>44298</v>
      </c>
    </row>
    <row r="70" spans="2:6" ht="54.75" customHeight="1" outlineLevel="1">
      <c r="B70" s="342">
        <v>62</v>
      </c>
      <c r="C70" s="431" t="s">
        <v>646</v>
      </c>
      <c r="D70" s="432" t="s">
        <v>647</v>
      </c>
      <c r="E70" s="433" t="s">
        <v>626</v>
      </c>
      <c r="F70" s="343">
        <v>44307</v>
      </c>
    </row>
    <row r="71" spans="2:6" ht="54.75" customHeight="1" outlineLevel="1">
      <c r="B71" s="340">
        <v>63</v>
      </c>
      <c r="C71" s="428" t="s">
        <v>648</v>
      </c>
      <c r="D71" s="429" t="s">
        <v>649</v>
      </c>
      <c r="E71" s="430" t="s">
        <v>626</v>
      </c>
      <c r="F71" s="341">
        <v>44317</v>
      </c>
    </row>
    <row r="72" spans="2:6" ht="54.75" customHeight="1" outlineLevel="1">
      <c r="B72" s="342">
        <v>64</v>
      </c>
      <c r="C72" s="431" t="s">
        <v>650</v>
      </c>
      <c r="D72" s="432" t="s">
        <v>618</v>
      </c>
      <c r="E72" s="433" t="s">
        <v>619</v>
      </c>
      <c r="F72" s="343">
        <v>44320</v>
      </c>
    </row>
    <row r="73" spans="2:6" ht="54.75" customHeight="1" outlineLevel="1">
      <c r="B73" s="340">
        <v>65</v>
      </c>
      <c r="C73" s="428" t="s">
        <v>651</v>
      </c>
      <c r="D73" s="429" t="s">
        <v>652</v>
      </c>
      <c r="E73" s="430" t="s">
        <v>626</v>
      </c>
      <c r="F73" s="341">
        <v>44341</v>
      </c>
    </row>
    <row r="74" spans="2:6" ht="54.75" customHeight="1" outlineLevel="1">
      <c r="B74" s="342">
        <v>66</v>
      </c>
      <c r="C74" s="431" t="s">
        <v>653</v>
      </c>
      <c r="D74" s="432" t="s">
        <v>654</v>
      </c>
      <c r="E74" s="433" t="s">
        <v>626</v>
      </c>
      <c r="F74" s="343">
        <v>44348</v>
      </c>
    </row>
    <row r="75" spans="2:6" ht="54.75" customHeight="1" outlineLevel="1">
      <c r="B75" s="340">
        <v>67</v>
      </c>
      <c r="C75" s="428" t="s">
        <v>655</v>
      </c>
      <c r="D75" s="429" t="s">
        <v>656</v>
      </c>
      <c r="E75" s="430" t="s">
        <v>626</v>
      </c>
      <c r="F75" s="341">
        <v>44412</v>
      </c>
    </row>
    <row r="76" spans="2:6" ht="54.75" customHeight="1" outlineLevel="1">
      <c r="B76" s="342">
        <v>68</v>
      </c>
      <c r="C76" s="431" t="s">
        <v>657</v>
      </c>
      <c r="D76" s="432" t="s">
        <v>658</v>
      </c>
      <c r="E76" s="433" t="s">
        <v>626</v>
      </c>
      <c r="F76" s="343">
        <v>44451</v>
      </c>
    </row>
    <row r="77" spans="2:6" ht="54.75" customHeight="1" outlineLevel="1">
      <c r="B77" s="340">
        <v>69</v>
      </c>
      <c r="C77" s="428" t="s">
        <v>659</v>
      </c>
      <c r="D77" s="429" t="s">
        <v>660</v>
      </c>
      <c r="E77" s="430" t="s">
        <v>626</v>
      </c>
      <c r="F77" s="341">
        <v>44457</v>
      </c>
    </row>
    <row r="78" spans="2:6" ht="54.75" customHeight="1" outlineLevel="1">
      <c r="B78" s="342">
        <v>70</v>
      </c>
      <c r="C78" s="431" t="s">
        <v>661</v>
      </c>
      <c r="D78" s="432" t="s">
        <v>662</v>
      </c>
      <c r="E78" s="433" t="s">
        <v>626</v>
      </c>
      <c r="F78" s="343">
        <v>44467</v>
      </c>
    </row>
    <row r="79" spans="2:6" ht="54.75" customHeight="1" outlineLevel="1">
      <c r="B79" s="340">
        <v>71</v>
      </c>
      <c r="C79" s="428" t="s">
        <v>663</v>
      </c>
      <c r="D79" s="429" t="s">
        <v>664</v>
      </c>
      <c r="E79" s="430" t="s">
        <v>626</v>
      </c>
      <c r="F79" s="341">
        <v>44518</v>
      </c>
    </row>
    <row r="80" spans="2:6" ht="54.75" customHeight="1" outlineLevel="1">
      <c r="B80" s="342">
        <v>72</v>
      </c>
      <c r="C80" s="431" t="s">
        <v>665</v>
      </c>
      <c r="D80" s="432" t="s">
        <v>666</v>
      </c>
      <c r="E80" s="433" t="s">
        <v>626</v>
      </c>
      <c r="F80" s="343">
        <v>44564</v>
      </c>
    </row>
    <row r="81" spans="2:6" ht="54.75" customHeight="1" outlineLevel="1">
      <c r="B81" s="340">
        <v>73</v>
      </c>
      <c r="C81" s="428" t="s">
        <v>667</v>
      </c>
      <c r="D81" s="429" t="s">
        <v>668</v>
      </c>
      <c r="E81" s="430" t="s">
        <v>626</v>
      </c>
      <c r="F81" s="341">
        <v>44588</v>
      </c>
    </row>
    <row r="82" spans="2:6" ht="54.75" customHeight="1" outlineLevel="1">
      <c r="B82" s="342">
        <v>74</v>
      </c>
      <c r="C82" s="431" t="s">
        <v>669</v>
      </c>
      <c r="D82" s="432" t="s">
        <v>670</v>
      </c>
      <c r="E82" s="433" t="s">
        <v>626</v>
      </c>
      <c r="F82" s="343">
        <v>44595</v>
      </c>
    </row>
    <row r="83" spans="2:6" ht="54.75" customHeight="1" outlineLevel="1">
      <c r="B83" s="340">
        <v>75</v>
      </c>
      <c r="C83" s="428" t="s">
        <v>671</v>
      </c>
      <c r="D83" s="429" t="s">
        <v>672</v>
      </c>
      <c r="E83" s="430" t="s">
        <v>626</v>
      </c>
      <c r="F83" s="341">
        <v>44608</v>
      </c>
    </row>
    <row r="84" spans="2:6" ht="54.75" customHeight="1" outlineLevel="1">
      <c r="B84" s="342">
        <v>76</v>
      </c>
      <c r="C84" s="431" t="s">
        <v>673</v>
      </c>
      <c r="D84" s="432" t="s">
        <v>674</v>
      </c>
      <c r="E84" s="433" t="s">
        <v>626</v>
      </c>
      <c r="F84" s="343">
        <v>44633</v>
      </c>
    </row>
    <row r="85" spans="2:6" ht="54.75" customHeight="1" outlineLevel="1">
      <c r="B85" s="340">
        <v>77</v>
      </c>
      <c r="C85" s="428" t="s">
        <v>675</v>
      </c>
      <c r="D85" s="429" t="s">
        <v>618</v>
      </c>
      <c r="E85" s="430" t="s">
        <v>619</v>
      </c>
      <c r="F85" s="341">
        <v>44641</v>
      </c>
    </row>
    <row r="86" spans="2:6" ht="54.75" customHeight="1" outlineLevel="1">
      <c r="B86" s="342">
        <v>78</v>
      </c>
      <c r="C86" s="431" t="s">
        <v>676</v>
      </c>
      <c r="D86" s="432" t="s">
        <v>677</v>
      </c>
      <c r="E86" s="433" t="s">
        <v>626</v>
      </c>
      <c r="F86" s="343">
        <v>44647</v>
      </c>
    </row>
    <row r="87" spans="2:6" ht="54.75" customHeight="1" outlineLevel="1">
      <c r="B87" s="340">
        <v>79</v>
      </c>
      <c r="C87" s="428" t="s">
        <v>678</v>
      </c>
      <c r="D87" s="429" t="s">
        <v>618</v>
      </c>
      <c r="E87" s="430" t="s">
        <v>619</v>
      </c>
      <c r="F87" s="341">
        <v>44666</v>
      </c>
    </row>
    <row r="88" spans="2:6" ht="54.75" customHeight="1" outlineLevel="1">
      <c r="B88" s="342">
        <v>80</v>
      </c>
      <c r="C88" s="431" t="s">
        <v>679</v>
      </c>
      <c r="D88" s="432" t="s">
        <v>680</v>
      </c>
      <c r="E88" s="433" t="s">
        <v>626</v>
      </c>
      <c r="F88" s="343">
        <v>44677</v>
      </c>
    </row>
    <row r="89" spans="2:6" ht="54.75" customHeight="1" outlineLevel="1">
      <c r="B89" s="340">
        <v>81</v>
      </c>
      <c r="C89" s="428" t="s">
        <v>681</v>
      </c>
      <c r="D89" s="429" t="s">
        <v>682</v>
      </c>
      <c r="E89" s="430" t="s">
        <v>626</v>
      </c>
      <c r="F89" s="341">
        <v>44681</v>
      </c>
    </row>
    <row r="90" spans="2:6" ht="54.75" customHeight="1" outlineLevel="1">
      <c r="B90" s="342">
        <v>82</v>
      </c>
      <c r="C90" s="431" t="s">
        <v>683</v>
      </c>
      <c r="D90" s="432" t="s">
        <v>684</v>
      </c>
      <c r="E90" s="433" t="s">
        <v>626</v>
      </c>
      <c r="F90" s="343">
        <v>44681</v>
      </c>
    </row>
    <row r="91" spans="2:6" ht="54.75" customHeight="1" outlineLevel="1">
      <c r="B91" s="340">
        <v>83</v>
      </c>
      <c r="C91" s="428" t="s">
        <v>685</v>
      </c>
      <c r="D91" s="429" t="s">
        <v>686</v>
      </c>
      <c r="E91" s="430" t="s">
        <v>626</v>
      </c>
      <c r="F91" s="341">
        <v>44688</v>
      </c>
    </row>
    <row r="92" spans="2:6" ht="54.75" customHeight="1" outlineLevel="1">
      <c r="B92" s="342">
        <v>84</v>
      </c>
      <c r="C92" s="431" t="s">
        <v>687</v>
      </c>
      <c r="D92" s="432" t="s">
        <v>688</v>
      </c>
      <c r="E92" s="433" t="s">
        <v>626</v>
      </c>
      <c r="F92" s="343">
        <v>44692</v>
      </c>
    </row>
    <row r="93" spans="2:6" ht="54.75" customHeight="1" outlineLevel="1">
      <c r="B93" s="340">
        <v>85</v>
      </c>
      <c r="C93" s="428" t="s">
        <v>689</v>
      </c>
      <c r="D93" s="429" t="s">
        <v>690</v>
      </c>
      <c r="E93" s="430" t="s">
        <v>626</v>
      </c>
      <c r="F93" s="341">
        <v>44713</v>
      </c>
    </row>
    <row r="94" spans="2:6" ht="54.75" customHeight="1" outlineLevel="1">
      <c r="B94" s="342">
        <v>86</v>
      </c>
      <c r="C94" s="431" t="s">
        <v>691</v>
      </c>
      <c r="D94" s="432" t="s">
        <v>692</v>
      </c>
      <c r="E94" s="433" t="s">
        <v>626</v>
      </c>
      <c r="F94" s="343">
        <v>44726</v>
      </c>
    </row>
    <row r="95" spans="2:6" ht="54.75" customHeight="1" outlineLevel="1">
      <c r="B95" s="340">
        <v>87</v>
      </c>
      <c r="C95" s="428" t="s">
        <v>693</v>
      </c>
      <c r="D95" s="429" t="s">
        <v>694</v>
      </c>
      <c r="E95" s="430" t="s">
        <v>626</v>
      </c>
      <c r="F95" s="341">
        <v>44726</v>
      </c>
    </row>
    <row r="96" spans="2:6" ht="54.75" customHeight="1" outlineLevel="1">
      <c r="B96" s="342">
        <v>88</v>
      </c>
      <c r="C96" s="431" t="s">
        <v>695</v>
      </c>
      <c r="D96" s="432" t="s">
        <v>696</v>
      </c>
      <c r="E96" s="433" t="s">
        <v>626</v>
      </c>
      <c r="F96" s="343">
        <v>44727</v>
      </c>
    </row>
    <row r="97" spans="2:6" ht="54.75" customHeight="1" outlineLevel="1">
      <c r="B97" s="340">
        <v>89</v>
      </c>
      <c r="C97" s="428" t="s">
        <v>697</v>
      </c>
      <c r="D97" s="429" t="s">
        <v>698</v>
      </c>
      <c r="E97" s="430" t="s">
        <v>626</v>
      </c>
      <c r="F97" s="341">
        <v>44753</v>
      </c>
    </row>
    <row r="98" spans="2:6" ht="54.75" customHeight="1" outlineLevel="1">
      <c r="B98" s="342">
        <v>90</v>
      </c>
      <c r="C98" s="431" t="s">
        <v>699</v>
      </c>
      <c r="D98" s="432" t="s">
        <v>700</v>
      </c>
      <c r="E98" s="433" t="s">
        <v>626</v>
      </c>
      <c r="F98" s="343">
        <v>44782</v>
      </c>
    </row>
    <row r="99" spans="2:6" ht="54.75" customHeight="1" outlineLevel="1">
      <c r="B99" s="340">
        <v>91</v>
      </c>
      <c r="C99" s="428" t="s">
        <v>701</v>
      </c>
      <c r="D99" s="429" t="s">
        <v>702</v>
      </c>
      <c r="E99" s="430" t="s">
        <v>626</v>
      </c>
      <c r="F99" s="341">
        <v>44786</v>
      </c>
    </row>
    <row r="100" spans="2:6" ht="54.75" customHeight="1" outlineLevel="1">
      <c r="B100" s="342">
        <v>92</v>
      </c>
      <c r="C100" s="431" t="s">
        <v>703</v>
      </c>
      <c r="D100" s="432" t="s">
        <v>704</v>
      </c>
      <c r="E100" s="433" t="s">
        <v>626</v>
      </c>
      <c r="F100" s="343">
        <v>44842</v>
      </c>
    </row>
    <row r="101" spans="2:6" ht="54.75" customHeight="1" outlineLevel="1">
      <c r="B101" s="340">
        <v>93</v>
      </c>
      <c r="C101" s="428" t="s">
        <v>705</v>
      </c>
      <c r="D101" s="429" t="s">
        <v>577</v>
      </c>
      <c r="E101" s="430" t="s">
        <v>578</v>
      </c>
      <c r="F101" s="341">
        <v>44870</v>
      </c>
    </row>
    <row r="102" spans="2:6" ht="54.75" customHeight="1" outlineLevel="1">
      <c r="B102" s="342">
        <v>94</v>
      </c>
      <c r="C102" s="431" t="s">
        <v>706</v>
      </c>
      <c r="D102" s="432" t="s">
        <v>707</v>
      </c>
      <c r="E102" s="433" t="s">
        <v>626</v>
      </c>
      <c r="F102" s="343">
        <v>44968</v>
      </c>
    </row>
    <row r="103" spans="2:6" ht="54.75" customHeight="1" outlineLevel="1">
      <c r="B103" s="340">
        <v>95</v>
      </c>
      <c r="C103" s="428" t="s">
        <v>708</v>
      </c>
      <c r="D103" s="429" t="s">
        <v>709</v>
      </c>
      <c r="E103" s="430" t="s">
        <v>626</v>
      </c>
      <c r="F103" s="341">
        <v>45017</v>
      </c>
    </row>
    <row r="104" spans="2:6" ht="54.75" customHeight="1" outlineLevel="1">
      <c r="B104" s="342">
        <v>96</v>
      </c>
      <c r="C104" s="431" t="s">
        <v>710</v>
      </c>
      <c r="D104" s="432" t="s">
        <v>711</v>
      </c>
      <c r="E104" s="433" t="s">
        <v>626</v>
      </c>
      <c r="F104" s="343">
        <v>45312</v>
      </c>
    </row>
    <row r="105" spans="2:6" ht="54.75" customHeight="1" outlineLevel="1">
      <c r="B105" s="340">
        <v>97</v>
      </c>
      <c r="C105" s="428" t="s">
        <v>712</v>
      </c>
      <c r="D105" s="429" t="s">
        <v>713</v>
      </c>
      <c r="E105" s="430" t="s">
        <v>626</v>
      </c>
      <c r="F105" s="341">
        <v>45355</v>
      </c>
    </row>
    <row r="106" spans="2:6" ht="54.75" customHeight="1" outlineLevel="1">
      <c r="B106" s="342">
        <v>98</v>
      </c>
      <c r="C106" s="431" t="s">
        <v>714</v>
      </c>
      <c r="D106" s="432" t="s">
        <v>715</v>
      </c>
      <c r="E106" s="433" t="s">
        <v>626</v>
      </c>
      <c r="F106" s="343">
        <v>45548</v>
      </c>
    </row>
    <row r="107" spans="2:6" ht="54.75" customHeight="1" outlineLevel="1">
      <c r="B107" s="340">
        <v>99</v>
      </c>
      <c r="C107" s="428" t="s">
        <v>716</v>
      </c>
      <c r="D107" s="429" t="s">
        <v>717</v>
      </c>
      <c r="E107" s="430" t="s">
        <v>626</v>
      </c>
      <c r="F107" s="341">
        <v>45756</v>
      </c>
    </row>
    <row r="108" spans="2:6" ht="54.75" customHeight="1" outlineLevel="1">
      <c r="B108" s="342">
        <v>100</v>
      </c>
      <c r="C108" s="431" t="s">
        <v>718</v>
      </c>
      <c r="D108" s="432" t="s">
        <v>719</v>
      </c>
      <c r="E108" s="433" t="s">
        <v>626</v>
      </c>
      <c r="F108" s="343">
        <v>45790</v>
      </c>
    </row>
    <row r="109" spans="2:6" ht="54.75" customHeight="1" outlineLevel="1">
      <c r="B109" s="340">
        <v>101</v>
      </c>
      <c r="C109" s="428" t="s">
        <v>720</v>
      </c>
      <c r="D109" s="429" t="s">
        <v>721</v>
      </c>
      <c r="E109" s="430" t="s">
        <v>626</v>
      </c>
      <c r="F109" s="341">
        <v>45846</v>
      </c>
    </row>
    <row r="110" spans="2:6" ht="54.75" customHeight="1" outlineLevel="1">
      <c r="B110" s="342">
        <v>102</v>
      </c>
      <c r="C110" s="431" t="s">
        <v>722</v>
      </c>
      <c r="D110" s="432" t="s">
        <v>723</v>
      </c>
      <c r="E110" s="433" t="s">
        <v>626</v>
      </c>
      <c r="F110" s="343">
        <v>45873</v>
      </c>
    </row>
    <row r="111" spans="2:6" ht="54.75" customHeight="1" outlineLevel="1">
      <c r="B111" s="340">
        <v>103</v>
      </c>
      <c r="C111" s="428" t="s">
        <v>724</v>
      </c>
      <c r="D111" s="429" t="s">
        <v>725</v>
      </c>
      <c r="E111" s="430" t="s">
        <v>626</v>
      </c>
      <c r="F111" s="341">
        <v>46120</v>
      </c>
    </row>
    <row r="112" spans="2:6" ht="54.75" customHeight="1" outlineLevel="1">
      <c r="B112" s="342">
        <v>104</v>
      </c>
      <c r="C112" s="431" t="s">
        <v>726</v>
      </c>
      <c r="D112" s="432" t="s">
        <v>727</v>
      </c>
      <c r="E112" s="433" t="s">
        <v>626</v>
      </c>
      <c r="F112" s="343">
        <v>46280</v>
      </c>
    </row>
    <row r="113" spans="2:6" ht="54.75" customHeight="1" outlineLevel="1">
      <c r="B113" s="340">
        <v>105</v>
      </c>
      <c r="C113" s="428" t="s">
        <v>728</v>
      </c>
      <c r="D113" s="429" t="s">
        <v>729</v>
      </c>
      <c r="E113" s="430" t="s">
        <v>626</v>
      </c>
      <c r="F113" s="341">
        <v>46640</v>
      </c>
    </row>
    <row r="114" spans="2:6" ht="54.75" customHeight="1" outlineLevel="1">
      <c r="B114" s="342">
        <v>106</v>
      </c>
      <c r="C114" s="431" t="s">
        <v>730</v>
      </c>
      <c r="D114" s="432" t="s">
        <v>731</v>
      </c>
      <c r="E114" s="433" t="s">
        <v>626</v>
      </c>
      <c r="F114" s="343">
        <v>46767</v>
      </c>
    </row>
    <row r="115" spans="2:6" ht="54.75" customHeight="1" outlineLevel="1">
      <c r="B115" s="340">
        <v>107</v>
      </c>
      <c r="C115" s="428" t="s">
        <v>732</v>
      </c>
      <c r="D115" s="429" t="s">
        <v>733</v>
      </c>
      <c r="E115" s="430" t="s">
        <v>626</v>
      </c>
      <c r="F115" s="341">
        <v>46781</v>
      </c>
    </row>
    <row r="116" spans="2:6" ht="54.75" customHeight="1" outlineLevel="1">
      <c r="B116" s="342">
        <v>108</v>
      </c>
      <c r="C116" s="431" t="s">
        <v>734</v>
      </c>
      <c r="D116" s="432" t="s">
        <v>735</v>
      </c>
      <c r="E116" s="433" t="s">
        <v>626</v>
      </c>
      <c r="F116" s="343">
        <v>46783</v>
      </c>
    </row>
    <row r="117" spans="2:6" ht="54.75" customHeight="1" outlineLevel="1">
      <c r="B117" s="340">
        <v>109</v>
      </c>
      <c r="C117" s="428" t="s">
        <v>736</v>
      </c>
      <c r="D117" s="429" t="s">
        <v>737</v>
      </c>
      <c r="E117" s="430" t="s">
        <v>626</v>
      </c>
      <c r="F117" s="341">
        <v>50100</v>
      </c>
    </row>
    <row r="118" spans="2:6" ht="54.75" customHeight="1" outlineLevel="1">
      <c r="B118" s="342">
        <v>110</v>
      </c>
      <c r="C118" s="431" t="s">
        <v>738</v>
      </c>
      <c r="D118" s="432" t="s">
        <v>618</v>
      </c>
      <c r="E118" s="433" t="s">
        <v>619</v>
      </c>
      <c r="F118" s="343" t="s">
        <v>739</v>
      </c>
    </row>
    <row r="119" spans="2:6" ht="54.75" customHeight="1" outlineLevel="1">
      <c r="B119" s="340">
        <v>111</v>
      </c>
      <c r="C119" s="428" t="s">
        <v>740</v>
      </c>
      <c r="D119" s="429" t="s">
        <v>741</v>
      </c>
      <c r="E119" s="430" t="s">
        <v>742</v>
      </c>
      <c r="F119" s="341" t="s">
        <v>743</v>
      </c>
    </row>
    <row r="120" spans="2:6" ht="54.75" customHeight="1" outlineLevel="1">
      <c r="B120" s="342">
        <v>112</v>
      </c>
      <c r="C120" s="431" t="s">
        <v>744</v>
      </c>
      <c r="D120" s="432" t="s">
        <v>577</v>
      </c>
      <c r="E120" s="433" t="s">
        <v>578</v>
      </c>
      <c r="F120" s="343" t="s">
        <v>743</v>
      </c>
    </row>
    <row r="121" spans="2:6" ht="54.75" customHeight="1" outlineLevel="1">
      <c r="B121" s="340">
        <v>113</v>
      </c>
      <c r="C121" s="428" t="s">
        <v>745</v>
      </c>
      <c r="D121" s="429" t="s">
        <v>577</v>
      </c>
      <c r="E121" s="430" t="s">
        <v>578</v>
      </c>
      <c r="F121" s="341" t="s">
        <v>743</v>
      </c>
    </row>
    <row r="122" spans="2:6" ht="54.75" customHeight="1" outlineLevel="1">
      <c r="B122" s="342">
        <v>114</v>
      </c>
      <c r="C122" s="431" t="s">
        <v>746</v>
      </c>
      <c r="D122" s="432" t="s">
        <v>577</v>
      </c>
      <c r="E122" s="433" t="s">
        <v>578</v>
      </c>
      <c r="F122" s="343" t="s">
        <v>743</v>
      </c>
    </row>
    <row r="123" spans="2:6" ht="54.75" customHeight="1" outlineLevel="1">
      <c r="B123" s="340">
        <v>115</v>
      </c>
      <c r="C123" s="428" t="s">
        <v>747</v>
      </c>
      <c r="D123" s="429" t="s">
        <v>577</v>
      </c>
      <c r="E123" s="430" t="s">
        <v>578</v>
      </c>
      <c r="F123" s="341" t="s">
        <v>743</v>
      </c>
    </row>
    <row r="124" spans="2:6" ht="54.75" customHeight="1" outlineLevel="1">
      <c r="B124" s="342">
        <v>116</v>
      </c>
      <c r="C124" s="431" t="s">
        <v>748</v>
      </c>
      <c r="D124" s="432" t="s">
        <v>618</v>
      </c>
      <c r="E124" s="433" t="s">
        <v>619</v>
      </c>
      <c r="F124" s="343" t="s">
        <v>743</v>
      </c>
    </row>
    <row r="125" spans="2:6" ht="54.75" customHeight="1" outlineLevel="1">
      <c r="B125" s="340">
        <v>117</v>
      </c>
      <c r="C125" s="428" t="s">
        <v>749</v>
      </c>
      <c r="D125" s="429" t="s">
        <v>618</v>
      </c>
      <c r="E125" s="430" t="s">
        <v>619</v>
      </c>
      <c r="F125" s="341" t="s">
        <v>743</v>
      </c>
    </row>
    <row r="126" spans="2:6" ht="54.75" customHeight="1" outlineLevel="1">
      <c r="B126" s="342">
        <v>118</v>
      </c>
      <c r="C126" s="431" t="s">
        <v>750</v>
      </c>
      <c r="D126" s="432" t="s">
        <v>618</v>
      </c>
      <c r="E126" s="433" t="s">
        <v>619</v>
      </c>
      <c r="F126" s="343" t="s">
        <v>743</v>
      </c>
    </row>
    <row r="127" spans="2:6" ht="54.75" customHeight="1" outlineLevel="1">
      <c r="B127" s="340">
        <v>119</v>
      </c>
      <c r="C127" s="428" t="s">
        <v>751</v>
      </c>
      <c r="D127" s="429" t="s">
        <v>618</v>
      </c>
      <c r="E127" s="430" t="s">
        <v>619</v>
      </c>
      <c r="F127" s="341" t="s">
        <v>743</v>
      </c>
    </row>
    <row r="128" spans="2:6" ht="54.75" customHeight="1" outlineLevel="1">
      <c r="B128" s="342">
        <v>120</v>
      </c>
      <c r="C128" s="431" t="s">
        <v>752</v>
      </c>
      <c r="D128" s="432" t="s">
        <v>618</v>
      </c>
      <c r="E128" s="433" t="s">
        <v>619</v>
      </c>
      <c r="F128" s="343" t="s">
        <v>743</v>
      </c>
    </row>
    <row r="129" spans="2:6" ht="54.75" customHeight="1" outlineLevel="1">
      <c r="B129" s="340">
        <v>121</v>
      </c>
      <c r="C129" s="428" t="s">
        <v>753</v>
      </c>
      <c r="D129" s="429" t="s">
        <v>618</v>
      </c>
      <c r="E129" s="430" t="s">
        <v>619</v>
      </c>
      <c r="F129" s="341" t="s">
        <v>743</v>
      </c>
    </row>
    <row r="130" spans="2:6" ht="54.75" customHeight="1" outlineLevel="1">
      <c r="B130" s="342">
        <v>122</v>
      </c>
      <c r="C130" s="431" t="s">
        <v>754</v>
      </c>
      <c r="D130" s="432" t="s">
        <v>618</v>
      </c>
      <c r="E130" s="433" t="s">
        <v>619</v>
      </c>
      <c r="F130" s="343" t="s">
        <v>743</v>
      </c>
    </row>
    <row r="131" spans="2:6" ht="54.75" customHeight="1" outlineLevel="1">
      <c r="B131" s="340">
        <v>123</v>
      </c>
      <c r="C131" s="428" t="s">
        <v>755</v>
      </c>
      <c r="D131" s="429" t="s">
        <v>618</v>
      </c>
      <c r="E131" s="430" t="s">
        <v>619</v>
      </c>
      <c r="F131" s="341" t="s">
        <v>743</v>
      </c>
    </row>
    <row r="132" spans="2:6" ht="54.75" customHeight="1" outlineLevel="1">
      <c r="B132" s="342">
        <v>124</v>
      </c>
      <c r="C132" s="431" t="s">
        <v>756</v>
      </c>
      <c r="D132" s="432" t="s">
        <v>618</v>
      </c>
      <c r="E132" s="433" t="s">
        <v>619</v>
      </c>
      <c r="F132" s="343" t="s">
        <v>743</v>
      </c>
    </row>
    <row r="133" spans="2:6" ht="54.75" customHeight="1" outlineLevel="1">
      <c r="B133" s="340">
        <v>125</v>
      </c>
      <c r="C133" s="428" t="s">
        <v>757</v>
      </c>
      <c r="D133" s="429" t="s">
        <v>618</v>
      </c>
      <c r="E133" s="430" t="s">
        <v>619</v>
      </c>
      <c r="F133" s="341" t="s">
        <v>743</v>
      </c>
    </row>
    <row r="134" spans="2:6" ht="54.75" customHeight="1" outlineLevel="1">
      <c r="B134" s="342">
        <v>126</v>
      </c>
      <c r="C134" s="431" t="s">
        <v>758</v>
      </c>
      <c r="D134" s="432" t="s">
        <v>618</v>
      </c>
      <c r="E134" s="433" t="s">
        <v>619</v>
      </c>
      <c r="F134" s="343" t="s">
        <v>743</v>
      </c>
    </row>
    <row r="135" spans="2:6" ht="54.75" customHeight="1" outlineLevel="1">
      <c r="B135" s="340">
        <v>127</v>
      </c>
      <c r="C135" s="428" t="s">
        <v>759</v>
      </c>
      <c r="D135" s="429" t="s">
        <v>618</v>
      </c>
      <c r="E135" s="430" t="s">
        <v>619</v>
      </c>
      <c r="F135" s="341" t="s">
        <v>743</v>
      </c>
    </row>
    <row r="136" spans="2:6" ht="54.75" customHeight="1" outlineLevel="1">
      <c r="B136" s="342">
        <v>128</v>
      </c>
      <c r="C136" s="431" t="s">
        <v>760</v>
      </c>
      <c r="D136" s="432" t="s">
        <v>618</v>
      </c>
      <c r="E136" s="433" t="s">
        <v>619</v>
      </c>
      <c r="F136" s="343" t="s">
        <v>743</v>
      </c>
    </row>
    <row r="137" spans="2:6" ht="54.75" customHeight="1" outlineLevel="1">
      <c r="B137" s="340">
        <v>129</v>
      </c>
      <c r="C137" s="428" t="s">
        <v>761</v>
      </c>
      <c r="D137" s="429" t="s">
        <v>618</v>
      </c>
      <c r="E137" s="430" t="s">
        <v>619</v>
      </c>
      <c r="F137" s="341" t="s">
        <v>743</v>
      </c>
    </row>
    <row r="138" spans="2:6" ht="54.75" customHeight="1" outlineLevel="1">
      <c r="B138" s="342">
        <v>130</v>
      </c>
      <c r="C138" s="431" t="s">
        <v>762</v>
      </c>
      <c r="D138" s="432" t="s">
        <v>618</v>
      </c>
      <c r="E138" s="433" t="s">
        <v>619</v>
      </c>
      <c r="F138" s="343" t="s">
        <v>743</v>
      </c>
    </row>
    <row r="139" spans="2:6" ht="54.75" customHeight="1" outlineLevel="1">
      <c r="B139" s="340">
        <v>131</v>
      </c>
      <c r="C139" s="428" t="s">
        <v>763</v>
      </c>
      <c r="D139" s="429" t="s">
        <v>618</v>
      </c>
      <c r="E139" s="430" t="s">
        <v>619</v>
      </c>
      <c r="F139" s="341" t="s">
        <v>743</v>
      </c>
    </row>
    <row r="140" spans="2:6" ht="54.75" customHeight="1" outlineLevel="1">
      <c r="B140" s="342">
        <v>132</v>
      </c>
      <c r="C140" s="431" t="s">
        <v>764</v>
      </c>
      <c r="D140" s="432" t="s">
        <v>618</v>
      </c>
      <c r="E140" s="433" t="s">
        <v>619</v>
      </c>
      <c r="F140" s="343" t="s">
        <v>743</v>
      </c>
    </row>
    <row r="141" spans="2:6" ht="54.75" customHeight="1" outlineLevel="1">
      <c r="B141" s="340">
        <v>133</v>
      </c>
      <c r="C141" s="428" t="s">
        <v>765</v>
      </c>
      <c r="D141" s="429" t="s">
        <v>618</v>
      </c>
      <c r="E141" s="430" t="s">
        <v>619</v>
      </c>
      <c r="F141" s="341" t="s">
        <v>743</v>
      </c>
    </row>
    <row r="142" spans="2:6" ht="54.75" customHeight="1" outlineLevel="1">
      <c r="B142" s="342">
        <v>134</v>
      </c>
      <c r="C142" s="431" t="s">
        <v>766</v>
      </c>
      <c r="D142" s="432" t="s">
        <v>618</v>
      </c>
      <c r="E142" s="433" t="s">
        <v>619</v>
      </c>
      <c r="F142" s="343" t="s">
        <v>743</v>
      </c>
    </row>
    <row r="143" spans="2:6" ht="54.75" customHeight="1" outlineLevel="1">
      <c r="B143" s="340">
        <v>135</v>
      </c>
      <c r="C143" s="428" t="s">
        <v>767</v>
      </c>
      <c r="D143" s="429" t="s">
        <v>618</v>
      </c>
      <c r="E143" s="430" t="s">
        <v>619</v>
      </c>
      <c r="F143" s="341" t="s">
        <v>743</v>
      </c>
    </row>
    <row r="144" spans="2:6" ht="54.75" customHeight="1" outlineLevel="1">
      <c r="B144" s="342">
        <v>136</v>
      </c>
      <c r="C144" s="431" t="s">
        <v>768</v>
      </c>
      <c r="D144" s="432" t="s">
        <v>618</v>
      </c>
      <c r="E144" s="433" t="s">
        <v>619</v>
      </c>
      <c r="F144" s="343" t="s">
        <v>743</v>
      </c>
    </row>
    <row r="145" spans="2:6" ht="54.75" customHeight="1" outlineLevel="1">
      <c r="B145" s="340">
        <v>137</v>
      </c>
      <c r="C145" s="428" t="s">
        <v>769</v>
      </c>
      <c r="D145" s="429" t="s">
        <v>618</v>
      </c>
      <c r="E145" s="430" t="s">
        <v>619</v>
      </c>
      <c r="F145" s="341" t="s">
        <v>743</v>
      </c>
    </row>
    <row r="146" spans="2:6" ht="54.75" customHeight="1" outlineLevel="1">
      <c r="B146" s="342">
        <v>138</v>
      </c>
      <c r="C146" s="431" t="s">
        <v>770</v>
      </c>
      <c r="D146" s="432" t="s">
        <v>618</v>
      </c>
      <c r="E146" s="433" t="s">
        <v>619</v>
      </c>
      <c r="F146" s="343" t="s">
        <v>743</v>
      </c>
    </row>
    <row r="147" spans="2:6" ht="54.75" customHeight="1" outlineLevel="1">
      <c r="B147" s="340">
        <v>139</v>
      </c>
      <c r="C147" s="428" t="s">
        <v>771</v>
      </c>
      <c r="D147" s="429" t="s">
        <v>618</v>
      </c>
      <c r="E147" s="430" t="s">
        <v>619</v>
      </c>
      <c r="F147" s="341" t="s">
        <v>743</v>
      </c>
    </row>
    <row r="148" spans="2:6" ht="54.75" customHeight="1" outlineLevel="1">
      <c r="B148" s="342">
        <v>140</v>
      </c>
      <c r="C148" s="431" t="s">
        <v>772</v>
      </c>
      <c r="D148" s="432" t="s">
        <v>618</v>
      </c>
      <c r="E148" s="433" t="s">
        <v>619</v>
      </c>
      <c r="F148" s="343" t="s">
        <v>743</v>
      </c>
    </row>
    <row r="149" spans="2:6" ht="54.75" customHeight="1" outlineLevel="1">
      <c r="B149" s="340">
        <v>141</v>
      </c>
      <c r="C149" s="428" t="s">
        <v>773</v>
      </c>
      <c r="D149" s="429" t="s">
        <v>618</v>
      </c>
      <c r="E149" s="430" t="s">
        <v>619</v>
      </c>
      <c r="F149" s="341" t="s">
        <v>743</v>
      </c>
    </row>
    <row r="150" spans="2:6" ht="54.75" customHeight="1" outlineLevel="1">
      <c r="B150" s="342">
        <v>142</v>
      </c>
      <c r="C150" s="431" t="s">
        <v>774</v>
      </c>
      <c r="D150" s="432" t="s">
        <v>618</v>
      </c>
      <c r="E150" s="433" t="s">
        <v>619</v>
      </c>
      <c r="F150" s="343" t="s">
        <v>743</v>
      </c>
    </row>
    <row r="151" spans="2:6" ht="54.75" customHeight="1" outlineLevel="1">
      <c r="B151" s="340">
        <v>143</v>
      </c>
      <c r="C151" s="428" t="s">
        <v>775</v>
      </c>
      <c r="D151" s="429" t="s">
        <v>618</v>
      </c>
      <c r="E151" s="430" t="s">
        <v>619</v>
      </c>
      <c r="F151" s="341" t="s">
        <v>743</v>
      </c>
    </row>
    <row r="152" spans="2:6" ht="54.75" customHeight="1" outlineLevel="1">
      <c r="B152" s="342">
        <v>144</v>
      </c>
      <c r="C152" s="431" t="s">
        <v>776</v>
      </c>
      <c r="D152" s="432" t="s">
        <v>618</v>
      </c>
      <c r="E152" s="433" t="s">
        <v>619</v>
      </c>
      <c r="F152" s="343" t="s">
        <v>743</v>
      </c>
    </row>
    <row r="153" spans="2:6" ht="54.75" customHeight="1" outlineLevel="1">
      <c r="B153" s="340">
        <v>145</v>
      </c>
      <c r="C153" s="428" t="s">
        <v>777</v>
      </c>
      <c r="D153" s="429" t="s">
        <v>618</v>
      </c>
      <c r="E153" s="430" t="s">
        <v>619</v>
      </c>
      <c r="F153" s="341" t="s">
        <v>743</v>
      </c>
    </row>
    <row r="154" spans="2:6" ht="54.75" customHeight="1" outlineLevel="1">
      <c r="B154" s="342">
        <v>146</v>
      </c>
      <c r="C154" s="431" t="s">
        <v>778</v>
      </c>
      <c r="D154" s="432" t="s">
        <v>618</v>
      </c>
      <c r="E154" s="433" t="s">
        <v>619</v>
      </c>
      <c r="F154" s="343" t="s">
        <v>743</v>
      </c>
    </row>
    <row r="155" spans="2:6" ht="54.75" customHeight="1" outlineLevel="1">
      <c r="B155" s="340">
        <v>147</v>
      </c>
      <c r="C155" s="428" t="s">
        <v>779</v>
      </c>
      <c r="D155" s="429" t="s">
        <v>618</v>
      </c>
      <c r="E155" s="430" t="s">
        <v>619</v>
      </c>
      <c r="F155" s="341" t="s">
        <v>743</v>
      </c>
    </row>
    <row r="156" spans="2:6" ht="54.75" customHeight="1" outlineLevel="1">
      <c r="B156" s="342">
        <v>148</v>
      </c>
      <c r="C156" s="431" t="s">
        <v>780</v>
      </c>
      <c r="D156" s="432" t="s">
        <v>618</v>
      </c>
      <c r="E156" s="433" t="s">
        <v>619</v>
      </c>
      <c r="F156" s="343" t="s">
        <v>743</v>
      </c>
    </row>
    <row r="157" spans="2:6" ht="54.75" customHeight="1" outlineLevel="1">
      <c r="B157" s="340">
        <v>149</v>
      </c>
      <c r="C157" s="428" t="s">
        <v>781</v>
      </c>
      <c r="D157" s="429" t="s">
        <v>618</v>
      </c>
      <c r="E157" s="430" t="s">
        <v>619</v>
      </c>
      <c r="F157" s="341" t="s">
        <v>743</v>
      </c>
    </row>
    <row r="158" spans="2:6" ht="54.75" customHeight="1" outlineLevel="1">
      <c r="B158" s="342">
        <v>150</v>
      </c>
      <c r="C158" s="431" t="s">
        <v>782</v>
      </c>
      <c r="D158" s="432" t="s">
        <v>618</v>
      </c>
      <c r="E158" s="433" t="s">
        <v>619</v>
      </c>
      <c r="F158" s="343" t="s">
        <v>743</v>
      </c>
    </row>
    <row r="159" spans="2:6" ht="54.75" customHeight="1" outlineLevel="1">
      <c r="B159" s="340">
        <v>151</v>
      </c>
      <c r="C159" s="428" t="s">
        <v>783</v>
      </c>
      <c r="D159" s="429" t="s">
        <v>618</v>
      </c>
      <c r="E159" s="430" t="s">
        <v>619</v>
      </c>
      <c r="F159" s="341" t="s">
        <v>743</v>
      </c>
    </row>
    <row r="160" spans="2:6" ht="54.75" customHeight="1" outlineLevel="1">
      <c r="B160" s="342">
        <v>152</v>
      </c>
      <c r="C160" s="431" t="s">
        <v>784</v>
      </c>
      <c r="D160" s="432" t="s">
        <v>618</v>
      </c>
      <c r="E160" s="433" t="s">
        <v>619</v>
      </c>
      <c r="F160" s="343" t="s">
        <v>743</v>
      </c>
    </row>
    <row r="161" spans="2:6" ht="54.75" customHeight="1" outlineLevel="1">
      <c r="B161" s="340">
        <v>153</v>
      </c>
      <c r="C161" s="428" t="s">
        <v>785</v>
      </c>
      <c r="D161" s="429" t="s">
        <v>618</v>
      </c>
      <c r="E161" s="430" t="s">
        <v>619</v>
      </c>
      <c r="F161" s="341" t="s">
        <v>743</v>
      </c>
    </row>
    <row r="162" spans="2:6" ht="54.75" customHeight="1" outlineLevel="1">
      <c r="B162" s="342">
        <v>154</v>
      </c>
      <c r="C162" s="431" t="s">
        <v>786</v>
      </c>
      <c r="D162" s="432" t="s">
        <v>618</v>
      </c>
      <c r="E162" s="433" t="s">
        <v>619</v>
      </c>
      <c r="F162" s="343" t="s">
        <v>743</v>
      </c>
    </row>
    <row r="163" spans="2:6" ht="54.75" customHeight="1" outlineLevel="1">
      <c r="B163" s="340">
        <v>155</v>
      </c>
      <c r="C163" s="428" t="s">
        <v>787</v>
      </c>
      <c r="D163" s="429" t="s">
        <v>618</v>
      </c>
      <c r="E163" s="430" t="s">
        <v>619</v>
      </c>
      <c r="F163" s="341" t="s">
        <v>743</v>
      </c>
    </row>
    <row r="164" spans="2:6" ht="54.75" customHeight="1" outlineLevel="1">
      <c r="B164" s="342">
        <v>156</v>
      </c>
      <c r="C164" s="431" t="s">
        <v>788</v>
      </c>
      <c r="D164" s="432" t="s">
        <v>618</v>
      </c>
      <c r="E164" s="433" t="s">
        <v>619</v>
      </c>
      <c r="F164" s="343" t="s">
        <v>743</v>
      </c>
    </row>
    <row r="165" spans="2:6" ht="54.75" customHeight="1" outlineLevel="1">
      <c r="B165" s="340">
        <v>157</v>
      </c>
      <c r="C165" s="428" t="s">
        <v>789</v>
      </c>
      <c r="D165" s="429" t="s">
        <v>618</v>
      </c>
      <c r="E165" s="430" t="s">
        <v>619</v>
      </c>
      <c r="F165" s="341" t="s">
        <v>743</v>
      </c>
    </row>
    <row r="166" spans="2:6" ht="54.75" customHeight="1" outlineLevel="1">
      <c r="B166" s="342">
        <v>158</v>
      </c>
      <c r="C166" s="431" t="s">
        <v>790</v>
      </c>
      <c r="D166" s="432" t="s">
        <v>618</v>
      </c>
      <c r="E166" s="433" t="s">
        <v>619</v>
      </c>
      <c r="F166" s="343" t="s">
        <v>743</v>
      </c>
    </row>
    <row r="167" spans="2:6" ht="54.75" customHeight="1" outlineLevel="1">
      <c r="B167" s="340">
        <v>159</v>
      </c>
      <c r="C167" s="428" t="s">
        <v>791</v>
      </c>
      <c r="D167" s="429" t="s">
        <v>618</v>
      </c>
      <c r="E167" s="430" t="s">
        <v>619</v>
      </c>
      <c r="F167" s="341" t="s">
        <v>743</v>
      </c>
    </row>
    <row r="168" spans="2:6" ht="54.75" customHeight="1" outlineLevel="1">
      <c r="B168" s="342">
        <v>160</v>
      </c>
      <c r="C168" s="431" t="s">
        <v>792</v>
      </c>
      <c r="D168" s="432" t="s">
        <v>618</v>
      </c>
      <c r="E168" s="433" t="s">
        <v>619</v>
      </c>
      <c r="F168" s="343" t="s">
        <v>743</v>
      </c>
    </row>
    <row r="169" spans="2:6" ht="54.75" customHeight="1" outlineLevel="1">
      <c r="B169" s="340">
        <v>161</v>
      </c>
      <c r="C169" s="428" t="s">
        <v>793</v>
      </c>
      <c r="D169" s="429" t="s">
        <v>618</v>
      </c>
      <c r="E169" s="430" t="s">
        <v>619</v>
      </c>
      <c r="F169" s="341" t="s">
        <v>743</v>
      </c>
    </row>
    <row r="170" spans="2:6" ht="54.75" customHeight="1" outlineLevel="1">
      <c r="B170" s="342">
        <v>162</v>
      </c>
      <c r="C170" s="431" t="s">
        <v>794</v>
      </c>
      <c r="D170" s="432" t="s">
        <v>618</v>
      </c>
      <c r="E170" s="433" t="s">
        <v>619</v>
      </c>
      <c r="F170" s="343" t="s">
        <v>743</v>
      </c>
    </row>
    <row r="171" spans="2:6" ht="54.75" customHeight="1" outlineLevel="1">
      <c r="B171" s="340">
        <v>163</v>
      </c>
      <c r="C171" s="428" t="s">
        <v>795</v>
      </c>
      <c r="D171" s="429" t="s">
        <v>618</v>
      </c>
      <c r="E171" s="430" t="s">
        <v>619</v>
      </c>
      <c r="F171" s="341" t="s">
        <v>743</v>
      </c>
    </row>
    <row r="172" spans="2:6" ht="54.75" customHeight="1" outlineLevel="1">
      <c r="B172" s="342">
        <v>164</v>
      </c>
      <c r="C172" s="431" t="s">
        <v>796</v>
      </c>
      <c r="D172" s="432" t="s">
        <v>618</v>
      </c>
      <c r="E172" s="433" t="s">
        <v>619</v>
      </c>
      <c r="F172" s="343" t="s">
        <v>743</v>
      </c>
    </row>
    <row r="173" spans="2:6" ht="54.75" customHeight="1" outlineLevel="1">
      <c r="B173" s="340">
        <v>165</v>
      </c>
      <c r="C173" s="428" t="s">
        <v>797</v>
      </c>
      <c r="D173" s="429" t="s">
        <v>618</v>
      </c>
      <c r="E173" s="430" t="s">
        <v>619</v>
      </c>
      <c r="F173" s="341" t="s">
        <v>743</v>
      </c>
    </row>
    <row r="174" spans="2:6" ht="54.75" customHeight="1" outlineLevel="1">
      <c r="B174" s="342">
        <v>166</v>
      </c>
      <c r="C174" s="431" t="s">
        <v>798</v>
      </c>
      <c r="D174" s="432" t="s">
        <v>618</v>
      </c>
      <c r="E174" s="433" t="s">
        <v>619</v>
      </c>
      <c r="F174" s="343" t="s">
        <v>743</v>
      </c>
    </row>
    <row r="175" spans="2:6" ht="54.75" customHeight="1" outlineLevel="1">
      <c r="B175" s="340">
        <v>167</v>
      </c>
      <c r="C175" s="428" t="s">
        <v>799</v>
      </c>
      <c r="D175" s="429" t="s">
        <v>618</v>
      </c>
      <c r="E175" s="430" t="s">
        <v>619</v>
      </c>
      <c r="F175" s="341" t="s">
        <v>743</v>
      </c>
    </row>
    <row r="176" spans="2:6" ht="54.75" customHeight="1" outlineLevel="1">
      <c r="B176" s="342">
        <v>168</v>
      </c>
      <c r="C176" s="431" t="s">
        <v>800</v>
      </c>
      <c r="D176" s="432" t="s">
        <v>618</v>
      </c>
      <c r="E176" s="433" t="s">
        <v>619</v>
      </c>
      <c r="F176" s="343" t="s">
        <v>743</v>
      </c>
    </row>
    <row r="177" spans="2:6" ht="54.75" customHeight="1" outlineLevel="1">
      <c r="B177" s="340">
        <v>169</v>
      </c>
      <c r="C177" s="428" t="s">
        <v>801</v>
      </c>
      <c r="D177" s="429" t="s">
        <v>618</v>
      </c>
      <c r="E177" s="430" t="s">
        <v>619</v>
      </c>
      <c r="F177" s="341" t="s">
        <v>743</v>
      </c>
    </row>
    <row r="178" spans="2:6" ht="54.75" customHeight="1" outlineLevel="1">
      <c r="B178" s="342">
        <v>170</v>
      </c>
      <c r="C178" s="431" t="s">
        <v>802</v>
      </c>
      <c r="D178" s="432" t="s">
        <v>618</v>
      </c>
      <c r="E178" s="433" t="s">
        <v>619</v>
      </c>
      <c r="F178" s="343" t="s">
        <v>743</v>
      </c>
    </row>
    <row r="179" spans="2:6" ht="54.75" customHeight="1" outlineLevel="1">
      <c r="B179" s="340">
        <v>171</v>
      </c>
      <c r="C179" s="428" t="s">
        <v>803</v>
      </c>
      <c r="D179" s="429" t="s">
        <v>618</v>
      </c>
      <c r="E179" s="430" t="s">
        <v>619</v>
      </c>
      <c r="F179" s="341" t="s">
        <v>743</v>
      </c>
    </row>
    <row r="180" spans="2:6" ht="54.75" customHeight="1" outlineLevel="1">
      <c r="B180" s="342">
        <v>172</v>
      </c>
      <c r="C180" s="431" t="s">
        <v>804</v>
      </c>
      <c r="D180" s="432" t="s">
        <v>618</v>
      </c>
      <c r="E180" s="433" t="s">
        <v>619</v>
      </c>
      <c r="F180" s="343" t="s">
        <v>743</v>
      </c>
    </row>
    <row r="181" spans="2:6" ht="54.75" customHeight="1" outlineLevel="1">
      <c r="B181" s="340">
        <v>173</v>
      </c>
      <c r="C181" s="428" t="s">
        <v>805</v>
      </c>
      <c r="D181" s="429" t="s">
        <v>618</v>
      </c>
      <c r="E181" s="430" t="s">
        <v>619</v>
      </c>
      <c r="F181" s="341" t="s">
        <v>743</v>
      </c>
    </row>
    <row r="182" spans="2:6" ht="54.75" customHeight="1" outlineLevel="1">
      <c r="B182" s="342">
        <v>174</v>
      </c>
      <c r="C182" s="431" t="s">
        <v>806</v>
      </c>
      <c r="D182" s="432" t="s">
        <v>618</v>
      </c>
      <c r="E182" s="433" t="s">
        <v>619</v>
      </c>
      <c r="F182" s="343" t="s">
        <v>743</v>
      </c>
    </row>
    <row r="183" spans="2:6" ht="54.75" customHeight="1" outlineLevel="1">
      <c r="B183" s="340">
        <v>175</v>
      </c>
      <c r="C183" s="428" t="s">
        <v>807</v>
      </c>
      <c r="D183" s="429" t="s">
        <v>618</v>
      </c>
      <c r="E183" s="430" t="s">
        <v>619</v>
      </c>
      <c r="F183" s="341" t="s">
        <v>743</v>
      </c>
    </row>
    <row r="184" spans="2:6" ht="54.75" customHeight="1" outlineLevel="1">
      <c r="B184" s="342">
        <v>176</v>
      </c>
      <c r="C184" s="431" t="s">
        <v>808</v>
      </c>
      <c r="D184" s="432" t="s">
        <v>618</v>
      </c>
      <c r="E184" s="433" t="s">
        <v>619</v>
      </c>
      <c r="F184" s="343" t="s">
        <v>743</v>
      </c>
    </row>
    <row r="185" spans="2:6" ht="54.75" customHeight="1" outlineLevel="1">
      <c r="B185" s="340">
        <v>177</v>
      </c>
      <c r="C185" s="428" t="s">
        <v>809</v>
      </c>
      <c r="D185" s="429" t="s">
        <v>618</v>
      </c>
      <c r="E185" s="430" t="s">
        <v>619</v>
      </c>
      <c r="F185" s="341" t="s">
        <v>743</v>
      </c>
    </row>
    <row r="186" spans="2:6" ht="54.75" customHeight="1" outlineLevel="1">
      <c r="B186" s="342">
        <v>178</v>
      </c>
      <c r="C186" s="431" t="s">
        <v>810</v>
      </c>
      <c r="D186" s="432" t="s">
        <v>618</v>
      </c>
      <c r="E186" s="433" t="s">
        <v>619</v>
      </c>
      <c r="F186" s="343" t="s">
        <v>743</v>
      </c>
    </row>
    <row r="187" spans="2:6" ht="54.75" customHeight="1" outlineLevel="1">
      <c r="B187" s="340">
        <v>179</v>
      </c>
      <c r="C187" s="428" t="s">
        <v>811</v>
      </c>
      <c r="D187" s="429" t="s">
        <v>618</v>
      </c>
      <c r="E187" s="430" t="s">
        <v>619</v>
      </c>
      <c r="F187" s="341" t="s">
        <v>743</v>
      </c>
    </row>
    <row r="188" spans="2:6" ht="54.75" customHeight="1" outlineLevel="1">
      <c r="B188" s="342">
        <v>180</v>
      </c>
      <c r="C188" s="431" t="s">
        <v>812</v>
      </c>
      <c r="D188" s="432" t="s">
        <v>618</v>
      </c>
      <c r="E188" s="433" t="s">
        <v>619</v>
      </c>
      <c r="F188" s="343" t="s">
        <v>743</v>
      </c>
    </row>
    <row r="189" spans="2:6" ht="54.75" customHeight="1" outlineLevel="1">
      <c r="B189" s="340">
        <v>181</v>
      </c>
      <c r="C189" s="428" t="s">
        <v>813</v>
      </c>
      <c r="D189" s="429" t="s">
        <v>618</v>
      </c>
      <c r="E189" s="430" t="s">
        <v>619</v>
      </c>
      <c r="F189" s="341" t="s">
        <v>743</v>
      </c>
    </row>
    <row r="190" spans="2:6" ht="54.75" customHeight="1" outlineLevel="1">
      <c r="B190" s="342">
        <v>182</v>
      </c>
      <c r="C190" s="431" t="s">
        <v>814</v>
      </c>
      <c r="D190" s="432" t="s">
        <v>618</v>
      </c>
      <c r="E190" s="433" t="s">
        <v>619</v>
      </c>
      <c r="F190" s="343" t="s">
        <v>743</v>
      </c>
    </row>
    <row r="191" spans="2:6" ht="54.75" customHeight="1" outlineLevel="1">
      <c r="B191" s="340">
        <v>183</v>
      </c>
      <c r="C191" s="428" t="s">
        <v>815</v>
      </c>
      <c r="D191" s="429" t="s">
        <v>618</v>
      </c>
      <c r="E191" s="430" t="s">
        <v>619</v>
      </c>
      <c r="F191" s="341" t="s">
        <v>743</v>
      </c>
    </row>
    <row r="192" spans="2:6" ht="54.75" customHeight="1" outlineLevel="1">
      <c r="B192" s="342">
        <v>184</v>
      </c>
      <c r="C192" s="431" t="s">
        <v>816</v>
      </c>
      <c r="D192" s="432" t="s">
        <v>618</v>
      </c>
      <c r="E192" s="433" t="s">
        <v>619</v>
      </c>
      <c r="F192" s="343" t="s">
        <v>743</v>
      </c>
    </row>
    <row r="193" spans="2:6" ht="54.75" customHeight="1" outlineLevel="1">
      <c r="B193" s="340">
        <v>185</v>
      </c>
      <c r="C193" s="428" t="s">
        <v>817</v>
      </c>
      <c r="D193" s="429" t="s">
        <v>618</v>
      </c>
      <c r="E193" s="430" t="s">
        <v>619</v>
      </c>
      <c r="F193" s="341" t="s">
        <v>743</v>
      </c>
    </row>
    <row r="194" spans="2:6" ht="54.75" customHeight="1" outlineLevel="1">
      <c r="B194" s="342">
        <v>186</v>
      </c>
      <c r="C194" s="431" t="s">
        <v>818</v>
      </c>
      <c r="D194" s="432" t="s">
        <v>618</v>
      </c>
      <c r="E194" s="433" t="s">
        <v>619</v>
      </c>
      <c r="F194" s="343" t="s">
        <v>743</v>
      </c>
    </row>
    <row r="195" spans="2:6" ht="54.75" customHeight="1" outlineLevel="1">
      <c r="B195" s="340">
        <v>187</v>
      </c>
      <c r="C195" s="428" t="s">
        <v>819</v>
      </c>
      <c r="D195" s="429" t="s">
        <v>618</v>
      </c>
      <c r="E195" s="430" t="s">
        <v>619</v>
      </c>
      <c r="F195" s="341" t="s">
        <v>743</v>
      </c>
    </row>
    <row r="196" spans="2:6" ht="54.75" customHeight="1" outlineLevel="1">
      <c r="B196" s="342">
        <v>188</v>
      </c>
      <c r="C196" s="431" t="s">
        <v>820</v>
      </c>
      <c r="D196" s="432" t="s">
        <v>618</v>
      </c>
      <c r="E196" s="433" t="s">
        <v>619</v>
      </c>
      <c r="F196" s="343" t="s">
        <v>743</v>
      </c>
    </row>
    <row r="197" spans="2:6" ht="54.75" customHeight="1" outlineLevel="1">
      <c r="B197" s="340">
        <v>189</v>
      </c>
      <c r="C197" s="428" t="s">
        <v>821</v>
      </c>
      <c r="D197" s="429" t="s">
        <v>618</v>
      </c>
      <c r="E197" s="430" t="s">
        <v>619</v>
      </c>
      <c r="F197" s="341" t="s">
        <v>743</v>
      </c>
    </row>
    <row r="198" spans="2:6" ht="54.75" customHeight="1" outlineLevel="1">
      <c r="B198" s="342">
        <v>190</v>
      </c>
      <c r="C198" s="431" t="s">
        <v>822</v>
      </c>
      <c r="D198" s="432" t="s">
        <v>618</v>
      </c>
      <c r="E198" s="433" t="s">
        <v>619</v>
      </c>
      <c r="F198" s="343" t="s">
        <v>743</v>
      </c>
    </row>
    <row r="199" spans="2:6" ht="54.75" customHeight="1" outlineLevel="1">
      <c r="B199" s="340">
        <v>191</v>
      </c>
      <c r="C199" s="428" t="s">
        <v>823</v>
      </c>
      <c r="D199" s="429" t="s">
        <v>618</v>
      </c>
      <c r="E199" s="430" t="s">
        <v>619</v>
      </c>
      <c r="F199" s="341" t="s">
        <v>743</v>
      </c>
    </row>
    <row r="200" spans="2:6" ht="54.75" customHeight="1" outlineLevel="1">
      <c r="B200" s="342">
        <v>192</v>
      </c>
      <c r="C200" s="431" t="s">
        <v>824</v>
      </c>
      <c r="D200" s="432" t="s">
        <v>618</v>
      </c>
      <c r="E200" s="433" t="s">
        <v>619</v>
      </c>
      <c r="F200" s="343" t="s">
        <v>743</v>
      </c>
    </row>
    <row r="201" spans="2:6" ht="54.75" customHeight="1" outlineLevel="1">
      <c r="B201" s="340">
        <v>193</v>
      </c>
      <c r="C201" s="428" t="s">
        <v>825</v>
      </c>
      <c r="D201" s="429" t="s">
        <v>618</v>
      </c>
      <c r="E201" s="430" t="s">
        <v>619</v>
      </c>
      <c r="F201" s="341" t="s">
        <v>743</v>
      </c>
    </row>
    <row r="202" spans="2:6" ht="54.75" customHeight="1" outlineLevel="1">
      <c r="B202" s="342">
        <v>194</v>
      </c>
      <c r="C202" s="431" t="s">
        <v>826</v>
      </c>
      <c r="D202" s="432" t="s">
        <v>618</v>
      </c>
      <c r="E202" s="433" t="s">
        <v>619</v>
      </c>
      <c r="F202" s="343" t="s">
        <v>743</v>
      </c>
    </row>
    <row r="203" spans="2:6" ht="54.75" customHeight="1" outlineLevel="1">
      <c r="B203" s="340">
        <v>195</v>
      </c>
      <c r="C203" s="428" t="s">
        <v>827</v>
      </c>
      <c r="D203" s="429" t="s">
        <v>618</v>
      </c>
      <c r="E203" s="430" t="s">
        <v>619</v>
      </c>
      <c r="F203" s="341" t="s">
        <v>743</v>
      </c>
    </row>
    <row r="204" spans="2:6" ht="54.75" customHeight="1" outlineLevel="1">
      <c r="B204" s="342">
        <v>196</v>
      </c>
      <c r="C204" s="431" t="s">
        <v>828</v>
      </c>
      <c r="D204" s="432" t="s">
        <v>618</v>
      </c>
      <c r="E204" s="433" t="s">
        <v>619</v>
      </c>
      <c r="F204" s="343" t="s">
        <v>743</v>
      </c>
    </row>
    <row r="205" spans="2:6" ht="54.75" customHeight="1" outlineLevel="1">
      <c r="B205" s="340">
        <v>197</v>
      </c>
      <c r="C205" s="428" t="s">
        <v>829</v>
      </c>
      <c r="D205" s="429" t="s">
        <v>618</v>
      </c>
      <c r="E205" s="430" t="s">
        <v>619</v>
      </c>
      <c r="F205" s="341" t="s">
        <v>743</v>
      </c>
    </row>
    <row r="206" spans="2:6" ht="54.75" customHeight="1" outlineLevel="1">
      <c r="B206" s="342">
        <v>198</v>
      </c>
      <c r="C206" s="431" t="s">
        <v>830</v>
      </c>
      <c r="D206" s="432" t="s">
        <v>618</v>
      </c>
      <c r="E206" s="433" t="s">
        <v>619</v>
      </c>
      <c r="F206" s="343" t="s">
        <v>743</v>
      </c>
    </row>
    <row r="207" spans="2:6" ht="54.75" customHeight="1" outlineLevel="1">
      <c r="B207" s="340">
        <v>199</v>
      </c>
      <c r="C207" s="428" t="s">
        <v>831</v>
      </c>
      <c r="D207" s="429" t="s">
        <v>618</v>
      </c>
      <c r="E207" s="430" t="s">
        <v>619</v>
      </c>
      <c r="F207" s="341" t="s">
        <v>743</v>
      </c>
    </row>
    <row r="208" spans="2:6" ht="54.75" customHeight="1" outlineLevel="1">
      <c r="B208" s="342">
        <v>200</v>
      </c>
      <c r="C208" s="431" t="s">
        <v>832</v>
      </c>
      <c r="D208" s="432" t="s">
        <v>618</v>
      </c>
      <c r="E208" s="433" t="s">
        <v>619</v>
      </c>
      <c r="F208" s="343" t="s">
        <v>743</v>
      </c>
    </row>
    <row r="209" spans="2:6" ht="54.75" customHeight="1" outlineLevel="1">
      <c r="B209" s="340">
        <v>201</v>
      </c>
      <c r="C209" s="428" t="s">
        <v>833</v>
      </c>
      <c r="D209" s="429" t="s">
        <v>618</v>
      </c>
      <c r="E209" s="430" t="s">
        <v>619</v>
      </c>
      <c r="F209" s="341" t="s">
        <v>743</v>
      </c>
    </row>
    <row r="210" spans="2:6" ht="54.75" customHeight="1" outlineLevel="1">
      <c r="B210" s="342">
        <v>202</v>
      </c>
      <c r="C210" s="431" t="s">
        <v>834</v>
      </c>
      <c r="D210" s="432" t="s">
        <v>618</v>
      </c>
      <c r="E210" s="433" t="s">
        <v>619</v>
      </c>
      <c r="F210" s="343" t="s">
        <v>743</v>
      </c>
    </row>
    <row r="211" spans="2:6" ht="54.75" customHeight="1" outlineLevel="1">
      <c r="B211" s="340">
        <v>203</v>
      </c>
      <c r="C211" s="428" t="s">
        <v>835</v>
      </c>
      <c r="D211" s="429" t="s">
        <v>618</v>
      </c>
      <c r="E211" s="430" t="s">
        <v>619</v>
      </c>
      <c r="F211" s="341" t="s">
        <v>743</v>
      </c>
    </row>
    <row r="212" spans="2:6" ht="54.75" customHeight="1" outlineLevel="1">
      <c r="B212" s="342">
        <v>204</v>
      </c>
      <c r="C212" s="431" t="s">
        <v>836</v>
      </c>
      <c r="D212" s="432" t="s">
        <v>618</v>
      </c>
      <c r="E212" s="433" t="s">
        <v>619</v>
      </c>
      <c r="F212" s="343" t="s">
        <v>743</v>
      </c>
    </row>
    <row r="213" spans="2:6" ht="54.75" customHeight="1" outlineLevel="1">
      <c r="B213" s="340">
        <v>205</v>
      </c>
      <c r="C213" s="428" t="s">
        <v>837</v>
      </c>
      <c r="D213" s="429" t="s">
        <v>618</v>
      </c>
      <c r="E213" s="430" t="s">
        <v>619</v>
      </c>
      <c r="F213" s="341" t="s">
        <v>743</v>
      </c>
    </row>
    <row r="214" spans="2:6" ht="54.75" customHeight="1" outlineLevel="1">
      <c r="B214" s="342">
        <v>206</v>
      </c>
      <c r="C214" s="431" t="s">
        <v>838</v>
      </c>
      <c r="D214" s="432" t="s">
        <v>618</v>
      </c>
      <c r="E214" s="433" t="s">
        <v>619</v>
      </c>
      <c r="F214" s="343" t="s">
        <v>743</v>
      </c>
    </row>
    <row r="215" spans="2:6" ht="54.75" customHeight="1" outlineLevel="1">
      <c r="B215" s="340">
        <v>207</v>
      </c>
      <c r="C215" s="428" t="s">
        <v>839</v>
      </c>
      <c r="D215" s="429" t="s">
        <v>618</v>
      </c>
      <c r="E215" s="430" t="s">
        <v>619</v>
      </c>
      <c r="F215" s="341" t="s">
        <v>743</v>
      </c>
    </row>
    <row r="216" spans="2:6" ht="54.75" customHeight="1" outlineLevel="1">
      <c r="B216" s="342">
        <v>208</v>
      </c>
      <c r="C216" s="431" t="s">
        <v>840</v>
      </c>
      <c r="D216" s="432" t="s">
        <v>618</v>
      </c>
      <c r="E216" s="433" t="s">
        <v>619</v>
      </c>
      <c r="F216" s="343" t="s">
        <v>743</v>
      </c>
    </row>
    <row r="217" spans="2:6" ht="54.75" customHeight="1" outlineLevel="1">
      <c r="B217" s="340">
        <v>209</v>
      </c>
      <c r="C217" s="428" t="s">
        <v>841</v>
      </c>
      <c r="D217" s="429" t="s">
        <v>618</v>
      </c>
      <c r="E217" s="430" t="s">
        <v>619</v>
      </c>
      <c r="F217" s="341" t="s">
        <v>743</v>
      </c>
    </row>
    <row r="218" spans="2:6" ht="54.75" customHeight="1" outlineLevel="1">
      <c r="B218" s="342">
        <v>210</v>
      </c>
      <c r="C218" s="431" t="s">
        <v>842</v>
      </c>
      <c r="D218" s="432" t="s">
        <v>618</v>
      </c>
      <c r="E218" s="433" t="s">
        <v>619</v>
      </c>
      <c r="F218" s="343" t="s">
        <v>743</v>
      </c>
    </row>
    <row r="219" spans="2:6" ht="54.75" customHeight="1" outlineLevel="1">
      <c r="B219" s="340">
        <v>211</v>
      </c>
      <c r="C219" s="428" t="s">
        <v>843</v>
      </c>
      <c r="D219" s="429" t="s">
        <v>618</v>
      </c>
      <c r="E219" s="430" t="s">
        <v>619</v>
      </c>
      <c r="F219" s="341" t="s">
        <v>743</v>
      </c>
    </row>
    <row r="220" spans="2:6" ht="54.75" customHeight="1" outlineLevel="1">
      <c r="B220" s="342">
        <v>212</v>
      </c>
      <c r="C220" s="431" t="s">
        <v>844</v>
      </c>
      <c r="D220" s="432" t="s">
        <v>618</v>
      </c>
      <c r="E220" s="433" t="s">
        <v>619</v>
      </c>
      <c r="F220" s="343" t="s">
        <v>743</v>
      </c>
    </row>
    <row r="221" spans="2:6" ht="54.75" customHeight="1" outlineLevel="1">
      <c r="B221" s="340">
        <v>213</v>
      </c>
      <c r="C221" s="428" t="s">
        <v>845</v>
      </c>
      <c r="D221" s="429" t="s">
        <v>618</v>
      </c>
      <c r="E221" s="430" t="s">
        <v>619</v>
      </c>
      <c r="F221" s="341" t="s">
        <v>743</v>
      </c>
    </row>
    <row r="222" spans="2:6" ht="54.75" customHeight="1" outlineLevel="1">
      <c r="B222" s="342">
        <v>214</v>
      </c>
      <c r="C222" s="431" t="s">
        <v>846</v>
      </c>
      <c r="D222" s="432" t="s">
        <v>618</v>
      </c>
      <c r="E222" s="433" t="s">
        <v>619</v>
      </c>
      <c r="F222" s="343" t="s">
        <v>743</v>
      </c>
    </row>
    <row r="223" spans="2:6" ht="54.75" customHeight="1" outlineLevel="1">
      <c r="B223" s="340">
        <v>215</v>
      </c>
      <c r="C223" s="428" t="s">
        <v>847</v>
      </c>
      <c r="D223" s="429" t="s">
        <v>618</v>
      </c>
      <c r="E223" s="430" t="s">
        <v>619</v>
      </c>
      <c r="F223" s="341" t="s">
        <v>743</v>
      </c>
    </row>
    <row r="224" spans="2:6" ht="54.75" customHeight="1" outlineLevel="1">
      <c r="B224" s="342">
        <v>216</v>
      </c>
      <c r="C224" s="431" t="s">
        <v>848</v>
      </c>
      <c r="D224" s="432" t="s">
        <v>618</v>
      </c>
      <c r="E224" s="433" t="s">
        <v>619</v>
      </c>
      <c r="F224" s="343" t="s">
        <v>743</v>
      </c>
    </row>
    <row r="225" spans="2:6" ht="54.75" customHeight="1" outlineLevel="1">
      <c r="B225" s="340">
        <v>217</v>
      </c>
      <c r="C225" s="428" t="s">
        <v>849</v>
      </c>
      <c r="D225" s="429" t="s">
        <v>618</v>
      </c>
      <c r="E225" s="430" t="s">
        <v>619</v>
      </c>
      <c r="F225" s="341" t="s">
        <v>743</v>
      </c>
    </row>
    <row r="226" spans="2:6" ht="54.75" customHeight="1" outlineLevel="1">
      <c r="B226" s="342">
        <v>218</v>
      </c>
      <c r="C226" s="431" t="s">
        <v>850</v>
      </c>
      <c r="D226" s="432" t="s">
        <v>618</v>
      </c>
      <c r="E226" s="433" t="s">
        <v>619</v>
      </c>
      <c r="F226" s="343" t="s">
        <v>743</v>
      </c>
    </row>
    <row r="227" spans="2:6" ht="54.75" customHeight="1" outlineLevel="1">
      <c r="B227" s="340">
        <v>219</v>
      </c>
      <c r="C227" s="428" t="s">
        <v>851</v>
      </c>
      <c r="D227" s="429" t="s">
        <v>618</v>
      </c>
      <c r="E227" s="430" t="s">
        <v>619</v>
      </c>
      <c r="F227" s="341" t="s">
        <v>743</v>
      </c>
    </row>
    <row r="228" spans="2:6" ht="54.75" customHeight="1" outlineLevel="1">
      <c r="B228" s="342">
        <v>220</v>
      </c>
      <c r="C228" s="431" t="s">
        <v>852</v>
      </c>
      <c r="D228" s="432" t="s">
        <v>618</v>
      </c>
      <c r="E228" s="433" t="s">
        <v>619</v>
      </c>
      <c r="F228" s="343" t="s">
        <v>743</v>
      </c>
    </row>
    <row r="229" spans="2:6" ht="54.75" customHeight="1" outlineLevel="1">
      <c r="B229" s="340">
        <v>221</v>
      </c>
      <c r="C229" s="428" t="s">
        <v>853</v>
      </c>
      <c r="D229" s="429" t="s">
        <v>618</v>
      </c>
      <c r="E229" s="430" t="s">
        <v>619</v>
      </c>
      <c r="F229" s="341" t="s">
        <v>743</v>
      </c>
    </row>
    <row r="230" spans="2:6" ht="54.75" customHeight="1" outlineLevel="1">
      <c r="B230" s="342">
        <v>222</v>
      </c>
      <c r="C230" s="431" t="s">
        <v>854</v>
      </c>
      <c r="D230" s="432" t="s">
        <v>618</v>
      </c>
      <c r="E230" s="433" t="s">
        <v>619</v>
      </c>
      <c r="F230" s="343" t="s">
        <v>743</v>
      </c>
    </row>
    <row r="231" spans="2:6" ht="54.75" customHeight="1" outlineLevel="1">
      <c r="B231" s="340">
        <v>223</v>
      </c>
      <c r="C231" s="428" t="s">
        <v>855</v>
      </c>
      <c r="D231" s="429" t="s">
        <v>618</v>
      </c>
      <c r="E231" s="430" t="s">
        <v>619</v>
      </c>
      <c r="F231" s="341" t="s">
        <v>743</v>
      </c>
    </row>
    <row r="232" spans="2:6" ht="54.75" customHeight="1" outlineLevel="1">
      <c r="B232" s="342">
        <v>224</v>
      </c>
      <c r="C232" s="431" t="s">
        <v>856</v>
      </c>
      <c r="D232" s="432" t="s">
        <v>618</v>
      </c>
      <c r="E232" s="433" t="s">
        <v>619</v>
      </c>
      <c r="F232" s="343" t="s">
        <v>743</v>
      </c>
    </row>
    <row r="233" spans="2:6" ht="54.75" customHeight="1" outlineLevel="1">
      <c r="B233" s="340">
        <v>225</v>
      </c>
      <c r="C233" s="428" t="s">
        <v>857</v>
      </c>
      <c r="D233" s="429" t="s">
        <v>618</v>
      </c>
      <c r="E233" s="430" t="s">
        <v>619</v>
      </c>
      <c r="F233" s="341" t="s">
        <v>743</v>
      </c>
    </row>
    <row r="234" spans="2:6" ht="54.75" customHeight="1" outlineLevel="1">
      <c r="B234" s="342">
        <v>226</v>
      </c>
      <c r="C234" s="431" t="s">
        <v>858</v>
      </c>
      <c r="D234" s="432" t="s">
        <v>618</v>
      </c>
      <c r="E234" s="433" t="s">
        <v>619</v>
      </c>
      <c r="F234" s="343" t="s">
        <v>743</v>
      </c>
    </row>
    <row r="235" spans="2:6" ht="54.75" customHeight="1" outlineLevel="1">
      <c r="B235" s="340">
        <v>227</v>
      </c>
      <c r="C235" s="428" t="s">
        <v>859</v>
      </c>
      <c r="D235" s="429" t="s">
        <v>618</v>
      </c>
      <c r="E235" s="430" t="s">
        <v>619</v>
      </c>
      <c r="F235" s="341" t="s">
        <v>743</v>
      </c>
    </row>
    <row r="236" spans="2:6" ht="54.75" customHeight="1" outlineLevel="1">
      <c r="B236" s="342">
        <v>228</v>
      </c>
      <c r="C236" s="431" t="s">
        <v>860</v>
      </c>
      <c r="D236" s="432" t="s">
        <v>618</v>
      </c>
      <c r="E236" s="433" t="s">
        <v>619</v>
      </c>
      <c r="F236" s="343" t="s">
        <v>743</v>
      </c>
    </row>
    <row r="237" spans="2:6" ht="54.75" customHeight="1" outlineLevel="1">
      <c r="B237" s="340">
        <v>229</v>
      </c>
      <c r="C237" s="428" t="s">
        <v>861</v>
      </c>
      <c r="D237" s="429" t="s">
        <v>618</v>
      </c>
      <c r="E237" s="430" t="s">
        <v>619</v>
      </c>
      <c r="F237" s="341" t="s">
        <v>743</v>
      </c>
    </row>
    <row r="238" spans="2:6" ht="54.75" customHeight="1" outlineLevel="1">
      <c r="B238" s="342">
        <v>230</v>
      </c>
      <c r="C238" s="431" t="s">
        <v>862</v>
      </c>
      <c r="D238" s="432" t="s">
        <v>618</v>
      </c>
      <c r="E238" s="433" t="s">
        <v>619</v>
      </c>
      <c r="F238" s="343" t="s">
        <v>743</v>
      </c>
    </row>
    <row r="239" spans="2:6" ht="54.75" customHeight="1" outlineLevel="1">
      <c r="B239" s="340">
        <v>231</v>
      </c>
      <c r="C239" s="428" t="s">
        <v>863</v>
      </c>
      <c r="D239" s="429" t="s">
        <v>618</v>
      </c>
      <c r="E239" s="430" t="s">
        <v>619</v>
      </c>
      <c r="F239" s="341" t="s">
        <v>743</v>
      </c>
    </row>
    <row r="240" spans="2:6" ht="54.75" customHeight="1" outlineLevel="1">
      <c r="B240" s="342">
        <v>232</v>
      </c>
      <c r="C240" s="431" t="s">
        <v>864</v>
      </c>
      <c r="D240" s="432" t="s">
        <v>618</v>
      </c>
      <c r="E240" s="433" t="s">
        <v>619</v>
      </c>
      <c r="F240" s="343" t="s">
        <v>743</v>
      </c>
    </row>
    <row r="241" spans="2:6" ht="54.75" customHeight="1" outlineLevel="1">
      <c r="B241" s="340">
        <v>233</v>
      </c>
      <c r="C241" s="428" t="s">
        <v>865</v>
      </c>
      <c r="D241" s="429" t="s">
        <v>618</v>
      </c>
      <c r="E241" s="430" t="s">
        <v>619</v>
      </c>
      <c r="F241" s="341" t="s">
        <v>743</v>
      </c>
    </row>
    <row r="242" spans="2:6" ht="54.75" customHeight="1" outlineLevel="1">
      <c r="B242" s="342">
        <v>234</v>
      </c>
      <c r="C242" s="431" t="s">
        <v>866</v>
      </c>
      <c r="D242" s="432" t="s">
        <v>618</v>
      </c>
      <c r="E242" s="433" t="s">
        <v>619</v>
      </c>
      <c r="F242" s="343" t="s">
        <v>743</v>
      </c>
    </row>
    <row r="243" spans="2:6" ht="54.75" customHeight="1" outlineLevel="1">
      <c r="B243" s="340">
        <v>235</v>
      </c>
      <c r="C243" s="428" t="s">
        <v>867</v>
      </c>
      <c r="D243" s="429" t="s">
        <v>618</v>
      </c>
      <c r="E243" s="430" t="s">
        <v>619</v>
      </c>
      <c r="F243" s="341" t="s">
        <v>743</v>
      </c>
    </row>
    <row r="244" spans="2:6" ht="54.75" customHeight="1" outlineLevel="1">
      <c r="B244" s="342">
        <v>236</v>
      </c>
      <c r="C244" s="431" t="s">
        <v>868</v>
      </c>
      <c r="D244" s="432" t="s">
        <v>618</v>
      </c>
      <c r="E244" s="433" t="s">
        <v>619</v>
      </c>
      <c r="F244" s="343" t="s">
        <v>743</v>
      </c>
    </row>
    <row r="245" spans="2:6" ht="54.75" customHeight="1" outlineLevel="1">
      <c r="B245" s="340">
        <v>237</v>
      </c>
      <c r="C245" s="428" t="s">
        <v>869</v>
      </c>
      <c r="D245" s="429" t="s">
        <v>618</v>
      </c>
      <c r="E245" s="430" t="s">
        <v>619</v>
      </c>
      <c r="F245" s="341" t="s">
        <v>743</v>
      </c>
    </row>
    <row r="246" spans="2:6" ht="54.75" customHeight="1" outlineLevel="1">
      <c r="B246" s="342">
        <v>238</v>
      </c>
      <c r="C246" s="431" t="s">
        <v>870</v>
      </c>
      <c r="D246" s="432" t="s">
        <v>618</v>
      </c>
      <c r="E246" s="433" t="s">
        <v>619</v>
      </c>
      <c r="F246" s="343" t="s">
        <v>743</v>
      </c>
    </row>
    <row r="247" spans="2:6" ht="54.75" customHeight="1" outlineLevel="1">
      <c r="B247" s="340">
        <v>239</v>
      </c>
      <c r="C247" s="428" t="s">
        <v>871</v>
      </c>
      <c r="D247" s="429" t="s">
        <v>618</v>
      </c>
      <c r="E247" s="430" t="s">
        <v>619</v>
      </c>
      <c r="F247" s="341" t="s">
        <v>743</v>
      </c>
    </row>
    <row r="248" spans="2:6" ht="54.75" customHeight="1" outlineLevel="1">
      <c r="B248" s="342">
        <v>240</v>
      </c>
      <c r="C248" s="431" t="s">
        <v>872</v>
      </c>
      <c r="D248" s="432" t="s">
        <v>618</v>
      </c>
      <c r="E248" s="433" t="s">
        <v>619</v>
      </c>
      <c r="F248" s="343" t="s">
        <v>743</v>
      </c>
    </row>
    <row r="249" spans="2:6" ht="54.75" customHeight="1" outlineLevel="1">
      <c r="B249" s="340">
        <v>241</v>
      </c>
      <c r="C249" s="428" t="s">
        <v>873</v>
      </c>
      <c r="D249" s="429" t="s">
        <v>618</v>
      </c>
      <c r="E249" s="430" t="s">
        <v>619</v>
      </c>
      <c r="F249" s="341" t="s">
        <v>743</v>
      </c>
    </row>
    <row r="250" spans="2:6" ht="54.75" customHeight="1" outlineLevel="1">
      <c r="B250" s="342">
        <v>242</v>
      </c>
      <c r="C250" s="431" t="s">
        <v>874</v>
      </c>
      <c r="D250" s="432" t="s">
        <v>618</v>
      </c>
      <c r="E250" s="433" t="s">
        <v>619</v>
      </c>
      <c r="F250" s="343" t="s">
        <v>743</v>
      </c>
    </row>
    <row r="251" spans="2:6" ht="54.75" customHeight="1" outlineLevel="1">
      <c r="B251" s="340">
        <v>243</v>
      </c>
      <c r="C251" s="428" t="s">
        <v>875</v>
      </c>
      <c r="D251" s="429" t="s">
        <v>618</v>
      </c>
      <c r="E251" s="430" t="s">
        <v>619</v>
      </c>
      <c r="F251" s="341" t="s">
        <v>743</v>
      </c>
    </row>
    <row r="252" spans="2:6" ht="54.75" customHeight="1" outlineLevel="1">
      <c r="B252" s="342">
        <v>244</v>
      </c>
      <c r="C252" s="431" t="s">
        <v>876</v>
      </c>
      <c r="D252" s="432" t="s">
        <v>618</v>
      </c>
      <c r="E252" s="433" t="s">
        <v>619</v>
      </c>
      <c r="F252" s="343" t="s">
        <v>743</v>
      </c>
    </row>
    <row r="253" spans="2:6" ht="54.75" customHeight="1" outlineLevel="1">
      <c r="B253" s="340">
        <v>245</v>
      </c>
      <c r="C253" s="428" t="s">
        <v>877</v>
      </c>
      <c r="D253" s="429" t="s">
        <v>618</v>
      </c>
      <c r="E253" s="430" t="s">
        <v>619</v>
      </c>
      <c r="F253" s="341" t="s">
        <v>743</v>
      </c>
    </row>
    <row r="254" spans="2:6" ht="54.75" customHeight="1" outlineLevel="1">
      <c r="B254" s="342">
        <v>246</v>
      </c>
      <c r="C254" s="431" t="s">
        <v>878</v>
      </c>
      <c r="D254" s="432" t="s">
        <v>618</v>
      </c>
      <c r="E254" s="433" t="s">
        <v>619</v>
      </c>
      <c r="F254" s="343" t="s">
        <v>743</v>
      </c>
    </row>
    <row r="255" spans="2:6" ht="54.75" customHeight="1" outlineLevel="1">
      <c r="B255" s="340">
        <v>247</v>
      </c>
      <c r="C255" s="428" t="s">
        <v>879</v>
      </c>
      <c r="D255" s="429" t="s">
        <v>618</v>
      </c>
      <c r="E255" s="430" t="s">
        <v>619</v>
      </c>
      <c r="F255" s="341" t="s">
        <v>743</v>
      </c>
    </row>
    <row r="256" spans="2:6" ht="54.75" customHeight="1" outlineLevel="1">
      <c r="B256" s="342">
        <v>248</v>
      </c>
      <c r="C256" s="431" t="s">
        <v>880</v>
      </c>
      <c r="D256" s="432" t="s">
        <v>618</v>
      </c>
      <c r="E256" s="433" t="s">
        <v>619</v>
      </c>
      <c r="F256" s="343" t="s">
        <v>743</v>
      </c>
    </row>
    <row r="257" spans="2:6" ht="54.75" customHeight="1" outlineLevel="1">
      <c r="B257" s="340">
        <v>249</v>
      </c>
      <c r="C257" s="428" t="s">
        <v>881</v>
      </c>
      <c r="D257" s="429" t="s">
        <v>618</v>
      </c>
      <c r="E257" s="430" t="s">
        <v>619</v>
      </c>
      <c r="F257" s="341" t="s">
        <v>743</v>
      </c>
    </row>
    <row r="258" spans="2:6" ht="54.75" customHeight="1" outlineLevel="1">
      <c r="B258" s="342">
        <v>250</v>
      </c>
      <c r="C258" s="431" t="s">
        <v>882</v>
      </c>
      <c r="D258" s="432" t="s">
        <v>618</v>
      </c>
      <c r="E258" s="433" t="s">
        <v>619</v>
      </c>
      <c r="F258" s="343" t="s">
        <v>743</v>
      </c>
    </row>
    <row r="259" spans="2:6" ht="54.75" customHeight="1" outlineLevel="1">
      <c r="B259" s="340">
        <v>251</v>
      </c>
      <c r="C259" s="428" t="s">
        <v>883</v>
      </c>
      <c r="D259" s="429" t="s">
        <v>618</v>
      </c>
      <c r="E259" s="430" t="s">
        <v>619</v>
      </c>
      <c r="F259" s="341" t="s">
        <v>743</v>
      </c>
    </row>
    <row r="260" spans="2:6" ht="54.75" customHeight="1" outlineLevel="1">
      <c r="B260" s="342">
        <v>252</v>
      </c>
      <c r="C260" s="431" t="s">
        <v>884</v>
      </c>
      <c r="D260" s="432" t="s">
        <v>618</v>
      </c>
      <c r="E260" s="433" t="s">
        <v>619</v>
      </c>
      <c r="F260" s="343" t="s">
        <v>743</v>
      </c>
    </row>
    <row r="261" spans="2:6" ht="54.75" customHeight="1" outlineLevel="1">
      <c r="B261" s="340">
        <v>253</v>
      </c>
      <c r="C261" s="428" t="s">
        <v>885</v>
      </c>
      <c r="D261" s="429" t="s">
        <v>618</v>
      </c>
      <c r="E261" s="430" t="s">
        <v>619</v>
      </c>
      <c r="F261" s="341" t="s">
        <v>743</v>
      </c>
    </row>
    <row r="262" spans="2:6" ht="54.75" customHeight="1" outlineLevel="1">
      <c r="B262" s="342">
        <v>254</v>
      </c>
      <c r="C262" s="431" t="s">
        <v>886</v>
      </c>
      <c r="D262" s="432" t="s">
        <v>618</v>
      </c>
      <c r="E262" s="433" t="s">
        <v>619</v>
      </c>
      <c r="F262" s="343" t="s">
        <v>743</v>
      </c>
    </row>
    <row r="263" spans="2:6" ht="54.75" customHeight="1" outlineLevel="1">
      <c r="B263" s="340">
        <v>255</v>
      </c>
      <c r="C263" s="428" t="s">
        <v>887</v>
      </c>
      <c r="D263" s="429" t="s">
        <v>618</v>
      </c>
      <c r="E263" s="430" t="s">
        <v>619</v>
      </c>
      <c r="F263" s="341" t="s">
        <v>743</v>
      </c>
    </row>
    <row r="264" spans="2:6" ht="54.75" customHeight="1" outlineLevel="1">
      <c r="B264" s="342">
        <v>256</v>
      </c>
      <c r="C264" s="431" t="s">
        <v>888</v>
      </c>
      <c r="D264" s="432" t="s">
        <v>618</v>
      </c>
      <c r="E264" s="433" t="s">
        <v>619</v>
      </c>
      <c r="F264" s="343" t="s">
        <v>743</v>
      </c>
    </row>
    <row r="265" spans="2:6" ht="54.75" customHeight="1" outlineLevel="1">
      <c r="B265" s="340">
        <v>257</v>
      </c>
      <c r="C265" s="428" t="s">
        <v>889</v>
      </c>
      <c r="D265" s="429" t="s">
        <v>618</v>
      </c>
      <c r="E265" s="430" t="s">
        <v>619</v>
      </c>
      <c r="F265" s="341" t="s">
        <v>743</v>
      </c>
    </row>
    <row r="266" spans="2:6" ht="54.75" customHeight="1" outlineLevel="1">
      <c r="B266" s="342">
        <v>258</v>
      </c>
      <c r="C266" s="431" t="s">
        <v>890</v>
      </c>
      <c r="D266" s="432" t="s">
        <v>618</v>
      </c>
      <c r="E266" s="433" t="s">
        <v>619</v>
      </c>
      <c r="F266" s="343" t="s">
        <v>743</v>
      </c>
    </row>
    <row r="267" spans="2:6" ht="54.75" customHeight="1" outlineLevel="1">
      <c r="B267" s="340">
        <v>259</v>
      </c>
      <c r="C267" s="428" t="s">
        <v>891</v>
      </c>
      <c r="D267" s="429" t="s">
        <v>618</v>
      </c>
      <c r="E267" s="430" t="s">
        <v>619</v>
      </c>
      <c r="F267" s="341" t="s">
        <v>743</v>
      </c>
    </row>
    <row r="268" spans="2:6" ht="54.75" customHeight="1" outlineLevel="1">
      <c r="B268" s="342">
        <v>260</v>
      </c>
      <c r="C268" s="431" t="s">
        <v>892</v>
      </c>
      <c r="D268" s="432" t="s">
        <v>618</v>
      </c>
      <c r="E268" s="433" t="s">
        <v>619</v>
      </c>
      <c r="F268" s="343" t="s">
        <v>743</v>
      </c>
    </row>
    <row r="269" spans="2:6" ht="54.75" customHeight="1" outlineLevel="1">
      <c r="B269" s="340">
        <v>261</v>
      </c>
      <c r="C269" s="428" t="s">
        <v>893</v>
      </c>
      <c r="D269" s="429" t="s">
        <v>618</v>
      </c>
      <c r="E269" s="430" t="s">
        <v>619</v>
      </c>
      <c r="F269" s="341" t="s">
        <v>743</v>
      </c>
    </row>
    <row r="270" spans="2:6" ht="15" customHeight="1" thickBot="1"/>
    <row r="271" spans="2:6" ht="15" customHeight="1">
      <c r="B271" s="792" t="s">
        <v>894</v>
      </c>
      <c r="C271" s="793"/>
      <c r="D271" s="793"/>
      <c r="E271" s="793"/>
      <c r="F271" s="794"/>
    </row>
    <row r="272" spans="2:6" ht="38.25" customHeight="1">
      <c r="B272" s="338" t="s">
        <v>571</v>
      </c>
      <c r="C272" s="154" t="s">
        <v>572</v>
      </c>
      <c r="D272" s="154" t="s">
        <v>573</v>
      </c>
      <c r="E272" s="287" t="s">
        <v>574</v>
      </c>
      <c r="F272" s="339" t="s">
        <v>575</v>
      </c>
    </row>
    <row r="273" spans="2:6" ht="54.75" customHeight="1" outlineLevel="1">
      <c r="B273" s="340">
        <v>1</v>
      </c>
      <c r="C273" s="428" t="s">
        <v>895</v>
      </c>
      <c r="D273" s="429"/>
      <c r="E273" s="430" t="s">
        <v>896</v>
      </c>
      <c r="F273" s="341">
        <v>43831</v>
      </c>
    </row>
    <row r="274" spans="2:6" ht="54.75" customHeight="1" outlineLevel="1">
      <c r="B274" s="342">
        <v>2</v>
      </c>
      <c r="C274" s="431" t="s">
        <v>895</v>
      </c>
      <c r="D274" s="432"/>
      <c r="E274" s="433" t="s">
        <v>897</v>
      </c>
      <c r="F274" s="343">
        <v>43831</v>
      </c>
    </row>
    <row r="275" spans="2:6" ht="54.75" customHeight="1" outlineLevel="1">
      <c r="B275" s="340">
        <v>3</v>
      </c>
      <c r="C275" s="428" t="s">
        <v>898</v>
      </c>
      <c r="D275" s="429"/>
      <c r="E275" s="430" t="s">
        <v>899</v>
      </c>
      <c r="F275" s="341">
        <v>43852</v>
      </c>
    </row>
    <row r="276" spans="2:6" ht="54.75" customHeight="1" outlineLevel="1">
      <c r="B276" s="342">
        <v>4</v>
      </c>
      <c r="C276" s="431" t="s">
        <v>898</v>
      </c>
      <c r="D276" s="432"/>
      <c r="E276" s="433" t="s">
        <v>900</v>
      </c>
      <c r="F276" s="343">
        <v>43852</v>
      </c>
    </row>
    <row r="277" spans="2:6" ht="54.75" customHeight="1" outlineLevel="1">
      <c r="B277" s="340">
        <v>5</v>
      </c>
      <c r="C277" s="428" t="s">
        <v>901</v>
      </c>
      <c r="D277" s="429"/>
      <c r="E277" s="430" t="s">
        <v>902</v>
      </c>
      <c r="F277" s="341">
        <v>43857</v>
      </c>
    </row>
    <row r="278" spans="2:6" ht="54.75" customHeight="1" outlineLevel="1">
      <c r="B278" s="342">
        <v>6</v>
      </c>
      <c r="C278" s="431" t="s">
        <v>901</v>
      </c>
      <c r="D278" s="432"/>
      <c r="E278" s="433" t="s">
        <v>903</v>
      </c>
      <c r="F278" s="343">
        <v>43857</v>
      </c>
    </row>
    <row r="279" spans="2:6" ht="54.75" customHeight="1" outlineLevel="1">
      <c r="B279" s="340">
        <v>7</v>
      </c>
      <c r="C279" s="428" t="s">
        <v>904</v>
      </c>
      <c r="D279" s="429"/>
      <c r="E279" s="430" t="s">
        <v>905</v>
      </c>
      <c r="F279" s="341">
        <v>43861</v>
      </c>
    </row>
    <row r="280" spans="2:6" ht="54.75" customHeight="1" outlineLevel="1">
      <c r="B280" s="342">
        <v>8</v>
      </c>
      <c r="C280" s="431" t="s">
        <v>906</v>
      </c>
      <c r="D280" s="432"/>
      <c r="E280" s="433" t="s">
        <v>907</v>
      </c>
      <c r="F280" s="343">
        <v>43874</v>
      </c>
    </row>
    <row r="281" spans="2:6" ht="54.75" customHeight="1" outlineLevel="1">
      <c r="B281" s="340">
        <v>9</v>
      </c>
      <c r="C281" s="428" t="s">
        <v>908</v>
      </c>
      <c r="D281" s="429"/>
      <c r="E281" s="430" t="s">
        <v>909</v>
      </c>
      <c r="F281" s="341">
        <v>43874</v>
      </c>
    </row>
    <row r="282" spans="2:6" ht="54.75" customHeight="1" outlineLevel="1">
      <c r="B282" s="342">
        <v>10</v>
      </c>
      <c r="C282" s="431" t="s">
        <v>908</v>
      </c>
      <c r="D282" s="432"/>
      <c r="E282" s="433" t="s">
        <v>910</v>
      </c>
      <c r="F282" s="343">
        <v>43874</v>
      </c>
    </row>
    <row r="283" spans="2:6" ht="54.75" customHeight="1" outlineLevel="1">
      <c r="B283" s="340">
        <v>11</v>
      </c>
      <c r="C283" s="428" t="s">
        <v>911</v>
      </c>
      <c r="D283" s="429"/>
      <c r="E283" s="430" t="s">
        <v>912</v>
      </c>
      <c r="F283" s="341">
        <v>43907</v>
      </c>
    </row>
    <row r="284" spans="2:6" ht="54.75" customHeight="1" outlineLevel="1">
      <c r="B284" s="342">
        <v>12</v>
      </c>
      <c r="C284" s="431" t="s">
        <v>913</v>
      </c>
      <c r="D284" s="432"/>
      <c r="E284" s="433" t="s">
        <v>912</v>
      </c>
      <c r="F284" s="343">
        <v>43949</v>
      </c>
    </row>
    <row r="285" spans="2:6" ht="54.75" customHeight="1" outlineLevel="1">
      <c r="B285" s="340">
        <v>13</v>
      </c>
      <c r="C285" s="428" t="s">
        <v>913</v>
      </c>
      <c r="D285" s="429"/>
      <c r="E285" s="430" t="s">
        <v>914</v>
      </c>
      <c r="F285" s="341">
        <v>43949</v>
      </c>
    </row>
    <row r="286" spans="2:6" ht="54.75" customHeight="1" outlineLevel="1">
      <c r="B286" s="342">
        <v>14</v>
      </c>
      <c r="C286" s="431" t="s">
        <v>915</v>
      </c>
      <c r="D286" s="432"/>
      <c r="E286" s="433" t="s">
        <v>916</v>
      </c>
      <c r="F286" s="343">
        <v>43949</v>
      </c>
    </row>
    <row r="287" spans="2:6" ht="54.75" customHeight="1" outlineLevel="1">
      <c r="B287" s="340">
        <v>15</v>
      </c>
      <c r="C287" s="428" t="s">
        <v>917</v>
      </c>
      <c r="D287" s="429"/>
      <c r="E287" s="430" t="s">
        <v>918</v>
      </c>
      <c r="F287" s="341">
        <v>44130</v>
      </c>
    </row>
    <row r="288" spans="2:6" ht="54.75" customHeight="1" outlineLevel="1">
      <c r="B288" s="342">
        <v>16</v>
      </c>
      <c r="C288" s="431" t="s">
        <v>919</v>
      </c>
      <c r="D288" s="432"/>
      <c r="E288" s="433" t="s">
        <v>920</v>
      </c>
      <c r="F288" s="343">
        <v>44134</v>
      </c>
    </row>
    <row r="289" spans="2:6" ht="54.75" customHeight="1" outlineLevel="1">
      <c r="B289" s="340">
        <v>17</v>
      </c>
      <c r="C289" s="428" t="s">
        <v>921</v>
      </c>
      <c r="D289" s="429"/>
      <c r="E289" s="430" t="s">
        <v>922</v>
      </c>
      <c r="F289" s="341">
        <v>44152</v>
      </c>
    </row>
    <row r="290" spans="2:6" ht="54.75" customHeight="1" outlineLevel="1">
      <c r="B290" s="342">
        <v>18</v>
      </c>
      <c r="C290" s="431" t="s">
        <v>923</v>
      </c>
      <c r="D290" s="432"/>
      <c r="E290" s="433" t="s">
        <v>924</v>
      </c>
      <c r="F290" s="343">
        <v>44196</v>
      </c>
    </row>
    <row r="291" spans="2:6" ht="54.75" customHeight="1" outlineLevel="1">
      <c r="B291" s="340">
        <v>19</v>
      </c>
      <c r="C291" s="428" t="s">
        <v>925</v>
      </c>
      <c r="D291" s="429"/>
      <c r="E291" s="430" t="s">
        <v>926</v>
      </c>
      <c r="F291" s="341">
        <v>44262</v>
      </c>
    </row>
    <row r="292" spans="2:6" ht="54.75" customHeight="1" outlineLevel="1">
      <c r="B292" s="342">
        <v>20</v>
      </c>
      <c r="C292" s="431" t="s">
        <v>927</v>
      </c>
      <c r="D292" s="432"/>
      <c r="E292" s="433" t="s">
        <v>928</v>
      </c>
      <c r="F292" s="343">
        <v>44292</v>
      </c>
    </row>
    <row r="293" spans="2:6" ht="54.75" customHeight="1" outlineLevel="1">
      <c r="B293" s="340">
        <v>21</v>
      </c>
      <c r="C293" s="428" t="s">
        <v>929</v>
      </c>
      <c r="D293" s="429"/>
      <c r="E293" s="430" t="s">
        <v>578</v>
      </c>
      <c r="F293" s="341">
        <v>44301</v>
      </c>
    </row>
    <row r="294" spans="2:6" ht="54.75" customHeight="1" outlineLevel="1">
      <c r="B294" s="342">
        <v>22</v>
      </c>
      <c r="C294" s="431" t="s">
        <v>930</v>
      </c>
      <c r="D294" s="432"/>
      <c r="E294" s="433" t="s">
        <v>931</v>
      </c>
      <c r="F294" s="343">
        <v>44303</v>
      </c>
    </row>
    <row r="295" spans="2:6" ht="54.75" customHeight="1" outlineLevel="1">
      <c r="B295" s="340">
        <v>23</v>
      </c>
      <c r="C295" s="428" t="s">
        <v>932</v>
      </c>
      <c r="D295" s="429"/>
      <c r="E295" s="430" t="s">
        <v>933</v>
      </c>
      <c r="F295" s="341">
        <v>44324</v>
      </c>
    </row>
    <row r="296" spans="2:6" ht="54.75" customHeight="1" outlineLevel="1">
      <c r="B296" s="342">
        <v>24</v>
      </c>
      <c r="C296" s="431" t="s">
        <v>934</v>
      </c>
      <c r="D296" s="432"/>
      <c r="E296" s="433" t="s">
        <v>912</v>
      </c>
      <c r="F296" s="343">
        <v>44374</v>
      </c>
    </row>
    <row r="297" spans="2:6" ht="54.75" customHeight="1" outlineLevel="1">
      <c r="B297" s="340">
        <v>25</v>
      </c>
      <c r="C297" s="428" t="s">
        <v>934</v>
      </c>
      <c r="D297" s="429"/>
      <c r="E297" s="430" t="s">
        <v>935</v>
      </c>
      <c r="F297" s="341">
        <v>44374</v>
      </c>
    </row>
    <row r="298" spans="2:6" ht="54.75" customHeight="1" outlineLevel="1">
      <c r="B298" s="342">
        <v>26</v>
      </c>
      <c r="C298" s="431" t="s">
        <v>936</v>
      </c>
      <c r="D298" s="432"/>
      <c r="E298" s="433" t="s">
        <v>897</v>
      </c>
      <c r="F298" s="343">
        <v>44394</v>
      </c>
    </row>
    <row r="299" spans="2:6" ht="54.75" customHeight="1" outlineLevel="1">
      <c r="B299" s="340">
        <v>27</v>
      </c>
      <c r="C299" s="428" t="s">
        <v>936</v>
      </c>
      <c r="D299" s="429"/>
      <c r="E299" s="430" t="s">
        <v>900</v>
      </c>
      <c r="F299" s="341">
        <v>44394</v>
      </c>
    </row>
    <row r="300" spans="2:6" ht="54.75" customHeight="1" outlineLevel="1">
      <c r="B300" s="342">
        <v>28</v>
      </c>
      <c r="C300" s="431" t="s">
        <v>937</v>
      </c>
      <c r="D300" s="432"/>
      <c r="E300" s="433" t="s">
        <v>938</v>
      </c>
      <c r="F300" s="343">
        <v>44395</v>
      </c>
    </row>
    <row r="301" spans="2:6" ht="54.75" customHeight="1" outlineLevel="1">
      <c r="B301" s="340">
        <v>29</v>
      </c>
      <c r="C301" s="428" t="s">
        <v>939</v>
      </c>
      <c r="D301" s="429"/>
      <c r="E301" s="430" t="s">
        <v>940</v>
      </c>
      <c r="F301" s="341">
        <v>44409</v>
      </c>
    </row>
    <row r="302" spans="2:6" ht="54.75" customHeight="1" outlineLevel="1">
      <c r="B302" s="342">
        <v>30</v>
      </c>
      <c r="C302" s="431" t="s">
        <v>941</v>
      </c>
      <c r="D302" s="432"/>
      <c r="E302" s="433" t="s">
        <v>942</v>
      </c>
      <c r="F302" s="343">
        <v>44432</v>
      </c>
    </row>
    <row r="303" spans="2:6" ht="54.75" customHeight="1" outlineLevel="1">
      <c r="B303" s="340">
        <v>31</v>
      </c>
      <c r="C303" s="428" t="s">
        <v>941</v>
      </c>
      <c r="D303" s="429"/>
      <c r="E303" s="430" t="s">
        <v>900</v>
      </c>
      <c r="F303" s="341">
        <v>44432</v>
      </c>
    </row>
    <row r="304" spans="2:6" ht="54.75" customHeight="1" outlineLevel="1">
      <c r="B304" s="342">
        <v>32</v>
      </c>
      <c r="C304" s="431" t="s">
        <v>943</v>
      </c>
      <c r="D304" s="432"/>
      <c r="E304" s="433" t="s">
        <v>944</v>
      </c>
      <c r="F304" s="343">
        <v>44458</v>
      </c>
    </row>
    <row r="305" spans="2:6" ht="54.75" customHeight="1" outlineLevel="1">
      <c r="B305" s="340">
        <v>33</v>
      </c>
      <c r="C305" s="428" t="s">
        <v>945</v>
      </c>
      <c r="D305" s="429"/>
      <c r="E305" s="430" t="s">
        <v>946</v>
      </c>
      <c r="F305" s="341">
        <v>44507</v>
      </c>
    </row>
    <row r="306" spans="2:6" ht="54.75" customHeight="1" outlineLevel="1">
      <c r="B306" s="342">
        <v>34</v>
      </c>
      <c r="C306" s="431" t="s">
        <v>947</v>
      </c>
      <c r="D306" s="432"/>
      <c r="E306" s="433" t="s">
        <v>948</v>
      </c>
      <c r="F306" s="343">
        <v>44510</v>
      </c>
    </row>
    <row r="307" spans="2:6" ht="54.75" customHeight="1" outlineLevel="1">
      <c r="B307" s="340">
        <v>35</v>
      </c>
      <c r="C307" s="428" t="s">
        <v>949</v>
      </c>
      <c r="D307" s="429"/>
      <c r="E307" s="430" t="s">
        <v>950</v>
      </c>
      <c r="F307" s="341">
        <v>44536</v>
      </c>
    </row>
    <row r="308" spans="2:6" ht="54.75" customHeight="1" outlineLevel="1">
      <c r="B308" s="342">
        <v>36</v>
      </c>
      <c r="C308" s="431" t="s">
        <v>951</v>
      </c>
      <c r="D308" s="432"/>
      <c r="E308" s="433" t="s">
        <v>952</v>
      </c>
      <c r="F308" s="343">
        <v>44574</v>
      </c>
    </row>
    <row r="309" spans="2:6" ht="54.75" customHeight="1" outlineLevel="1">
      <c r="B309" s="340">
        <v>37</v>
      </c>
      <c r="C309" s="428" t="s">
        <v>953</v>
      </c>
      <c r="D309" s="429"/>
      <c r="E309" s="430" t="s">
        <v>897</v>
      </c>
      <c r="F309" s="341">
        <v>44585</v>
      </c>
    </row>
    <row r="310" spans="2:6" ht="54.75" customHeight="1" outlineLevel="1">
      <c r="B310" s="342">
        <v>38</v>
      </c>
      <c r="C310" s="431" t="s">
        <v>954</v>
      </c>
      <c r="D310" s="432"/>
      <c r="E310" s="433" t="s">
        <v>955</v>
      </c>
      <c r="F310" s="343">
        <v>44587</v>
      </c>
    </row>
    <row r="311" spans="2:6" ht="54.75" customHeight="1" outlineLevel="1">
      <c r="B311" s="340">
        <v>39</v>
      </c>
      <c r="C311" s="428" t="s">
        <v>956</v>
      </c>
      <c r="D311" s="429"/>
      <c r="E311" s="430" t="s">
        <v>897</v>
      </c>
      <c r="F311" s="341">
        <v>44626</v>
      </c>
    </row>
    <row r="312" spans="2:6" ht="54.75" customHeight="1" outlineLevel="1">
      <c r="B312" s="342">
        <v>40</v>
      </c>
      <c r="C312" s="431" t="s">
        <v>957</v>
      </c>
      <c r="D312" s="432"/>
      <c r="E312" s="433" t="s">
        <v>900</v>
      </c>
      <c r="F312" s="343">
        <v>44643</v>
      </c>
    </row>
    <row r="313" spans="2:6" ht="54.75" customHeight="1" outlineLevel="1">
      <c r="B313" s="340">
        <v>41</v>
      </c>
      <c r="C313" s="428" t="s">
        <v>957</v>
      </c>
      <c r="D313" s="429"/>
      <c r="E313" s="430" t="s">
        <v>912</v>
      </c>
      <c r="F313" s="341">
        <v>44643</v>
      </c>
    </row>
    <row r="314" spans="2:6" ht="54.75" customHeight="1" outlineLevel="1">
      <c r="B314" s="342">
        <v>42</v>
      </c>
      <c r="C314" s="431" t="s">
        <v>958</v>
      </c>
      <c r="D314" s="432"/>
      <c r="E314" s="433" t="s">
        <v>959</v>
      </c>
      <c r="F314" s="343">
        <v>44703</v>
      </c>
    </row>
    <row r="315" spans="2:6" ht="54.75" customHeight="1" outlineLevel="1">
      <c r="B315" s="340">
        <v>43</v>
      </c>
      <c r="C315" s="428" t="s">
        <v>960</v>
      </c>
      <c r="D315" s="429"/>
      <c r="E315" s="430" t="s">
        <v>961</v>
      </c>
      <c r="F315" s="341">
        <v>44704</v>
      </c>
    </row>
    <row r="316" spans="2:6" ht="54.75" customHeight="1" outlineLevel="1">
      <c r="B316" s="342">
        <v>44</v>
      </c>
      <c r="C316" s="431" t="s">
        <v>962</v>
      </c>
      <c r="D316" s="432"/>
      <c r="E316" s="433" t="s">
        <v>963</v>
      </c>
      <c r="F316" s="343">
        <v>44712</v>
      </c>
    </row>
    <row r="317" spans="2:6" ht="54.75" customHeight="1" outlineLevel="1">
      <c r="B317" s="340">
        <v>45</v>
      </c>
      <c r="C317" s="428" t="s">
        <v>964</v>
      </c>
      <c r="D317" s="429"/>
      <c r="E317" s="430" t="s">
        <v>965</v>
      </c>
      <c r="F317" s="341">
        <v>44742</v>
      </c>
    </row>
    <row r="318" spans="2:6" ht="54.75" customHeight="1" outlineLevel="1">
      <c r="B318" s="342">
        <v>46</v>
      </c>
      <c r="C318" s="431" t="s">
        <v>966</v>
      </c>
      <c r="D318" s="432"/>
      <c r="E318" s="433" t="s">
        <v>967</v>
      </c>
      <c r="F318" s="343">
        <v>44744</v>
      </c>
    </row>
    <row r="319" spans="2:6" ht="54.75" customHeight="1" outlineLevel="1">
      <c r="B319" s="340">
        <v>47</v>
      </c>
      <c r="C319" s="428" t="s">
        <v>968</v>
      </c>
      <c r="D319" s="429"/>
      <c r="E319" s="430" t="s">
        <v>969</v>
      </c>
      <c r="F319" s="341">
        <v>44755</v>
      </c>
    </row>
    <row r="320" spans="2:6" ht="54.75" customHeight="1" outlineLevel="1">
      <c r="B320" s="342">
        <v>48</v>
      </c>
      <c r="C320" s="431" t="s">
        <v>970</v>
      </c>
      <c r="D320" s="432"/>
      <c r="E320" s="433" t="s">
        <v>971</v>
      </c>
      <c r="F320" s="343">
        <v>44773</v>
      </c>
    </row>
    <row r="321" spans="2:6" ht="54.75" customHeight="1" outlineLevel="1">
      <c r="B321" s="340">
        <v>49</v>
      </c>
      <c r="C321" s="428" t="s">
        <v>972</v>
      </c>
      <c r="D321" s="429"/>
      <c r="E321" s="430" t="s">
        <v>899</v>
      </c>
      <c r="F321" s="341">
        <v>44824</v>
      </c>
    </row>
    <row r="322" spans="2:6" ht="54.75" customHeight="1" outlineLevel="1">
      <c r="B322" s="342">
        <v>50</v>
      </c>
      <c r="C322" s="431" t="s">
        <v>973</v>
      </c>
      <c r="D322" s="432"/>
      <c r="E322" s="433" t="s">
        <v>974</v>
      </c>
      <c r="F322" s="343">
        <v>44827</v>
      </c>
    </row>
    <row r="323" spans="2:6" ht="54.75" customHeight="1" outlineLevel="1">
      <c r="B323" s="340">
        <v>51</v>
      </c>
      <c r="C323" s="428" t="s">
        <v>975</v>
      </c>
      <c r="D323" s="429"/>
      <c r="E323" s="430" t="s">
        <v>976</v>
      </c>
      <c r="F323" s="341">
        <v>44832</v>
      </c>
    </row>
    <row r="324" spans="2:6" ht="54.75" customHeight="1" outlineLevel="1">
      <c r="B324" s="342">
        <v>52</v>
      </c>
      <c r="C324" s="431" t="s">
        <v>977</v>
      </c>
      <c r="D324" s="432"/>
      <c r="E324" s="433" t="s">
        <v>912</v>
      </c>
      <c r="F324" s="343">
        <v>44839</v>
      </c>
    </row>
    <row r="325" spans="2:6" ht="54.75" customHeight="1" outlineLevel="1">
      <c r="B325" s="340">
        <v>53</v>
      </c>
      <c r="C325" s="428" t="s">
        <v>977</v>
      </c>
      <c r="D325" s="429"/>
      <c r="E325" s="430" t="s">
        <v>978</v>
      </c>
      <c r="F325" s="341">
        <v>44839</v>
      </c>
    </row>
    <row r="326" spans="2:6" ht="54.75" customHeight="1" outlineLevel="1">
      <c r="B326" s="342">
        <v>54</v>
      </c>
      <c r="C326" s="431" t="s">
        <v>979</v>
      </c>
      <c r="D326" s="432"/>
      <c r="E326" s="433" t="s">
        <v>980</v>
      </c>
      <c r="F326" s="343">
        <v>44895</v>
      </c>
    </row>
    <row r="327" spans="2:6" ht="54.75" customHeight="1" outlineLevel="1">
      <c r="B327" s="340">
        <v>55</v>
      </c>
      <c r="C327" s="428" t="s">
        <v>981</v>
      </c>
      <c r="D327" s="429"/>
      <c r="E327" s="430" t="s">
        <v>912</v>
      </c>
      <c r="F327" s="341">
        <v>44899</v>
      </c>
    </row>
    <row r="328" spans="2:6" ht="54.75" customHeight="1" outlineLevel="1">
      <c r="B328" s="342">
        <v>56</v>
      </c>
      <c r="C328" s="431" t="s">
        <v>982</v>
      </c>
      <c r="D328" s="432"/>
      <c r="E328" s="433" t="s">
        <v>980</v>
      </c>
      <c r="F328" s="343">
        <v>44901</v>
      </c>
    </row>
    <row r="329" spans="2:6" ht="54.75" customHeight="1" outlineLevel="1">
      <c r="B329" s="340">
        <v>57</v>
      </c>
      <c r="C329" s="428" t="s">
        <v>983</v>
      </c>
      <c r="D329" s="429"/>
      <c r="E329" s="430" t="s">
        <v>974</v>
      </c>
      <c r="F329" s="341">
        <v>44959</v>
      </c>
    </row>
    <row r="330" spans="2:6" ht="54.75" customHeight="1" outlineLevel="1">
      <c r="B330" s="342">
        <v>58</v>
      </c>
      <c r="C330" s="431" t="s">
        <v>983</v>
      </c>
      <c r="D330" s="432"/>
      <c r="E330" s="433" t="s">
        <v>897</v>
      </c>
      <c r="F330" s="343">
        <v>44959</v>
      </c>
    </row>
    <row r="331" spans="2:6" ht="54.75" customHeight="1" outlineLevel="1">
      <c r="B331" s="340">
        <v>59</v>
      </c>
      <c r="C331" s="428" t="s">
        <v>984</v>
      </c>
      <c r="D331" s="429"/>
      <c r="E331" s="430" t="s">
        <v>985</v>
      </c>
      <c r="F331" s="341">
        <v>44966</v>
      </c>
    </row>
    <row r="332" spans="2:6" ht="54.75" customHeight="1" outlineLevel="1">
      <c r="B332" s="342">
        <v>60</v>
      </c>
      <c r="C332" s="431" t="s">
        <v>986</v>
      </c>
      <c r="D332" s="432"/>
      <c r="E332" s="433" t="s">
        <v>987</v>
      </c>
      <c r="F332" s="343">
        <v>44969</v>
      </c>
    </row>
    <row r="333" spans="2:6" ht="54.75" customHeight="1" outlineLevel="1">
      <c r="B333" s="340">
        <v>61</v>
      </c>
      <c r="C333" s="428" t="s">
        <v>988</v>
      </c>
      <c r="D333" s="429"/>
      <c r="E333" s="430" t="s">
        <v>989</v>
      </c>
      <c r="F333" s="341">
        <v>45000</v>
      </c>
    </row>
    <row r="334" spans="2:6" ht="54.75" customHeight="1" outlineLevel="1">
      <c r="B334" s="342">
        <v>62</v>
      </c>
      <c r="C334" s="431" t="s">
        <v>990</v>
      </c>
      <c r="D334" s="432"/>
      <c r="E334" s="433" t="s">
        <v>991</v>
      </c>
      <c r="F334" s="343">
        <v>45017</v>
      </c>
    </row>
    <row r="335" spans="2:6" ht="54.75" customHeight="1" outlineLevel="1">
      <c r="B335" s="340">
        <v>63</v>
      </c>
      <c r="C335" s="428" t="s">
        <v>992</v>
      </c>
      <c r="D335" s="429"/>
      <c r="E335" s="430" t="s">
        <v>912</v>
      </c>
      <c r="F335" s="341">
        <v>45019</v>
      </c>
    </row>
    <row r="336" spans="2:6" ht="54.75" customHeight="1" outlineLevel="1">
      <c r="B336" s="342">
        <v>64</v>
      </c>
      <c r="C336" s="431" t="s">
        <v>993</v>
      </c>
      <c r="D336" s="432"/>
      <c r="E336" s="433" t="s">
        <v>994</v>
      </c>
      <c r="F336" s="343">
        <v>45031</v>
      </c>
    </row>
    <row r="337" spans="2:6" ht="54.75" customHeight="1" outlineLevel="1">
      <c r="B337" s="340">
        <v>65</v>
      </c>
      <c r="C337" s="428" t="s">
        <v>993</v>
      </c>
      <c r="D337" s="429"/>
      <c r="E337" s="430" t="s">
        <v>897</v>
      </c>
      <c r="F337" s="341">
        <v>45031</v>
      </c>
    </row>
    <row r="338" spans="2:6" ht="54.75" customHeight="1" outlineLevel="1">
      <c r="B338" s="342">
        <v>66</v>
      </c>
      <c r="C338" s="431" t="s">
        <v>993</v>
      </c>
      <c r="D338" s="432"/>
      <c r="E338" s="433" t="s">
        <v>896</v>
      </c>
      <c r="F338" s="343">
        <v>45031</v>
      </c>
    </row>
    <row r="339" spans="2:6" ht="54.75" customHeight="1" outlineLevel="1">
      <c r="B339" s="340">
        <v>67</v>
      </c>
      <c r="C339" s="428" t="s">
        <v>995</v>
      </c>
      <c r="D339" s="429"/>
      <c r="E339" s="430" t="s">
        <v>996</v>
      </c>
      <c r="F339" s="341">
        <v>45033</v>
      </c>
    </row>
    <row r="340" spans="2:6" ht="54.75" customHeight="1" outlineLevel="1">
      <c r="B340" s="342">
        <v>68</v>
      </c>
      <c r="C340" s="431" t="s">
        <v>997</v>
      </c>
      <c r="D340" s="432"/>
      <c r="E340" s="433" t="s">
        <v>897</v>
      </c>
      <c r="F340" s="343">
        <v>45057</v>
      </c>
    </row>
    <row r="341" spans="2:6" ht="54.75" customHeight="1" outlineLevel="1">
      <c r="B341" s="340">
        <v>69</v>
      </c>
      <c r="C341" s="428" t="s">
        <v>997</v>
      </c>
      <c r="D341" s="429"/>
      <c r="E341" s="430" t="s">
        <v>998</v>
      </c>
      <c r="F341" s="341">
        <v>45057</v>
      </c>
    </row>
    <row r="342" spans="2:6" ht="54.75" customHeight="1" outlineLevel="1">
      <c r="B342" s="342">
        <v>70</v>
      </c>
      <c r="C342" s="431" t="s">
        <v>999</v>
      </c>
      <c r="D342" s="432"/>
      <c r="E342" s="433" t="s">
        <v>1000</v>
      </c>
      <c r="F342" s="343">
        <v>45061</v>
      </c>
    </row>
    <row r="343" spans="2:6" ht="54.75" customHeight="1" outlineLevel="1">
      <c r="B343" s="340">
        <v>71</v>
      </c>
      <c r="C343" s="428" t="s">
        <v>1001</v>
      </c>
      <c r="D343" s="429"/>
      <c r="E343" s="430" t="s">
        <v>1002</v>
      </c>
      <c r="F343" s="341">
        <v>45070</v>
      </c>
    </row>
    <row r="344" spans="2:6" ht="54.75" customHeight="1" outlineLevel="1">
      <c r="B344" s="342">
        <v>72</v>
      </c>
      <c r="C344" s="431" t="s">
        <v>1003</v>
      </c>
      <c r="D344" s="432"/>
      <c r="E344" s="433" t="s">
        <v>950</v>
      </c>
      <c r="F344" s="343">
        <v>45078</v>
      </c>
    </row>
    <row r="345" spans="2:6" ht="54.75" customHeight="1" outlineLevel="1">
      <c r="B345" s="340">
        <v>73</v>
      </c>
      <c r="C345" s="428" t="s">
        <v>1004</v>
      </c>
      <c r="D345" s="429"/>
      <c r="E345" s="430" t="s">
        <v>974</v>
      </c>
      <c r="F345" s="341">
        <v>45130</v>
      </c>
    </row>
    <row r="346" spans="2:6" ht="54.75" customHeight="1" outlineLevel="1">
      <c r="B346" s="342">
        <v>74</v>
      </c>
      <c r="C346" s="431" t="s">
        <v>1004</v>
      </c>
      <c r="D346" s="432"/>
      <c r="E346" s="433" t="s">
        <v>1005</v>
      </c>
      <c r="F346" s="343">
        <v>45130</v>
      </c>
    </row>
    <row r="347" spans="2:6" ht="54.75" customHeight="1" outlineLevel="1">
      <c r="B347" s="340">
        <v>75</v>
      </c>
      <c r="C347" s="428" t="s">
        <v>1006</v>
      </c>
      <c r="D347" s="429"/>
      <c r="E347" s="430" t="s">
        <v>974</v>
      </c>
      <c r="F347" s="341">
        <v>45130</v>
      </c>
    </row>
    <row r="348" spans="2:6" ht="54.75" customHeight="1" outlineLevel="1">
      <c r="B348" s="342">
        <v>76</v>
      </c>
      <c r="C348" s="431" t="s">
        <v>1007</v>
      </c>
      <c r="D348" s="432"/>
      <c r="E348" s="433" t="s">
        <v>1008</v>
      </c>
      <c r="F348" s="343">
        <v>45132</v>
      </c>
    </row>
    <row r="349" spans="2:6" ht="54.75" customHeight="1" outlineLevel="1">
      <c r="B349" s="340">
        <v>77</v>
      </c>
      <c r="C349" s="428" t="s">
        <v>1009</v>
      </c>
      <c r="D349" s="429"/>
      <c r="E349" s="430" t="s">
        <v>989</v>
      </c>
      <c r="F349" s="341">
        <v>45229</v>
      </c>
    </row>
    <row r="350" spans="2:6" ht="54.75" customHeight="1" outlineLevel="1">
      <c r="B350" s="342">
        <v>78</v>
      </c>
      <c r="C350" s="431" t="s">
        <v>1010</v>
      </c>
      <c r="D350" s="432"/>
      <c r="E350" s="433" t="s">
        <v>912</v>
      </c>
      <c r="F350" s="343">
        <v>45323</v>
      </c>
    </row>
    <row r="351" spans="2:6" ht="54.75" customHeight="1" outlineLevel="1">
      <c r="B351" s="340">
        <v>79</v>
      </c>
      <c r="C351" s="428" t="s">
        <v>1011</v>
      </c>
      <c r="D351" s="429"/>
      <c r="E351" s="430" t="s">
        <v>912</v>
      </c>
      <c r="F351" s="341">
        <v>45418</v>
      </c>
    </row>
    <row r="352" spans="2:6" ht="54.75" customHeight="1" outlineLevel="1">
      <c r="B352" s="342">
        <v>80</v>
      </c>
      <c r="C352" s="431" t="s">
        <v>1012</v>
      </c>
      <c r="D352" s="432"/>
      <c r="E352" s="433" t="s">
        <v>942</v>
      </c>
      <c r="F352" s="343">
        <v>54789</v>
      </c>
    </row>
    <row r="353" spans="2:6" ht="54.75" customHeight="1" outlineLevel="1">
      <c r="B353" s="340">
        <v>81</v>
      </c>
      <c r="C353" s="428" t="s">
        <v>1013</v>
      </c>
      <c r="D353" s="429"/>
      <c r="E353" s="430" t="s">
        <v>1014</v>
      </c>
      <c r="F353" s="341">
        <v>54789</v>
      </c>
    </row>
    <row r="354" spans="2:6" ht="54.75" customHeight="1" outlineLevel="1">
      <c r="B354" s="342">
        <v>82</v>
      </c>
      <c r="C354" s="431" t="s">
        <v>1015</v>
      </c>
      <c r="D354" s="432"/>
      <c r="E354" s="433" t="s">
        <v>912</v>
      </c>
      <c r="F354" s="343">
        <v>54789</v>
      </c>
    </row>
    <row r="355" spans="2:6" ht="54.75" customHeight="1" outlineLevel="1">
      <c r="B355" s="340">
        <v>83</v>
      </c>
      <c r="C355" s="428" t="s">
        <v>1016</v>
      </c>
      <c r="D355" s="429"/>
      <c r="E355" s="430" t="s">
        <v>950</v>
      </c>
      <c r="F355" s="341">
        <v>54789</v>
      </c>
    </row>
    <row r="356" spans="2:6" ht="54.75" customHeight="1" outlineLevel="1">
      <c r="B356" s="342">
        <v>84</v>
      </c>
      <c r="C356" s="431" t="s">
        <v>1017</v>
      </c>
      <c r="D356" s="432"/>
      <c r="E356" s="433" t="s">
        <v>1018</v>
      </c>
      <c r="F356" s="343">
        <v>54789</v>
      </c>
    </row>
    <row r="357" spans="2:6" ht="54.75" customHeight="1" outlineLevel="1">
      <c r="B357" s="340">
        <v>85</v>
      </c>
      <c r="C357" s="428" t="s">
        <v>1019</v>
      </c>
      <c r="D357" s="429"/>
      <c r="E357" s="430" t="s">
        <v>996</v>
      </c>
      <c r="F357" s="341">
        <v>54789</v>
      </c>
    </row>
    <row r="358" spans="2:6" ht="54.75" customHeight="1" outlineLevel="1">
      <c r="B358" s="342">
        <v>86</v>
      </c>
      <c r="C358" s="431" t="s">
        <v>1020</v>
      </c>
      <c r="D358" s="432"/>
      <c r="E358" s="433" t="s">
        <v>996</v>
      </c>
      <c r="F358" s="343">
        <v>54789</v>
      </c>
    </row>
    <row r="359" spans="2:6" ht="54.75" customHeight="1" outlineLevel="1">
      <c r="B359" s="340">
        <v>87</v>
      </c>
      <c r="C359" s="428" t="s">
        <v>1021</v>
      </c>
      <c r="D359" s="429"/>
      <c r="E359" s="430" t="s">
        <v>996</v>
      </c>
      <c r="F359" s="341">
        <v>54789</v>
      </c>
    </row>
    <row r="360" spans="2:6" ht="54.75" customHeight="1" outlineLevel="1">
      <c r="B360" s="342">
        <v>88</v>
      </c>
      <c r="C360" s="431" t="s">
        <v>1022</v>
      </c>
      <c r="D360" s="432"/>
      <c r="E360" s="433" t="s">
        <v>897</v>
      </c>
      <c r="F360" s="343">
        <v>54789</v>
      </c>
    </row>
    <row r="361" spans="2:6" ht="54.75" customHeight="1" outlineLevel="1">
      <c r="B361" s="340">
        <v>89</v>
      </c>
      <c r="C361" s="428" t="s">
        <v>1023</v>
      </c>
      <c r="D361" s="429"/>
      <c r="E361" s="430" t="s">
        <v>1000</v>
      </c>
      <c r="F361" s="341">
        <v>54789</v>
      </c>
    </row>
    <row r="362" spans="2:6" ht="54.75" customHeight="1" outlineLevel="1">
      <c r="B362" s="342">
        <v>90</v>
      </c>
      <c r="C362" s="431" t="s">
        <v>1024</v>
      </c>
      <c r="D362" s="432"/>
      <c r="E362" s="433" t="s">
        <v>996</v>
      </c>
      <c r="F362" s="343">
        <v>54789</v>
      </c>
    </row>
    <row r="363" spans="2:6" ht="54.75" customHeight="1" outlineLevel="1">
      <c r="B363" s="340">
        <v>91</v>
      </c>
      <c r="C363" s="428" t="s">
        <v>1025</v>
      </c>
      <c r="D363" s="429"/>
      <c r="E363" s="430" t="s">
        <v>1026</v>
      </c>
      <c r="F363" s="341">
        <v>54789</v>
      </c>
    </row>
    <row r="364" spans="2:6" ht="54.75" customHeight="1" outlineLevel="1">
      <c r="B364" s="342">
        <v>92</v>
      </c>
      <c r="C364" s="431" t="s">
        <v>1027</v>
      </c>
      <c r="D364" s="432"/>
      <c r="E364" s="433" t="s">
        <v>1028</v>
      </c>
      <c r="F364" s="343">
        <v>54789</v>
      </c>
    </row>
    <row r="365" spans="2:6" ht="54.75" customHeight="1" outlineLevel="1">
      <c r="B365" s="340">
        <v>93</v>
      </c>
      <c r="C365" s="428" t="s">
        <v>1029</v>
      </c>
      <c r="D365" s="429"/>
      <c r="E365" s="430" t="s">
        <v>996</v>
      </c>
      <c r="F365" s="341">
        <v>54789</v>
      </c>
    </row>
    <row r="366" spans="2:6" ht="54.75" customHeight="1" outlineLevel="1">
      <c r="B366" s="342">
        <v>94</v>
      </c>
      <c r="C366" s="431" t="s">
        <v>1030</v>
      </c>
      <c r="D366" s="432"/>
      <c r="E366" s="433" t="s">
        <v>989</v>
      </c>
      <c r="F366" s="343">
        <v>54789</v>
      </c>
    </row>
    <row r="367" spans="2:6" ht="54.75" customHeight="1" outlineLevel="1">
      <c r="B367" s="340">
        <v>95</v>
      </c>
      <c r="C367" s="428" t="s">
        <v>1031</v>
      </c>
      <c r="D367" s="429"/>
      <c r="E367" s="430" t="s">
        <v>1000</v>
      </c>
      <c r="F367" s="341">
        <v>54789</v>
      </c>
    </row>
    <row r="368" spans="2:6" ht="54.75" customHeight="1" outlineLevel="1">
      <c r="B368" s="342">
        <v>96</v>
      </c>
      <c r="C368" s="431" t="s">
        <v>1032</v>
      </c>
      <c r="D368" s="432"/>
      <c r="E368" s="433" t="s">
        <v>996</v>
      </c>
      <c r="F368" s="343">
        <v>54789</v>
      </c>
    </row>
    <row r="369" spans="2:6" ht="54.75" customHeight="1" outlineLevel="1">
      <c r="B369" s="340">
        <v>97</v>
      </c>
      <c r="C369" s="428" t="s">
        <v>1033</v>
      </c>
      <c r="D369" s="429"/>
      <c r="E369" s="430" t="s">
        <v>912</v>
      </c>
      <c r="F369" s="341">
        <v>54789</v>
      </c>
    </row>
    <row r="370" spans="2:6" ht="54.75" customHeight="1" outlineLevel="1">
      <c r="B370" s="342">
        <v>98</v>
      </c>
      <c r="C370" s="431" t="s">
        <v>1034</v>
      </c>
      <c r="D370" s="432"/>
      <c r="E370" s="433" t="s">
        <v>578</v>
      </c>
      <c r="F370" s="343">
        <v>54789</v>
      </c>
    </row>
    <row r="371" spans="2:6" ht="54.75" customHeight="1" outlineLevel="1">
      <c r="B371" s="340">
        <v>99</v>
      </c>
      <c r="C371" s="428" t="s">
        <v>1035</v>
      </c>
      <c r="D371" s="429"/>
      <c r="E371" s="430" t="s">
        <v>899</v>
      </c>
      <c r="F371" s="341">
        <v>54789</v>
      </c>
    </row>
    <row r="372" spans="2:6" ht="54.75" customHeight="1" outlineLevel="1">
      <c r="B372" s="342">
        <v>100</v>
      </c>
      <c r="C372" s="431" t="s">
        <v>1036</v>
      </c>
      <c r="D372" s="432"/>
      <c r="E372" s="433" t="s">
        <v>899</v>
      </c>
      <c r="F372" s="343">
        <v>54789</v>
      </c>
    </row>
    <row r="373" spans="2:6" ht="54.75" customHeight="1" outlineLevel="1">
      <c r="B373" s="340">
        <v>101</v>
      </c>
      <c r="C373" s="428" t="s">
        <v>1037</v>
      </c>
      <c r="D373" s="429"/>
      <c r="E373" s="430" t="s">
        <v>1038</v>
      </c>
      <c r="F373" s="341">
        <v>54789</v>
      </c>
    </row>
    <row r="374" spans="2:6" ht="54.75" customHeight="1" outlineLevel="1">
      <c r="B374" s="342">
        <v>102</v>
      </c>
      <c r="C374" s="431" t="s">
        <v>1030</v>
      </c>
      <c r="D374" s="432"/>
      <c r="E374" s="433" t="s">
        <v>1039</v>
      </c>
      <c r="F374" s="343">
        <v>54789</v>
      </c>
    </row>
    <row r="375" spans="2:6" ht="54.75" customHeight="1" outlineLevel="1">
      <c r="B375" s="340">
        <v>103</v>
      </c>
      <c r="C375" s="428" t="s">
        <v>1030</v>
      </c>
      <c r="D375" s="429"/>
      <c r="E375" s="430" t="s">
        <v>1039</v>
      </c>
      <c r="F375" s="341">
        <v>54789</v>
      </c>
    </row>
    <row r="376" spans="2:6" ht="54.75" customHeight="1" outlineLevel="1">
      <c r="B376" s="342">
        <v>104</v>
      </c>
      <c r="C376" s="431" t="s">
        <v>1040</v>
      </c>
      <c r="D376" s="432"/>
      <c r="E376" s="433" t="s">
        <v>912</v>
      </c>
      <c r="F376" s="343">
        <v>54789</v>
      </c>
    </row>
    <row r="377" spans="2:6" ht="54.75" customHeight="1" outlineLevel="1">
      <c r="B377" s="340">
        <v>105</v>
      </c>
      <c r="C377" s="428" t="s">
        <v>1041</v>
      </c>
      <c r="D377" s="429"/>
      <c r="E377" s="430" t="s">
        <v>897</v>
      </c>
      <c r="F377" s="341">
        <v>54789</v>
      </c>
    </row>
    <row r="378" spans="2:6" ht="54.75" customHeight="1" outlineLevel="1">
      <c r="B378" s="342">
        <v>106</v>
      </c>
      <c r="C378" s="431" t="s">
        <v>1030</v>
      </c>
      <c r="D378" s="432"/>
      <c r="E378" s="433" t="s">
        <v>1042</v>
      </c>
      <c r="F378" s="343">
        <v>54789</v>
      </c>
    </row>
    <row r="379" spans="2:6" ht="54.75" customHeight="1" outlineLevel="1">
      <c r="B379" s="340">
        <v>107</v>
      </c>
      <c r="C379" s="428" t="s">
        <v>1043</v>
      </c>
      <c r="D379" s="429"/>
      <c r="E379" s="430" t="s">
        <v>897</v>
      </c>
      <c r="F379" s="341">
        <v>54789</v>
      </c>
    </row>
    <row r="380" spans="2:6" ht="54.75" customHeight="1" outlineLevel="1">
      <c r="B380" s="342">
        <v>108</v>
      </c>
      <c r="C380" s="431" t="s">
        <v>1044</v>
      </c>
      <c r="D380" s="432"/>
      <c r="E380" s="433" t="s">
        <v>912</v>
      </c>
      <c r="F380" s="343">
        <v>54789</v>
      </c>
    </row>
    <row r="381" spans="2:6" ht="54.75" customHeight="1" outlineLevel="1">
      <c r="B381" s="340">
        <v>109</v>
      </c>
      <c r="C381" s="428" t="s">
        <v>1045</v>
      </c>
      <c r="D381" s="429"/>
      <c r="E381" s="430" t="s">
        <v>942</v>
      </c>
      <c r="F381" s="341">
        <v>54789</v>
      </c>
    </row>
    <row r="382" spans="2:6" ht="54.75" customHeight="1" outlineLevel="1">
      <c r="B382" s="342">
        <v>110</v>
      </c>
      <c r="C382" s="431" t="s">
        <v>1046</v>
      </c>
      <c r="D382" s="432"/>
      <c r="E382" s="433" t="s">
        <v>1047</v>
      </c>
      <c r="F382" s="343">
        <v>54789</v>
      </c>
    </row>
    <row r="383" spans="2:6" ht="54.75" customHeight="1" outlineLevel="1">
      <c r="B383" s="340">
        <v>111</v>
      </c>
      <c r="C383" s="428" t="s">
        <v>1048</v>
      </c>
      <c r="D383" s="429"/>
      <c r="E383" s="430" t="s">
        <v>897</v>
      </c>
      <c r="F383" s="341">
        <v>54789</v>
      </c>
    </row>
    <row r="384" spans="2:6" ht="54.75" customHeight="1" outlineLevel="1">
      <c r="B384" s="342">
        <v>112</v>
      </c>
      <c r="C384" s="431" t="s">
        <v>1049</v>
      </c>
      <c r="D384" s="432"/>
      <c r="E384" s="433" t="s">
        <v>1050</v>
      </c>
      <c r="F384" s="343">
        <v>54789</v>
      </c>
    </row>
    <row r="385" spans="2:6" ht="54.75" customHeight="1" outlineLevel="1">
      <c r="B385" s="340">
        <v>113</v>
      </c>
      <c r="C385" s="428" t="s">
        <v>1051</v>
      </c>
      <c r="D385" s="429"/>
      <c r="E385" s="430" t="s">
        <v>1050</v>
      </c>
      <c r="F385" s="341">
        <v>54789</v>
      </c>
    </row>
    <row r="386" spans="2:6" ht="54.75" customHeight="1" outlineLevel="1">
      <c r="B386" s="342">
        <v>114</v>
      </c>
      <c r="C386" s="431" t="s">
        <v>1052</v>
      </c>
      <c r="D386" s="432"/>
      <c r="E386" s="433" t="s">
        <v>1050</v>
      </c>
      <c r="F386" s="343">
        <v>54789</v>
      </c>
    </row>
    <row r="387" spans="2:6" ht="54.75" customHeight="1" outlineLevel="1">
      <c r="B387" s="340">
        <v>115</v>
      </c>
      <c r="C387" s="428" t="s">
        <v>1053</v>
      </c>
      <c r="D387" s="429"/>
      <c r="E387" s="430" t="s">
        <v>897</v>
      </c>
      <c r="F387" s="341">
        <v>54789</v>
      </c>
    </row>
    <row r="388" spans="2:6" ht="54.75" customHeight="1" outlineLevel="1">
      <c r="B388" s="342">
        <v>116</v>
      </c>
      <c r="C388" s="431" t="s">
        <v>1054</v>
      </c>
      <c r="D388" s="432"/>
      <c r="E388" s="433" t="s">
        <v>578</v>
      </c>
      <c r="F388" s="343">
        <v>54789</v>
      </c>
    </row>
    <row r="389" spans="2:6" ht="54.75" customHeight="1" outlineLevel="1">
      <c r="B389" s="340">
        <v>117</v>
      </c>
      <c r="C389" s="428" t="s">
        <v>1023</v>
      </c>
      <c r="D389" s="429"/>
      <c r="E389" s="430" t="s">
        <v>578</v>
      </c>
      <c r="F389" s="341">
        <v>54789</v>
      </c>
    </row>
    <row r="390" spans="2:6" ht="54.75" customHeight="1" outlineLevel="1">
      <c r="B390" s="342">
        <v>118</v>
      </c>
      <c r="C390" s="431" t="s">
        <v>1031</v>
      </c>
      <c r="D390" s="432"/>
      <c r="E390" s="433" t="s">
        <v>578</v>
      </c>
      <c r="F390" s="343">
        <v>54789</v>
      </c>
    </row>
    <row r="391" spans="2:6" ht="54.75" customHeight="1" outlineLevel="1">
      <c r="B391" s="340">
        <v>119</v>
      </c>
      <c r="C391" s="428" t="s">
        <v>1055</v>
      </c>
      <c r="D391" s="429"/>
      <c r="E391" s="430" t="s">
        <v>978</v>
      </c>
      <c r="F391" s="341">
        <v>54789</v>
      </c>
    </row>
    <row r="392" spans="2:6" ht="54.75" customHeight="1" outlineLevel="1">
      <c r="B392" s="342">
        <v>120</v>
      </c>
      <c r="C392" s="431" t="s">
        <v>1030</v>
      </c>
      <c r="D392" s="432"/>
      <c r="E392" s="433" t="s">
        <v>1039</v>
      </c>
      <c r="F392" s="343">
        <v>54789</v>
      </c>
    </row>
    <row r="393" spans="2:6" ht="54.75" customHeight="1" outlineLevel="1">
      <c r="B393" s="340">
        <v>121</v>
      </c>
      <c r="C393" s="428" t="s">
        <v>1056</v>
      </c>
      <c r="D393" s="429"/>
      <c r="E393" s="430" t="s">
        <v>897</v>
      </c>
      <c r="F393" s="341">
        <v>54789</v>
      </c>
    </row>
    <row r="394" spans="2:6" ht="54.75" customHeight="1" outlineLevel="1">
      <c r="B394" s="342">
        <v>122</v>
      </c>
      <c r="C394" s="431" t="s">
        <v>1057</v>
      </c>
      <c r="D394" s="432"/>
      <c r="E394" s="433" t="s">
        <v>996</v>
      </c>
      <c r="F394" s="343">
        <v>54789</v>
      </c>
    </row>
    <row r="395" spans="2:6" ht="54.75" customHeight="1" outlineLevel="1">
      <c r="B395" s="340">
        <v>123</v>
      </c>
      <c r="C395" s="428" t="s">
        <v>1058</v>
      </c>
      <c r="D395" s="429"/>
      <c r="E395" s="430" t="s">
        <v>1059</v>
      </c>
      <c r="F395" s="341">
        <v>54789</v>
      </c>
    </row>
    <row r="396" spans="2:6" ht="54.75" customHeight="1" outlineLevel="1">
      <c r="B396" s="342">
        <v>124</v>
      </c>
      <c r="C396" s="431" t="s">
        <v>1060</v>
      </c>
      <c r="D396" s="432"/>
      <c r="E396" s="433" t="s">
        <v>942</v>
      </c>
      <c r="F396" s="343">
        <v>54789</v>
      </c>
    </row>
    <row r="397" spans="2:6" ht="54.75" customHeight="1" outlineLevel="1">
      <c r="B397" s="340">
        <v>125</v>
      </c>
      <c r="C397" s="428" t="s">
        <v>1045</v>
      </c>
      <c r="D397" s="429"/>
      <c r="E397" s="430" t="s">
        <v>1061</v>
      </c>
      <c r="F397" s="341">
        <v>54789</v>
      </c>
    </row>
    <row r="398" spans="2:6" ht="54.75" customHeight="1" outlineLevel="1">
      <c r="B398" s="342">
        <v>126</v>
      </c>
      <c r="C398" s="431" t="s">
        <v>1045</v>
      </c>
      <c r="D398" s="432"/>
      <c r="E398" s="433" t="s">
        <v>1061</v>
      </c>
      <c r="F398" s="343">
        <v>54789</v>
      </c>
    </row>
    <row r="399" spans="2:6" ht="54.75" customHeight="1" outlineLevel="1">
      <c r="B399" s="340">
        <v>127</v>
      </c>
      <c r="C399" s="428" t="s">
        <v>1062</v>
      </c>
      <c r="D399" s="429"/>
      <c r="E399" s="430" t="s">
        <v>1063</v>
      </c>
      <c r="F399" s="341">
        <v>54789</v>
      </c>
    </row>
    <row r="400" spans="2:6" ht="54.75" customHeight="1" outlineLevel="1">
      <c r="B400" s="342">
        <v>128</v>
      </c>
      <c r="C400" s="431" t="s">
        <v>1064</v>
      </c>
      <c r="D400" s="432"/>
      <c r="E400" s="433" t="s">
        <v>1065</v>
      </c>
      <c r="F400" s="343">
        <v>54789</v>
      </c>
    </row>
    <row r="401" spans="2:6" ht="54.75" customHeight="1" outlineLevel="1">
      <c r="B401" s="340">
        <v>129</v>
      </c>
      <c r="C401" s="428" t="s">
        <v>1020</v>
      </c>
      <c r="D401" s="429"/>
      <c r="E401" s="430" t="s">
        <v>1066</v>
      </c>
      <c r="F401" s="341">
        <v>54789</v>
      </c>
    </row>
    <row r="402" spans="2:6" ht="54.75" customHeight="1" outlineLevel="1">
      <c r="B402" s="342">
        <v>130</v>
      </c>
      <c r="C402" s="431" t="s">
        <v>1024</v>
      </c>
      <c r="D402" s="432"/>
      <c r="E402" s="433" t="s">
        <v>1067</v>
      </c>
      <c r="F402" s="343">
        <v>54789</v>
      </c>
    </row>
    <row r="403" spans="2:6" ht="54.75" customHeight="1" outlineLevel="1">
      <c r="B403" s="340">
        <v>131</v>
      </c>
      <c r="C403" s="428" t="s">
        <v>1068</v>
      </c>
      <c r="D403" s="429"/>
      <c r="E403" s="430" t="s">
        <v>1069</v>
      </c>
      <c r="F403" s="341" t="s">
        <v>1070</v>
      </c>
    </row>
    <row r="404" spans="2:6" ht="54.75" customHeight="1" outlineLevel="1">
      <c r="B404" s="342">
        <v>132</v>
      </c>
      <c r="C404" s="431" t="s">
        <v>1071</v>
      </c>
      <c r="D404" s="432"/>
      <c r="E404" s="433" t="s">
        <v>1072</v>
      </c>
      <c r="F404" s="343" t="s">
        <v>1073</v>
      </c>
    </row>
    <row r="405" spans="2:6" ht="54.75" customHeight="1" outlineLevel="1">
      <c r="B405" s="340">
        <v>133</v>
      </c>
      <c r="C405" s="428" t="s">
        <v>1074</v>
      </c>
      <c r="D405" s="429"/>
      <c r="E405" s="430" t="s">
        <v>1075</v>
      </c>
      <c r="F405" s="341" t="s">
        <v>1076</v>
      </c>
    </row>
    <row r="406" spans="2:6" ht="54.75" customHeight="1" outlineLevel="1">
      <c r="B406" s="342">
        <v>134</v>
      </c>
      <c r="C406" s="431" t="s">
        <v>1077</v>
      </c>
      <c r="D406" s="432"/>
      <c r="E406" s="433" t="s">
        <v>912</v>
      </c>
      <c r="F406" s="343" t="s">
        <v>1078</v>
      </c>
    </row>
    <row r="407" spans="2:6" ht="54.75" customHeight="1" outlineLevel="1">
      <c r="B407" s="340">
        <v>135</v>
      </c>
      <c r="C407" s="428" t="s">
        <v>1079</v>
      </c>
      <c r="D407" s="429"/>
      <c r="E407" s="430" t="s">
        <v>912</v>
      </c>
      <c r="F407" s="341" t="s">
        <v>1080</v>
      </c>
    </row>
    <row r="408" spans="2:6" ht="54.75" customHeight="1" outlineLevel="1">
      <c r="B408" s="342">
        <v>136</v>
      </c>
      <c r="C408" s="431" t="s">
        <v>1081</v>
      </c>
      <c r="D408" s="432"/>
      <c r="E408" s="433" t="s">
        <v>1082</v>
      </c>
      <c r="F408" s="343" t="s">
        <v>1080</v>
      </c>
    </row>
    <row r="409" spans="2:6" ht="54.75" customHeight="1" outlineLevel="1">
      <c r="B409" s="340">
        <v>137</v>
      </c>
      <c r="C409" s="428" t="s">
        <v>1083</v>
      </c>
      <c r="D409" s="429"/>
      <c r="E409" s="430" t="s">
        <v>1084</v>
      </c>
      <c r="F409" s="341" t="s">
        <v>1085</v>
      </c>
    </row>
    <row r="410" spans="2:6" ht="54.75" customHeight="1" outlineLevel="1">
      <c r="B410" s="342">
        <v>138</v>
      </c>
      <c r="C410" s="431" t="s">
        <v>1086</v>
      </c>
      <c r="D410" s="432"/>
      <c r="E410" s="433" t="s">
        <v>1087</v>
      </c>
      <c r="F410" s="343" t="s">
        <v>1088</v>
      </c>
    </row>
    <row r="411" spans="2:6" ht="54.75" customHeight="1" outlineLevel="1">
      <c r="B411" s="340">
        <v>139</v>
      </c>
      <c r="C411" s="428" t="s">
        <v>1089</v>
      </c>
      <c r="D411" s="429"/>
      <c r="E411" s="430" t="s">
        <v>1090</v>
      </c>
      <c r="F411" s="341" t="s">
        <v>1091</v>
      </c>
    </row>
    <row r="412" spans="2:6" ht="54.75" customHeight="1" outlineLevel="1">
      <c r="B412" s="342">
        <v>140</v>
      </c>
      <c r="C412" s="431" t="s">
        <v>1089</v>
      </c>
      <c r="D412" s="432"/>
      <c r="E412" s="433" t="s">
        <v>1092</v>
      </c>
      <c r="F412" s="343" t="s">
        <v>1091</v>
      </c>
    </row>
    <row r="413" spans="2:6" ht="54.75" customHeight="1" outlineLevel="1">
      <c r="B413" s="340">
        <v>141</v>
      </c>
      <c r="C413" s="428" t="s">
        <v>1093</v>
      </c>
      <c r="D413" s="429"/>
      <c r="E413" s="430" t="s">
        <v>1094</v>
      </c>
      <c r="F413" s="341" t="s">
        <v>1095</v>
      </c>
    </row>
    <row r="414" spans="2:6" ht="54.75" customHeight="1" outlineLevel="1">
      <c r="B414" s="342">
        <v>142</v>
      </c>
      <c r="C414" s="431" t="s">
        <v>1096</v>
      </c>
      <c r="D414" s="432"/>
      <c r="E414" s="433" t="s">
        <v>912</v>
      </c>
      <c r="F414" s="343" t="s">
        <v>1097</v>
      </c>
    </row>
    <row r="415" spans="2:6" ht="54.75" customHeight="1" outlineLevel="1">
      <c r="B415" s="340">
        <v>143</v>
      </c>
      <c r="C415" s="428" t="s">
        <v>1096</v>
      </c>
      <c r="D415" s="429"/>
      <c r="E415" s="430" t="s">
        <v>1098</v>
      </c>
      <c r="F415" s="341" t="s">
        <v>1097</v>
      </c>
    </row>
    <row r="416" spans="2:6" ht="54.75" customHeight="1" outlineLevel="1">
      <c r="B416" s="342">
        <v>144</v>
      </c>
      <c r="C416" s="431" t="s">
        <v>1099</v>
      </c>
      <c r="D416" s="432"/>
      <c r="E416" s="433" t="s">
        <v>1100</v>
      </c>
      <c r="F416" s="343" t="s">
        <v>1101</v>
      </c>
    </row>
    <row r="417" spans="2:6" ht="54.75" customHeight="1" outlineLevel="1">
      <c r="B417" s="340">
        <v>145</v>
      </c>
      <c r="C417" s="428" t="s">
        <v>1099</v>
      </c>
      <c r="D417" s="429"/>
      <c r="E417" s="430" t="s">
        <v>1100</v>
      </c>
      <c r="F417" s="341" t="s">
        <v>1101</v>
      </c>
    </row>
    <row r="418" spans="2:6" ht="54.75" customHeight="1" outlineLevel="1">
      <c r="B418" s="342">
        <v>146</v>
      </c>
      <c r="C418" s="431" t="s">
        <v>1102</v>
      </c>
      <c r="D418" s="432"/>
      <c r="E418" s="433" t="s">
        <v>980</v>
      </c>
      <c r="F418" s="343" t="s">
        <v>743</v>
      </c>
    </row>
    <row r="419" spans="2:6" ht="54.75" customHeight="1" outlineLevel="1">
      <c r="B419" s="340">
        <v>147</v>
      </c>
      <c r="C419" s="428" t="s">
        <v>1103</v>
      </c>
      <c r="D419" s="429"/>
      <c r="E419" s="430" t="s">
        <v>996</v>
      </c>
      <c r="F419" s="341" t="s">
        <v>743</v>
      </c>
    </row>
    <row r="420" spans="2:6" ht="54.75" customHeight="1" outlineLevel="1">
      <c r="B420" s="342">
        <v>148</v>
      </c>
      <c r="C420" s="431" t="s">
        <v>1104</v>
      </c>
      <c r="D420" s="432"/>
      <c r="E420" s="433" t="s">
        <v>1105</v>
      </c>
      <c r="F420" s="343" t="s">
        <v>743</v>
      </c>
    </row>
    <row r="421" spans="2:6" ht="54.75" customHeight="1" outlineLevel="1">
      <c r="B421" s="340">
        <v>149</v>
      </c>
      <c r="C421" s="428" t="s">
        <v>1106</v>
      </c>
      <c r="D421" s="429"/>
      <c r="E421" s="430" t="s">
        <v>1107</v>
      </c>
      <c r="F421" s="341" t="s">
        <v>743</v>
      </c>
    </row>
    <row r="422" spans="2:6" ht="54.75" customHeight="1" outlineLevel="1">
      <c r="B422" s="342">
        <v>150</v>
      </c>
      <c r="C422" s="431" t="s">
        <v>1108</v>
      </c>
      <c r="D422" s="432"/>
      <c r="E422" s="433" t="s">
        <v>942</v>
      </c>
      <c r="F422" s="343" t="s">
        <v>743</v>
      </c>
    </row>
    <row r="423" spans="2:6" ht="54.75" customHeight="1" outlineLevel="1">
      <c r="B423" s="340">
        <v>151</v>
      </c>
      <c r="C423" s="428" t="s">
        <v>1109</v>
      </c>
      <c r="D423" s="429"/>
      <c r="E423" s="430" t="s">
        <v>1110</v>
      </c>
      <c r="F423" s="341" t="s">
        <v>743</v>
      </c>
    </row>
    <row r="424" spans="2:6" ht="54.75" customHeight="1" outlineLevel="1">
      <c r="B424" s="342">
        <v>152</v>
      </c>
      <c r="C424" s="431" t="s">
        <v>1111</v>
      </c>
      <c r="D424" s="432"/>
      <c r="E424" s="433" t="s">
        <v>976</v>
      </c>
      <c r="F424" s="343" t="s">
        <v>743</v>
      </c>
    </row>
    <row r="425" spans="2:6" ht="54.75" customHeight="1" outlineLevel="1">
      <c r="B425" s="340">
        <v>153</v>
      </c>
      <c r="C425" s="428" t="s">
        <v>1112</v>
      </c>
      <c r="D425" s="429"/>
      <c r="E425" s="430" t="s">
        <v>897</v>
      </c>
      <c r="F425" s="341" t="s">
        <v>743</v>
      </c>
    </row>
    <row r="426" spans="2:6" ht="54.75" customHeight="1" outlineLevel="1">
      <c r="B426" s="342">
        <v>154</v>
      </c>
      <c r="C426" s="431" t="s">
        <v>1112</v>
      </c>
      <c r="D426" s="432"/>
      <c r="E426" s="433" t="s">
        <v>900</v>
      </c>
      <c r="F426" s="343" t="s">
        <v>743</v>
      </c>
    </row>
    <row r="427" spans="2:6" ht="54.75" customHeight="1" outlineLevel="1">
      <c r="B427" s="340">
        <v>155</v>
      </c>
      <c r="C427" s="428" t="s">
        <v>1113</v>
      </c>
      <c r="D427" s="429"/>
      <c r="E427" s="430" t="s">
        <v>1114</v>
      </c>
      <c r="F427" s="341" t="s">
        <v>743</v>
      </c>
    </row>
    <row r="428" spans="2:6" ht="54.75" customHeight="1" outlineLevel="1">
      <c r="B428" s="342">
        <v>156</v>
      </c>
      <c r="C428" s="431" t="s">
        <v>1115</v>
      </c>
      <c r="D428" s="432"/>
      <c r="E428" s="433" t="s">
        <v>897</v>
      </c>
      <c r="F428" s="343" t="s">
        <v>743</v>
      </c>
    </row>
    <row r="429" spans="2:6" ht="54.75" customHeight="1" outlineLevel="1">
      <c r="B429" s="340">
        <v>157</v>
      </c>
      <c r="C429" s="428" t="s">
        <v>1116</v>
      </c>
      <c r="D429" s="429"/>
      <c r="E429" s="430" t="s">
        <v>1117</v>
      </c>
      <c r="F429" s="341" t="s">
        <v>743</v>
      </c>
    </row>
    <row r="430" spans="2:6" ht="54.75" customHeight="1" outlineLevel="1">
      <c r="B430" s="342">
        <v>158</v>
      </c>
      <c r="C430" s="431" t="s">
        <v>1118</v>
      </c>
      <c r="D430" s="432"/>
      <c r="E430" s="433" t="s">
        <v>1119</v>
      </c>
      <c r="F430" s="343" t="s">
        <v>743</v>
      </c>
    </row>
    <row r="431" spans="2:6" ht="54.75" customHeight="1" outlineLevel="1">
      <c r="B431" s="340">
        <v>159</v>
      </c>
      <c r="C431" s="428" t="s">
        <v>1120</v>
      </c>
      <c r="D431" s="429"/>
      <c r="E431" s="430" t="s">
        <v>1069</v>
      </c>
      <c r="F431" s="341" t="s">
        <v>743</v>
      </c>
    </row>
    <row r="432" spans="2:6" ht="54.75" customHeight="1" outlineLevel="1">
      <c r="B432" s="342">
        <v>160</v>
      </c>
      <c r="C432" s="431" t="s">
        <v>1120</v>
      </c>
      <c r="D432" s="432"/>
      <c r="E432" s="433" t="s">
        <v>1121</v>
      </c>
      <c r="F432" s="343" t="s">
        <v>743</v>
      </c>
    </row>
    <row r="433" spans="2:6" ht="54.75" customHeight="1" outlineLevel="1">
      <c r="B433" s="340">
        <v>161</v>
      </c>
      <c r="C433" s="428" t="s">
        <v>1122</v>
      </c>
      <c r="D433" s="429"/>
      <c r="E433" s="430" t="s">
        <v>1123</v>
      </c>
      <c r="F433" s="341" t="s">
        <v>743</v>
      </c>
    </row>
    <row r="434" spans="2:6" ht="54.75" customHeight="1" outlineLevel="1">
      <c r="B434" s="342">
        <v>162</v>
      </c>
      <c r="C434" s="431" t="s">
        <v>1122</v>
      </c>
      <c r="D434" s="432"/>
      <c r="E434" s="433" t="s">
        <v>1124</v>
      </c>
      <c r="F434" s="343" t="s">
        <v>743</v>
      </c>
    </row>
    <row r="435" spans="2:6" ht="54.75" customHeight="1" outlineLevel="1">
      <c r="B435" s="340">
        <v>163</v>
      </c>
      <c r="C435" s="428" t="s">
        <v>1125</v>
      </c>
      <c r="D435" s="429"/>
      <c r="E435" s="430" t="s">
        <v>1114</v>
      </c>
      <c r="F435" s="341" t="s">
        <v>743</v>
      </c>
    </row>
    <row r="436" spans="2:6" ht="54.75" customHeight="1" outlineLevel="1">
      <c r="B436" s="342">
        <v>164</v>
      </c>
      <c r="C436" s="431" t="s">
        <v>1126</v>
      </c>
      <c r="D436" s="432"/>
      <c r="E436" s="433" t="s">
        <v>1094</v>
      </c>
      <c r="F436" s="343" t="s">
        <v>743</v>
      </c>
    </row>
    <row r="437" spans="2:6" ht="54.75" customHeight="1" outlineLevel="1">
      <c r="B437" s="340">
        <v>165</v>
      </c>
      <c r="C437" s="428" t="s">
        <v>1127</v>
      </c>
      <c r="D437" s="429"/>
      <c r="E437" s="430" t="s">
        <v>578</v>
      </c>
      <c r="F437" s="341" t="s">
        <v>743</v>
      </c>
    </row>
    <row r="438" spans="2:6" ht="54.75" customHeight="1" outlineLevel="1">
      <c r="B438" s="342">
        <v>166</v>
      </c>
      <c r="C438" s="431" t="s">
        <v>1127</v>
      </c>
      <c r="D438" s="432"/>
      <c r="E438" s="433" t="s">
        <v>1128</v>
      </c>
      <c r="F438" s="343" t="s">
        <v>743</v>
      </c>
    </row>
    <row r="439" spans="2:6" ht="54.75" customHeight="1" outlineLevel="1">
      <c r="B439" s="340">
        <v>167</v>
      </c>
      <c r="C439" s="428" t="s">
        <v>1129</v>
      </c>
      <c r="D439" s="429"/>
      <c r="E439" s="430" t="s">
        <v>1114</v>
      </c>
      <c r="F439" s="341" t="s">
        <v>743</v>
      </c>
    </row>
    <row r="440" spans="2:6" ht="54.75" customHeight="1" outlineLevel="1">
      <c r="B440" s="342">
        <v>168</v>
      </c>
      <c r="C440" s="431" t="s">
        <v>1129</v>
      </c>
      <c r="D440" s="432"/>
      <c r="E440" s="433" t="s">
        <v>944</v>
      </c>
      <c r="F440" s="343" t="s">
        <v>743</v>
      </c>
    </row>
    <row r="441" spans="2:6" ht="54.75" customHeight="1" outlineLevel="1">
      <c r="B441" s="340">
        <v>169</v>
      </c>
      <c r="C441" s="428" t="s">
        <v>1130</v>
      </c>
      <c r="D441" s="429"/>
      <c r="E441" s="430" t="s">
        <v>1131</v>
      </c>
      <c r="F441" s="341" t="s">
        <v>743</v>
      </c>
    </row>
    <row r="442" spans="2:6" ht="54.75" customHeight="1" outlineLevel="1">
      <c r="B442" s="342">
        <v>170</v>
      </c>
      <c r="C442" s="431" t="s">
        <v>1132</v>
      </c>
      <c r="D442" s="432"/>
      <c r="E442" s="433" t="s">
        <v>1133</v>
      </c>
      <c r="F442" s="343" t="s">
        <v>743</v>
      </c>
    </row>
    <row r="443" spans="2:6" ht="54.75" customHeight="1" outlineLevel="1">
      <c r="B443" s="340">
        <v>171</v>
      </c>
      <c r="C443" s="428" t="s">
        <v>1134</v>
      </c>
      <c r="D443" s="429"/>
      <c r="E443" s="430" t="s">
        <v>1135</v>
      </c>
      <c r="F443" s="341" t="s">
        <v>743</v>
      </c>
    </row>
    <row r="444" spans="2:6" ht="54.75" customHeight="1" outlineLevel="1">
      <c r="B444" s="342">
        <v>172</v>
      </c>
      <c r="C444" s="431" t="s">
        <v>1134</v>
      </c>
      <c r="D444" s="432"/>
      <c r="E444" s="433" t="s">
        <v>1136</v>
      </c>
      <c r="F444" s="343" t="s">
        <v>743</v>
      </c>
    </row>
    <row r="445" spans="2:6" ht="54.75" customHeight="1" outlineLevel="1">
      <c r="B445" s="340">
        <v>173</v>
      </c>
      <c r="C445" s="428" t="s">
        <v>1137</v>
      </c>
      <c r="D445" s="429"/>
      <c r="E445" s="430" t="s">
        <v>1138</v>
      </c>
      <c r="F445" s="341" t="s">
        <v>743</v>
      </c>
    </row>
    <row r="446" spans="2:6" ht="54.75" customHeight="1" outlineLevel="1">
      <c r="B446" s="342">
        <v>174</v>
      </c>
      <c r="C446" s="431" t="s">
        <v>1139</v>
      </c>
      <c r="D446" s="432"/>
      <c r="E446" s="433" t="s">
        <v>1140</v>
      </c>
      <c r="F446" s="343" t="s">
        <v>743</v>
      </c>
    </row>
    <row r="447" spans="2:6" ht="54.75" customHeight="1" outlineLevel="1">
      <c r="B447" s="340">
        <v>175</v>
      </c>
      <c r="C447" s="428" t="s">
        <v>1141</v>
      </c>
      <c r="D447" s="429"/>
      <c r="E447" s="430" t="s">
        <v>1140</v>
      </c>
      <c r="F447" s="341" t="s">
        <v>743</v>
      </c>
    </row>
    <row r="448" spans="2:6" ht="54.75" customHeight="1" outlineLevel="1">
      <c r="B448" s="342">
        <v>176</v>
      </c>
      <c r="C448" s="431" t="s">
        <v>1142</v>
      </c>
      <c r="D448" s="432"/>
      <c r="E448" s="433" t="s">
        <v>1140</v>
      </c>
      <c r="F448" s="343" t="s">
        <v>743</v>
      </c>
    </row>
    <row r="449" spans="2:6" ht="54.75" customHeight="1" outlineLevel="1">
      <c r="B449" s="340">
        <v>177</v>
      </c>
      <c r="C449" s="428" t="s">
        <v>1143</v>
      </c>
      <c r="D449" s="429"/>
      <c r="E449" s="430" t="s">
        <v>1140</v>
      </c>
      <c r="F449" s="341" t="s">
        <v>743</v>
      </c>
    </row>
    <row r="450" spans="2:6" ht="54.75" customHeight="1" outlineLevel="1">
      <c r="B450" s="342">
        <v>178</v>
      </c>
      <c r="C450" s="431" t="s">
        <v>1144</v>
      </c>
      <c r="D450" s="432"/>
      <c r="E450" s="433" t="s">
        <v>1140</v>
      </c>
      <c r="F450" s="343" t="s">
        <v>743</v>
      </c>
    </row>
    <row r="451" spans="2:6" ht="54.75" customHeight="1" outlineLevel="1">
      <c r="B451" s="340">
        <v>179</v>
      </c>
      <c r="C451" s="428" t="s">
        <v>1145</v>
      </c>
      <c r="D451" s="429"/>
      <c r="E451" s="430" t="s">
        <v>1146</v>
      </c>
      <c r="F451" s="341" t="s">
        <v>743</v>
      </c>
    </row>
    <row r="452" spans="2:6" ht="54.75" customHeight="1" outlineLevel="1">
      <c r="B452" s="342">
        <v>180</v>
      </c>
      <c r="C452" s="431" t="s">
        <v>1147</v>
      </c>
      <c r="D452" s="432"/>
      <c r="E452" s="433" t="s">
        <v>1140</v>
      </c>
      <c r="F452" s="343" t="s">
        <v>743</v>
      </c>
    </row>
    <row r="453" spans="2:6" ht="54.75" customHeight="1" outlineLevel="1">
      <c r="B453" s="340">
        <v>181</v>
      </c>
      <c r="C453" s="428" t="s">
        <v>1148</v>
      </c>
      <c r="D453" s="429"/>
      <c r="E453" s="430" t="s">
        <v>1149</v>
      </c>
      <c r="F453" s="341" t="s">
        <v>743</v>
      </c>
    </row>
    <row r="454" spans="2:6" ht="54.75" customHeight="1" outlineLevel="1">
      <c r="B454" s="342">
        <v>182</v>
      </c>
      <c r="C454" s="431" t="s">
        <v>1150</v>
      </c>
      <c r="D454" s="432"/>
      <c r="E454" s="433" t="s">
        <v>1151</v>
      </c>
      <c r="F454" s="343" t="s">
        <v>743</v>
      </c>
    </row>
    <row r="455" spans="2:6" ht="54.75" customHeight="1" outlineLevel="1">
      <c r="B455" s="340">
        <v>183</v>
      </c>
      <c r="C455" s="428" t="s">
        <v>1152</v>
      </c>
      <c r="D455" s="429"/>
      <c r="E455" s="430" t="s">
        <v>1153</v>
      </c>
      <c r="F455" s="341" t="s">
        <v>743</v>
      </c>
    </row>
    <row r="456" spans="2:6" ht="54.75" customHeight="1" outlineLevel="1">
      <c r="B456" s="342">
        <v>184</v>
      </c>
      <c r="C456" s="431" t="s">
        <v>1154</v>
      </c>
      <c r="D456" s="432"/>
      <c r="E456" s="433" t="s">
        <v>1155</v>
      </c>
      <c r="F456" s="343" t="s">
        <v>743</v>
      </c>
    </row>
    <row r="457" spans="2:6" ht="54.75" customHeight="1" outlineLevel="1">
      <c r="B457" s="340">
        <v>185</v>
      </c>
      <c r="C457" s="428" t="s">
        <v>1156</v>
      </c>
      <c r="D457" s="429"/>
      <c r="E457" s="430" t="s">
        <v>1157</v>
      </c>
      <c r="F457" s="341" t="s">
        <v>743</v>
      </c>
    </row>
    <row r="458" spans="2:6" ht="54.75" customHeight="1" outlineLevel="1">
      <c r="B458" s="342">
        <v>186</v>
      </c>
      <c r="C458" s="431" t="s">
        <v>1112</v>
      </c>
      <c r="D458" s="432"/>
      <c r="E458" s="433" t="s">
        <v>1140</v>
      </c>
      <c r="F458" s="343" t="s">
        <v>743</v>
      </c>
    </row>
    <row r="459" spans="2:6" ht="54.75" customHeight="1" outlineLevel="1">
      <c r="B459" s="340">
        <v>187</v>
      </c>
      <c r="C459" s="428" t="s">
        <v>1158</v>
      </c>
      <c r="D459" s="429"/>
      <c r="E459" s="430" t="s">
        <v>1140</v>
      </c>
      <c r="F459" s="341" t="s">
        <v>743</v>
      </c>
    </row>
    <row r="460" spans="2:6" ht="54.75" customHeight="1" outlineLevel="1">
      <c r="B460" s="342">
        <v>188</v>
      </c>
      <c r="C460" s="431" t="s">
        <v>1159</v>
      </c>
      <c r="D460" s="432"/>
      <c r="E460" s="433" t="s">
        <v>1140</v>
      </c>
      <c r="F460" s="343" t="s">
        <v>743</v>
      </c>
    </row>
    <row r="461" spans="2:6" ht="54.75" customHeight="1" outlineLevel="1">
      <c r="B461" s="340">
        <v>189</v>
      </c>
      <c r="C461" s="428" t="s">
        <v>1160</v>
      </c>
      <c r="D461" s="429"/>
      <c r="E461" s="430" t="s">
        <v>1140</v>
      </c>
      <c r="F461" s="341" t="s">
        <v>743</v>
      </c>
    </row>
    <row r="462" spans="2:6" ht="54.75" customHeight="1" outlineLevel="1">
      <c r="B462" s="342">
        <v>190</v>
      </c>
      <c r="C462" s="431" t="s">
        <v>1161</v>
      </c>
      <c r="D462" s="432"/>
      <c r="E462" s="433" t="s">
        <v>1140</v>
      </c>
      <c r="F462" s="343" t="s">
        <v>743</v>
      </c>
    </row>
    <row r="463" spans="2:6" ht="54.75" customHeight="1" outlineLevel="1">
      <c r="B463" s="340">
        <v>191</v>
      </c>
      <c r="C463" s="428" t="s">
        <v>1162</v>
      </c>
      <c r="D463" s="429"/>
      <c r="E463" s="430" t="s">
        <v>1140</v>
      </c>
      <c r="F463" s="341" t="s">
        <v>743</v>
      </c>
    </row>
    <row r="464" spans="2:6" ht="54.75" customHeight="1" outlineLevel="1">
      <c r="B464" s="342">
        <v>192</v>
      </c>
      <c r="C464" s="431" t="s">
        <v>1163</v>
      </c>
      <c r="D464" s="432"/>
      <c r="E464" s="433" t="s">
        <v>1140</v>
      </c>
      <c r="F464" s="343" t="s">
        <v>743</v>
      </c>
    </row>
    <row r="465" spans="2:6" ht="54.75" customHeight="1" outlineLevel="1">
      <c r="B465" s="340">
        <v>193</v>
      </c>
      <c r="C465" s="428" t="s">
        <v>1164</v>
      </c>
      <c r="D465" s="429"/>
      <c r="E465" s="430" t="s">
        <v>1165</v>
      </c>
      <c r="F465" s="341" t="s">
        <v>743</v>
      </c>
    </row>
    <row r="466" spans="2:6" ht="54.75" customHeight="1" outlineLevel="1">
      <c r="B466" s="342">
        <v>194</v>
      </c>
      <c r="C466" s="431" t="s">
        <v>1166</v>
      </c>
      <c r="D466" s="432"/>
      <c r="E466" s="433" t="s">
        <v>944</v>
      </c>
      <c r="F466" s="343" t="s">
        <v>743</v>
      </c>
    </row>
    <row r="469" spans="2:6" ht="15" customHeight="1">
      <c r="C469" s="434" t="s">
        <v>1167</v>
      </c>
    </row>
    <row r="470" spans="2:6" ht="15" customHeight="1">
      <c r="C470" s="435" t="s">
        <v>1168</v>
      </c>
    </row>
    <row r="471" spans="2:6" ht="15" customHeight="1">
      <c r="C471" s="435" t="s">
        <v>1169</v>
      </c>
    </row>
    <row r="472" spans="2:6" ht="15" customHeight="1">
      <c r="C472" s="795"/>
      <c r="D472" s="795"/>
      <c r="E472" s="795"/>
      <c r="F472" s="795"/>
    </row>
    <row r="473" spans="2:6" ht="15" customHeight="1">
      <c r="C473" s="788" t="s">
        <v>1170</v>
      </c>
      <c r="D473" s="788"/>
      <c r="E473" s="788"/>
      <c r="F473" s="788"/>
    </row>
  </sheetData>
  <autoFilter ref="B8:G269" xr:uid="{00000000-0009-0000-0000-00000B000000}"/>
  <mergeCells count="8">
    <mergeCell ref="C473:F473"/>
    <mergeCell ref="B2:F2"/>
    <mergeCell ref="B3:F3"/>
    <mergeCell ref="B4:F4"/>
    <mergeCell ref="B6:F6"/>
    <mergeCell ref="B7:F7"/>
    <mergeCell ref="B271:F271"/>
    <mergeCell ref="C472:F472"/>
  </mergeCells>
  <phoneticPr fontId="9"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44"/>
  <sheetViews>
    <sheetView showGridLines="0" zoomScale="80" zoomScaleNormal="80" workbookViewId="0">
      <selection activeCell="A15" sqref="A15"/>
    </sheetView>
  </sheetViews>
  <sheetFormatPr defaultColWidth="10.625" defaultRowHeight="15" customHeight="1"/>
  <cols>
    <col min="1" max="1" width="6.375" style="147" customWidth="1"/>
    <col min="2" max="2" width="9.125" style="475" customWidth="1"/>
    <col min="3" max="3" width="46.75" style="475" customWidth="1"/>
    <col min="4" max="4" width="23.5" style="475" customWidth="1"/>
    <col min="5" max="6" width="37.125" style="475" customWidth="1"/>
    <col min="7" max="7" width="27.25" style="475" customWidth="1"/>
    <col min="8" max="8" width="9.625" style="556" customWidth="1"/>
    <col min="9" max="9" width="14.375" style="147" customWidth="1"/>
    <col min="10" max="10" width="10.625" style="147" customWidth="1"/>
    <col min="11" max="11" width="11.375" style="147" customWidth="1"/>
    <col min="12" max="12" width="13.875" style="147" customWidth="1"/>
    <col min="13" max="13" width="17.625" style="147" customWidth="1"/>
    <col min="14" max="14" width="13" style="147" customWidth="1"/>
    <col min="15" max="15" width="10.625" style="147"/>
    <col min="16" max="16" width="13.25" style="147" customWidth="1"/>
    <col min="17" max="253" width="10.625" style="147"/>
    <col min="254" max="254" width="7.875" style="147" customWidth="1"/>
    <col min="255" max="255" width="7" style="147" customWidth="1"/>
    <col min="256" max="256" width="7.75" style="147" customWidth="1"/>
    <col min="257" max="257" width="16" style="147" customWidth="1"/>
    <col min="258" max="258" width="9.125" style="147" customWidth="1"/>
    <col min="259" max="259" width="13.75" style="147" customWidth="1"/>
    <col min="260" max="260" width="11.75" style="147" customWidth="1"/>
    <col min="261" max="261" width="3.25" style="147" customWidth="1"/>
    <col min="262" max="262" width="11.75" style="147" customWidth="1"/>
    <col min="263" max="263" width="14.625" style="147" customWidth="1"/>
    <col min="264" max="264" width="9.625" style="147" customWidth="1"/>
    <col min="265" max="265" width="14.375" style="147" customWidth="1"/>
    <col min="266" max="266" width="10.625" style="147" customWidth="1"/>
    <col min="267" max="267" width="11.375" style="147" customWidth="1"/>
    <col min="268" max="268" width="13.875" style="147" customWidth="1"/>
    <col min="269" max="269" width="10.625" style="147"/>
    <col min="270" max="270" width="13" style="147" customWidth="1"/>
    <col min="271" max="271" width="10.625" style="147"/>
    <col min="272" max="272" width="13.25" style="147" customWidth="1"/>
    <col min="273" max="509" width="10.625" style="147"/>
    <col min="510" max="510" width="7.875" style="147" customWidth="1"/>
    <col min="511" max="511" width="7" style="147" customWidth="1"/>
    <col min="512" max="512" width="7.75" style="147" customWidth="1"/>
    <col min="513" max="513" width="16" style="147" customWidth="1"/>
    <col min="514" max="514" width="9.125" style="147" customWidth="1"/>
    <col min="515" max="515" width="13.75" style="147" customWidth="1"/>
    <col min="516" max="516" width="11.75" style="147" customWidth="1"/>
    <col min="517" max="517" width="3.25" style="147" customWidth="1"/>
    <col min="518" max="518" width="11.75" style="147" customWidth="1"/>
    <col min="519" max="519" width="14.625" style="147" customWidth="1"/>
    <col min="520" max="520" width="9.625" style="147" customWidth="1"/>
    <col min="521" max="521" width="14.375" style="147" customWidth="1"/>
    <col min="522" max="522" width="10.625" style="147" customWidth="1"/>
    <col min="523" max="523" width="11.375" style="147" customWidth="1"/>
    <col min="524" max="524" width="13.875" style="147" customWidth="1"/>
    <col min="525" max="525" width="10.625" style="147"/>
    <col min="526" max="526" width="13" style="147" customWidth="1"/>
    <col min="527" max="527" width="10.625" style="147"/>
    <col min="528" max="528" width="13.25" style="147" customWidth="1"/>
    <col min="529" max="765" width="10.625" style="147"/>
    <col min="766" max="766" width="7.875" style="147" customWidth="1"/>
    <col min="767" max="767" width="7" style="147" customWidth="1"/>
    <col min="768" max="768" width="7.75" style="147" customWidth="1"/>
    <col min="769" max="769" width="16" style="147" customWidth="1"/>
    <col min="770" max="770" width="9.125" style="147" customWidth="1"/>
    <col min="771" max="771" width="13.75" style="147" customWidth="1"/>
    <col min="772" max="772" width="11.75" style="147" customWidth="1"/>
    <col min="773" max="773" width="3.25" style="147" customWidth="1"/>
    <col min="774" max="774" width="11.75" style="147" customWidth="1"/>
    <col min="775" max="775" width="14.625" style="147" customWidth="1"/>
    <col min="776" max="776" width="9.625" style="147" customWidth="1"/>
    <col min="777" max="777" width="14.375" style="147" customWidth="1"/>
    <col min="778" max="778" width="10.625" style="147" customWidth="1"/>
    <col min="779" max="779" width="11.375" style="147" customWidth="1"/>
    <col min="780" max="780" width="13.875" style="147" customWidth="1"/>
    <col min="781" max="781" width="10.625" style="147"/>
    <col min="782" max="782" width="13" style="147" customWidth="1"/>
    <col min="783" max="783" width="10.625" style="147"/>
    <col min="784" max="784" width="13.25" style="147" customWidth="1"/>
    <col min="785" max="1021" width="10.625" style="147"/>
    <col min="1022" max="1022" width="7.875" style="147" customWidth="1"/>
    <col min="1023" max="1023" width="7" style="147" customWidth="1"/>
    <col min="1024" max="1024" width="7.75" style="147" customWidth="1"/>
    <col min="1025" max="1025" width="16" style="147" customWidth="1"/>
    <col min="1026" max="1026" width="9.125" style="147" customWidth="1"/>
    <col min="1027" max="1027" width="13.75" style="147" customWidth="1"/>
    <col min="1028" max="1028" width="11.75" style="147" customWidth="1"/>
    <col min="1029" max="1029" width="3.25" style="147" customWidth="1"/>
    <col min="1030" max="1030" width="11.75" style="147" customWidth="1"/>
    <col min="1031" max="1031" width="14.625" style="147" customWidth="1"/>
    <col min="1032" max="1032" width="9.625" style="147" customWidth="1"/>
    <col min="1033" max="1033" width="14.375" style="147" customWidth="1"/>
    <col min="1034" max="1034" width="10.625" style="147" customWidth="1"/>
    <col min="1035" max="1035" width="11.375" style="147" customWidth="1"/>
    <col min="1036" max="1036" width="13.875" style="147" customWidth="1"/>
    <col min="1037" max="1037" width="10.625" style="147"/>
    <col min="1038" max="1038" width="13" style="147" customWidth="1"/>
    <col min="1039" max="1039" width="10.625" style="147"/>
    <col min="1040" max="1040" width="13.25" style="147" customWidth="1"/>
    <col min="1041" max="1277" width="10.625" style="147"/>
    <col min="1278" max="1278" width="7.875" style="147" customWidth="1"/>
    <col min="1279" max="1279" width="7" style="147" customWidth="1"/>
    <col min="1280" max="1280" width="7.75" style="147" customWidth="1"/>
    <col min="1281" max="1281" width="16" style="147" customWidth="1"/>
    <col min="1282" max="1282" width="9.125" style="147" customWidth="1"/>
    <col min="1283" max="1283" width="13.75" style="147" customWidth="1"/>
    <col min="1284" max="1284" width="11.75" style="147" customWidth="1"/>
    <col min="1285" max="1285" width="3.25" style="147" customWidth="1"/>
    <col min="1286" max="1286" width="11.75" style="147" customWidth="1"/>
    <col min="1287" max="1287" width="14.625" style="147" customWidth="1"/>
    <col min="1288" max="1288" width="9.625" style="147" customWidth="1"/>
    <col min="1289" max="1289" width="14.375" style="147" customWidth="1"/>
    <col min="1290" max="1290" width="10.625" style="147" customWidth="1"/>
    <col min="1291" max="1291" width="11.375" style="147" customWidth="1"/>
    <col min="1292" max="1292" width="13.875" style="147" customWidth="1"/>
    <col min="1293" max="1293" width="10.625" style="147"/>
    <col min="1294" max="1294" width="13" style="147" customWidth="1"/>
    <col min="1295" max="1295" width="10.625" style="147"/>
    <col min="1296" max="1296" width="13.25" style="147" customWidth="1"/>
    <col min="1297" max="1533" width="10.625" style="147"/>
    <col min="1534" max="1534" width="7.875" style="147" customWidth="1"/>
    <col min="1535" max="1535" width="7" style="147" customWidth="1"/>
    <col min="1536" max="1536" width="7.75" style="147" customWidth="1"/>
    <col min="1537" max="1537" width="16" style="147" customWidth="1"/>
    <col min="1538" max="1538" width="9.125" style="147" customWidth="1"/>
    <col min="1539" max="1539" width="13.75" style="147" customWidth="1"/>
    <col min="1540" max="1540" width="11.75" style="147" customWidth="1"/>
    <col min="1541" max="1541" width="3.25" style="147" customWidth="1"/>
    <col min="1542" max="1542" width="11.75" style="147" customWidth="1"/>
    <col min="1543" max="1543" width="14.625" style="147" customWidth="1"/>
    <col min="1544" max="1544" width="9.625" style="147" customWidth="1"/>
    <col min="1545" max="1545" width="14.375" style="147" customWidth="1"/>
    <col min="1546" max="1546" width="10.625" style="147" customWidth="1"/>
    <col min="1547" max="1547" width="11.375" style="147" customWidth="1"/>
    <col min="1548" max="1548" width="13.875" style="147" customWidth="1"/>
    <col min="1549" max="1549" width="10.625" style="147"/>
    <col min="1550" max="1550" width="13" style="147" customWidth="1"/>
    <col min="1551" max="1551" width="10.625" style="147"/>
    <col min="1552" max="1552" width="13.25" style="147" customWidth="1"/>
    <col min="1553" max="1789" width="10.625" style="147"/>
    <col min="1790" max="1790" width="7.875" style="147" customWidth="1"/>
    <col min="1791" max="1791" width="7" style="147" customWidth="1"/>
    <col min="1792" max="1792" width="7.75" style="147" customWidth="1"/>
    <col min="1793" max="1793" width="16" style="147" customWidth="1"/>
    <col min="1794" max="1794" width="9.125" style="147" customWidth="1"/>
    <col min="1795" max="1795" width="13.75" style="147" customWidth="1"/>
    <col min="1796" max="1796" width="11.75" style="147" customWidth="1"/>
    <col min="1797" max="1797" width="3.25" style="147" customWidth="1"/>
    <col min="1798" max="1798" width="11.75" style="147" customWidth="1"/>
    <col min="1799" max="1799" width="14.625" style="147" customWidth="1"/>
    <col min="1800" max="1800" width="9.625" style="147" customWidth="1"/>
    <col min="1801" max="1801" width="14.375" style="147" customWidth="1"/>
    <col min="1802" max="1802" width="10.625" style="147" customWidth="1"/>
    <col min="1803" max="1803" width="11.375" style="147" customWidth="1"/>
    <col min="1804" max="1804" width="13.875" style="147" customWidth="1"/>
    <col min="1805" max="1805" width="10.625" style="147"/>
    <col min="1806" max="1806" width="13" style="147" customWidth="1"/>
    <col min="1807" max="1807" width="10.625" style="147"/>
    <col min="1808" max="1808" width="13.25" style="147" customWidth="1"/>
    <col min="1809" max="2045" width="10.625" style="147"/>
    <col min="2046" max="2046" width="7.875" style="147" customWidth="1"/>
    <col min="2047" max="2047" width="7" style="147" customWidth="1"/>
    <col min="2048" max="2048" width="7.75" style="147" customWidth="1"/>
    <col min="2049" max="2049" width="16" style="147" customWidth="1"/>
    <col min="2050" max="2050" width="9.125" style="147" customWidth="1"/>
    <col min="2051" max="2051" width="13.75" style="147" customWidth="1"/>
    <col min="2052" max="2052" width="11.75" style="147" customWidth="1"/>
    <col min="2053" max="2053" width="3.25" style="147" customWidth="1"/>
    <col min="2054" max="2054" width="11.75" style="147" customWidth="1"/>
    <col min="2055" max="2055" width="14.625" style="147" customWidth="1"/>
    <col min="2056" max="2056" width="9.625" style="147" customWidth="1"/>
    <col min="2057" max="2057" width="14.375" style="147" customWidth="1"/>
    <col min="2058" max="2058" width="10.625" style="147" customWidth="1"/>
    <col min="2059" max="2059" width="11.375" style="147" customWidth="1"/>
    <col min="2060" max="2060" width="13.875" style="147" customWidth="1"/>
    <col min="2061" max="2061" width="10.625" style="147"/>
    <col min="2062" max="2062" width="13" style="147" customWidth="1"/>
    <col min="2063" max="2063" width="10.625" style="147"/>
    <col min="2064" max="2064" width="13.25" style="147" customWidth="1"/>
    <col min="2065" max="2301" width="10.625" style="147"/>
    <col min="2302" max="2302" width="7.875" style="147" customWidth="1"/>
    <col min="2303" max="2303" width="7" style="147" customWidth="1"/>
    <col min="2304" max="2304" width="7.75" style="147" customWidth="1"/>
    <col min="2305" max="2305" width="16" style="147" customWidth="1"/>
    <col min="2306" max="2306" width="9.125" style="147" customWidth="1"/>
    <col min="2307" max="2307" width="13.75" style="147" customWidth="1"/>
    <col min="2308" max="2308" width="11.75" style="147" customWidth="1"/>
    <col min="2309" max="2309" width="3.25" style="147" customWidth="1"/>
    <col min="2310" max="2310" width="11.75" style="147" customWidth="1"/>
    <col min="2311" max="2311" width="14.625" style="147" customWidth="1"/>
    <col min="2312" max="2312" width="9.625" style="147" customWidth="1"/>
    <col min="2313" max="2313" width="14.375" style="147" customWidth="1"/>
    <col min="2314" max="2314" width="10.625" style="147" customWidth="1"/>
    <col min="2315" max="2315" width="11.375" style="147" customWidth="1"/>
    <col min="2316" max="2316" width="13.875" style="147" customWidth="1"/>
    <col min="2317" max="2317" width="10.625" style="147"/>
    <col min="2318" max="2318" width="13" style="147" customWidth="1"/>
    <col min="2319" max="2319" width="10.625" style="147"/>
    <col min="2320" max="2320" width="13.25" style="147" customWidth="1"/>
    <col min="2321" max="2557" width="10.625" style="147"/>
    <col min="2558" max="2558" width="7.875" style="147" customWidth="1"/>
    <col min="2559" max="2559" width="7" style="147" customWidth="1"/>
    <col min="2560" max="2560" width="7.75" style="147" customWidth="1"/>
    <col min="2561" max="2561" width="16" style="147" customWidth="1"/>
    <col min="2562" max="2562" width="9.125" style="147" customWidth="1"/>
    <col min="2563" max="2563" width="13.75" style="147" customWidth="1"/>
    <col min="2564" max="2564" width="11.75" style="147" customWidth="1"/>
    <col min="2565" max="2565" width="3.25" style="147" customWidth="1"/>
    <col min="2566" max="2566" width="11.75" style="147" customWidth="1"/>
    <col min="2567" max="2567" width="14.625" style="147" customWidth="1"/>
    <col min="2568" max="2568" width="9.625" style="147" customWidth="1"/>
    <col min="2569" max="2569" width="14.375" style="147" customWidth="1"/>
    <col min="2570" max="2570" width="10.625" style="147" customWidth="1"/>
    <col min="2571" max="2571" width="11.375" style="147" customWidth="1"/>
    <col min="2572" max="2572" width="13.875" style="147" customWidth="1"/>
    <col min="2573" max="2573" width="10.625" style="147"/>
    <col min="2574" max="2574" width="13" style="147" customWidth="1"/>
    <col min="2575" max="2575" width="10.625" style="147"/>
    <col min="2576" max="2576" width="13.25" style="147" customWidth="1"/>
    <col min="2577" max="2813" width="10.625" style="147"/>
    <col min="2814" max="2814" width="7.875" style="147" customWidth="1"/>
    <col min="2815" max="2815" width="7" style="147" customWidth="1"/>
    <col min="2816" max="2816" width="7.75" style="147" customWidth="1"/>
    <col min="2817" max="2817" width="16" style="147" customWidth="1"/>
    <col min="2818" max="2818" width="9.125" style="147" customWidth="1"/>
    <col min="2819" max="2819" width="13.75" style="147" customWidth="1"/>
    <col min="2820" max="2820" width="11.75" style="147" customWidth="1"/>
    <col min="2821" max="2821" width="3.25" style="147" customWidth="1"/>
    <col min="2822" max="2822" width="11.75" style="147" customWidth="1"/>
    <col min="2823" max="2823" width="14.625" style="147" customWidth="1"/>
    <col min="2824" max="2824" width="9.625" style="147" customWidth="1"/>
    <col min="2825" max="2825" width="14.375" style="147" customWidth="1"/>
    <col min="2826" max="2826" width="10.625" style="147" customWidth="1"/>
    <col min="2827" max="2827" width="11.375" style="147" customWidth="1"/>
    <col min="2828" max="2828" width="13.875" style="147" customWidth="1"/>
    <col min="2829" max="2829" width="10.625" style="147"/>
    <col min="2830" max="2830" width="13" style="147" customWidth="1"/>
    <col min="2831" max="2831" width="10.625" style="147"/>
    <col min="2832" max="2832" width="13.25" style="147" customWidth="1"/>
    <col min="2833" max="3069" width="10.625" style="147"/>
    <col min="3070" max="3070" width="7.875" style="147" customWidth="1"/>
    <col min="3071" max="3071" width="7" style="147" customWidth="1"/>
    <col min="3072" max="3072" width="7.75" style="147" customWidth="1"/>
    <col min="3073" max="3073" width="16" style="147" customWidth="1"/>
    <col min="3074" max="3074" width="9.125" style="147" customWidth="1"/>
    <col min="3075" max="3075" width="13.75" style="147" customWidth="1"/>
    <col min="3076" max="3076" width="11.75" style="147" customWidth="1"/>
    <col min="3077" max="3077" width="3.25" style="147" customWidth="1"/>
    <col min="3078" max="3078" width="11.75" style="147" customWidth="1"/>
    <col min="3079" max="3079" width="14.625" style="147" customWidth="1"/>
    <col min="3080" max="3080" width="9.625" style="147" customWidth="1"/>
    <col min="3081" max="3081" width="14.375" style="147" customWidth="1"/>
    <col min="3082" max="3082" width="10.625" style="147" customWidth="1"/>
    <col min="3083" max="3083" width="11.375" style="147" customWidth="1"/>
    <col min="3084" max="3084" width="13.875" style="147" customWidth="1"/>
    <col min="3085" max="3085" width="10.625" style="147"/>
    <col min="3086" max="3086" width="13" style="147" customWidth="1"/>
    <col min="3087" max="3087" width="10.625" style="147"/>
    <col min="3088" max="3088" width="13.25" style="147" customWidth="1"/>
    <col min="3089" max="3325" width="10.625" style="147"/>
    <col min="3326" max="3326" width="7.875" style="147" customWidth="1"/>
    <col min="3327" max="3327" width="7" style="147" customWidth="1"/>
    <col min="3328" max="3328" width="7.75" style="147" customWidth="1"/>
    <col min="3329" max="3329" width="16" style="147" customWidth="1"/>
    <col min="3330" max="3330" width="9.125" style="147" customWidth="1"/>
    <col min="3331" max="3331" width="13.75" style="147" customWidth="1"/>
    <col min="3332" max="3332" width="11.75" style="147" customWidth="1"/>
    <col min="3333" max="3333" width="3.25" style="147" customWidth="1"/>
    <col min="3334" max="3334" width="11.75" style="147" customWidth="1"/>
    <col min="3335" max="3335" width="14.625" style="147" customWidth="1"/>
    <col min="3336" max="3336" width="9.625" style="147" customWidth="1"/>
    <col min="3337" max="3337" width="14.375" style="147" customWidth="1"/>
    <col min="3338" max="3338" width="10.625" style="147" customWidth="1"/>
    <col min="3339" max="3339" width="11.375" style="147" customWidth="1"/>
    <col min="3340" max="3340" width="13.875" style="147" customWidth="1"/>
    <col min="3341" max="3341" width="10.625" style="147"/>
    <col min="3342" max="3342" width="13" style="147" customWidth="1"/>
    <col min="3343" max="3343" width="10.625" style="147"/>
    <col min="3344" max="3344" width="13.25" style="147" customWidth="1"/>
    <col min="3345" max="3581" width="10.625" style="147"/>
    <col min="3582" max="3582" width="7.875" style="147" customWidth="1"/>
    <col min="3583" max="3583" width="7" style="147" customWidth="1"/>
    <col min="3584" max="3584" width="7.75" style="147" customWidth="1"/>
    <col min="3585" max="3585" width="16" style="147" customWidth="1"/>
    <col min="3586" max="3586" width="9.125" style="147" customWidth="1"/>
    <col min="3587" max="3587" width="13.75" style="147" customWidth="1"/>
    <col min="3588" max="3588" width="11.75" style="147" customWidth="1"/>
    <col min="3589" max="3589" width="3.25" style="147" customWidth="1"/>
    <col min="3590" max="3590" width="11.75" style="147" customWidth="1"/>
    <col min="3591" max="3591" width="14.625" style="147" customWidth="1"/>
    <col min="3592" max="3592" width="9.625" style="147" customWidth="1"/>
    <col min="3593" max="3593" width="14.375" style="147" customWidth="1"/>
    <col min="3594" max="3594" width="10.625" style="147" customWidth="1"/>
    <col min="3595" max="3595" width="11.375" style="147" customWidth="1"/>
    <col min="3596" max="3596" width="13.875" style="147" customWidth="1"/>
    <col min="3597" max="3597" width="10.625" style="147"/>
    <col min="3598" max="3598" width="13" style="147" customWidth="1"/>
    <col min="3599" max="3599" width="10.625" style="147"/>
    <col min="3600" max="3600" width="13.25" style="147" customWidth="1"/>
    <col min="3601" max="3837" width="10.625" style="147"/>
    <col min="3838" max="3838" width="7.875" style="147" customWidth="1"/>
    <col min="3839" max="3839" width="7" style="147" customWidth="1"/>
    <col min="3840" max="3840" width="7.75" style="147" customWidth="1"/>
    <col min="3841" max="3841" width="16" style="147" customWidth="1"/>
    <col min="3842" max="3842" width="9.125" style="147" customWidth="1"/>
    <col min="3843" max="3843" width="13.75" style="147" customWidth="1"/>
    <col min="3844" max="3844" width="11.75" style="147" customWidth="1"/>
    <col min="3845" max="3845" width="3.25" style="147" customWidth="1"/>
    <col min="3846" max="3846" width="11.75" style="147" customWidth="1"/>
    <col min="3847" max="3847" width="14.625" style="147" customWidth="1"/>
    <col min="3848" max="3848" width="9.625" style="147" customWidth="1"/>
    <col min="3849" max="3849" width="14.375" style="147" customWidth="1"/>
    <col min="3850" max="3850" width="10.625" style="147" customWidth="1"/>
    <col min="3851" max="3851" width="11.375" style="147" customWidth="1"/>
    <col min="3852" max="3852" width="13.875" style="147" customWidth="1"/>
    <col min="3853" max="3853" width="10.625" style="147"/>
    <col min="3854" max="3854" width="13" style="147" customWidth="1"/>
    <col min="3855" max="3855" width="10.625" style="147"/>
    <col min="3856" max="3856" width="13.25" style="147" customWidth="1"/>
    <col min="3857" max="4093" width="10.625" style="147"/>
    <col min="4094" max="4094" width="7.875" style="147" customWidth="1"/>
    <col min="4095" max="4095" width="7" style="147" customWidth="1"/>
    <col min="4096" max="4096" width="7.75" style="147" customWidth="1"/>
    <col min="4097" max="4097" width="16" style="147" customWidth="1"/>
    <col min="4098" max="4098" width="9.125" style="147" customWidth="1"/>
    <col min="4099" max="4099" width="13.75" style="147" customWidth="1"/>
    <col min="4100" max="4100" width="11.75" style="147" customWidth="1"/>
    <col min="4101" max="4101" width="3.25" style="147" customWidth="1"/>
    <col min="4102" max="4102" width="11.75" style="147" customWidth="1"/>
    <col min="4103" max="4103" width="14.625" style="147" customWidth="1"/>
    <col min="4104" max="4104" width="9.625" style="147" customWidth="1"/>
    <col min="4105" max="4105" width="14.375" style="147" customWidth="1"/>
    <col min="4106" max="4106" width="10.625" style="147" customWidth="1"/>
    <col min="4107" max="4107" width="11.375" style="147" customWidth="1"/>
    <col min="4108" max="4108" width="13.875" style="147" customWidth="1"/>
    <col min="4109" max="4109" width="10.625" style="147"/>
    <col min="4110" max="4110" width="13" style="147" customWidth="1"/>
    <col min="4111" max="4111" width="10.625" style="147"/>
    <col min="4112" max="4112" width="13.25" style="147" customWidth="1"/>
    <col min="4113" max="4349" width="10.625" style="147"/>
    <col min="4350" max="4350" width="7.875" style="147" customWidth="1"/>
    <col min="4351" max="4351" width="7" style="147" customWidth="1"/>
    <col min="4352" max="4352" width="7.75" style="147" customWidth="1"/>
    <col min="4353" max="4353" width="16" style="147" customWidth="1"/>
    <col min="4354" max="4354" width="9.125" style="147" customWidth="1"/>
    <col min="4355" max="4355" width="13.75" style="147" customWidth="1"/>
    <col min="4356" max="4356" width="11.75" style="147" customWidth="1"/>
    <col min="4357" max="4357" width="3.25" style="147" customWidth="1"/>
    <col min="4358" max="4358" width="11.75" style="147" customWidth="1"/>
    <col min="4359" max="4359" width="14.625" style="147" customWidth="1"/>
    <col min="4360" max="4360" width="9.625" style="147" customWidth="1"/>
    <col min="4361" max="4361" width="14.375" style="147" customWidth="1"/>
    <col min="4362" max="4362" width="10.625" style="147" customWidth="1"/>
    <col min="4363" max="4363" width="11.375" style="147" customWidth="1"/>
    <col min="4364" max="4364" width="13.875" style="147" customWidth="1"/>
    <col min="4365" max="4365" width="10.625" style="147"/>
    <col min="4366" max="4366" width="13" style="147" customWidth="1"/>
    <col min="4367" max="4367" width="10.625" style="147"/>
    <col min="4368" max="4368" width="13.25" style="147" customWidth="1"/>
    <col min="4369" max="4605" width="10.625" style="147"/>
    <col min="4606" max="4606" width="7.875" style="147" customWidth="1"/>
    <col min="4607" max="4607" width="7" style="147" customWidth="1"/>
    <col min="4608" max="4608" width="7.75" style="147" customWidth="1"/>
    <col min="4609" max="4609" width="16" style="147" customWidth="1"/>
    <col min="4610" max="4610" width="9.125" style="147" customWidth="1"/>
    <col min="4611" max="4611" width="13.75" style="147" customWidth="1"/>
    <col min="4612" max="4612" width="11.75" style="147" customWidth="1"/>
    <col min="4613" max="4613" width="3.25" style="147" customWidth="1"/>
    <col min="4614" max="4614" width="11.75" style="147" customWidth="1"/>
    <col min="4615" max="4615" width="14.625" style="147" customWidth="1"/>
    <col min="4616" max="4616" width="9.625" style="147" customWidth="1"/>
    <col min="4617" max="4617" width="14.375" style="147" customWidth="1"/>
    <col min="4618" max="4618" width="10.625" style="147" customWidth="1"/>
    <col min="4619" max="4619" width="11.375" style="147" customWidth="1"/>
    <col min="4620" max="4620" width="13.875" style="147" customWidth="1"/>
    <col min="4621" max="4621" width="10.625" style="147"/>
    <col min="4622" max="4622" width="13" style="147" customWidth="1"/>
    <col min="4623" max="4623" width="10.625" style="147"/>
    <col min="4624" max="4624" width="13.25" style="147" customWidth="1"/>
    <col min="4625" max="4861" width="10.625" style="147"/>
    <col min="4862" max="4862" width="7.875" style="147" customWidth="1"/>
    <col min="4863" max="4863" width="7" style="147" customWidth="1"/>
    <col min="4864" max="4864" width="7.75" style="147" customWidth="1"/>
    <col min="4865" max="4865" width="16" style="147" customWidth="1"/>
    <col min="4866" max="4866" width="9.125" style="147" customWidth="1"/>
    <col min="4867" max="4867" width="13.75" style="147" customWidth="1"/>
    <col min="4868" max="4868" width="11.75" style="147" customWidth="1"/>
    <col min="4869" max="4869" width="3.25" style="147" customWidth="1"/>
    <col min="4870" max="4870" width="11.75" style="147" customWidth="1"/>
    <col min="4871" max="4871" width="14.625" style="147" customWidth="1"/>
    <col min="4872" max="4872" width="9.625" style="147" customWidth="1"/>
    <col min="4873" max="4873" width="14.375" style="147" customWidth="1"/>
    <col min="4874" max="4874" width="10.625" style="147" customWidth="1"/>
    <col min="4875" max="4875" width="11.375" style="147" customWidth="1"/>
    <col min="4876" max="4876" width="13.875" style="147" customWidth="1"/>
    <col min="4877" max="4877" width="10.625" style="147"/>
    <col min="4878" max="4878" width="13" style="147" customWidth="1"/>
    <col min="4879" max="4879" width="10.625" style="147"/>
    <col min="4880" max="4880" width="13.25" style="147" customWidth="1"/>
    <col min="4881" max="5117" width="10.625" style="147"/>
    <col min="5118" max="5118" width="7.875" style="147" customWidth="1"/>
    <col min="5119" max="5119" width="7" style="147" customWidth="1"/>
    <col min="5120" max="5120" width="7.75" style="147" customWidth="1"/>
    <col min="5121" max="5121" width="16" style="147" customWidth="1"/>
    <col min="5122" max="5122" width="9.125" style="147" customWidth="1"/>
    <col min="5123" max="5123" width="13.75" style="147" customWidth="1"/>
    <col min="5124" max="5124" width="11.75" style="147" customWidth="1"/>
    <col min="5125" max="5125" width="3.25" style="147" customWidth="1"/>
    <col min="5126" max="5126" width="11.75" style="147" customWidth="1"/>
    <col min="5127" max="5127" width="14.625" style="147" customWidth="1"/>
    <col min="5128" max="5128" width="9.625" style="147" customWidth="1"/>
    <col min="5129" max="5129" width="14.375" style="147" customWidth="1"/>
    <col min="5130" max="5130" width="10.625" style="147" customWidth="1"/>
    <col min="5131" max="5131" width="11.375" style="147" customWidth="1"/>
    <col min="5132" max="5132" width="13.875" style="147" customWidth="1"/>
    <col min="5133" max="5133" width="10.625" style="147"/>
    <col min="5134" max="5134" width="13" style="147" customWidth="1"/>
    <col min="5135" max="5135" width="10.625" style="147"/>
    <col min="5136" max="5136" width="13.25" style="147" customWidth="1"/>
    <col min="5137" max="5373" width="10.625" style="147"/>
    <col min="5374" max="5374" width="7.875" style="147" customWidth="1"/>
    <col min="5375" max="5375" width="7" style="147" customWidth="1"/>
    <col min="5376" max="5376" width="7.75" style="147" customWidth="1"/>
    <col min="5377" max="5377" width="16" style="147" customWidth="1"/>
    <col min="5378" max="5378" width="9.125" style="147" customWidth="1"/>
    <col min="5379" max="5379" width="13.75" style="147" customWidth="1"/>
    <col min="5380" max="5380" width="11.75" style="147" customWidth="1"/>
    <col min="5381" max="5381" width="3.25" style="147" customWidth="1"/>
    <col min="5382" max="5382" width="11.75" style="147" customWidth="1"/>
    <col min="5383" max="5383" width="14.625" style="147" customWidth="1"/>
    <col min="5384" max="5384" width="9.625" style="147" customWidth="1"/>
    <col min="5385" max="5385" width="14.375" style="147" customWidth="1"/>
    <col min="5386" max="5386" width="10.625" style="147" customWidth="1"/>
    <col min="5387" max="5387" width="11.375" style="147" customWidth="1"/>
    <col min="5388" max="5388" width="13.875" style="147" customWidth="1"/>
    <col min="5389" max="5389" width="10.625" style="147"/>
    <col min="5390" max="5390" width="13" style="147" customWidth="1"/>
    <col min="5391" max="5391" width="10.625" style="147"/>
    <col min="5392" max="5392" width="13.25" style="147" customWidth="1"/>
    <col min="5393" max="5629" width="10.625" style="147"/>
    <col min="5630" max="5630" width="7.875" style="147" customWidth="1"/>
    <col min="5631" max="5631" width="7" style="147" customWidth="1"/>
    <col min="5632" max="5632" width="7.75" style="147" customWidth="1"/>
    <col min="5633" max="5633" width="16" style="147" customWidth="1"/>
    <col min="5634" max="5634" width="9.125" style="147" customWidth="1"/>
    <col min="5635" max="5635" width="13.75" style="147" customWidth="1"/>
    <col min="5636" max="5636" width="11.75" style="147" customWidth="1"/>
    <col min="5637" max="5637" width="3.25" style="147" customWidth="1"/>
    <col min="5638" max="5638" width="11.75" style="147" customWidth="1"/>
    <col min="5639" max="5639" width="14.625" style="147" customWidth="1"/>
    <col min="5640" max="5640" width="9.625" style="147" customWidth="1"/>
    <col min="5641" max="5641" width="14.375" style="147" customWidth="1"/>
    <col min="5642" max="5642" width="10.625" style="147" customWidth="1"/>
    <col min="5643" max="5643" width="11.375" style="147" customWidth="1"/>
    <col min="5644" max="5644" width="13.875" style="147" customWidth="1"/>
    <col min="5645" max="5645" width="10.625" style="147"/>
    <col min="5646" max="5646" width="13" style="147" customWidth="1"/>
    <col min="5647" max="5647" width="10.625" style="147"/>
    <col min="5648" max="5648" width="13.25" style="147" customWidth="1"/>
    <col min="5649" max="5885" width="10.625" style="147"/>
    <col min="5886" max="5886" width="7.875" style="147" customWidth="1"/>
    <col min="5887" max="5887" width="7" style="147" customWidth="1"/>
    <col min="5888" max="5888" width="7.75" style="147" customWidth="1"/>
    <col min="5889" max="5889" width="16" style="147" customWidth="1"/>
    <col min="5890" max="5890" width="9.125" style="147" customWidth="1"/>
    <col min="5891" max="5891" width="13.75" style="147" customWidth="1"/>
    <col min="5892" max="5892" width="11.75" style="147" customWidth="1"/>
    <col min="5893" max="5893" width="3.25" style="147" customWidth="1"/>
    <col min="5894" max="5894" width="11.75" style="147" customWidth="1"/>
    <col min="5895" max="5895" width="14.625" style="147" customWidth="1"/>
    <col min="5896" max="5896" width="9.625" style="147" customWidth="1"/>
    <col min="5897" max="5897" width="14.375" style="147" customWidth="1"/>
    <col min="5898" max="5898" width="10.625" style="147" customWidth="1"/>
    <col min="5899" max="5899" width="11.375" style="147" customWidth="1"/>
    <col min="5900" max="5900" width="13.875" style="147" customWidth="1"/>
    <col min="5901" max="5901" width="10.625" style="147"/>
    <col min="5902" max="5902" width="13" style="147" customWidth="1"/>
    <col min="5903" max="5903" width="10.625" style="147"/>
    <col min="5904" max="5904" width="13.25" style="147" customWidth="1"/>
    <col min="5905" max="6141" width="10.625" style="147"/>
    <col min="6142" max="6142" width="7.875" style="147" customWidth="1"/>
    <col min="6143" max="6143" width="7" style="147" customWidth="1"/>
    <col min="6144" max="6144" width="7.75" style="147" customWidth="1"/>
    <col min="6145" max="6145" width="16" style="147" customWidth="1"/>
    <col min="6146" max="6146" width="9.125" style="147" customWidth="1"/>
    <col min="6147" max="6147" width="13.75" style="147" customWidth="1"/>
    <col min="6148" max="6148" width="11.75" style="147" customWidth="1"/>
    <col min="6149" max="6149" width="3.25" style="147" customWidth="1"/>
    <col min="6150" max="6150" width="11.75" style="147" customWidth="1"/>
    <col min="6151" max="6151" width="14.625" style="147" customWidth="1"/>
    <col min="6152" max="6152" width="9.625" style="147" customWidth="1"/>
    <col min="6153" max="6153" width="14.375" style="147" customWidth="1"/>
    <col min="6154" max="6154" width="10.625" style="147" customWidth="1"/>
    <col min="6155" max="6155" width="11.375" style="147" customWidth="1"/>
    <col min="6156" max="6156" width="13.875" style="147" customWidth="1"/>
    <col min="6157" max="6157" width="10.625" style="147"/>
    <col min="6158" max="6158" width="13" style="147" customWidth="1"/>
    <col min="6159" max="6159" width="10.625" style="147"/>
    <col min="6160" max="6160" width="13.25" style="147" customWidth="1"/>
    <col min="6161" max="6397" width="10.625" style="147"/>
    <col min="6398" max="6398" width="7.875" style="147" customWidth="1"/>
    <col min="6399" max="6399" width="7" style="147" customWidth="1"/>
    <col min="6400" max="6400" width="7.75" style="147" customWidth="1"/>
    <col min="6401" max="6401" width="16" style="147" customWidth="1"/>
    <col min="6402" max="6402" width="9.125" style="147" customWidth="1"/>
    <col min="6403" max="6403" width="13.75" style="147" customWidth="1"/>
    <col min="6404" max="6404" width="11.75" style="147" customWidth="1"/>
    <col min="6405" max="6405" width="3.25" style="147" customWidth="1"/>
    <col min="6406" max="6406" width="11.75" style="147" customWidth="1"/>
    <col min="6407" max="6407" width="14.625" style="147" customWidth="1"/>
    <col min="6408" max="6408" width="9.625" style="147" customWidth="1"/>
    <col min="6409" max="6409" width="14.375" style="147" customWidth="1"/>
    <col min="6410" max="6410" width="10.625" style="147" customWidth="1"/>
    <col min="6411" max="6411" width="11.375" style="147" customWidth="1"/>
    <col min="6412" max="6412" width="13.875" style="147" customWidth="1"/>
    <col min="6413" max="6413" width="10.625" style="147"/>
    <col min="6414" max="6414" width="13" style="147" customWidth="1"/>
    <col min="6415" max="6415" width="10.625" style="147"/>
    <col min="6416" max="6416" width="13.25" style="147" customWidth="1"/>
    <col min="6417" max="6653" width="10.625" style="147"/>
    <col min="6654" max="6654" width="7.875" style="147" customWidth="1"/>
    <col min="6655" max="6655" width="7" style="147" customWidth="1"/>
    <col min="6656" max="6656" width="7.75" style="147" customWidth="1"/>
    <col min="6657" max="6657" width="16" style="147" customWidth="1"/>
    <col min="6658" max="6658" width="9.125" style="147" customWidth="1"/>
    <col min="6659" max="6659" width="13.75" style="147" customWidth="1"/>
    <col min="6660" max="6660" width="11.75" style="147" customWidth="1"/>
    <col min="6661" max="6661" width="3.25" style="147" customWidth="1"/>
    <col min="6662" max="6662" width="11.75" style="147" customWidth="1"/>
    <col min="6663" max="6663" width="14.625" style="147" customWidth="1"/>
    <col min="6664" max="6664" width="9.625" style="147" customWidth="1"/>
    <col min="6665" max="6665" width="14.375" style="147" customWidth="1"/>
    <col min="6666" max="6666" width="10.625" style="147" customWidth="1"/>
    <col min="6667" max="6667" width="11.375" style="147" customWidth="1"/>
    <col min="6668" max="6668" width="13.875" style="147" customWidth="1"/>
    <col min="6669" max="6669" width="10.625" style="147"/>
    <col min="6670" max="6670" width="13" style="147" customWidth="1"/>
    <col min="6671" max="6671" width="10.625" style="147"/>
    <col min="6672" max="6672" width="13.25" style="147" customWidth="1"/>
    <col min="6673" max="6909" width="10.625" style="147"/>
    <col min="6910" max="6910" width="7.875" style="147" customWidth="1"/>
    <col min="6911" max="6911" width="7" style="147" customWidth="1"/>
    <col min="6912" max="6912" width="7.75" style="147" customWidth="1"/>
    <col min="6913" max="6913" width="16" style="147" customWidth="1"/>
    <col min="6914" max="6914" width="9.125" style="147" customWidth="1"/>
    <col min="6915" max="6915" width="13.75" style="147" customWidth="1"/>
    <col min="6916" max="6916" width="11.75" style="147" customWidth="1"/>
    <col min="6917" max="6917" width="3.25" style="147" customWidth="1"/>
    <col min="6918" max="6918" width="11.75" style="147" customWidth="1"/>
    <col min="6919" max="6919" width="14.625" style="147" customWidth="1"/>
    <col min="6920" max="6920" width="9.625" style="147" customWidth="1"/>
    <col min="6921" max="6921" width="14.375" style="147" customWidth="1"/>
    <col min="6922" max="6922" width="10.625" style="147" customWidth="1"/>
    <col min="6923" max="6923" width="11.375" style="147" customWidth="1"/>
    <col min="6924" max="6924" width="13.875" style="147" customWidth="1"/>
    <col min="6925" max="6925" width="10.625" style="147"/>
    <col min="6926" max="6926" width="13" style="147" customWidth="1"/>
    <col min="6927" max="6927" width="10.625" style="147"/>
    <col min="6928" max="6928" width="13.25" style="147" customWidth="1"/>
    <col min="6929" max="7165" width="10.625" style="147"/>
    <col min="7166" max="7166" width="7.875" style="147" customWidth="1"/>
    <col min="7167" max="7167" width="7" style="147" customWidth="1"/>
    <col min="7168" max="7168" width="7.75" style="147" customWidth="1"/>
    <col min="7169" max="7169" width="16" style="147" customWidth="1"/>
    <col min="7170" max="7170" width="9.125" style="147" customWidth="1"/>
    <col min="7171" max="7171" width="13.75" style="147" customWidth="1"/>
    <col min="7172" max="7172" width="11.75" style="147" customWidth="1"/>
    <col min="7173" max="7173" width="3.25" style="147" customWidth="1"/>
    <col min="7174" max="7174" width="11.75" style="147" customWidth="1"/>
    <col min="7175" max="7175" width="14.625" style="147" customWidth="1"/>
    <col min="7176" max="7176" width="9.625" style="147" customWidth="1"/>
    <col min="7177" max="7177" width="14.375" style="147" customWidth="1"/>
    <col min="7178" max="7178" width="10.625" style="147" customWidth="1"/>
    <col min="7179" max="7179" width="11.375" style="147" customWidth="1"/>
    <col min="7180" max="7180" width="13.875" style="147" customWidth="1"/>
    <col min="7181" max="7181" width="10.625" style="147"/>
    <col min="7182" max="7182" width="13" style="147" customWidth="1"/>
    <col min="7183" max="7183" width="10.625" style="147"/>
    <col min="7184" max="7184" width="13.25" style="147" customWidth="1"/>
    <col min="7185" max="7421" width="10.625" style="147"/>
    <col min="7422" max="7422" width="7.875" style="147" customWidth="1"/>
    <col min="7423" max="7423" width="7" style="147" customWidth="1"/>
    <col min="7424" max="7424" width="7.75" style="147" customWidth="1"/>
    <col min="7425" max="7425" width="16" style="147" customWidth="1"/>
    <col min="7426" max="7426" width="9.125" style="147" customWidth="1"/>
    <col min="7427" max="7427" width="13.75" style="147" customWidth="1"/>
    <col min="7428" max="7428" width="11.75" style="147" customWidth="1"/>
    <col min="7429" max="7429" width="3.25" style="147" customWidth="1"/>
    <col min="7430" max="7430" width="11.75" style="147" customWidth="1"/>
    <col min="7431" max="7431" width="14.625" style="147" customWidth="1"/>
    <col min="7432" max="7432" width="9.625" style="147" customWidth="1"/>
    <col min="7433" max="7433" width="14.375" style="147" customWidth="1"/>
    <col min="7434" max="7434" width="10.625" style="147" customWidth="1"/>
    <col min="7435" max="7435" width="11.375" style="147" customWidth="1"/>
    <col min="7436" max="7436" width="13.875" style="147" customWidth="1"/>
    <col min="7437" max="7437" width="10.625" style="147"/>
    <col min="7438" max="7438" width="13" style="147" customWidth="1"/>
    <col min="7439" max="7439" width="10.625" style="147"/>
    <col min="7440" max="7440" width="13.25" style="147" customWidth="1"/>
    <col min="7441" max="7677" width="10.625" style="147"/>
    <col min="7678" max="7678" width="7.875" style="147" customWidth="1"/>
    <col min="7679" max="7679" width="7" style="147" customWidth="1"/>
    <col min="7680" max="7680" width="7.75" style="147" customWidth="1"/>
    <col min="7681" max="7681" width="16" style="147" customWidth="1"/>
    <col min="7682" max="7682" width="9.125" style="147" customWidth="1"/>
    <col min="7683" max="7683" width="13.75" style="147" customWidth="1"/>
    <col min="7684" max="7684" width="11.75" style="147" customWidth="1"/>
    <col min="7685" max="7685" width="3.25" style="147" customWidth="1"/>
    <col min="7686" max="7686" width="11.75" style="147" customWidth="1"/>
    <col min="7687" max="7687" width="14.625" style="147" customWidth="1"/>
    <col min="7688" max="7688" width="9.625" style="147" customWidth="1"/>
    <col min="7689" max="7689" width="14.375" style="147" customWidth="1"/>
    <col min="7690" max="7690" width="10.625" style="147" customWidth="1"/>
    <col min="7691" max="7691" width="11.375" style="147" customWidth="1"/>
    <col min="7692" max="7692" width="13.875" style="147" customWidth="1"/>
    <col min="7693" max="7693" width="10.625" style="147"/>
    <col min="7694" max="7694" width="13" style="147" customWidth="1"/>
    <col min="7695" max="7695" width="10.625" style="147"/>
    <col min="7696" max="7696" width="13.25" style="147" customWidth="1"/>
    <col min="7697" max="7933" width="10.625" style="147"/>
    <col min="7934" max="7934" width="7.875" style="147" customWidth="1"/>
    <col min="7935" max="7935" width="7" style="147" customWidth="1"/>
    <col min="7936" max="7936" width="7.75" style="147" customWidth="1"/>
    <col min="7937" max="7937" width="16" style="147" customWidth="1"/>
    <col min="7938" max="7938" width="9.125" style="147" customWidth="1"/>
    <col min="7939" max="7939" width="13.75" style="147" customWidth="1"/>
    <col min="7940" max="7940" width="11.75" style="147" customWidth="1"/>
    <col min="7941" max="7941" width="3.25" style="147" customWidth="1"/>
    <col min="7942" max="7942" width="11.75" style="147" customWidth="1"/>
    <col min="7943" max="7943" width="14.625" style="147" customWidth="1"/>
    <col min="7944" max="7944" width="9.625" style="147" customWidth="1"/>
    <col min="7945" max="7945" width="14.375" style="147" customWidth="1"/>
    <col min="7946" max="7946" width="10.625" style="147" customWidth="1"/>
    <col min="7947" max="7947" width="11.375" style="147" customWidth="1"/>
    <col min="7948" max="7948" width="13.875" style="147" customWidth="1"/>
    <col min="7949" max="7949" width="10.625" style="147"/>
    <col min="7950" max="7950" width="13" style="147" customWidth="1"/>
    <col min="7951" max="7951" width="10.625" style="147"/>
    <col min="7952" max="7952" width="13.25" style="147" customWidth="1"/>
    <col min="7953" max="8189" width="10.625" style="147"/>
    <col min="8190" max="8190" width="7.875" style="147" customWidth="1"/>
    <col min="8191" max="8191" width="7" style="147" customWidth="1"/>
    <col min="8192" max="8192" width="7.75" style="147" customWidth="1"/>
    <col min="8193" max="8193" width="16" style="147" customWidth="1"/>
    <col min="8194" max="8194" width="9.125" style="147" customWidth="1"/>
    <col min="8195" max="8195" width="13.75" style="147" customWidth="1"/>
    <col min="8196" max="8196" width="11.75" style="147" customWidth="1"/>
    <col min="8197" max="8197" width="3.25" style="147" customWidth="1"/>
    <col min="8198" max="8198" width="11.75" style="147" customWidth="1"/>
    <col min="8199" max="8199" width="14.625" style="147" customWidth="1"/>
    <col min="8200" max="8200" width="9.625" style="147" customWidth="1"/>
    <col min="8201" max="8201" width="14.375" style="147" customWidth="1"/>
    <col min="8202" max="8202" width="10.625" style="147" customWidth="1"/>
    <col min="8203" max="8203" width="11.375" style="147" customWidth="1"/>
    <col min="8204" max="8204" width="13.875" style="147" customWidth="1"/>
    <col min="8205" max="8205" width="10.625" style="147"/>
    <col min="8206" max="8206" width="13" style="147" customWidth="1"/>
    <col min="8207" max="8207" width="10.625" style="147"/>
    <col min="8208" max="8208" width="13.25" style="147" customWidth="1"/>
    <col min="8209" max="8445" width="10.625" style="147"/>
    <col min="8446" max="8446" width="7.875" style="147" customWidth="1"/>
    <col min="8447" max="8447" width="7" style="147" customWidth="1"/>
    <col min="8448" max="8448" width="7.75" style="147" customWidth="1"/>
    <col min="8449" max="8449" width="16" style="147" customWidth="1"/>
    <col min="8450" max="8450" width="9.125" style="147" customWidth="1"/>
    <col min="8451" max="8451" width="13.75" style="147" customWidth="1"/>
    <col min="8452" max="8452" width="11.75" style="147" customWidth="1"/>
    <col min="8453" max="8453" width="3.25" style="147" customWidth="1"/>
    <col min="8454" max="8454" width="11.75" style="147" customWidth="1"/>
    <col min="8455" max="8455" width="14.625" style="147" customWidth="1"/>
    <col min="8456" max="8456" width="9.625" style="147" customWidth="1"/>
    <col min="8457" max="8457" width="14.375" style="147" customWidth="1"/>
    <col min="8458" max="8458" width="10.625" style="147" customWidth="1"/>
    <col min="8459" max="8459" width="11.375" style="147" customWidth="1"/>
    <col min="8460" max="8460" width="13.875" style="147" customWidth="1"/>
    <col min="8461" max="8461" width="10.625" style="147"/>
    <col min="8462" max="8462" width="13" style="147" customWidth="1"/>
    <col min="8463" max="8463" width="10.625" style="147"/>
    <col min="8464" max="8464" width="13.25" style="147" customWidth="1"/>
    <col min="8465" max="8701" width="10.625" style="147"/>
    <col min="8702" max="8702" width="7.875" style="147" customWidth="1"/>
    <col min="8703" max="8703" width="7" style="147" customWidth="1"/>
    <col min="8704" max="8704" width="7.75" style="147" customWidth="1"/>
    <col min="8705" max="8705" width="16" style="147" customWidth="1"/>
    <col min="8706" max="8706" width="9.125" style="147" customWidth="1"/>
    <col min="8707" max="8707" width="13.75" style="147" customWidth="1"/>
    <col min="8708" max="8708" width="11.75" style="147" customWidth="1"/>
    <col min="8709" max="8709" width="3.25" style="147" customWidth="1"/>
    <col min="8710" max="8710" width="11.75" style="147" customWidth="1"/>
    <col min="8711" max="8711" width="14.625" style="147" customWidth="1"/>
    <col min="8712" max="8712" width="9.625" style="147" customWidth="1"/>
    <col min="8713" max="8713" width="14.375" style="147" customWidth="1"/>
    <col min="8714" max="8714" width="10.625" style="147" customWidth="1"/>
    <col min="8715" max="8715" width="11.375" style="147" customWidth="1"/>
    <col min="8716" max="8716" width="13.875" style="147" customWidth="1"/>
    <col min="8717" max="8717" width="10.625" style="147"/>
    <col min="8718" max="8718" width="13" style="147" customWidth="1"/>
    <col min="8719" max="8719" width="10.625" style="147"/>
    <col min="8720" max="8720" width="13.25" style="147" customWidth="1"/>
    <col min="8721" max="8957" width="10.625" style="147"/>
    <col min="8958" max="8958" width="7.875" style="147" customWidth="1"/>
    <col min="8959" max="8959" width="7" style="147" customWidth="1"/>
    <col min="8960" max="8960" width="7.75" style="147" customWidth="1"/>
    <col min="8961" max="8961" width="16" style="147" customWidth="1"/>
    <col min="8962" max="8962" width="9.125" style="147" customWidth="1"/>
    <col min="8963" max="8963" width="13.75" style="147" customWidth="1"/>
    <col min="8964" max="8964" width="11.75" style="147" customWidth="1"/>
    <col min="8965" max="8965" width="3.25" style="147" customWidth="1"/>
    <col min="8966" max="8966" width="11.75" style="147" customWidth="1"/>
    <col min="8967" max="8967" width="14.625" style="147" customWidth="1"/>
    <col min="8968" max="8968" width="9.625" style="147" customWidth="1"/>
    <col min="8969" max="8969" width="14.375" style="147" customWidth="1"/>
    <col min="8970" max="8970" width="10.625" style="147" customWidth="1"/>
    <col min="8971" max="8971" width="11.375" style="147" customWidth="1"/>
    <col min="8972" max="8972" width="13.875" style="147" customWidth="1"/>
    <col min="8973" max="8973" width="10.625" style="147"/>
    <col min="8974" max="8974" width="13" style="147" customWidth="1"/>
    <col min="8975" max="8975" width="10.625" style="147"/>
    <col min="8976" max="8976" width="13.25" style="147" customWidth="1"/>
    <col min="8977" max="9213" width="10.625" style="147"/>
    <col min="9214" max="9214" width="7.875" style="147" customWidth="1"/>
    <col min="9215" max="9215" width="7" style="147" customWidth="1"/>
    <col min="9216" max="9216" width="7.75" style="147" customWidth="1"/>
    <col min="9217" max="9217" width="16" style="147" customWidth="1"/>
    <col min="9218" max="9218" width="9.125" style="147" customWidth="1"/>
    <col min="9219" max="9219" width="13.75" style="147" customWidth="1"/>
    <col min="9220" max="9220" width="11.75" style="147" customWidth="1"/>
    <col min="9221" max="9221" width="3.25" style="147" customWidth="1"/>
    <col min="9222" max="9222" width="11.75" style="147" customWidth="1"/>
    <col min="9223" max="9223" width="14.625" style="147" customWidth="1"/>
    <col min="9224" max="9224" width="9.625" style="147" customWidth="1"/>
    <col min="9225" max="9225" width="14.375" style="147" customWidth="1"/>
    <col min="9226" max="9226" width="10.625" style="147" customWidth="1"/>
    <col min="9227" max="9227" width="11.375" style="147" customWidth="1"/>
    <col min="9228" max="9228" width="13.875" style="147" customWidth="1"/>
    <col min="9229" max="9229" width="10.625" style="147"/>
    <col min="9230" max="9230" width="13" style="147" customWidth="1"/>
    <col min="9231" max="9231" width="10.625" style="147"/>
    <col min="9232" max="9232" width="13.25" style="147" customWidth="1"/>
    <col min="9233" max="9469" width="10.625" style="147"/>
    <col min="9470" max="9470" width="7.875" style="147" customWidth="1"/>
    <col min="9471" max="9471" width="7" style="147" customWidth="1"/>
    <col min="9472" max="9472" width="7.75" style="147" customWidth="1"/>
    <col min="9473" max="9473" width="16" style="147" customWidth="1"/>
    <col min="9474" max="9474" width="9.125" style="147" customWidth="1"/>
    <col min="9475" max="9475" width="13.75" style="147" customWidth="1"/>
    <col min="9476" max="9476" width="11.75" style="147" customWidth="1"/>
    <col min="9477" max="9477" width="3.25" style="147" customWidth="1"/>
    <col min="9478" max="9478" width="11.75" style="147" customWidth="1"/>
    <col min="9479" max="9479" width="14.625" style="147" customWidth="1"/>
    <col min="9480" max="9480" width="9.625" style="147" customWidth="1"/>
    <col min="9481" max="9481" width="14.375" style="147" customWidth="1"/>
    <col min="9482" max="9482" width="10.625" style="147" customWidth="1"/>
    <col min="9483" max="9483" width="11.375" style="147" customWidth="1"/>
    <col min="9484" max="9484" width="13.875" style="147" customWidth="1"/>
    <col min="9485" max="9485" width="10.625" style="147"/>
    <col min="9486" max="9486" width="13" style="147" customWidth="1"/>
    <col min="9487" max="9487" width="10.625" style="147"/>
    <col min="9488" max="9488" width="13.25" style="147" customWidth="1"/>
    <col min="9489" max="9725" width="10.625" style="147"/>
    <col min="9726" max="9726" width="7.875" style="147" customWidth="1"/>
    <col min="9727" max="9727" width="7" style="147" customWidth="1"/>
    <col min="9728" max="9728" width="7.75" style="147" customWidth="1"/>
    <col min="9729" max="9729" width="16" style="147" customWidth="1"/>
    <col min="9730" max="9730" width="9.125" style="147" customWidth="1"/>
    <col min="9731" max="9731" width="13.75" style="147" customWidth="1"/>
    <col min="9732" max="9732" width="11.75" style="147" customWidth="1"/>
    <col min="9733" max="9733" width="3.25" style="147" customWidth="1"/>
    <col min="9734" max="9734" width="11.75" style="147" customWidth="1"/>
    <col min="9735" max="9735" width="14.625" style="147" customWidth="1"/>
    <col min="9736" max="9736" width="9.625" style="147" customWidth="1"/>
    <col min="9737" max="9737" width="14.375" style="147" customWidth="1"/>
    <col min="9738" max="9738" width="10.625" style="147" customWidth="1"/>
    <col min="9739" max="9739" width="11.375" style="147" customWidth="1"/>
    <col min="9740" max="9740" width="13.875" style="147" customWidth="1"/>
    <col min="9741" max="9741" width="10.625" style="147"/>
    <col min="9742" max="9742" width="13" style="147" customWidth="1"/>
    <col min="9743" max="9743" width="10.625" style="147"/>
    <col min="9744" max="9744" width="13.25" style="147" customWidth="1"/>
    <col min="9745" max="9981" width="10.625" style="147"/>
    <col min="9982" max="9982" width="7.875" style="147" customWidth="1"/>
    <col min="9983" max="9983" width="7" style="147" customWidth="1"/>
    <col min="9984" max="9984" width="7.75" style="147" customWidth="1"/>
    <col min="9985" max="9985" width="16" style="147" customWidth="1"/>
    <col min="9986" max="9986" width="9.125" style="147" customWidth="1"/>
    <col min="9987" max="9987" width="13.75" style="147" customWidth="1"/>
    <col min="9988" max="9988" width="11.75" style="147" customWidth="1"/>
    <col min="9989" max="9989" width="3.25" style="147" customWidth="1"/>
    <col min="9990" max="9990" width="11.75" style="147" customWidth="1"/>
    <col min="9991" max="9991" width="14.625" style="147" customWidth="1"/>
    <col min="9992" max="9992" width="9.625" style="147" customWidth="1"/>
    <col min="9993" max="9993" width="14.375" style="147" customWidth="1"/>
    <col min="9994" max="9994" width="10.625" style="147" customWidth="1"/>
    <col min="9995" max="9995" width="11.375" style="147" customWidth="1"/>
    <col min="9996" max="9996" width="13.875" style="147" customWidth="1"/>
    <col min="9997" max="9997" width="10.625" style="147"/>
    <col min="9998" max="9998" width="13" style="147" customWidth="1"/>
    <col min="9999" max="9999" width="10.625" style="147"/>
    <col min="10000" max="10000" width="13.25" style="147" customWidth="1"/>
    <col min="10001" max="10237" width="10.625" style="147"/>
    <col min="10238" max="10238" width="7.875" style="147" customWidth="1"/>
    <col min="10239" max="10239" width="7" style="147" customWidth="1"/>
    <col min="10240" max="10240" width="7.75" style="147" customWidth="1"/>
    <col min="10241" max="10241" width="16" style="147" customWidth="1"/>
    <col min="10242" max="10242" width="9.125" style="147" customWidth="1"/>
    <col min="10243" max="10243" width="13.75" style="147" customWidth="1"/>
    <col min="10244" max="10244" width="11.75" style="147" customWidth="1"/>
    <col min="10245" max="10245" width="3.25" style="147" customWidth="1"/>
    <col min="10246" max="10246" width="11.75" style="147" customWidth="1"/>
    <col min="10247" max="10247" width="14.625" style="147" customWidth="1"/>
    <col min="10248" max="10248" width="9.625" style="147" customWidth="1"/>
    <col min="10249" max="10249" width="14.375" style="147" customWidth="1"/>
    <col min="10250" max="10250" width="10.625" style="147" customWidth="1"/>
    <col min="10251" max="10251" width="11.375" style="147" customWidth="1"/>
    <col min="10252" max="10252" width="13.875" style="147" customWidth="1"/>
    <col min="10253" max="10253" width="10.625" style="147"/>
    <col min="10254" max="10254" width="13" style="147" customWidth="1"/>
    <col min="10255" max="10255" width="10.625" style="147"/>
    <col min="10256" max="10256" width="13.25" style="147" customWidth="1"/>
    <col min="10257" max="10493" width="10.625" style="147"/>
    <col min="10494" max="10494" width="7.875" style="147" customWidth="1"/>
    <col min="10495" max="10495" width="7" style="147" customWidth="1"/>
    <col min="10496" max="10496" width="7.75" style="147" customWidth="1"/>
    <col min="10497" max="10497" width="16" style="147" customWidth="1"/>
    <col min="10498" max="10498" width="9.125" style="147" customWidth="1"/>
    <col min="10499" max="10499" width="13.75" style="147" customWidth="1"/>
    <col min="10500" max="10500" width="11.75" style="147" customWidth="1"/>
    <col min="10501" max="10501" width="3.25" style="147" customWidth="1"/>
    <col min="10502" max="10502" width="11.75" style="147" customWidth="1"/>
    <col min="10503" max="10503" width="14.625" style="147" customWidth="1"/>
    <col min="10504" max="10504" width="9.625" style="147" customWidth="1"/>
    <col min="10505" max="10505" width="14.375" style="147" customWidth="1"/>
    <col min="10506" max="10506" width="10.625" style="147" customWidth="1"/>
    <col min="10507" max="10507" width="11.375" style="147" customWidth="1"/>
    <col min="10508" max="10508" width="13.875" style="147" customWidth="1"/>
    <col min="10509" max="10509" width="10.625" style="147"/>
    <col min="10510" max="10510" width="13" style="147" customWidth="1"/>
    <col min="10511" max="10511" width="10.625" style="147"/>
    <col min="10512" max="10512" width="13.25" style="147" customWidth="1"/>
    <col min="10513" max="10749" width="10.625" style="147"/>
    <col min="10750" max="10750" width="7.875" style="147" customWidth="1"/>
    <col min="10751" max="10751" width="7" style="147" customWidth="1"/>
    <col min="10752" max="10752" width="7.75" style="147" customWidth="1"/>
    <col min="10753" max="10753" width="16" style="147" customWidth="1"/>
    <col min="10754" max="10754" width="9.125" style="147" customWidth="1"/>
    <col min="10755" max="10755" width="13.75" style="147" customWidth="1"/>
    <col min="10756" max="10756" width="11.75" style="147" customWidth="1"/>
    <col min="10757" max="10757" width="3.25" style="147" customWidth="1"/>
    <col min="10758" max="10758" width="11.75" style="147" customWidth="1"/>
    <col min="10759" max="10759" width="14.625" style="147" customWidth="1"/>
    <col min="10760" max="10760" width="9.625" style="147" customWidth="1"/>
    <col min="10761" max="10761" width="14.375" style="147" customWidth="1"/>
    <col min="10762" max="10762" width="10.625" style="147" customWidth="1"/>
    <col min="10763" max="10763" width="11.375" style="147" customWidth="1"/>
    <col min="10764" max="10764" width="13.875" style="147" customWidth="1"/>
    <col min="10765" max="10765" width="10.625" style="147"/>
    <col min="10766" max="10766" width="13" style="147" customWidth="1"/>
    <col min="10767" max="10767" width="10.625" style="147"/>
    <col min="10768" max="10768" width="13.25" style="147" customWidth="1"/>
    <col min="10769" max="11005" width="10.625" style="147"/>
    <col min="11006" max="11006" width="7.875" style="147" customWidth="1"/>
    <col min="11007" max="11007" width="7" style="147" customWidth="1"/>
    <col min="11008" max="11008" width="7.75" style="147" customWidth="1"/>
    <col min="11009" max="11009" width="16" style="147" customWidth="1"/>
    <col min="11010" max="11010" width="9.125" style="147" customWidth="1"/>
    <col min="11011" max="11011" width="13.75" style="147" customWidth="1"/>
    <col min="11012" max="11012" width="11.75" style="147" customWidth="1"/>
    <col min="11013" max="11013" width="3.25" style="147" customWidth="1"/>
    <col min="11014" max="11014" width="11.75" style="147" customWidth="1"/>
    <col min="11015" max="11015" width="14.625" style="147" customWidth="1"/>
    <col min="11016" max="11016" width="9.625" style="147" customWidth="1"/>
    <col min="11017" max="11017" width="14.375" style="147" customWidth="1"/>
    <col min="11018" max="11018" width="10.625" style="147" customWidth="1"/>
    <col min="11019" max="11019" width="11.375" style="147" customWidth="1"/>
    <col min="11020" max="11020" width="13.875" style="147" customWidth="1"/>
    <col min="11021" max="11021" width="10.625" style="147"/>
    <col min="11022" max="11022" width="13" style="147" customWidth="1"/>
    <col min="11023" max="11023" width="10.625" style="147"/>
    <col min="11024" max="11024" width="13.25" style="147" customWidth="1"/>
    <col min="11025" max="11261" width="10.625" style="147"/>
    <col min="11262" max="11262" width="7.875" style="147" customWidth="1"/>
    <col min="11263" max="11263" width="7" style="147" customWidth="1"/>
    <col min="11264" max="11264" width="7.75" style="147" customWidth="1"/>
    <col min="11265" max="11265" width="16" style="147" customWidth="1"/>
    <col min="11266" max="11266" width="9.125" style="147" customWidth="1"/>
    <col min="11267" max="11267" width="13.75" style="147" customWidth="1"/>
    <col min="11268" max="11268" width="11.75" style="147" customWidth="1"/>
    <col min="11269" max="11269" width="3.25" style="147" customWidth="1"/>
    <col min="11270" max="11270" width="11.75" style="147" customWidth="1"/>
    <col min="11271" max="11271" width="14.625" style="147" customWidth="1"/>
    <col min="11272" max="11272" width="9.625" style="147" customWidth="1"/>
    <col min="11273" max="11273" width="14.375" style="147" customWidth="1"/>
    <col min="11274" max="11274" width="10.625" style="147" customWidth="1"/>
    <col min="11275" max="11275" width="11.375" style="147" customWidth="1"/>
    <col min="11276" max="11276" width="13.875" style="147" customWidth="1"/>
    <col min="11277" max="11277" width="10.625" style="147"/>
    <col min="11278" max="11278" width="13" style="147" customWidth="1"/>
    <col min="11279" max="11279" width="10.625" style="147"/>
    <col min="11280" max="11280" width="13.25" style="147" customWidth="1"/>
    <col min="11281" max="11517" width="10.625" style="147"/>
    <col min="11518" max="11518" width="7.875" style="147" customWidth="1"/>
    <col min="11519" max="11519" width="7" style="147" customWidth="1"/>
    <col min="11520" max="11520" width="7.75" style="147" customWidth="1"/>
    <col min="11521" max="11521" width="16" style="147" customWidth="1"/>
    <col min="11522" max="11522" width="9.125" style="147" customWidth="1"/>
    <col min="11523" max="11523" width="13.75" style="147" customWidth="1"/>
    <col min="11524" max="11524" width="11.75" style="147" customWidth="1"/>
    <col min="11525" max="11525" width="3.25" style="147" customWidth="1"/>
    <col min="11526" max="11526" width="11.75" style="147" customWidth="1"/>
    <col min="11527" max="11527" width="14.625" style="147" customWidth="1"/>
    <col min="11528" max="11528" width="9.625" style="147" customWidth="1"/>
    <col min="11529" max="11529" width="14.375" style="147" customWidth="1"/>
    <col min="11530" max="11530" width="10.625" style="147" customWidth="1"/>
    <col min="11531" max="11531" width="11.375" style="147" customWidth="1"/>
    <col min="11532" max="11532" width="13.875" style="147" customWidth="1"/>
    <col min="11533" max="11533" width="10.625" style="147"/>
    <col min="11534" max="11534" width="13" style="147" customWidth="1"/>
    <col min="11535" max="11535" width="10.625" style="147"/>
    <col min="11536" max="11536" width="13.25" style="147" customWidth="1"/>
    <col min="11537" max="11773" width="10.625" style="147"/>
    <col min="11774" max="11774" width="7.875" style="147" customWidth="1"/>
    <col min="11775" max="11775" width="7" style="147" customWidth="1"/>
    <col min="11776" max="11776" width="7.75" style="147" customWidth="1"/>
    <col min="11777" max="11777" width="16" style="147" customWidth="1"/>
    <col min="11778" max="11778" width="9.125" style="147" customWidth="1"/>
    <col min="11779" max="11779" width="13.75" style="147" customWidth="1"/>
    <col min="11780" max="11780" width="11.75" style="147" customWidth="1"/>
    <col min="11781" max="11781" width="3.25" style="147" customWidth="1"/>
    <col min="11782" max="11782" width="11.75" style="147" customWidth="1"/>
    <col min="11783" max="11783" width="14.625" style="147" customWidth="1"/>
    <col min="11784" max="11784" width="9.625" style="147" customWidth="1"/>
    <col min="11785" max="11785" width="14.375" style="147" customWidth="1"/>
    <col min="11786" max="11786" width="10.625" style="147" customWidth="1"/>
    <col min="11787" max="11787" width="11.375" style="147" customWidth="1"/>
    <col min="11788" max="11788" width="13.875" style="147" customWidth="1"/>
    <col min="11789" max="11789" width="10.625" style="147"/>
    <col min="11790" max="11790" width="13" style="147" customWidth="1"/>
    <col min="11791" max="11791" width="10.625" style="147"/>
    <col min="11792" max="11792" width="13.25" style="147" customWidth="1"/>
    <col min="11793" max="12029" width="10.625" style="147"/>
    <col min="12030" max="12030" width="7.875" style="147" customWidth="1"/>
    <col min="12031" max="12031" width="7" style="147" customWidth="1"/>
    <col min="12032" max="12032" width="7.75" style="147" customWidth="1"/>
    <col min="12033" max="12033" width="16" style="147" customWidth="1"/>
    <col min="12034" max="12034" width="9.125" style="147" customWidth="1"/>
    <col min="12035" max="12035" width="13.75" style="147" customWidth="1"/>
    <col min="12036" max="12036" width="11.75" style="147" customWidth="1"/>
    <col min="12037" max="12037" width="3.25" style="147" customWidth="1"/>
    <col min="12038" max="12038" width="11.75" style="147" customWidth="1"/>
    <col min="12039" max="12039" width="14.625" style="147" customWidth="1"/>
    <col min="12040" max="12040" width="9.625" style="147" customWidth="1"/>
    <col min="12041" max="12041" width="14.375" style="147" customWidth="1"/>
    <col min="12042" max="12042" width="10.625" style="147" customWidth="1"/>
    <col min="12043" max="12043" width="11.375" style="147" customWidth="1"/>
    <col min="12044" max="12044" width="13.875" style="147" customWidth="1"/>
    <col min="12045" max="12045" width="10.625" style="147"/>
    <col min="12046" max="12046" width="13" style="147" customWidth="1"/>
    <col min="12047" max="12047" width="10.625" style="147"/>
    <col min="12048" max="12048" width="13.25" style="147" customWidth="1"/>
    <col min="12049" max="12285" width="10.625" style="147"/>
    <col min="12286" max="12286" width="7.875" style="147" customWidth="1"/>
    <col min="12287" max="12287" width="7" style="147" customWidth="1"/>
    <col min="12288" max="12288" width="7.75" style="147" customWidth="1"/>
    <col min="12289" max="12289" width="16" style="147" customWidth="1"/>
    <col min="12290" max="12290" width="9.125" style="147" customWidth="1"/>
    <col min="12291" max="12291" width="13.75" style="147" customWidth="1"/>
    <col min="12292" max="12292" width="11.75" style="147" customWidth="1"/>
    <col min="12293" max="12293" width="3.25" style="147" customWidth="1"/>
    <col min="12294" max="12294" width="11.75" style="147" customWidth="1"/>
    <col min="12295" max="12295" width="14.625" style="147" customWidth="1"/>
    <col min="12296" max="12296" width="9.625" style="147" customWidth="1"/>
    <col min="12297" max="12297" width="14.375" style="147" customWidth="1"/>
    <col min="12298" max="12298" width="10.625" style="147" customWidth="1"/>
    <col min="12299" max="12299" width="11.375" style="147" customWidth="1"/>
    <col min="12300" max="12300" width="13.875" style="147" customWidth="1"/>
    <col min="12301" max="12301" width="10.625" style="147"/>
    <col min="12302" max="12302" width="13" style="147" customWidth="1"/>
    <col min="12303" max="12303" width="10.625" style="147"/>
    <col min="12304" max="12304" width="13.25" style="147" customWidth="1"/>
    <col min="12305" max="12541" width="10.625" style="147"/>
    <col min="12542" max="12542" width="7.875" style="147" customWidth="1"/>
    <col min="12543" max="12543" width="7" style="147" customWidth="1"/>
    <col min="12544" max="12544" width="7.75" style="147" customWidth="1"/>
    <col min="12545" max="12545" width="16" style="147" customWidth="1"/>
    <col min="12546" max="12546" width="9.125" style="147" customWidth="1"/>
    <col min="12547" max="12547" width="13.75" style="147" customWidth="1"/>
    <col min="12548" max="12548" width="11.75" style="147" customWidth="1"/>
    <col min="12549" max="12549" width="3.25" style="147" customWidth="1"/>
    <col min="12550" max="12550" width="11.75" style="147" customWidth="1"/>
    <col min="12551" max="12551" width="14.625" style="147" customWidth="1"/>
    <col min="12552" max="12552" width="9.625" style="147" customWidth="1"/>
    <col min="12553" max="12553" width="14.375" style="147" customWidth="1"/>
    <col min="12554" max="12554" width="10.625" style="147" customWidth="1"/>
    <col min="12555" max="12555" width="11.375" style="147" customWidth="1"/>
    <col min="12556" max="12556" width="13.875" style="147" customWidth="1"/>
    <col min="12557" max="12557" width="10.625" style="147"/>
    <col min="12558" max="12558" width="13" style="147" customWidth="1"/>
    <col min="12559" max="12559" width="10.625" style="147"/>
    <col min="12560" max="12560" width="13.25" style="147" customWidth="1"/>
    <col min="12561" max="12797" width="10.625" style="147"/>
    <col min="12798" max="12798" width="7.875" style="147" customWidth="1"/>
    <col min="12799" max="12799" width="7" style="147" customWidth="1"/>
    <col min="12800" max="12800" width="7.75" style="147" customWidth="1"/>
    <col min="12801" max="12801" width="16" style="147" customWidth="1"/>
    <col min="12802" max="12802" width="9.125" style="147" customWidth="1"/>
    <col min="12803" max="12803" width="13.75" style="147" customWidth="1"/>
    <col min="12804" max="12804" width="11.75" style="147" customWidth="1"/>
    <col min="12805" max="12805" width="3.25" style="147" customWidth="1"/>
    <col min="12806" max="12806" width="11.75" style="147" customWidth="1"/>
    <col min="12807" max="12807" width="14.625" style="147" customWidth="1"/>
    <col min="12808" max="12808" width="9.625" style="147" customWidth="1"/>
    <col min="12809" max="12809" width="14.375" style="147" customWidth="1"/>
    <col min="12810" max="12810" width="10.625" style="147" customWidth="1"/>
    <col min="12811" max="12811" width="11.375" style="147" customWidth="1"/>
    <col min="12812" max="12812" width="13.875" style="147" customWidth="1"/>
    <col min="12813" max="12813" width="10.625" style="147"/>
    <col min="12814" max="12814" width="13" style="147" customWidth="1"/>
    <col min="12815" max="12815" width="10.625" style="147"/>
    <col min="12816" max="12816" width="13.25" style="147" customWidth="1"/>
    <col min="12817" max="13053" width="10.625" style="147"/>
    <col min="13054" max="13054" width="7.875" style="147" customWidth="1"/>
    <col min="13055" max="13055" width="7" style="147" customWidth="1"/>
    <col min="13056" max="13056" width="7.75" style="147" customWidth="1"/>
    <col min="13057" max="13057" width="16" style="147" customWidth="1"/>
    <col min="13058" max="13058" width="9.125" style="147" customWidth="1"/>
    <col min="13059" max="13059" width="13.75" style="147" customWidth="1"/>
    <col min="13060" max="13060" width="11.75" style="147" customWidth="1"/>
    <col min="13061" max="13061" width="3.25" style="147" customWidth="1"/>
    <col min="13062" max="13062" width="11.75" style="147" customWidth="1"/>
    <col min="13063" max="13063" width="14.625" style="147" customWidth="1"/>
    <col min="13064" max="13064" width="9.625" style="147" customWidth="1"/>
    <col min="13065" max="13065" width="14.375" style="147" customWidth="1"/>
    <col min="13066" max="13066" width="10.625" style="147" customWidth="1"/>
    <col min="13067" max="13067" width="11.375" style="147" customWidth="1"/>
    <col min="13068" max="13068" width="13.875" style="147" customWidth="1"/>
    <col min="13069" max="13069" width="10.625" style="147"/>
    <col min="13070" max="13070" width="13" style="147" customWidth="1"/>
    <col min="13071" max="13071" width="10.625" style="147"/>
    <col min="13072" max="13072" width="13.25" style="147" customWidth="1"/>
    <col min="13073" max="13309" width="10.625" style="147"/>
    <col min="13310" max="13310" width="7.875" style="147" customWidth="1"/>
    <col min="13311" max="13311" width="7" style="147" customWidth="1"/>
    <col min="13312" max="13312" width="7.75" style="147" customWidth="1"/>
    <col min="13313" max="13313" width="16" style="147" customWidth="1"/>
    <col min="13314" max="13314" width="9.125" style="147" customWidth="1"/>
    <col min="13315" max="13315" width="13.75" style="147" customWidth="1"/>
    <col min="13316" max="13316" width="11.75" style="147" customWidth="1"/>
    <col min="13317" max="13317" width="3.25" style="147" customWidth="1"/>
    <col min="13318" max="13318" width="11.75" style="147" customWidth="1"/>
    <col min="13319" max="13319" width="14.625" style="147" customWidth="1"/>
    <col min="13320" max="13320" width="9.625" style="147" customWidth="1"/>
    <col min="13321" max="13321" width="14.375" style="147" customWidth="1"/>
    <col min="13322" max="13322" width="10.625" style="147" customWidth="1"/>
    <col min="13323" max="13323" width="11.375" style="147" customWidth="1"/>
    <col min="13324" max="13324" width="13.875" style="147" customWidth="1"/>
    <col min="13325" max="13325" width="10.625" style="147"/>
    <col min="13326" max="13326" width="13" style="147" customWidth="1"/>
    <col min="13327" max="13327" width="10.625" style="147"/>
    <col min="13328" max="13328" width="13.25" style="147" customWidth="1"/>
    <col min="13329" max="13565" width="10.625" style="147"/>
    <col min="13566" max="13566" width="7.875" style="147" customWidth="1"/>
    <col min="13567" max="13567" width="7" style="147" customWidth="1"/>
    <col min="13568" max="13568" width="7.75" style="147" customWidth="1"/>
    <col min="13569" max="13569" width="16" style="147" customWidth="1"/>
    <col min="13570" max="13570" width="9.125" style="147" customWidth="1"/>
    <col min="13571" max="13571" width="13.75" style="147" customWidth="1"/>
    <col min="13572" max="13572" width="11.75" style="147" customWidth="1"/>
    <col min="13573" max="13573" width="3.25" style="147" customWidth="1"/>
    <col min="13574" max="13574" width="11.75" style="147" customWidth="1"/>
    <col min="13575" max="13575" width="14.625" style="147" customWidth="1"/>
    <col min="13576" max="13576" width="9.625" style="147" customWidth="1"/>
    <col min="13577" max="13577" width="14.375" style="147" customWidth="1"/>
    <col min="13578" max="13578" width="10.625" style="147" customWidth="1"/>
    <col min="13579" max="13579" width="11.375" style="147" customWidth="1"/>
    <col min="13580" max="13580" width="13.875" style="147" customWidth="1"/>
    <col min="13581" max="13581" width="10.625" style="147"/>
    <col min="13582" max="13582" width="13" style="147" customWidth="1"/>
    <col min="13583" max="13583" width="10.625" style="147"/>
    <col min="13584" max="13584" width="13.25" style="147" customWidth="1"/>
    <col min="13585" max="13821" width="10.625" style="147"/>
    <col min="13822" max="13822" width="7.875" style="147" customWidth="1"/>
    <col min="13823" max="13823" width="7" style="147" customWidth="1"/>
    <col min="13824" max="13824" width="7.75" style="147" customWidth="1"/>
    <col min="13825" max="13825" width="16" style="147" customWidth="1"/>
    <col min="13826" max="13826" width="9.125" style="147" customWidth="1"/>
    <col min="13827" max="13827" width="13.75" style="147" customWidth="1"/>
    <col min="13828" max="13828" width="11.75" style="147" customWidth="1"/>
    <col min="13829" max="13829" width="3.25" style="147" customWidth="1"/>
    <col min="13830" max="13830" width="11.75" style="147" customWidth="1"/>
    <col min="13831" max="13831" width="14.625" style="147" customWidth="1"/>
    <col min="13832" max="13832" width="9.625" style="147" customWidth="1"/>
    <col min="13833" max="13833" width="14.375" style="147" customWidth="1"/>
    <col min="13834" max="13834" width="10.625" style="147" customWidth="1"/>
    <col min="13835" max="13835" width="11.375" style="147" customWidth="1"/>
    <col min="13836" max="13836" width="13.875" style="147" customWidth="1"/>
    <col min="13837" max="13837" width="10.625" style="147"/>
    <col min="13838" max="13838" width="13" style="147" customWidth="1"/>
    <col min="13839" max="13839" width="10.625" style="147"/>
    <col min="13840" max="13840" width="13.25" style="147" customWidth="1"/>
    <col min="13841" max="14077" width="10.625" style="147"/>
    <col min="14078" max="14078" width="7.875" style="147" customWidth="1"/>
    <col min="14079" max="14079" width="7" style="147" customWidth="1"/>
    <col min="14080" max="14080" width="7.75" style="147" customWidth="1"/>
    <col min="14081" max="14081" width="16" style="147" customWidth="1"/>
    <col min="14082" max="14082" width="9.125" style="147" customWidth="1"/>
    <col min="14083" max="14083" width="13.75" style="147" customWidth="1"/>
    <col min="14084" max="14084" width="11.75" style="147" customWidth="1"/>
    <col min="14085" max="14085" width="3.25" style="147" customWidth="1"/>
    <col min="14086" max="14086" width="11.75" style="147" customWidth="1"/>
    <col min="14087" max="14087" width="14.625" style="147" customWidth="1"/>
    <col min="14088" max="14088" width="9.625" style="147" customWidth="1"/>
    <col min="14089" max="14089" width="14.375" style="147" customWidth="1"/>
    <col min="14090" max="14090" width="10.625" style="147" customWidth="1"/>
    <col min="14091" max="14091" width="11.375" style="147" customWidth="1"/>
    <col min="14092" max="14092" width="13.875" style="147" customWidth="1"/>
    <col min="14093" max="14093" width="10.625" style="147"/>
    <col min="14094" max="14094" width="13" style="147" customWidth="1"/>
    <col min="14095" max="14095" width="10.625" style="147"/>
    <col min="14096" max="14096" width="13.25" style="147" customWidth="1"/>
    <col min="14097" max="14333" width="10.625" style="147"/>
    <col min="14334" max="14334" width="7.875" style="147" customWidth="1"/>
    <col min="14335" max="14335" width="7" style="147" customWidth="1"/>
    <col min="14336" max="14336" width="7.75" style="147" customWidth="1"/>
    <col min="14337" max="14337" width="16" style="147" customWidth="1"/>
    <col min="14338" max="14338" width="9.125" style="147" customWidth="1"/>
    <col min="14339" max="14339" width="13.75" style="147" customWidth="1"/>
    <col min="14340" max="14340" width="11.75" style="147" customWidth="1"/>
    <col min="14341" max="14341" width="3.25" style="147" customWidth="1"/>
    <col min="14342" max="14342" width="11.75" style="147" customWidth="1"/>
    <col min="14343" max="14343" width="14.625" style="147" customWidth="1"/>
    <col min="14344" max="14344" width="9.625" style="147" customWidth="1"/>
    <col min="14345" max="14345" width="14.375" style="147" customWidth="1"/>
    <col min="14346" max="14346" width="10.625" style="147" customWidth="1"/>
    <col min="14347" max="14347" width="11.375" style="147" customWidth="1"/>
    <col min="14348" max="14348" width="13.875" style="147" customWidth="1"/>
    <col min="14349" max="14349" width="10.625" style="147"/>
    <col min="14350" max="14350" width="13" style="147" customWidth="1"/>
    <col min="14351" max="14351" width="10.625" style="147"/>
    <col min="14352" max="14352" width="13.25" style="147" customWidth="1"/>
    <col min="14353" max="14589" width="10.625" style="147"/>
    <col min="14590" max="14590" width="7.875" style="147" customWidth="1"/>
    <col min="14591" max="14591" width="7" style="147" customWidth="1"/>
    <col min="14592" max="14592" width="7.75" style="147" customWidth="1"/>
    <col min="14593" max="14593" width="16" style="147" customWidth="1"/>
    <col min="14594" max="14594" width="9.125" style="147" customWidth="1"/>
    <col min="14595" max="14595" width="13.75" style="147" customWidth="1"/>
    <col min="14596" max="14596" width="11.75" style="147" customWidth="1"/>
    <col min="14597" max="14597" width="3.25" style="147" customWidth="1"/>
    <col min="14598" max="14598" width="11.75" style="147" customWidth="1"/>
    <col min="14599" max="14599" width="14.625" style="147" customWidth="1"/>
    <col min="14600" max="14600" width="9.625" style="147" customWidth="1"/>
    <col min="14601" max="14601" width="14.375" style="147" customWidth="1"/>
    <col min="14602" max="14602" width="10.625" style="147" customWidth="1"/>
    <col min="14603" max="14603" width="11.375" style="147" customWidth="1"/>
    <col min="14604" max="14604" width="13.875" style="147" customWidth="1"/>
    <col min="14605" max="14605" width="10.625" style="147"/>
    <col min="14606" max="14606" width="13" style="147" customWidth="1"/>
    <col min="14607" max="14607" width="10.625" style="147"/>
    <col min="14608" max="14608" width="13.25" style="147" customWidth="1"/>
    <col min="14609" max="14845" width="10.625" style="147"/>
    <col min="14846" max="14846" width="7.875" style="147" customWidth="1"/>
    <col min="14847" max="14847" width="7" style="147" customWidth="1"/>
    <col min="14848" max="14848" width="7.75" style="147" customWidth="1"/>
    <col min="14849" max="14849" width="16" style="147" customWidth="1"/>
    <col min="14850" max="14850" width="9.125" style="147" customWidth="1"/>
    <col min="14851" max="14851" width="13.75" style="147" customWidth="1"/>
    <col min="14852" max="14852" width="11.75" style="147" customWidth="1"/>
    <col min="14853" max="14853" width="3.25" style="147" customWidth="1"/>
    <col min="14854" max="14854" width="11.75" style="147" customWidth="1"/>
    <col min="14855" max="14855" width="14.625" style="147" customWidth="1"/>
    <col min="14856" max="14856" width="9.625" style="147" customWidth="1"/>
    <col min="14857" max="14857" width="14.375" style="147" customWidth="1"/>
    <col min="14858" max="14858" width="10.625" style="147" customWidth="1"/>
    <col min="14859" max="14859" width="11.375" style="147" customWidth="1"/>
    <col min="14860" max="14860" width="13.875" style="147" customWidth="1"/>
    <col min="14861" max="14861" width="10.625" style="147"/>
    <col min="14862" max="14862" width="13" style="147" customWidth="1"/>
    <col min="14863" max="14863" width="10.625" style="147"/>
    <col min="14864" max="14864" width="13.25" style="147" customWidth="1"/>
    <col min="14865" max="15101" width="10.625" style="147"/>
    <col min="15102" max="15102" width="7.875" style="147" customWidth="1"/>
    <col min="15103" max="15103" width="7" style="147" customWidth="1"/>
    <col min="15104" max="15104" width="7.75" style="147" customWidth="1"/>
    <col min="15105" max="15105" width="16" style="147" customWidth="1"/>
    <col min="15106" max="15106" width="9.125" style="147" customWidth="1"/>
    <col min="15107" max="15107" width="13.75" style="147" customWidth="1"/>
    <col min="15108" max="15108" width="11.75" style="147" customWidth="1"/>
    <col min="15109" max="15109" width="3.25" style="147" customWidth="1"/>
    <col min="15110" max="15110" width="11.75" style="147" customWidth="1"/>
    <col min="15111" max="15111" width="14.625" style="147" customWidth="1"/>
    <col min="15112" max="15112" width="9.625" style="147" customWidth="1"/>
    <col min="15113" max="15113" width="14.375" style="147" customWidth="1"/>
    <col min="15114" max="15114" width="10.625" style="147" customWidth="1"/>
    <col min="15115" max="15115" width="11.375" style="147" customWidth="1"/>
    <col min="15116" max="15116" width="13.875" style="147" customWidth="1"/>
    <col min="15117" max="15117" width="10.625" style="147"/>
    <col min="15118" max="15118" width="13" style="147" customWidth="1"/>
    <col min="15119" max="15119" width="10.625" style="147"/>
    <col min="15120" max="15120" width="13.25" style="147" customWidth="1"/>
    <col min="15121" max="15357" width="10.625" style="147"/>
    <col min="15358" max="15358" width="7.875" style="147" customWidth="1"/>
    <col min="15359" max="15359" width="7" style="147" customWidth="1"/>
    <col min="15360" max="15360" width="7.75" style="147" customWidth="1"/>
    <col min="15361" max="15361" width="16" style="147" customWidth="1"/>
    <col min="15362" max="15362" width="9.125" style="147" customWidth="1"/>
    <col min="15363" max="15363" width="13.75" style="147" customWidth="1"/>
    <col min="15364" max="15364" width="11.75" style="147" customWidth="1"/>
    <col min="15365" max="15365" width="3.25" style="147" customWidth="1"/>
    <col min="15366" max="15366" width="11.75" style="147" customWidth="1"/>
    <col min="15367" max="15367" width="14.625" style="147" customWidth="1"/>
    <col min="15368" max="15368" width="9.625" style="147" customWidth="1"/>
    <col min="15369" max="15369" width="14.375" style="147" customWidth="1"/>
    <col min="15370" max="15370" width="10.625" style="147" customWidth="1"/>
    <col min="15371" max="15371" width="11.375" style="147" customWidth="1"/>
    <col min="15372" max="15372" width="13.875" style="147" customWidth="1"/>
    <col min="15373" max="15373" width="10.625" style="147"/>
    <col min="15374" max="15374" width="13" style="147" customWidth="1"/>
    <col min="15375" max="15375" width="10.625" style="147"/>
    <col min="15376" max="15376" width="13.25" style="147" customWidth="1"/>
    <col min="15377" max="15613" width="10.625" style="147"/>
    <col min="15614" max="15614" width="7.875" style="147" customWidth="1"/>
    <col min="15615" max="15615" width="7" style="147" customWidth="1"/>
    <col min="15616" max="15616" width="7.75" style="147" customWidth="1"/>
    <col min="15617" max="15617" width="16" style="147" customWidth="1"/>
    <col min="15618" max="15618" width="9.125" style="147" customWidth="1"/>
    <col min="15619" max="15619" width="13.75" style="147" customWidth="1"/>
    <col min="15620" max="15620" width="11.75" style="147" customWidth="1"/>
    <col min="15621" max="15621" width="3.25" style="147" customWidth="1"/>
    <col min="15622" max="15622" width="11.75" style="147" customWidth="1"/>
    <col min="15623" max="15623" width="14.625" style="147" customWidth="1"/>
    <col min="15624" max="15624" width="9.625" style="147" customWidth="1"/>
    <col min="15625" max="15625" width="14.375" style="147" customWidth="1"/>
    <col min="15626" max="15626" width="10.625" style="147" customWidth="1"/>
    <col min="15627" max="15627" width="11.375" style="147" customWidth="1"/>
    <col min="15628" max="15628" width="13.875" style="147" customWidth="1"/>
    <col min="15629" max="15629" width="10.625" style="147"/>
    <col min="15630" max="15630" width="13" style="147" customWidth="1"/>
    <col min="15631" max="15631" width="10.625" style="147"/>
    <col min="15632" max="15632" width="13.25" style="147" customWidth="1"/>
    <col min="15633" max="15869" width="10.625" style="147"/>
    <col min="15870" max="15870" width="7.875" style="147" customWidth="1"/>
    <col min="15871" max="15871" width="7" style="147" customWidth="1"/>
    <col min="15872" max="15872" width="7.75" style="147" customWidth="1"/>
    <col min="15873" max="15873" width="16" style="147" customWidth="1"/>
    <col min="15874" max="15874" width="9.125" style="147" customWidth="1"/>
    <col min="15875" max="15875" width="13.75" style="147" customWidth="1"/>
    <col min="15876" max="15876" width="11.75" style="147" customWidth="1"/>
    <col min="15877" max="15877" width="3.25" style="147" customWidth="1"/>
    <col min="15878" max="15878" width="11.75" style="147" customWidth="1"/>
    <col min="15879" max="15879" width="14.625" style="147" customWidth="1"/>
    <col min="15880" max="15880" width="9.625" style="147" customWidth="1"/>
    <col min="15881" max="15881" width="14.375" style="147" customWidth="1"/>
    <col min="15882" max="15882" width="10.625" style="147" customWidth="1"/>
    <col min="15883" max="15883" width="11.375" style="147" customWidth="1"/>
    <col min="15884" max="15884" width="13.875" style="147" customWidth="1"/>
    <col min="15885" max="15885" width="10.625" style="147"/>
    <col min="15886" max="15886" width="13" style="147" customWidth="1"/>
    <col min="15887" max="15887" width="10.625" style="147"/>
    <col min="15888" max="15888" width="13.25" style="147" customWidth="1"/>
    <col min="15889" max="16125" width="10.625" style="147"/>
    <col min="16126" max="16126" width="7.875" style="147" customWidth="1"/>
    <col min="16127" max="16127" width="7" style="147" customWidth="1"/>
    <col min="16128" max="16128" width="7.75" style="147" customWidth="1"/>
    <col min="16129" max="16129" width="16" style="147" customWidth="1"/>
    <col min="16130" max="16130" width="9.125" style="147" customWidth="1"/>
    <col min="16131" max="16131" width="13.75" style="147" customWidth="1"/>
    <col min="16132" max="16132" width="11.75" style="147" customWidth="1"/>
    <col min="16133" max="16133" width="3.25" style="147" customWidth="1"/>
    <col min="16134" max="16134" width="11.75" style="147" customWidth="1"/>
    <col min="16135" max="16135" width="14.625" style="147" customWidth="1"/>
    <col min="16136" max="16136" width="9.625" style="147" customWidth="1"/>
    <col min="16137" max="16137" width="14.375" style="147" customWidth="1"/>
    <col min="16138" max="16138" width="10.625" style="147" customWidth="1"/>
    <col min="16139" max="16139" width="11.375" style="147" customWidth="1"/>
    <col min="16140" max="16140" width="13.875" style="147" customWidth="1"/>
    <col min="16141" max="16141" width="10.625" style="147"/>
    <col min="16142" max="16142" width="13" style="147" customWidth="1"/>
    <col min="16143" max="16143" width="10.625" style="147"/>
    <col min="16144" max="16144" width="13.25" style="147" customWidth="1"/>
    <col min="16145" max="16384" width="10.625" style="147"/>
  </cols>
  <sheetData>
    <row r="1" spans="2:14" s="146" customFormat="1" ht="15" customHeight="1">
      <c r="H1" s="550"/>
    </row>
    <row r="2" spans="2:14" s="146" customFormat="1" ht="15" customHeight="1">
      <c r="B2" s="746" t="s">
        <v>0</v>
      </c>
      <c r="C2" s="746"/>
      <c r="D2" s="746"/>
      <c r="E2" s="746"/>
      <c r="F2" s="746"/>
      <c r="G2" s="746"/>
      <c r="H2" s="551"/>
      <c r="I2" s="295"/>
      <c r="J2" s="295"/>
      <c r="K2" s="295"/>
      <c r="L2" s="295"/>
      <c r="M2" s="295"/>
      <c r="N2" s="295"/>
    </row>
    <row r="3" spans="2:14" s="146" customFormat="1" ht="15" customHeight="1">
      <c r="B3" s="746" t="s">
        <v>1</v>
      </c>
      <c r="C3" s="746"/>
      <c r="D3" s="746"/>
      <c r="E3" s="746"/>
      <c r="F3" s="746"/>
      <c r="G3" s="746"/>
      <c r="H3" s="551"/>
      <c r="I3" s="295"/>
      <c r="J3" s="295"/>
      <c r="K3" s="295"/>
      <c r="L3" s="295"/>
      <c r="M3" s="295"/>
      <c r="N3" s="295"/>
    </row>
    <row r="4" spans="2:14" s="146" customFormat="1" ht="15" customHeight="1">
      <c r="B4" s="746" t="s">
        <v>1171</v>
      </c>
      <c r="C4" s="746"/>
      <c r="D4" s="746"/>
      <c r="E4" s="746"/>
      <c r="F4" s="746"/>
      <c r="G4" s="746"/>
      <c r="H4" s="551"/>
      <c r="I4" s="295"/>
      <c r="J4" s="295"/>
      <c r="K4" s="295"/>
      <c r="L4" s="295"/>
      <c r="M4" s="295"/>
      <c r="N4" s="295"/>
    </row>
    <row r="5" spans="2:14" ht="15" customHeight="1" thickBot="1">
      <c r="B5" s="809" t="s">
        <v>1172</v>
      </c>
      <c r="C5" s="809"/>
      <c r="D5" s="809"/>
      <c r="E5" s="809"/>
      <c r="F5" s="809"/>
      <c r="G5" s="809"/>
      <c r="H5" s="552"/>
      <c r="I5" s="463"/>
      <c r="J5" s="463"/>
      <c r="K5" s="463"/>
      <c r="L5" s="463"/>
      <c r="M5" s="463"/>
      <c r="N5" s="463"/>
    </row>
    <row r="6" spans="2:14" ht="15" customHeight="1" thickBot="1">
      <c r="B6" s="806" t="str">
        <f>'1. General'!E13</f>
        <v>Facultad de Filosofía y Ciencias Humanas</v>
      </c>
      <c r="C6" s="807"/>
      <c r="D6" s="807"/>
      <c r="E6" s="807"/>
      <c r="F6" s="807"/>
      <c r="G6" s="808"/>
      <c r="H6" s="553"/>
      <c r="I6" s="450"/>
      <c r="J6" s="450"/>
      <c r="K6" s="450"/>
      <c r="L6" s="450"/>
      <c r="M6" s="450"/>
      <c r="N6" s="450"/>
    </row>
    <row r="7" spans="2:14" s="146" customFormat="1" ht="50.1" customHeight="1" thickBot="1">
      <c r="B7" s="148" t="s">
        <v>1173</v>
      </c>
      <c r="C7" s="149" t="s">
        <v>1174</v>
      </c>
      <c r="D7" s="149" t="s">
        <v>1175</v>
      </c>
      <c r="E7" s="804" t="s">
        <v>1176</v>
      </c>
      <c r="F7" s="805"/>
      <c r="G7" s="150" t="s">
        <v>1177</v>
      </c>
      <c r="H7" s="554"/>
      <c r="I7" s="464" t="s">
        <v>1178</v>
      </c>
      <c r="J7" s="465"/>
      <c r="K7" s="465"/>
      <c r="L7" s="465"/>
      <c r="M7" s="466"/>
      <c r="N7" s="151"/>
    </row>
    <row r="8" spans="2:14" s="152" customFormat="1" ht="34.9" customHeight="1">
      <c r="B8" s="467">
        <v>2020</v>
      </c>
      <c r="C8" s="468" t="s">
        <v>1179</v>
      </c>
      <c r="D8" s="469" t="s">
        <v>1180</v>
      </c>
      <c r="E8" s="476" t="s">
        <v>1181</v>
      </c>
      <c r="F8" s="477"/>
      <c r="G8" s="470" t="s">
        <v>1182</v>
      </c>
      <c r="H8" s="554" t="s">
        <v>326</v>
      </c>
      <c r="I8" s="802" t="s">
        <v>1183</v>
      </c>
      <c r="J8" s="800" t="s">
        <v>321</v>
      </c>
      <c r="K8" s="797" t="s">
        <v>322</v>
      </c>
      <c r="L8" s="798"/>
      <c r="M8" s="799"/>
      <c r="N8" s="151"/>
    </row>
    <row r="9" spans="2:14" s="152" customFormat="1" ht="34.9" customHeight="1" thickBot="1">
      <c r="B9" s="471">
        <v>2016</v>
      </c>
      <c r="C9" s="472" t="s">
        <v>1184</v>
      </c>
      <c r="D9" s="473" t="s">
        <v>1180</v>
      </c>
      <c r="E9" s="478" t="s">
        <v>1181</v>
      </c>
      <c r="F9" s="479"/>
      <c r="G9" s="474" t="s">
        <v>1185</v>
      </c>
      <c r="H9" s="554" t="s">
        <v>62</v>
      </c>
      <c r="I9" s="803"/>
      <c r="J9" s="801"/>
      <c r="K9" s="381" t="s">
        <v>326</v>
      </c>
      <c r="L9" s="382" t="s">
        <v>62</v>
      </c>
      <c r="M9" s="383" t="s">
        <v>327</v>
      </c>
      <c r="N9" s="151"/>
    </row>
    <row r="10" spans="2:14" s="152" customFormat="1" ht="34.9" customHeight="1">
      <c r="B10" s="467">
        <v>2016</v>
      </c>
      <c r="C10" s="468" t="s">
        <v>1186</v>
      </c>
      <c r="D10" s="469" t="s">
        <v>1180</v>
      </c>
      <c r="E10" s="476" t="s">
        <v>1181</v>
      </c>
      <c r="F10" s="477"/>
      <c r="G10" s="470" t="s">
        <v>1187</v>
      </c>
      <c r="H10" s="555" t="s">
        <v>62</v>
      </c>
      <c r="I10" s="375">
        <v>2015</v>
      </c>
      <c r="J10" s="378">
        <f t="shared" ref="J10:J15" si="0">COUNTIF($B$8:$B$44,I10)</f>
        <v>0</v>
      </c>
      <c r="K10" s="384">
        <f t="shared" ref="K10:K15" si="1">COUNTIFS($B$8:$B$1048576,I10,$H$8:$H$1048576,$K$9)</f>
        <v>0</v>
      </c>
      <c r="L10" s="384">
        <f t="shared" ref="L10:L15" si="2">COUNTIFS($B$8:$B$1048576,I10,$H$8:$H$1048576,$L$9)</f>
        <v>0</v>
      </c>
      <c r="M10" s="384">
        <f t="shared" ref="M10:M15" si="3">COUNTIFS($B$8:$B$1048576,I10,$H$8:$H$1048576,$M$9)</f>
        <v>0</v>
      </c>
      <c r="N10" s="151"/>
    </row>
    <row r="11" spans="2:14" s="152" customFormat="1" ht="34.9" customHeight="1" thickBot="1">
      <c r="B11" s="471">
        <v>2016</v>
      </c>
      <c r="C11" s="472" t="s">
        <v>1188</v>
      </c>
      <c r="D11" s="473" t="s">
        <v>1189</v>
      </c>
      <c r="E11" s="478" t="s">
        <v>1181</v>
      </c>
      <c r="F11" s="479"/>
      <c r="G11" s="474" t="s">
        <v>1190</v>
      </c>
      <c r="H11" s="554" t="s">
        <v>326</v>
      </c>
      <c r="I11" s="376">
        <v>2016</v>
      </c>
      <c r="J11" s="379">
        <f t="shared" si="0"/>
        <v>18</v>
      </c>
      <c r="K11" s="385">
        <f t="shared" si="1"/>
        <v>16</v>
      </c>
      <c r="L11" s="389">
        <f t="shared" si="2"/>
        <v>2</v>
      </c>
      <c r="M11" s="390">
        <f t="shared" si="3"/>
        <v>0</v>
      </c>
      <c r="N11" s="151"/>
    </row>
    <row r="12" spans="2:14" s="152" customFormat="1" ht="34.9" customHeight="1">
      <c r="B12" s="467">
        <v>2016</v>
      </c>
      <c r="C12" s="468" t="s">
        <v>1191</v>
      </c>
      <c r="D12" s="469" t="s">
        <v>1189</v>
      </c>
      <c r="E12" s="476" t="s">
        <v>1181</v>
      </c>
      <c r="F12" s="477"/>
      <c r="G12" s="470" t="s">
        <v>1190</v>
      </c>
      <c r="H12" s="554" t="s">
        <v>326</v>
      </c>
      <c r="I12" s="376">
        <v>2017</v>
      </c>
      <c r="J12" s="379">
        <f t="shared" si="0"/>
        <v>0</v>
      </c>
      <c r="K12" s="385">
        <f t="shared" si="1"/>
        <v>0</v>
      </c>
      <c r="L12" s="389">
        <f t="shared" si="2"/>
        <v>0</v>
      </c>
      <c r="M12" s="390">
        <f t="shared" si="3"/>
        <v>0</v>
      </c>
      <c r="N12" s="151"/>
    </row>
    <row r="13" spans="2:14" s="152" customFormat="1" ht="34.9" customHeight="1" thickBot="1">
      <c r="B13" s="471">
        <v>2016</v>
      </c>
      <c r="C13" s="472" t="s">
        <v>1192</v>
      </c>
      <c r="D13" s="473" t="s">
        <v>1193</v>
      </c>
      <c r="E13" s="478" t="s">
        <v>1181</v>
      </c>
      <c r="F13" s="479"/>
      <c r="G13" s="474" t="s">
        <v>1190</v>
      </c>
      <c r="H13" s="554" t="s">
        <v>326</v>
      </c>
      <c r="I13" s="376">
        <v>2018</v>
      </c>
      <c r="J13" s="379">
        <f t="shared" si="0"/>
        <v>3</v>
      </c>
      <c r="K13" s="385">
        <f t="shared" si="1"/>
        <v>3</v>
      </c>
      <c r="L13" s="391">
        <f t="shared" si="2"/>
        <v>0</v>
      </c>
      <c r="M13" s="392">
        <f t="shared" si="3"/>
        <v>0</v>
      </c>
      <c r="N13" s="151"/>
    </row>
    <row r="14" spans="2:14" s="152" customFormat="1" ht="34.9" customHeight="1">
      <c r="B14" s="467">
        <v>2016</v>
      </c>
      <c r="C14" s="468" t="s">
        <v>1194</v>
      </c>
      <c r="D14" s="469" t="s">
        <v>1193</v>
      </c>
      <c r="E14" s="476" t="s">
        <v>1181</v>
      </c>
      <c r="F14" s="477"/>
      <c r="G14" s="470" t="s">
        <v>1190</v>
      </c>
      <c r="H14" s="554" t="s">
        <v>326</v>
      </c>
      <c r="I14" s="376">
        <v>2019</v>
      </c>
      <c r="J14" s="379">
        <f t="shared" si="0"/>
        <v>8</v>
      </c>
      <c r="K14" s="385">
        <f t="shared" si="1"/>
        <v>8</v>
      </c>
      <c r="L14" s="391">
        <f t="shared" si="2"/>
        <v>0</v>
      </c>
      <c r="M14" s="392">
        <f t="shared" si="3"/>
        <v>0</v>
      </c>
      <c r="N14" s="151"/>
    </row>
    <row r="15" spans="2:14" ht="34.9" customHeight="1" thickBot="1">
      <c r="B15" s="471">
        <v>2016</v>
      </c>
      <c r="C15" s="472" t="s">
        <v>1195</v>
      </c>
      <c r="D15" s="473" t="s">
        <v>1193</v>
      </c>
      <c r="E15" s="478" t="s">
        <v>1181</v>
      </c>
      <c r="F15" s="479"/>
      <c r="G15" s="474" t="s">
        <v>1190</v>
      </c>
      <c r="H15" s="554" t="s">
        <v>326</v>
      </c>
      <c r="I15" s="377">
        <v>2020</v>
      </c>
      <c r="J15" s="380">
        <f t="shared" si="0"/>
        <v>8</v>
      </c>
      <c r="K15" s="385">
        <f t="shared" si="1"/>
        <v>8</v>
      </c>
      <c r="L15" s="393">
        <f t="shared" si="2"/>
        <v>0</v>
      </c>
      <c r="M15" s="394">
        <f t="shared" si="3"/>
        <v>0</v>
      </c>
      <c r="N15" s="151"/>
    </row>
    <row r="16" spans="2:14" ht="34.9" customHeight="1" thickBot="1">
      <c r="B16" s="467">
        <v>2016</v>
      </c>
      <c r="C16" s="468" t="s">
        <v>1196</v>
      </c>
      <c r="D16" s="469" t="s">
        <v>1193</v>
      </c>
      <c r="E16" s="476" t="s">
        <v>1181</v>
      </c>
      <c r="F16" s="477"/>
      <c r="G16" s="470" t="s">
        <v>1190</v>
      </c>
      <c r="H16" s="554" t="s">
        <v>326</v>
      </c>
      <c r="I16" s="386" t="s">
        <v>59</v>
      </c>
      <c r="J16" s="387">
        <f>SUM(J10:J15)</f>
        <v>37</v>
      </c>
      <c r="K16" s="387">
        <f>SUM(K10:K15)</f>
        <v>35</v>
      </c>
      <c r="L16" s="387">
        <f>SUM(L10:L15)</f>
        <v>2</v>
      </c>
      <c r="M16" s="388">
        <f>SUM(M10:M15)</f>
        <v>0</v>
      </c>
      <c r="N16" s="151"/>
    </row>
    <row r="17" spans="2:14" ht="34.9" customHeight="1" thickBot="1">
      <c r="B17" s="471">
        <v>2016</v>
      </c>
      <c r="C17" s="472" t="s">
        <v>1197</v>
      </c>
      <c r="D17" s="473" t="s">
        <v>1193</v>
      </c>
      <c r="E17" s="478" t="s">
        <v>1181</v>
      </c>
      <c r="F17" s="479"/>
      <c r="G17" s="474" t="s">
        <v>1190</v>
      </c>
      <c r="H17" s="554" t="s">
        <v>326</v>
      </c>
      <c r="I17" s="796" t="s">
        <v>1198</v>
      </c>
      <c r="J17" s="796"/>
      <c r="K17" s="796"/>
      <c r="L17" s="796"/>
      <c r="M17" s="796"/>
      <c r="N17" s="151"/>
    </row>
    <row r="18" spans="2:14" ht="34.9" customHeight="1">
      <c r="B18" s="467">
        <v>2016</v>
      </c>
      <c r="C18" s="468" t="s">
        <v>1199</v>
      </c>
      <c r="D18" s="469" t="s">
        <v>1189</v>
      </c>
      <c r="E18" s="476" t="s">
        <v>1181</v>
      </c>
      <c r="F18" s="477"/>
      <c r="G18" s="470" t="s">
        <v>1190</v>
      </c>
      <c r="H18" s="554" t="s">
        <v>326</v>
      </c>
    </row>
    <row r="19" spans="2:14" ht="34.9" customHeight="1" thickBot="1">
      <c r="B19" s="471">
        <v>2016</v>
      </c>
      <c r="C19" s="472" t="s">
        <v>1200</v>
      </c>
      <c r="D19" s="473" t="s">
        <v>1189</v>
      </c>
      <c r="E19" s="478" t="s">
        <v>1181</v>
      </c>
      <c r="F19" s="479"/>
      <c r="G19" s="474" t="s">
        <v>1190</v>
      </c>
      <c r="H19" s="554" t="s">
        <v>326</v>
      </c>
    </row>
    <row r="20" spans="2:14" ht="34.9" customHeight="1">
      <c r="B20" s="467">
        <v>2016</v>
      </c>
      <c r="C20" s="468" t="s">
        <v>1201</v>
      </c>
      <c r="D20" s="469" t="s">
        <v>1189</v>
      </c>
      <c r="E20" s="476" t="s">
        <v>1181</v>
      </c>
      <c r="F20" s="477"/>
      <c r="G20" s="470" t="s">
        <v>1190</v>
      </c>
      <c r="H20" s="554" t="s">
        <v>326</v>
      </c>
    </row>
    <row r="21" spans="2:14" ht="34.9" customHeight="1" thickBot="1">
      <c r="B21" s="471">
        <v>2016</v>
      </c>
      <c r="C21" s="472" t="s">
        <v>1202</v>
      </c>
      <c r="D21" s="473" t="s">
        <v>1189</v>
      </c>
      <c r="E21" s="478" t="s">
        <v>1181</v>
      </c>
      <c r="F21" s="479"/>
      <c r="G21" s="474" t="s">
        <v>1190</v>
      </c>
      <c r="H21" s="554" t="s">
        <v>326</v>
      </c>
    </row>
    <row r="22" spans="2:14" ht="34.9" customHeight="1">
      <c r="B22" s="467">
        <v>2016</v>
      </c>
      <c r="C22" s="468" t="s">
        <v>1203</v>
      </c>
      <c r="D22" s="469" t="s">
        <v>1189</v>
      </c>
      <c r="E22" s="476" t="s">
        <v>1181</v>
      </c>
      <c r="F22" s="477"/>
      <c r="G22" s="470" t="s">
        <v>1190</v>
      </c>
      <c r="H22" s="554" t="s">
        <v>326</v>
      </c>
    </row>
    <row r="23" spans="2:14" ht="34.9" customHeight="1" thickBot="1">
      <c r="B23" s="471">
        <v>2016</v>
      </c>
      <c r="C23" s="472" t="s">
        <v>1204</v>
      </c>
      <c r="D23" s="473" t="s">
        <v>1189</v>
      </c>
      <c r="E23" s="478" t="s">
        <v>1181</v>
      </c>
      <c r="F23" s="479"/>
      <c r="G23" s="474" t="s">
        <v>1190</v>
      </c>
      <c r="H23" s="554" t="s">
        <v>326</v>
      </c>
    </row>
    <row r="24" spans="2:14" ht="34.9" customHeight="1">
      <c r="B24" s="467">
        <v>2016</v>
      </c>
      <c r="C24" s="468" t="s">
        <v>1205</v>
      </c>
      <c r="D24" s="469" t="s">
        <v>1189</v>
      </c>
      <c r="E24" s="476" t="s">
        <v>1181</v>
      </c>
      <c r="F24" s="477"/>
      <c r="G24" s="470" t="s">
        <v>1190</v>
      </c>
      <c r="H24" s="554" t="s">
        <v>326</v>
      </c>
    </row>
    <row r="25" spans="2:14" ht="34.9" customHeight="1" thickBot="1">
      <c r="B25" s="471">
        <v>2016</v>
      </c>
      <c r="C25" s="472" t="s">
        <v>1206</v>
      </c>
      <c r="D25" s="473" t="s">
        <v>1189</v>
      </c>
      <c r="E25" s="478" t="s">
        <v>1181</v>
      </c>
      <c r="F25" s="479"/>
      <c r="G25" s="474" t="s">
        <v>1190</v>
      </c>
      <c r="H25" s="554" t="s">
        <v>326</v>
      </c>
    </row>
    <row r="26" spans="2:14" ht="34.9" customHeight="1">
      <c r="B26" s="467">
        <v>2016</v>
      </c>
      <c r="C26" s="468" t="s">
        <v>1207</v>
      </c>
      <c r="D26" s="469" t="s">
        <v>1193</v>
      </c>
      <c r="E26" s="476" t="s">
        <v>1181</v>
      </c>
      <c r="F26" s="477"/>
      <c r="G26" s="470" t="s">
        <v>1190</v>
      </c>
      <c r="H26" s="554" t="s">
        <v>326</v>
      </c>
    </row>
    <row r="27" spans="2:14" ht="34.9" customHeight="1" thickBot="1">
      <c r="B27" s="471">
        <v>2018</v>
      </c>
      <c r="C27" s="472" t="s">
        <v>1208</v>
      </c>
      <c r="D27" s="473" t="s">
        <v>1193</v>
      </c>
      <c r="E27" s="478" t="s">
        <v>1181</v>
      </c>
      <c r="F27" s="479"/>
      <c r="G27" s="474" t="s">
        <v>1209</v>
      </c>
      <c r="H27" s="554" t="s">
        <v>326</v>
      </c>
    </row>
    <row r="28" spans="2:14" ht="34.9" customHeight="1">
      <c r="B28" s="467">
        <v>2018</v>
      </c>
      <c r="C28" s="468" t="s">
        <v>1210</v>
      </c>
      <c r="D28" s="469" t="s">
        <v>1211</v>
      </c>
      <c r="E28" s="476" t="s">
        <v>1181</v>
      </c>
      <c r="F28" s="477"/>
      <c r="G28" s="470" t="s">
        <v>1209</v>
      </c>
      <c r="H28" s="554" t="s">
        <v>326</v>
      </c>
    </row>
    <row r="29" spans="2:14" ht="34.9" customHeight="1" thickBot="1">
      <c r="B29" s="471">
        <v>2019</v>
      </c>
      <c r="C29" s="472" t="s">
        <v>1212</v>
      </c>
      <c r="D29" s="473" t="s">
        <v>1193</v>
      </c>
      <c r="E29" s="478" t="s">
        <v>1181</v>
      </c>
      <c r="F29" s="479"/>
      <c r="G29" s="474" t="s">
        <v>1213</v>
      </c>
      <c r="H29" s="554" t="s">
        <v>326</v>
      </c>
    </row>
    <row r="30" spans="2:14" ht="34.9" customHeight="1">
      <c r="B30" s="467">
        <v>2020</v>
      </c>
      <c r="C30" s="468" t="s">
        <v>1214</v>
      </c>
      <c r="D30" s="469" t="s">
        <v>1215</v>
      </c>
      <c r="E30" s="476" t="s">
        <v>1181</v>
      </c>
      <c r="F30" s="477"/>
      <c r="G30" s="470" t="s">
        <v>1216</v>
      </c>
      <c r="H30" s="554" t="s">
        <v>326</v>
      </c>
    </row>
    <row r="31" spans="2:14" ht="34.9" customHeight="1" thickBot="1">
      <c r="B31" s="471">
        <v>2019</v>
      </c>
      <c r="C31" s="472" t="s">
        <v>1217</v>
      </c>
      <c r="D31" s="473" t="s">
        <v>1218</v>
      </c>
      <c r="E31" s="478" t="s">
        <v>1181</v>
      </c>
      <c r="F31" s="479"/>
      <c r="G31" s="474" t="s">
        <v>1216</v>
      </c>
      <c r="H31" s="554" t="s">
        <v>326</v>
      </c>
    </row>
    <row r="32" spans="2:14" ht="34.9" customHeight="1">
      <c r="B32" s="467">
        <v>2018</v>
      </c>
      <c r="C32" s="468" t="s">
        <v>1219</v>
      </c>
      <c r="D32" s="469" t="s">
        <v>1193</v>
      </c>
      <c r="E32" s="476" t="s">
        <v>1181</v>
      </c>
      <c r="F32" s="477"/>
      <c r="G32" s="470" t="s">
        <v>1216</v>
      </c>
      <c r="H32" s="554" t="s">
        <v>326</v>
      </c>
    </row>
    <row r="33" spans="2:8" ht="34.9" customHeight="1" thickBot="1">
      <c r="B33" s="471">
        <v>2019</v>
      </c>
      <c r="C33" s="472" t="s">
        <v>1220</v>
      </c>
      <c r="D33" s="473" t="s">
        <v>1193</v>
      </c>
      <c r="E33" s="478" t="s">
        <v>1181</v>
      </c>
      <c r="F33" s="479"/>
      <c r="G33" s="474" t="s">
        <v>1216</v>
      </c>
      <c r="H33" s="554" t="s">
        <v>326</v>
      </c>
    </row>
    <row r="34" spans="2:8" ht="34.9" customHeight="1">
      <c r="B34" s="467">
        <v>2019</v>
      </c>
      <c r="C34" s="468" t="s">
        <v>1221</v>
      </c>
      <c r="D34" s="469" t="s">
        <v>1222</v>
      </c>
      <c r="E34" s="476" t="s">
        <v>1181</v>
      </c>
      <c r="F34" s="477"/>
      <c r="G34" s="470" t="s">
        <v>1216</v>
      </c>
      <c r="H34" s="554" t="s">
        <v>326</v>
      </c>
    </row>
    <row r="35" spans="2:8" ht="34.9" customHeight="1" thickBot="1">
      <c r="B35" s="471">
        <v>2019</v>
      </c>
      <c r="C35" s="472" t="s">
        <v>1223</v>
      </c>
      <c r="D35" s="473" t="s">
        <v>1222</v>
      </c>
      <c r="E35" s="478" t="s">
        <v>1181</v>
      </c>
      <c r="F35" s="479"/>
      <c r="G35" s="474" t="s">
        <v>1216</v>
      </c>
      <c r="H35" s="554" t="s">
        <v>326</v>
      </c>
    </row>
    <row r="36" spans="2:8" ht="34.9" customHeight="1">
      <c r="B36" s="467">
        <v>2019</v>
      </c>
      <c r="C36" s="468" t="s">
        <v>1224</v>
      </c>
      <c r="D36" s="469" t="s">
        <v>1189</v>
      </c>
      <c r="E36" s="476" t="s">
        <v>1181</v>
      </c>
      <c r="F36" s="477"/>
      <c r="G36" s="470" t="s">
        <v>1216</v>
      </c>
      <c r="H36" s="554" t="s">
        <v>326</v>
      </c>
    </row>
    <row r="37" spans="2:8" ht="34.9" customHeight="1" thickBot="1">
      <c r="B37" s="471">
        <v>2019</v>
      </c>
      <c r="C37" s="472" t="s">
        <v>1225</v>
      </c>
      <c r="D37" s="473" t="s">
        <v>1189</v>
      </c>
      <c r="E37" s="478" t="s">
        <v>1181</v>
      </c>
      <c r="F37" s="479"/>
      <c r="G37" s="474" t="s">
        <v>1216</v>
      </c>
      <c r="H37" s="554" t="s">
        <v>326</v>
      </c>
    </row>
    <row r="38" spans="2:8" ht="34.9" customHeight="1">
      <c r="B38" s="467">
        <v>2019</v>
      </c>
      <c r="C38" s="468" t="s">
        <v>1226</v>
      </c>
      <c r="D38" s="469" t="s">
        <v>1193</v>
      </c>
      <c r="E38" s="476" t="s">
        <v>1181</v>
      </c>
      <c r="F38" s="477"/>
      <c r="G38" s="470" t="s">
        <v>1216</v>
      </c>
      <c r="H38" s="554" t="s">
        <v>326</v>
      </c>
    </row>
    <row r="39" spans="2:8" ht="34.9" customHeight="1" thickBot="1">
      <c r="B39" s="471">
        <v>2020</v>
      </c>
      <c r="C39" s="472" t="s">
        <v>1227</v>
      </c>
      <c r="D39" s="473" t="s">
        <v>1193</v>
      </c>
      <c r="E39" s="478" t="s">
        <v>1181</v>
      </c>
      <c r="F39" s="479"/>
      <c r="G39" s="474" t="s">
        <v>1216</v>
      </c>
      <c r="H39" s="554" t="s">
        <v>326</v>
      </c>
    </row>
    <row r="40" spans="2:8" ht="34.9" customHeight="1">
      <c r="B40" s="467">
        <v>2020</v>
      </c>
      <c r="C40" s="468" t="s">
        <v>1228</v>
      </c>
      <c r="D40" s="469" t="s">
        <v>1193</v>
      </c>
      <c r="E40" s="476" t="s">
        <v>1181</v>
      </c>
      <c r="F40" s="477"/>
      <c r="G40" s="470" t="s">
        <v>1216</v>
      </c>
      <c r="H40" s="554" t="s">
        <v>326</v>
      </c>
    </row>
    <row r="41" spans="2:8" ht="34.9" customHeight="1" thickBot="1">
      <c r="B41" s="471">
        <v>2020</v>
      </c>
      <c r="C41" s="472" t="s">
        <v>1229</v>
      </c>
      <c r="D41" s="473" t="s">
        <v>1193</v>
      </c>
      <c r="E41" s="478" t="s">
        <v>1181</v>
      </c>
      <c r="F41" s="479"/>
      <c r="G41" s="474" t="s">
        <v>1216</v>
      </c>
      <c r="H41" s="554" t="s">
        <v>326</v>
      </c>
    </row>
    <row r="42" spans="2:8" ht="34.9" customHeight="1">
      <c r="B42" s="467">
        <v>2020</v>
      </c>
      <c r="C42" s="468" t="s">
        <v>1230</v>
      </c>
      <c r="D42" s="469" t="s">
        <v>1193</v>
      </c>
      <c r="E42" s="476" t="s">
        <v>1181</v>
      </c>
      <c r="F42" s="477"/>
      <c r="G42" s="470" t="s">
        <v>1216</v>
      </c>
      <c r="H42" s="554" t="s">
        <v>326</v>
      </c>
    </row>
    <row r="43" spans="2:8" ht="34.9" customHeight="1" thickBot="1">
      <c r="B43" s="471">
        <v>2020</v>
      </c>
      <c r="C43" s="472" t="s">
        <v>1231</v>
      </c>
      <c r="D43" s="473" t="s">
        <v>1193</v>
      </c>
      <c r="E43" s="478" t="s">
        <v>1181</v>
      </c>
      <c r="F43" s="479"/>
      <c r="G43" s="474" t="s">
        <v>1216</v>
      </c>
      <c r="H43" s="554" t="s">
        <v>326</v>
      </c>
    </row>
    <row r="44" spans="2:8" ht="34.9" customHeight="1">
      <c r="B44" s="467">
        <v>2020</v>
      </c>
      <c r="C44" s="468" t="s">
        <v>1232</v>
      </c>
      <c r="D44" s="469" t="s">
        <v>1218</v>
      </c>
      <c r="E44" s="476" t="s">
        <v>1181</v>
      </c>
      <c r="F44" s="477"/>
      <c r="G44" s="470" t="s">
        <v>1216</v>
      </c>
      <c r="H44" s="554" t="s">
        <v>326</v>
      </c>
    </row>
  </sheetData>
  <sortState xmlns:xlrd2="http://schemas.microsoft.com/office/spreadsheetml/2017/richdata2" ref="B8:G17">
    <sortCondition ref="B8:B17"/>
    <sortCondition ref="C8:C17"/>
  </sortState>
  <mergeCells count="10">
    <mergeCell ref="B2:G2"/>
    <mergeCell ref="B3:G3"/>
    <mergeCell ref="B4:G4"/>
    <mergeCell ref="B6:G6"/>
    <mergeCell ref="B5:G5"/>
    <mergeCell ref="I17:M17"/>
    <mergeCell ref="K8:M8"/>
    <mergeCell ref="J8:J9"/>
    <mergeCell ref="I8:I9"/>
    <mergeCell ref="E7:F7"/>
  </mergeCells>
  <conditionalFormatting sqref="C8:C9">
    <cfRule type="duplicateValues" dxfId="23" priority="13"/>
  </conditionalFormatting>
  <conditionalFormatting sqref="C10:C44">
    <cfRule type="duplicateValues" dxfId="22" priority="1"/>
  </conditionalFormatting>
  <printOptions horizontalCentered="1"/>
  <pageMargins left="0.74" right="0.39370078740157483" top="0.98425196850393704" bottom="0.70866141732283472" header="0" footer="0"/>
  <pageSetup scale="71"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Z95"/>
  <sheetViews>
    <sheetView showGridLines="0" showRowColHeaders="0" zoomScale="80" zoomScaleNormal="80" workbookViewId="0">
      <selection activeCell="B9" sqref="B9:B90"/>
    </sheetView>
  </sheetViews>
  <sheetFormatPr defaultColWidth="11" defaultRowHeight="16.5"/>
  <cols>
    <col min="1" max="1" width="4.875" customWidth="1"/>
    <col min="2" max="2" width="6.25" style="8" customWidth="1"/>
    <col min="3" max="4" width="33.125" customWidth="1"/>
    <col min="5" max="5" width="31.875" customWidth="1"/>
    <col min="6" max="6" width="21.375" style="2" customWidth="1"/>
    <col min="7" max="7" width="38.125" customWidth="1"/>
    <col min="8" max="8" width="12.375" style="2" customWidth="1"/>
    <col min="9" max="9" width="19.25" style="2" bestFit="1" customWidth="1"/>
    <col min="13" max="13" width="9.625" customWidth="1"/>
  </cols>
  <sheetData>
    <row r="2" spans="2:26" s="31" customFormat="1" ht="14.25" customHeight="1">
      <c r="B2" s="811" t="s">
        <v>0</v>
      </c>
      <c r="C2" s="811"/>
      <c r="D2" s="811"/>
      <c r="E2" s="811"/>
      <c r="F2" s="811"/>
      <c r="G2" s="811"/>
      <c r="H2" s="811"/>
      <c r="I2" s="811"/>
    </row>
    <row r="3" spans="2:26" s="31" customFormat="1" ht="16.5" customHeight="1">
      <c r="B3" s="811" t="s">
        <v>1</v>
      </c>
      <c r="C3" s="811"/>
      <c r="D3" s="811"/>
      <c r="E3" s="811"/>
      <c r="F3" s="811"/>
      <c r="G3" s="811"/>
      <c r="H3" s="811"/>
      <c r="I3" s="811"/>
    </row>
    <row r="4" spans="2:26" s="20" customFormat="1" ht="18" customHeight="1">
      <c r="B4" s="811" t="s">
        <v>1233</v>
      </c>
      <c r="C4" s="811"/>
      <c r="D4" s="811"/>
      <c r="E4" s="811"/>
      <c r="F4" s="811"/>
      <c r="G4" s="811"/>
      <c r="H4" s="811"/>
      <c r="I4" s="811"/>
    </row>
    <row r="5" spans="2:26" s="20" customFormat="1" ht="15" customHeight="1" thickBot="1">
      <c r="B5" s="41"/>
      <c r="F5" s="42"/>
      <c r="G5" s="43"/>
      <c r="H5" s="44"/>
      <c r="I5" s="44"/>
    </row>
    <row r="6" spans="2:26" s="79" customFormat="1" ht="15" customHeight="1" thickBot="1">
      <c r="B6" s="812" t="str">
        <f>'1. General'!E13</f>
        <v>Facultad de Filosofía y Ciencias Humanas</v>
      </c>
      <c r="C6" s="813"/>
      <c r="D6" s="813"/>
      <c r="E6" s="813"/>
      <c r="F6" s="813"/>
      <c r="G6" s="813"/>
      <c r="H6" s="813"/>
      <c r="I6" s="814"/>
    </row>
    <row r="7" spans="2:26" s="17" customFormat="1" ht="12" customHeight="1">
      <c r="B7" s="18"/>
      <c r="F7" s="19"/>
      <c r="H7" s="19"/>
      <c r="I7" s="19"/>
    </row>
    <row r="8" spans="2:26" s="20" customFormat="1" ht="30.75" customHeight="1">
      <c r="B8" s="249" t="s">
        <v>110</v>
      </c>
      <c r="C8" s="250" t="s">
        <v>1234</v>
      </c>
      <c r="D8" s="250" t="s">
        <v>1235</v>
      </c>
      <c r="E8" s="250" t="s">
        <v>1236</v>
      </c>
      <c r="F8" s="250" t="s">
        <v>1237</v>
      </c>
      <c r="G8" s="250" t="s">
        <v>1238</v>
      </c>
      <c r="H8" s="250" t="s">
        <v>1173</v>
      </c>
      <c r="I8" s="251" t="s">
        <v>1239</v>
      </c>
    </row>
    <row r="9" spans="2:26" s="17" customFormat="1" ht="29.45" customHeight="1">
      <c r="B9" s="13">
        <v>1</v>
      </c>
      <c r="C9" s="105" t="s">
        <v>1240</v>
      </c>
      <c r="D9" s="13" t="s">
        <v>142</v>
      </c>
      <c r="E9" s="13" t="s">
        <v>993</v>
      </c>
      <c r="F9" s="13" t="s">
        <v>1241</v>
      </c>
      <c r="G9" s="547" t="s">
        <v>1242</v>
      </c>
      <c r="H9" s="13">
        <v>2014</v>
      </c>
      <c r="I9" s="13" t="s">
        <v>1243</v>
      </c>
    </row>
    <row r="10" spans="2:26" s="17" customFormat="1" ht="29.45" customHeight="1">
      <c r="B10" s="13">
        <v>2</v>
      </c>
      <c r="C10" s="105" t="s">
        <v>1244</v>
      </c>
      <c r="D10" s="13" t="s">
        <v>142</v>
      </c>
      <c r="E10" s="13" t="s">
        <v>1245</v>
      </c>
      <c r="F10" s="13" t="s">
        <v>1246</v>
      </c>
      <c r="G10" s="547" t="s">
        <v>1247</v>
      </c>
      <c r="H10" s="13">
        <v>2014</v>
      </c>
      <c r="I10" s="13" t="s">
        <v>1243</v>
      </c>
    </row>
    <row r="11" spans="2:26" s="17" customFormat="1" ht="29.45" customHeight="1">
      <c r="B11" s="13">
        <v>3</v>
      </c>
      <c r="C11" s="105" t="s">
        <v>1248</v>
      </c>
      <c r="D11" s="13" t="s">
        <v>142</v>
      </c>
      <c r="E11" s="13" t="s">
        <v>993</v>
      </c>
      <c r="F11" s="13" t="s">
        <v>1241</v>
      </c>
      <c r="G11" s="547" t="s">
        <v>1249</v>
      </c>
      <c r="H11" s="13">
        <v>2014</v>
      </c>
      <c r="I11" s="13" t="s">
        <v>1243</v>
      </c>
    </row>
    <row r="12" spans="2:26" s="17" customFormat="1" ht="29.45" customHeight="1">
      <c r="B12" s="13">
        <v>4</v>
      </c>
      <c r="C12" s="105" t="s">
        <v>1250</v>
      </c>
      <c r="D12" s="13" t="s">
        <v>142</v>
      </c>
      <c r="E12" s="13" t="s">
        <v>1251</v>
      </c>
      <c r="F12" s="13" t="s">
        <v>1252</v>
      </c>
      <c r="G12" s="547" t="s">
        <v>1253</v>
      </c>
      <c r="H12" s="13">
        <v>2014</v>
      </c>
      <c r="I12" s="13" t="s">
        <v>1243</v>
      </c>
    </row>
    <row r="13" spans="2:26" s="17" customFormat="1" ht="29.45" customHeight="1">
      <c r="B13" s="13">
        <v>5</v>
      </c>
      <c r="C13" s="105" t="s">
        <v>1254</v>
      </c>
      <c r="D13" s="13" t="s">
        <v>142</v>
      </c>
      <c r="E13" s="13" t="s">
        <v>1255</v>
      </c>
      <c r="F13" s="522" t="s">
        <v>1256</v>
      </c>
      <c r="G13" s="547" t="s">
        <v>1257</v>
      </c>
      <c r="H13" s="13">
        <v>2014</v>
      </c>
      <c r="I13" s="13" t="s">
        <v>1258</v>
      </c>
    </row>
    <row r="14" spans="2:26" ht="29.45" customHeight="1">
      <c r="B14" s="284">
        <v>6</v>
      </c>
      <c r="C14" s="283" t="s">
        <v>1259</v>
      </c>
      <c r="D14" s="13" t="s">
        <v>142</v>
      </c>
      <c r="E14" s="13" t="s">
        <v>1260</v>
      </c>
      <c r="F14" s="284" t="s">
        <v>1261</v>
      </c>
      <c r="G14" s="548" t="s">
        <v>1262</v>
      </c>
      <c r="H14" s="284">
        <v>2014</v>
      </c>
      <c r="I14" s="284" t="s">
        <v>1243</v>
      </c>
    </row>
    <row r="15" spans="2:26" s="49" customFormat="1" ht="29.45" customHeight="1">
      <c r="B15" s="286">
        <v>7</v>
      </c>
      <c r="C15" s="285" t="s">
        <v>1263</v>
      </c>
      <c r="D15" s="13" t="s">
        <v>142</v>
      </c>
      <c r="E15" s="13" t="s">
        <v>1264</v>
      </c>
      <c r="F15" s="286" t="s">
        <v>1265</v>
      </c>
      <c r="G15" s="549" t="s">
        <v>1262</v>
      </c>
      <c r="H15" s="286">
        <v>2014</v>
      </c>
      <c r="I15" s="286" t="s">
        <v>1243</v>
      </c>
      <c r="X15" s="74"/>
      <c r="Y15" s="74"/>
      <c r="Z15" s="74"/>
    </row>
    <row r="16" spans="2:26" ht="29.45" customHeight="1">
      <c r="B16" s="284">
        <v>8</v>
      </c>
      <c r="C16" s="283" t="s">
        <v>1266</v>
      </c>
      <c r="D16" s="13" t="s">
        <v>142</v>
      </c>
      <c r="E16" s="13" t="s">
        <v>1033</v>
      </c>
      <c r="F16" s="284" t="s">
        <v>1267</v>
      </c>
      <c r="G16" s="548" t="s">
        <v>1262</v>
      </c>
      <c r="H16" s="284">
        <v>2014</v>
      </c>
      <c r="I16" s="284" t="s">
        <v>1243</v>
      </c>
    </row>
    <row r="17" spans="2:24" ht="29.45" customHeight="1">
      <c r="B17" s="284">
        <v>9</v>
      </c>
      <c r="C17" s="283" t="s">
        <v>1268</v>
      </c>
      <c r="D17" s="13" t="s">
        <v>142</v>
      </c>
      <c r="E17" s="13" t="s">
        <v>1033</v>
      </c>
      <c r="F17" s="284" t="s">
        <v>1267</v>
      </c>
      <c r="G17" s="548" t="s">
        <v>1262</v>
      </c>
      <c r="H17" s="284">
        <v>2014</v>
      </c>
      <c r="I17" s="284" t="s">
        <v>1243</v>
      </c>
    </row>
    <row r="18" spans="2:24" ht="29.45" customHeight="1">
      <c r="B18" s="284">
        <v>10</v>
      </c>
      <c r="C18" s="283" t="s">
        <v>1269</v>
      </c>
      <c r="D18" s="13" t="s">
        <v>142</v>
      </c>
      <c r="E18" s="13" t="s">
        <v>1270</v>
      </c>
      <c r="F18" s="284" t="s">
        <v>1271</v>
      </c>
      <c r="G18" s="548" t="s">
        <v>1253</v>
      </c>
      <c r="H18" s="284">
        <v>2014</v>
      </c>
      <c r="I18" s="284" t="s">
        <v>1243</v>
      </c>
    </row>
    <row r="19" spans="2:24" ht="29.45" customHeight="1">
      <c r="B19" s="284">
        <v>11</v>
      </c>
      <c r="C19" s="283" t="s">
        <v>1272</v>
      </c>
      <c r="D19" s="13" t="s">
        <v>142</v>
      </c>
      <c r="E19" s="13" t="s">
        <v>1273</v>
      </c>
      <c r="F19" s="284" t="s">
        <v>1274</v>
      </c>
      <c r="G19" s="548" t="s">
        <v>1253</v>
      </c>
      <c r="H19" s="284">
        <v>2014</v>
      </c>
      <c r="I19" s="284" t="s">
        <v>1243</v>
      </c>
    </row>
    <row r="20" spans="2:24" ht="29.45" customHeight="1">
      <c r="B20" s="13">
        <v>12</v>
      </c>
      <c r="C20" s="105" t="s">
        <v>1275</v>
      </c>
      <c r="D20" s="13" t="s">
        <v>142</v>
      </c>
      <c r="E20" s="13" t="s">
        <v>1276</v>
      </c>
      <c r="F20" s="13" t="s">
        <v>1277</v>
      </c>
      <c r="G20" s="547" t="s">
        <v>1278</v>
      </c>
      <c r="H20" s="13">
        <v>2014</v>
      </c>
      <c r="I20" s="13" t="s">
        <v>1243</v>
      </c>
    </row>
    <row r="21" spans="2:24" ht="29.45" customHeight="1">
      <c r="B21" s="13">
        <v>13</v>
      </c>
      <c r="C21" s="105" t="s">
        <v>1279</v>
      </c>
      <c r="D21" s="13" t="s">
        <v>142</v>
      </c>
      <c r="E21" s="13" t="s">
        <v>1280</v>
      </c>
      <c r="F21" s="13" t="s">
        <v>1241</v>
      </c>
      <c r="G21" s="547" t="s">
        <v>1278</v>
      </c>
      <c r="H21" s="13">
        <v>2014</v>
      </c>
      <c r="I21" s="13" t="s">
        <v>1243</v>
      </c>
    </row>
    <row r="22" spans="2:24" ht="29.45" customHeight="1">
      <c r="B22" s="13">
        <v>14</v>
      </c>
      <c r="C22" s="105" t="s">
        <v>1281</v>
      </c>
      <c r="D22" s="13" t="s">
        <v>142</v>
      </c>
      <c r="E22" s="13" t="s">
        <v>997</v>
      </c>
      <c r="F22" s="13" t="s">
        <v>1241</v>
      </c>
      <c r="G22" s="547" t="s">
        <v>1282</v>
      </c>
      <c r="H22" s="13">
        <v>2014</v>
      </c>
      <c r="I22" s="13" t="s">
        <v>1243</v>
      </c>
    </row>
    <row r="23" spans="2:24" ht="29.45" customHeight="1">
      <c r="B23" s="13">
        <v>15</v>
      </c>
      <c r="C23" s="105" t="s">
        <v>1283</v>
      </c>
      <c r="D23" s="13" t="s">
        <v>142</v>
      </c>
      <c r="E23" s="13" t="s">
        <v>993</v>
      </c>
      <c r="F23" s="13" t="s">
        <v>1241</v>
      </c>
      <c r="G23" s="547" t="s">
        <v>1247</v>
      </c>
      <c r="H23" s="13">
        <v>2014</v>
      </c>
      <c r="I23" s="13" t="s">
        <v>1243</v>
      </c>
      <c r="X23" s="252"/>
    </row>
    <row r="24" spans="2:24" ht="29.45" customHeight="1">
      <c r="B24" s="13">
        <v>16</v>
      </c>
      <c r="C24" s="105" t="s">
        <v>1284</v>
      </c>
      <c r="D24" s="13" t="s">
        <v>142</v>
      </c>
      <c r="E24" s="13" t="s">
        <v>1285</v>
      </c>
      <c r="F24" s="13" t="s">
        <v>1265</v>
      </c>
      <c r="G24" s="547" t="s">
        <v>1262</v>
      </c>
      <c r="H24" s="13">
        <v>2014</v>
      </c>
      <c r="I24" s="13" t="s">
        <v>1243</v>
      </c>
    </row>
    <row r="25" spans="2:24" ht="29.45" customHeight="1">
      <c r="B25" s="13">
        <v>17</v>
      </c>
      <c r="C25" s="105" t="s">
        <v>1286</v>
      </c>
      <c r="D25" s="13" t="s">
        <v>142</v>
      </c>
      <c r="E25" s="13" t="s">
        <v>993</v>
      </c>
      <c r="F25" s="13" t="s">
        <v>1241</v>
      </c>
      <c r="G25" s="547" t="s">
        <v>1287</v>
      </c>
      <c r="H25" s="13">
        <v>2014</v>
      </c>
      <c r="I25" s="13" t="s">
        <v>1243</v>
      </c>
    </row>
    <row r="26" spans="2:24" ht="29.45" customHeight="1">
      <c r="B26" s="13">
        <v>18</v>
      </c>
      <c r="C26" s="105" t="s">
        <v>1288</v>
      </c>
      <c r="D26" s="13" t="s">
        <v>142</v>
      </c>
      <c r="E26" s="13" t="s">
        <v>1289</v>
      </c>
      <c r="F26" s="13" t="s">
        <v>1241</v>
      </c>
      <c r="G26" s="547" t="s">
        <v>1287</v>
      </c>
      <c r="H26" s="13">
        <v>2014</v>
      </c>
      <c r="I26" s="13" t="s">
        <v>1243</v>
      </c>
    </row>
    <row r="27" spans="2:24" ht="29.45" customHeight="1">
      <c r="B27" s="13">
        <v>19</v>
      </c>
      <c r="C27" s="105" t="s">
        <v>1290</v>
      </c>
      <c r="D27" s="13" t="s">
        <v>142</v>
      </c>
      <c r="E27" s="13" t="s">
        <v>1291</v>
      </c>
      <c r="F27" s="13" t="s">
        <v>1256</v>
      </c>
      <c r="G27" s="547" t="s">
        <v>1287</v>
      </c>
      <c r="H27" s="13">
        <v>2014</v>
      </c>
      <c r="I27" s="13" t="s">
        <v>1243</v>
      </c>
    </row>
    <row r="28" spans="2:24" ht="29.45" customHeight="1">
      <c r="B28" s="13">
        <v>20</v>
      </c>
      <c r="C28" s="105" t="s">
        <v>1292</v>
      </c>
      <c r="D28" s="13" t="s">
        <v>142</v>
      </c>
      <c r="E28" s="13" t="s">
        <v>1293</v>
      </c>
      <c r="F28" s="13" t="s">
        <v>1294</v>
      </c>
      <c r="G28" s="547" t="s">
        <v>1262</v>
      </c>
      <c r="H28" s="13">
        <v>2014</v>
      </c>
      <c r="I28" s="13" t="s">
        <v>1243</v>
      </c>
    </row>
    <row r="29" spans="2:24" ht="29.45" customHeight="1">
      <c r="B29" s="13">
        <v>21</v>
      </c>
      <c r="C29" s="105" t="s">
        <v>1295</v>
      </c>
      <c r="D29" s="13" t="s">
        <v>142</v>
      </c>
      <c r="E29" s="13" t="s">
        <v>1255</v>
      </c>
      <c r="F29" s="13" t="s">
        <v>1256</v>
      </c>
      <c r="G29" s="547" t="s">
        <v>1296</v>
      </c>
      <c r="H29" s="13">
        <v>2014</v>
      </c>
      <c r="I29" s="13" t="s">
        <v>1297</v>
      </c>
    </row>
    <row r="30" spans="2:24" ht="29.45" customHeight="1">
      <c r="B30" s="13">
        <v>22</v>
      </c>
      <c r="C30" s="105" t="s">
        <v>1298</v>
      </c>
      <c r="D30" s="13" t="s">
        <v>142</v>
      </c>
      <c r="E30" s="13" t="s">
        <v>1299</v>
      </c>
      <c r="F30" s="13" t="s">
        <v>1256</v>
      </c>
      <c r="G30" s="547" t="s">
        <v>1300</v>
      </c>
      <c r="H30" s="13">
        <v>2014</v>
      </c>
      <c r="I30" s="13" t="s">
        <v>1243</v>
      </c>
    </row>
    <row r="31" spans="2:24" ht="29.45" customHeight="1">
      <c r="B31" s="13">
        <v>23</v>
      </c>
      <c r="C31" s="105" t="s">
        <v>1301</v>
      </c>
      <c r="D31" s="13" t="s">
        <v>142</v>
      </c>
      <c r="E31" s="13" t="s">
        <v>1302</v>
      </c>
      <c r="F31" s="13" t="s">
        <v>1241</v>
      </c>
      <c r="G31" s="547" t="s">
        <v>1278</v>
      </c>
      <c r="H31" s="13">
        <v>2014</v>
      </c>
      <c r="I31" s="13" t="s">
        <v>1243</v>
      </c>
    </row>
    <row r="32" spans="2:24" ht="29.45" customHeight="1">
      <c r="B32" s="13">
        <v>24</v>
      </c>
      <c r="C32" s="105" t="s">
        <v>1303</v>
      </c>
      <c r="D32" s="13" t="s">
        <v>142</v>
      </c>
      <c r="E32" s="13" t="s">
        <v>1304</v>
      </c>
      <c r="F32" s="13" t="s">
        <v>1241</v>
      </c>
      <c r="G32" s="547" t="s">
        <v>1262</v>
      </c>
      <c r="H32" s="13">
        <v>2014</v>
      </c>
      <c r="I32" s="13" t="s">
        <v>1243</v>
      </c>
    </row>
    <row r="33" spans="2:9" ht="29.45" customHeight="1">
      <c r="B33" s="13">
        <v>25</v>
      </c>
      <c r="C33" s="105" t="s">
        <v>1305</v>
      </c>
      <c r="D33" s="13" t="s">
        <v>142</v>
      </c>
      <c r="E33" s="13" t="s">
        <v>1020</v>
      </c>
      <c r="F33" s="13" t="s">
        <v>1265</v>
      </c>
      <c r="G33" s="547" t="s">
        <v>1247</v>
      </c>
      <c r="H33" s="13">
        <v>2014</v>
      </c>
      <c r="I33" s="13" t="s">
        <v>1243</v>
      </c>
    </row>
    <row r="34" spans="2:9" ht="29.45" customHeight="1">
      <c r="B34" s="13">
        <v>26</v>
      </c>
      <c r="C34" s="105" t="s">
        <v>1306</v>
      </c>
      <c r="D34" s="13" t="s">
        <v>142</v>
      </c>
      <c r="E34" s="13" t="s">
        <v>1307</v>
      </c>
      <c r="F34" s="13" t="s">
        <v>1308</v>
      </c>
      <c r="G34" s="547" t="s">
        <v>1262</v>
      </c>
      <c r="H34" s="13">
        <v>2014</v>
      </c>
      <c r="I34" s="13" t="s">
        <v>1243</v>
      </c>
    </row>
    <row r="35" spans="2:9" ht="29.45" customHeight="1">
      <c r="B35" s="13">
        <v>27</v>
      </c>
      <c r="C35" s="105" t="s">
        <v>1309</v>
      </c>
      <c r="D35" s="13" t="s">
        <v>142</v>
      </c>
      <c r="E35" s="13" t="s">
        <v>993</v>
      </c>
      <c r="F35" s="13" t="s">
        <v>1241</v>
      </c>
      <c r="G35" s="547" t="s">
        <v>1310</v>
      </c>
      <c r="H35" s="13">
        <v>2014</v>
      </c>
      <c r="I35" s="13" t="s">
        <v>1243</v>
      </c>
    </row>
    <row r="36" spans="2:9" ht="29.45" customHeight="1">
      <c r="B36" s="13">
        <v>28</v>
      </c>
      <c r="C36" s="105" t="s">
        <v>1311</v>
      </c>
      <c r="D36" s="13" t="s">
        <v>142</v>
      </c>
      <c r="E36" s="13" t="s">
        <v>911</v>
      </c>
      <c r="F36" s="13" t="s">
        <v>1277</v>
      </c>
      <c r="G36" s="547" t="s">
        <v>1312</v>
      </c>
      <c r="H36" s="13">
        <v>2014</v>
      </c>
      <c r="I36" s="13" t="s">
        <v>1313</v>
      </c>
    </row>
    <row r="37" spans="2:9" ht="29.45" customHeight="1">
      <c r="B37" s="13">
        <v>29</v>
      </c>
      <c r="C37" s="105" t="s">
        <v>1314</v>
      </c>
      <c r="D37" s="13" t="s">
        <v>142</v>
      </c>
      <c r="E37" s="13" t="s">
        <v>1255</v>
      </c>
      <c r="F37" s="13" t="s">
        <v>1256</v>
      </c>
      <c r="G37" s="547" t="s">
        <v>1315</v>
      </c>
      <c r="H37" s="13">
        <v>2014</v>
      </c>
      <c r="I37" s="13" t="s">
        <v>1316</v>
      </c>
    </row>
    <row r="38" spans="2:9" ht="29.45" customHeight="1">
      <c r="B38" s="13">
        <v>30</v>
      </c>
      <c r="C38" s="105" t="s">
        <v>1317</v>
      </c>
      <c r="D38" s="13" t="s">
        <v>142</v>
      </c>
      <c r="E38" s="13" t="s">
        <v>1033</v>
      </c>
      <c r="F38" s="13" t="s">
        <v>1267</v>
      </c>
      <c r="G38" s="547" t="s">
        <v>1262</v>
      </c>
      <c r="H38" s="13">
        <v>2014</v>
      </c>
      <c r="I38" s="13" t="s">
        <v>1243</v>
      </c>
    </row>
    <row r="39" spans="2:9" ht="29.45" customHeight="1">
      <c r="B39" s="13">
        <v>31</v>
      </c>
      <c r="C39" s="105" t="s">
        <v>1318</v>
      </c>
      <c r="D39" s="13" t="s">
        <v>142</v>
      </c>
      <c r="E39" s="13" t="s">
        <v>1319</v>
      </c>
      <c r="F39" s="13" t="s">
        <v>1320</v>
      </c>
      <c r="G39" s="547" t="s">
        <v>1253</v>
      </c>
      <c r="H39" s="13">
        <v>2014</v>
      </c>
      <c r="I39" s="13" t="s">
        <v>1243</v>
      </c>
    </row>
    <row r="40" spans="2:9" ht="29.45" customHeight="1">
      <c r="B40" s="13">
        <v>32</v>
      </c>
      <c r="C40" s="105" t="s">
        <v>1321</v>
      </c>
      <c r="D40" s="13" t="s">
        <v>142</v>
      </c>
      <c r="E40" s="13" t="s">
        <v>1285</v>
      </c>
      <c r="F40" s="13" t="s">
        <v>1265</v>
      </c>
      <c r="G40" s="547" t="s">
        <v>1262</v>
      </c>
      <c r="H40" s="13">
        <v>2014</v>
      </c>
      <c r="I40" s="13" t="s">
        <v>1243</v>
      </c>
    </row>
    <row r="41" spans="2:9" ht="29.45" customHeight="1">
      <c r="B41" s="13">
        <v>33</v>
      </c>
      <c r="C41" s="105" t="s">
        <v>1322</v>
      </c>
      <c r="D41" s="13" t="s">
        <v>142</v>
      </c>
      <c r="E41" s="13" t="s">
        <v>1299</v>
      </c>
      <c r="F41" s="13" t="s">
        <v>1256</v>
      </c>
      <c r="G41" s="547" t="s">
        <v>1323</v>
      </c>
      <c r="H41" s="13">
        <v>2014</v>
      </c>
      <c r="I41" s="13" t="s">
        <v>1243</v>
      </c>
    </row>
    <row r="42" spans="2:9" ht="29.45" customHeight="1">
      <c r="B42" s="13">
        <v>34</v>
      </c>
      <c r="C42" s="105" t="s">
        <v>1324</v>
      </c>
      <c r="D42" s="13" t="s">
        <v>142</v>
      </c>
      <c r="E42" s="13" t="s">
        <v>1325</v>
      </c>
      <c r="F42" s="13" t="s">
        <v>1241</v>
      </c>
      <c r="G42" s="547" t="s">
        <v>1326</v>
      </c>
      <c r="H42" s="13">
        <v>2015</v>
      </c>
      <c r="I42" s="13" t="s">
        <v>1327</v>
      </c>
    </row>
    <row r="43" spans="2:9" ht="29.45" customHeight="1">
      <c r="B43" s="13">
        <v>35</v>
      </c>
      <c r="C43" s="105" t="s">
        <v>1328</v>
      </c>
      <c r="D43" s="13" t="s">
        <v>142</v>
      </c>
      <c r="E43" s="13" t="s">
        <v>1329</v>
      </c>
      <c r="F43" s="13" t="s">
        <v>1308</v>
      </c>
      <c r="G43" s="547" t="s">
        <v>1330</v>
      </c>
      <c r="H43" s="13">
        <v>2015</v>
      </c>
      <c r="I43" s="13" t="s">
        <v>1327</v>
      </c>
    </row>
    <row r="44" spans="2:9" ht="29.45" customHeight="1">
      <c r="B44" s="13">
        <v>36</v>
      </c>
      <c r="C44" s="105" t="s">
        <v>1331</v>
      </c>
      <c r="D44" s="13" t="s">
        <v>142</v>
      </c>
      <c r="E44" s="13" t="s">
        <v>1332</v>
      </c>
      <c r="F44" s="13" t="s">
        <v>1241</v>
      </c>
      <c r="G44" s="547" t="s">
        <v>1333</v>
      </c>
      <c r="H44" s="13">
        <v>2015</v>
      </c>
      <c r="I44" s="13" t="s">
        <v>1316</v>
      </c>
    </row>
    <row r="45" spans="2:9" ht="29.45" customHeight="1">
      <c r="B45" s="13">
        <v>37</v>
      </c>
      <c r="C45" s="105" t="s">
        <v>1334</v>
      </c>
      <c r="D45" s="13" t="s">
        <v>142</v>
      </c>
      <c r="E45" s="13" t="s">
        <v>1009</v>
      </c>
      <c r="F45" s="13" t="s">
        <v>1320</v>
      </c>
      <c r="G45" s="547" t="s">
        <v>1335</v>
      </c>
      <c r="H45" s="13">
        <v>2015</v>
      </c>
      <c r="I45" s="13" t="s">
        <v>1316</v>
      </c>
    </row>
    <row r="46" spans="2:9" ht="29.45" customHeight="1">
      <c r="B46" s="13">
        <v>38</v>
      </c>
      <c r="C46" s="105" t="s">
        <v>1336</v>
      </c>
      <c r="D46" s="13" t="s">
        <v>142</v>
      </c>
      <c r="E46" s="13" t="s">
        <v>1337</v>
      </c>
      <c r="F46" s="13" t="s">
        <v>1241</v>
      </c>
      <c r="G46" s="547" t="s">
        <v>1330</v>
      </c>
      <c r="H46" s="13">
        <v>2015</v>
      </c>
      <c r="I46" s="13" t="s">
        <v>1327</v>
      </c>
    </row>
    <row r="47" spans="2:9" ht="29.45" customHeight="1">
      <c r="B47" s="13">
        <v>39</v>
      </c>
      <c r="C47" s="105" t="s">
        <v>1338</v>
      </c>
      <c r="D47" s="13" t="s">
        <v>142</v>
      </c>
      <c r="E47" s="13" t="s">
        <v>1339</v>
      </c>
      <c r="F47" s="13" t="s">
        <v>1256</v>
      </c>
      <c r="G47" s="547" t="s">
        <v>1340</v>
      </c>
      <c r="H47" s="13">
        <v>2015</v>
      </c>
      <c r="I47" s="13" t="s">
        <v>1316</v>
      </c>
    </row>
    <row r="48" spans="2:9" ht="29.45" customHeight="1">
      <c r="B48" s="13">
        <v>40</v>
      </c>
      <c r="C48" s="105" t="s">
        <v>1341</v>
      </c>
      <c r="D48" s="13" t="s">
        <v>142</v>
      </c>
      <c r="E48" s="13" t="s">
        <v>1342</v>
      </c>
      <c r="F48" s="13" t="s">
        <v>1320</v>
      </c>
      <c r="G48" s="547" t="s">
        <v>1340</v>
      </c>
      <c r="H48" s="13">
        <v>2015</v>
      </c>
      <c r="I48" s="13" t="s">
        <v>1327</v>
      </c>
    </row>
    <row r="49" spans="2:9" ht="29.45" customHeight="1">
      <c r="B49" s="13">
        <v>41</v>
      </c>
      <c r="C49" s="105" t="s">
        <v>1343</v>
      </c>
      <c r="D49" s="13" t="s">
        <v>142</v>
      </c>
      <c r="E49" s="13" t="s">
        <v>1344</v>
      </c>
      <c r="F49" s="13" t="s">
        <v>1345</v>
      </c>
      <c r="G49" s="547" t="s">
        <v>1340</v>
      </c>
      <c r="H49" s="13">
        <v>2015</v>
      </c>
      <c r="I49" s="13" t="s">
        <v>1327</v>
      </c>
    </row>
    <row r="50" spans="2:9" ht="29.45" customHeight="1">
      <c r="B50" s="13">
        <v>42</v>
      </c>
      <c r="C50" s="105" t="s">
        <v>1346</v>
      </c>
      <c r="D50" s="13" t="s">
        <v>142</v>
      </c>
      <c r="E50" s="13" t="s">
        <v>1347</v>
      </c>
      <c r="F50" s="13" t="s">
        <v>1345</v>
      </c>
      <c r="G50" s="547" t="s">
        <v>1333</v>
      </c>
      <c r="H50" s="13">
        <v>2015</v>
      </c>
      <c r="I50" s="13" t="s">
        <v>1348</v>
      </c>
    </row>
    <row r="51" spans="2:9" ht="29.45" customHeight="1">
      <c r="B51" s="13">
        <v>43</v>
      </c>
      <c r="C51" s="105" t="s">
        <v>1349</v>
      </c>
      <c r="D51" s="13" t="s">
        <v>142</v>
      </c>
      <c r="E51" s="13" t="s">
        <v>1350</v>
      </c>
      <c r="F51" s="13" t="s">
        <v>1241</v>
      </c>
      <c r="G51" s="547" t="s">
        <v>1351</v>
      </c>
      <c r="H51" s="13">
        <v>2016</v>
      </c>
      <c r="I51" s="13" t="s">
        <v>1352</v>
      </c>
    </row>
    <row r="52" spans="2:9" ht="29.45" customHeight="1">
      <c r="B52" s="13">
        <v>44</v>
      </c>
      <c r="C52" s="105" t="s">
        <v>1353</v>
      </c>
      <c r="D52" s="13" t="s">
        <v>142</v>
      </c>
      <c r="E52" s="13" t="s">
        <v>1354</v>
      </c>
      <c r="F52" s="13" t="s">
        <v>1308</v>
      </c>
      <c r="G52" s="547" t="s">
        <v>1351</v>
      </c>
      <c r="H52" s="13">
        <v>2016</v>
      </c>
      <c r="I52" s="13" t="s">
        <v>1352</v>
      </c>
    </row>
    <row r="53" spans="2:9" ht="29.45" customHeight="1">
      <c r="B53" s="13">
        <v>45</v>
      </c>
      <c r="C53" s="105" t="s">
        <v>1355</v>
      </c>
      <c r="D53" s="13" t="s">
        <v>142</v>
      </c>
      <c r="E53" s="13" t="s">
        <v>1356</v>
      </c>
      <c r="F53" s="13" t="s">
        <v>1256</v>
      </c>
      <c r="G53" s="547" t="s">
        <v>1357</v>
      </c>
      <c r="H53" s="13">
        <v>2016</v>
      </c>
      <c r="I53" s="13" t="s">
        <v>1358</v>
      </c>
    </row>
    <row r="54" spans="2:9" ht="29.45" customHeight="1">
      <c r="B54" s="284">
        <v>46</v>
      </c>
      <c r="C54" s="283" t="s">
        <v>1359</v>
      </c>
      <c r="D54" s="13" t="s">
        <v>142</v>
      </c>
      <c r="E54" s="13" t="s">
        <v>1360</v>
      </c>
      <c r="F54" s="284" t="s">
        <v>1294</v>
      </c>
      <c r="G54" s="548" t="s">
        <v>1351</v>
      </c>
      <c r="H54" s="284">
        <v>2016</v>
      </c>
      <c r="I54" s="284" t="s">
        <v>1361</v>
      </c>
    </row>
    <row r="55" spans="2:9" ht="29.45" customHeight="1">
      <c r="B55" s="13">
        <v>47</v>
      </c>
      <c r="C55" s="105" t="s">
        <v>1362</v>
      </c>
      <c r="D55" s="13" t="s">
        <v>142</v>
      </c>
      <c r="E55" s="13" t="s">
        <v>1363</v>
      </c>
      <c r="F55" s="13" t="s">
        <v>1364</v>
      </c>
      <c r="G55" s="547" t="s">
        <v>1365</v>
      </c>
      <c r="H55" s="13">
        <v>2016</v>
      </c>
      <c r="I55" s="13" t="s">
        <v>1313</v>
      </c>
    </row>
    <row r="56" spans="2:9" ht="29.45" customHeight="1">
      <c r="B56" s="13">
        <v>48</v>
      </c>
      <c r="C56" s="105" t="s">
        <v>1366</v>
      </c>
      <c r="D56" s="13" t="s">
        <v>142</v>
      </c>
      <c r="E56" s="13" t="s">
        <v>1367</v>
      </c>
      <c r="F56" s="13" t="s">
        <v>1277</v>
      </c>
      <c r="G56" s="547" t="s">
        <v>1365</v>
      </c>
      <c r="H56" s="13">
        <v>2016</v>
      </c>
      <c r="I56" s="13" t="s">
        <v>1368</v>
      </c>
    </row>
    <row r="57" spans="2:9" ht="29.45" customHeight="1">
      <c r="B57" s="284">
        <v>49</v>
      </c>
      <c r="C57" s="283" t="s">
        <v>1369</v>
      </c>
      <c r="D57" s="13" t="s">
        <v>142</v>
      </c>
      <c r="E57" s="13" t="s">
        <v>1370</v>
      </c>
      <c r="F57" s="284" t="s">
        <v>1320</v>
      </c>
      <c r="G57" s="548" t="s">
        <v>1365</v>
      </c>
      <c r="H57" s="284">
        <v>2016</v>
      </c>
      <c r="I57" s="284" t="s">
        <v>1243</v>
      </c>
    </row>
    <row r="58" spans="2:9" ht="29.45" customHeight="1">
      <c r="B58" s="13">
        <v>50</v>
      </c>
      <c r="C58" s="105" t="s">
        <v>1371</v>
      </c>
      <c r="D58" s="13" t="s">
        <v>142</v>
      </c>
      <c r="E58" s="13" t="s">
        <v>993</v>
      </c>
      <c r="F58" s="13" t="s">
        <v>1241</v>
      </c>
      <c r="G58" s="547" t="s">
        <v>1365</v>
      </c>
      <c r="H58" s="13">
        <v>2016</v>
      </c>
      <c r="I58" s="13" t="s">
        <v>1297</v>
      </c>
    </row>
    <row r="59" spans="2:9" ht="29.45" customHeight="1">
      <c r="B59" s="13">
        <v>51</v>
      </c>
      <c r="C59" s="105" t="s">
        <v>1372</v>
      </c>
      <c r="D59" s="13" t="s">
        <v>142</v>
      </c>
      <c r="E59" s="13" t="s">
        <v>993</v>
      </c>
      <c r="F59" s="13" t="s">
        <v>1241</v>
      </c>
      <c r="G59" s="547" t="s">
        <v>1330</v>
      </c>
      <c r="H59" s="13">
        <v>2016</v>
      </c>
      <c r="I59" s="13" t="s">
        <v>1361</v>
      </c>
    </row>
    <row r="60" spans="2:9" ht="29.45" customHeight="1">
      <c r="B60" s="13">
        <v>52</v>
      </c>
      <c r="C60" s="105" t="s">
        <v>1373</v>
      </c>
      <c r="D60" s="13" t="s">
        <v>142</v>
      </c>
      <c r="E60" s="13" t="s">
        <v>993</v>
      </c>
      <c r="F60" s="13" t="s">
        <v>1241</v>
      </c>
      <c r="G60" s="547" t="s">
        <v>1365</v>
      </c>
      <c r="H60" s="13">
        <v>2016</v>
      </c>
      <c r="I60" s="13" t="s">
        <v>1374</v>
      </c>
    </row>
    <row r="61" spans="2:9" ht="29.45" customHeight="1">
      <c r="B61" s="13">
        <v>53</v>
      </c>
      <c r="C61" s="105" t="s">
        <v>1375</v>
      </c>
      <c r="D61" s="13" t="s">
        <v>142</v>
      </c>
      <c r="E61" s="13" t="s">
        <v>1251</v>
      </c>
      <c r="F61" s="13" t="s">
        <v>1252</v>
      </c>
      <c r="G61" s="547" t="s">
        <v>1330</v>
      </c>
      <c r="H61" s="13">
        <v>2016</v>
      </c>
      <c r="I61" s="13" t="s">
        <v>1376</v>
      </c>
    </row>
    <row r="62" spans="2:9" ht="29.45" customHeight="1">
      <c r="B62" s="13">
        <v>54</v>
      </c>
      <c r="C62" s="105" t="s">
        <v>1377</v>
      </c>
      <c r="D62" s="13" t="s">
        <v>142</v>
      </c>
      <c r="E62" s="13" t="s">
        <v>1378</v>
      </c>
      <c r="F62" s="13" t="s">
        <v>1256</v>
      </c>
      <c r="G62" s="547" t="s">
        <v>1379</v>
      </c>
      <c r="H62" s="13">
        <v>2017</v>
      </c>
      <c r="I62" s="13" t="s">
        <v>1380</v>
      </c>
    </row>
    <row r="63" spans="2:9" ht="29.45" customHeight="1">
      <c r="B63" s="13">
        <v>55</v>
      </c>
      <c r="C63" s="105" t="s">
        <v>1381</v>
      </c>
      <c r="D63" s="13" t="s">
        <v>142</v>
      </c>
      <c r="E63" s="13" t="s">
        <v>1382</v>
      </c>
      <c r="F63" s="13" t="s">
        <v>1294</v>
      </c>
      <c r="G63" s="547" t="s">
        <v>1379</v>
      </c>
      <c r="H63" s="13">
        <v>2017</v>
      </c>
      <c r="I63" s="13" t="s">
        <v>1361</v>
      </c>
    </row>
    <row r="64" spans="2:9" ht="29.45" customHeight="1">
      <c r="B64" s="13">
        <v>56</v>
      </c>
      <c r="C64" s="105" t="s">
        <v>1383</v>
      </c>
      <c r="D64" s="13" t="s">
        <v>142</v>
      </c>
      <c r="E64" s="13" t="s">
        <v>1384</v>
      </c>
      <c r="F64" s="13" t="s">
        <v>1320</v>
      </c>
      <c r="G64" s="547" t="s">
        <v>1379</v>
      </c>
      <c r="H64" s="13">
        <v>2017</v>
      </c>
      <c r="I64" s="13" t="s">
        <v>1243</v>
      </c>
    </row>
    <row r="65" spans="2:9" ht="29.45" customHeight="1">
      <c r="B65" s="13">
        <v>57</v>
      </c>
      <c r="C65" s="105" t="s">
        <v>1385</v>
      </c>
      <c r="D65" s="13" t="s">
        <v>142</v>
      </c>
      <c r="E65" s="13" t="s">
        <v>1384</v>
      </c>
      <c r="F65" s="13" t="s">
        <v>1320</v>
      </c>
      <c r="G65" s="547" t="s">
        <v>1379</v>
      </c>
      <c r="H65" s="13">
        <v>2017</v>
      </c>
      <c r="I65" s="13" t="s">
        <v>1243</v>
      </c>
    </row>
    <row r="66" spans="2:9" ht="29.45" customHeight="1">
      <c r="B66" s="13">
        <v>58</v>
      </c>
      <c r="C66" s="105" t="s">
        <v>1386</v>
      </c>
      <c r="D66" s="13" t="s">
        <v>142</v>
      </c>
      <c r="E66" s="13" t="s">
        <v>1387</v>
      </c>
      <c r="F66" s="13" t="s">
        <v>1277</v>
      </c>
      <c r="G66" s="547" t="s">
        <v>1379</v>
      </c>
      <c r="H66" s="13">
        <v>2017</v>
      </c>
      <c r="I66" s="13" t="s">
        <v>1243</v>
      </c>
    </row>
    <row r="67" spans="2:9" ht="29.45" customHeight="1">
      <c r="B67" s="284">
        <v>59</v>
      </c>
      <c r="C67" s="283" t="s">
        <v>1388</v>
      </c>
      <c r="D67" s="13" t="s">
        <v>142</v>
      </c>
      <c r="E67" s="13" t="s">
        <v>1389</v>
      </c>
      <c r="F67" s="284" t="s">
        <v>1294</v>
      </c>
      <c r="G67" s="548" t="s">
        <v>1379</v>
      </c>
      <c r="H67" s="284">
        <v>2017</v>
      </c>
      <c r="I67" s="284" t="s">
        <v>1297</v>
      </c>
    </row>
    <row r="68" spans="2:9" ht="29.45" customHeight="1">
      <c r="B68" s="284">
        <v>60</v>
      </c>
      <c r="C68" s="283" t="s">
        <v>1390</v>
      </c>
      <c r="D68" s="13" t="s">
        <v>142</v>
      </c>
      <c r="E68" s="13" t="s">
        <v>1391</v>
      </c>
      <c r="F68" s="284" t="s">
        <v>1277</v>
      </c>
      <c r="G68" s="548" t="s">
        <v>1365</v>
      </c>
      <c r="H68" s="284">
        <v>2017</v>
      </c>
      <c r="I68" s="284" t="s">
        <v>1392</v>
      </c>
    </row>
    <row r="69" spans="2:9" ht="29.45" customHeight="1">
      <c r="B69" s="284">
        <v>61</v>
      </c>
      <c r="C69" s="283" t="s">
        <v>1393</v>
      </c>
      <c r="D69" s="13" t="s">
        <v>142</v>
      </c>
      <c r="E69" s="13" t="s">
        <v>1391</v>
      </c>
      <c r="F69" s="284" t="s">
        <v>1241</v>
      </c>
      <c r="G69" s="548" t="s">
        <v>1365</v>
      </c>
      <c r="H69" s="284">
        <v>2017</v>
      </c>
      <c r="I69" s="284" t="s">
        <v>1313</v>
      </c>
    </row>
    <row r="70" spans="2:9" ht="29.45" customHeight="1">
      <c r="B70" s="13">
        <v>62</v>
      </c>
      <c r="C70" s="105" t="s">
        <v>1394</v>
      </c>
      <c r="D70" s="13" t="s">
        <v>142</v>
      </c>
      <c r="E70" s="13" t="s">
        <v>1391</v>
      </c>
      <c r="F70" s="13" t="s">
        <v>1395</v>
      </c>
      <c r="G70" s="547" t="s">
        <v>1365</v>
      </c>
      <c r="H70" s="13">
        <v>2017</v>
      </c>
      <c r="I70" s="13" t="s">
        <v>1368</v>
      </c>
    </row>
    <row r="71" spans="2:9" ht="29.45" customHeight="1">
      <c r="B71" s="13">
        <v>63</v>
      </c>
      <c r="C71" s="105" t="s">
        <v>1396</v>
      </c>
      <c r="D71" s="13" t="s">
        <v>142</v>
      </c>
      <c r="E71" s="13" t="s">
        <v>1391</v>
      </c>
      <c r="F71" s="13" t="s">
        <v>1241</v>
      </c>
      <c r="G71" s="547" t="s">
        <v>1365</v>
      </c>
      <c r="H71" s="13">
        <v>2017</v>
      </c>
      <c r="I71" s="13" t="s">
        <v>1313</v>
      </c>
    </row>
    <row r="72" spans="2:9" ht="29.45" customHeight="1">
      <c r="B72" s="13">
        <v>64</v>
      </c>
      <c r="C72" s="105" t="s">
        <v>1397</v>
      </c>
      <c r="D72" s="13" t="s">
        <v>142</v>
      </c>
      <c r="E72" s="13" t="s">
        <v>1391</v>
      </c>
      <c r="F72" s="13" t="s">
        <v>1345</v>
      </c>
      <c r="G72" s="547" t="s">
        <v>1365</v>
      </c>
      <c r="H72" s="13">
        <v>2018</v>
      </c>
      <c r="I72" s="13" t="s">
        <v>1243</v>
      </c>
    </row>
    <row r="73" spans="2:9" ht="29.45" customHeight="1">
      <c r="B73" s="13">
        <v>65</v>
      </c>
      <c r="C73" s="105" t="s">
        <v>1398</v>
      </c>
      <c r="D73" s="13" t="s">
        <v>142</v>
      </c>
      <c r="E73" s="13" t="s">
        <v>1391</v>
      </c>
      <c r="F73" s="13" t="s">
        <v>1241</v>
      </c>
      <c r="G73" s="547" t="s">
        <v>1365</v>
      </c>
      <c r="H73" s="13">
        <v>2018</v>
      </c>
      <c r="I73" s="13" t="s">
        <v>1376</v>
      </c>
    </row>
    <row r="74" spans="2:9" ht="29.45" customHeight="1">
      <c r="B74" s="13">
        <v>66</v>
      </c>
      <c r="C74" s="105" t="s">
        <v>1399</v>
      </c>
      <c r="D74" s="13" t="s">
        <v>142</v>
      </c>
      <c r="E74" s="13" t="s">
        <v>1391</v>
      </c>
      <c r="F74" s="13" t="s">
        <v>1308</v>
      </c>
      <c r="G74" s="547" t="s">
        <v>1365</v>
      </c>
      <c r="H74" s="13">
        <v>2018</v>
      </c>
      <c r="I74" s="13" t="s">
        <v>1243</v>
      </c>
    </row>
    <row r="75" spans="2:9" ht="29.45" customHeight="1">
      <c r="B75" s="13">
        <v>67</v>
      </c>
      <c r="C75" s="105" t="s">
        <v>1400</v>
      </c>
      <c r="D75" s="13" t="s">
        <v>142</v>
      </c>
      <c r="E75" s="13" t="s">
        <v>1391</v>
      </c>
      <c r="F75" s="13" t="s">
        <v>1241</v>
      </c>
      <c r="G75" s="547" t="s">
        <v>1365</v>
      </c>
      <c r="H75" s="13">
        <v>2018</v>
      </c>
      <c r="I75" s="13" t="s">
        <v>1243</v>
      </c>
    </row>
    <row r="76" spans="2:9" ht="29.45" customHeight="1">
      <c r="B76" s="13">
        <v>68</v>
      </c>
      <c r="C76" s="105" t="s">
        <v>1401</v>
      </c>
      <c r="D76" s="13" t="s">
        <v>142</v>
      </c>
      <c r="E76" s="13" t="s">
        <v>1391</v>
      </c>
      <c r="F76" s="13" t="s">
        <v>1320</v>
      </c>
      <c r="G76" s="547" t="s">
        <v>1365</v>
      </c>
      <c r="H76" s="13">
        <v>2018</v>
      </c>
      <c r="I76" s="13" t="s">
        <v>1297</v>
      </c>
    </row>
    <row r="77" spans="2:9" ht="29.45" customHeight="1">
      <c r="B77" s="13">
        <v>69</v>
      </c>
      <c r="C77" s="105" t="s">
        <v>1402</v>
      </c>
      <c r="D77" s="13" t="s">
        <v>142</v>
      </c>
      <c r="E77" s="13" t="s">
        <v>1391</v>
      </c>
      <c r="F77" s="13" t="s">
        <v>1267</v>
      </c>
      <c r="G77" s="547" t="s">
        <v>1365</v>
      </c>
      <c r="H77" s="13">
        <v>2018</v>
      </c>
      <c r="I77" s="13" t="s">
        <v>1392</v>
      </c>
    </row>
    <row r="78" spans="2:9" ht="29.45" customHeight="1">
      <c r="B78" s="13">
        <v>70</v>
      </c>
      <c r="C78" s="105" t="s">
        <v>1403</v>
      </c>
      <c r="D78" s="13" t="s">
        <v>142</v>
      </c>
      <c r="E78" s="13" t="s">
        <v>1391</v>
      </c>
      <c r="F78" s="13" t="s">
        <v>1274</v>
      </c>
      <c r="G78" s="547" t="s">
        <v>1365</v>
      </c>
      <c r="H78" s="13">
        <v>2018</v>
      </c>
      <c r="I78" s="13" t="s">
        <v>1392</v>
      </c>
    </row>
    <row r="79" spans="2:9" ht="29.45" customHeight="1">
      <c r="B79" s="13">
        <v>71</v>
      </c>
      <c r="C79" s="105" t="s">
        <v>1404</v>
      </c>
      <c r="D79" s="13" t="s">
        <v>142</v>
      </c>
      <c r="E79" s="13" t="s">
        <v>1391</v>
      </c>
      <c r="F79" s="13" t="s">
        <v>1277</v>
      </c>
      <c r="G79" s="547" t="s">
        <v>1365</v>
      </c>
      <c r="H79" s="13">
        <v>2018</v>
      </c>
      <c r="I79" s="13" t="s">
        <v>1392</v>
      </c>
    </row>
    <row r="80" spans="2:9" ht="29.45" customHeight="1">
      <c r="B80" s="13">
        <v>72</v>
      </c>
      <c r="C80" s="105" t="s">
        <v>1405</v>
      </c>
      <c r="D80" s="13" t="s">
        <v>142</v>
      </c>
      <c r="E80" s="13" t="s">
        <v>1391</v>
      </c>
      <c r="F80" s="13" t="s">
        <v>1252</v>
      </c>
      <c r="G80" s="547" t="s">
        <v>1365</v>
      </c>
      <c r="H80" s="13">
        <v>2018</v>
      </c>
      <c r="I80" s="13" t="s">
        <v>1392</v>
      </c>
    </row>
    <row r="81" spans="2:24" ht="29.45" customHeight="1">
      <c r="B81" s="13">
        <v>73</v>
      </c>
      <c r="C81" s="105" t="s">
        <v>1406</v>
      </c>
      <c r="D81" s="13" t="s">
        <v>142</v>
      </c>
      <c r="E81" s="13" t="s">
        <v>1391</v>
      </c>
      <c r="F81" s="13" t="s">
        <v>1277</v>
      </c>
      <c r="G81" s="547" t="s">
        <v>1365</v>
      </c>
      <c r="H81" s="13">
        <v>2018</v>
      </c>
      <c r="I81" s="13" t="s">
        <v>1392</v>
      </c>
    </row>
    <row r="82" spans="2:24" ht="29.45" customHeight="1">
      <c r="B82" s="13">
        <v>74</v>
      </c>
      <c r="C82" s="105" t="s">
        <v>1407</v>
      </c>
      <c r="D82" s="13" t="s">
        <v>142</v>
      </c>
      <c r="E82" s="13" t="s">
        <v>1391</v>
      </c>
      <c r="F82" s="13" t="s">
        <v>1308</v>
      </c>
      <c r="G82" s="547" t="s">
        <v>1365</v>
      </c>
      <c r="H82" s="13">
        <v>2018</v>
      </c>
      <c r="I82" s="13" t="s">
        <v>1392</v>
      </c>
    </row>
    <row r="83" spans="2:24" ht="29.45" customHeight="1">
      <c r="B83" s="13">
        <v>75</v>
      </c>
      <c r="C83" s="105" t="s">
        <v>1408</v>
      </c>
      <c r="D83" s="13" t="s">
        <v>142</v>
      </c>
      <c r="E83" s="13" t="s">
        <v>1391</v>
      </c>
      <c r="F83" s="13" t="s">
        <v>1274</v>
      </c>
      <c r="G83" s="547" t="s">
        <v>1365</v>
      </c>
      <c r="H83" s="13">
        <v>2018</v>
      </c>
      <c r="I83" s="13" t="s">
        <v>1392</v>
      </c>
    </row>
    <row r="84" spans="2:24" ht="29.45" customHeight="1">
      <c r="B84" s="13">
        <v>76</v>
      </c>
      <c r="C84" s="105" t="s">
        <v>1409</v>
      </c>
      <c r="D84" s="13" t="s">
        <v>142</v>
      </c>
      <c r="E84" s="13" t="s">
        <v>1391</v>
      </c>
      <c r="F84" s="13" t="s">
        <v>1410</v>
      </c>
      <c r="G84" s="547" t="s">
        <v>1365</v>
      </c>
      <c r="H84" s="13">
        <v>2018</v>
      </c>
      <c r="I84" s="13" t="s">
        <v>1392</v>
      </c>
    </row>
    <row r="85" spans="2:24" ht="29.45" customHeight="1">
      <c r="B85" s="284">
        <v>77</v>
      </c>
      <c r="C85" s="283" t="s">
        <v>1411</v>
      </c>
      <c r="D85" s="13" t="s">
        <v>142</v>
      </c>
      <c r="E85" s="13" t="s">
        <v>1391</v>
      </c>
      <c r="F85" s="284" t="s">
        <v>1308</v>
      </c>
      <c r="G85" s="548" t="s">
        <v>1365</v>
      </c>
      <c r="H85" s="284">
        <v>2018</v>
      </c>
      <c r="I85" s="284" t="s">
        <v>1392</v>
      </c>
    </row>
    <row r="86" spans="2:24" ht="29.45" customHeight="1">
      <c r="B86" s="13">
        <v>78</v>
      </c>
      <c r="C86" s="105" t="s">
        <v>1412</v>
      </c>
      <c r="D86" s="13" t="s">
        <v>142</v>
      </c>
      <c r="E86" s="13" t="s">
        <v>1391</v>
      </c>
      <c r="F86" s="13" t="s">
        <v>1320</v>
      </c>
      <c r="G86" s="547" t="s">
        <v>1365</v>
      </c>
      <c r="H86" s="13">
        <v>2018</v>
      </c>
      <c r="I86" s="13" t="s">
        <v>1392</v>
      </c>
    </row>
    <row r="87" spans="2:24" ht="29.45" customHeight="1">
      <c r="B87" s="13">
        <v>79</v>
      </c>
      <c r="C87" s="105" t="s">
        <v>1413</v>
      </c>
      <c r="D87" s="13" t="s">
        <v>142</v>
      </c>
      <c r="E87" s="13" t="s">
        <v>1391</v>
      </c>
      <c r="F87" s="13" t="s">
        <v>1241</v>
      </c>
      <c r="G87" s="547" t="s">
        <v>1365</v>
      </c>
      <c r="H87" s="13">
        <v>2018</v>
      </c>
      <c r="I87" s="13" t="s">
        <v>1368</v>
      </c>
    </row>
    <row r="88" spans="2:24" ht="29.45" customHeight="1">
      <c r="B88" s="13">
        <v>80</v>
      </c>
      <c r="C88" s="105" t="s">
        <v>1414</v>
      </c>
      <c r="D88" s="13" t="s">
        <v>142</v>
      </c>
      <c r="E88" s="13" t="s">
        <v>1391</v>
      </c>
      <c r="F88" s="13" t="s">
        <v>1345</v>
      </c>
      <c r="G88" s="547" t="s">
        <v>1365</v>
      </c>
      <c r="H88" s="13">
        <v>2018</v>
      </c>
      <c r="I88" s="13" t="s">
        <v>1392</v>
      </c>
    </row>
    <row r="89" spans="2:24" ht="29.45" customHeight="1">
      <c r="B89" s="284">
        <v>81</v>
      </c>
      <c r="C89" s="283" t="s">
        <v>1415</v>
      </c>
      <c r="D89" s="13" t="s">
        <v>142</v>
      </c>
      <c r="E89" s="13" t="s">
        <v>1391</v>
      </c>
      <c r="F89" s="284" t="s">
        <v>1416</v>
      </c>
      <c r="G89" s="548" t="s">
        <v>1365</v>
      </c>
      <c r="H89" s="284">
        <v>2018</v>
      </c>
      <c r="I89" s="284" t="s">
        <v>1368</v>
      </c>
    </row>
    <row r="90" spans="2:24" ht="29.45" customHeight="1">
      <c r="B90" s="13">
        <v>82</v>
      </c>
      <c r="C90" s="105" t="s">
        <v>1417</v>
      </c>
      <c r="D90" s="13" t="s">
        <v>142</v>
      </c>
      <c r="E90" s="13" t="s">
        <v>1391</v>
      </c>
      <c r="F90" s="13" t="s">
        <v>1345</v>
      </c>
      <c r="G90" s="547" t="s">
        <v>1418</v>
      </c>
      <c r="H90" s="13">
        <v>2018</v>
      </c>
      <c r="I90" s="13" t="s">
        <v>1419</v>
      </c>
    </row>
    <row r="91" spans="2:24" ht="27" customHeight="1"/>
    <row r="93" spans="2:24" ht="27.6" customHeight="1">
      <c r="C93" s="810" t="s">
        <v>1420</v>
      </c>
      <c r="D93" s="810"/>
      <c r="E93" s="810"/>
      <c r="F93" s="810"/>
      <c r="G93" s="810"/>
      <c r="H93" s="810"/>
      <c r="I93" s="810"/>
      <c r="J93" s="546"/>
    </row>
    <row r="94" spans="2:24" ht="14.45" customHeight="1">
      <c r="C94" s="810" t="s">
        <v>1421</v>
      </c>
      <c r="D94" s="810"/>
      <c r="E94" s="810"/>
      <c r="F94" s="810"/>
      <c r="G94" s="810"/>
      <c r="H94" s="810"/>
      <c r="I94" s="810"/>
      <c r="J94" s="810"/>
      <c r="K94" s="496"/>
      <c r="L94" s="496"/>
      <c r="M94" s="496"/>
      <c r="N94" s="496"/>
      <c r="O94" s="496"/>
      <c r="P94" s="496"/>
      <c r="Q94" s="496"/>
      <c r="R94" s="496"/>
      <c r="S94" s="496"/>
      <c r="T94" s="496"/>
      <c r="U94" s="496"/>
      <c r="V94" s="496"/>
      <c r="W94" s="496"/>
      <c r="X94" s="496"/>
    </row>
    <row r="95" spans="2:24" ht="14.45" customHeight="1">
      <c r="J95" s="496"/>
      <c r="K95" s="496"/>
      <c r="L95" s="496"/>
      <c r="M95" s="496"/>
      <c r="N95" s="496"/>
      <c r="O95" s="496"/>
      <c r="P95" s="496"/>
      <c r="Q95" s="496"/>
      <c r="R95" s="496"/>
      <c r="S95" s="496"/>
      <c r="T95" s="496"/>
      <c r="U95" s="496"/>
      <c r="V95" s="496"/>
      <c r="W95" s="496"/>
      <c r="X95" s="496"/>
    </row>
  </sheetData>
  <mergeCells count="6">
    <mergeCell ref="C94:J94"/>
    <mergeCell ref="B4:I4"/>
    <mergeCell ref="B2:I2"/>
    <mergeCell ref="B3:I3"/>
    <mergeCell ref="B6:I6"/>
    <mergeCell ref="C93:I93"/>
  </mergeCells>
  <phoneticPr fontId="9" type="noConversion"/>
  <printOptions horizontalCentered="1"/>
  <pageMargins left="0.71" right="0.39370078740157483" top="0.98425196850393704" bottom="0.70866141732283472" header="0" footer="0"/>
  <pageSetup scale="84" orientation="landscape"/>
  <headerFooter alignWithMargins="0"/>
  <tableParts count="1">
    <tablePart r:id="rId1"/>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120"/>
  <sheetViews>
    <sheetView showGridLines="0" showRowColHeaders="0" zoomScale="70" zoomScaleNormal="70" workbookViewId="0"/>
  </sheetViews>
  <sheetFormatPr defaultColWidth="11" defaultRowHeight="16.5"/>
  <cols>
    <col min="1" max="2" width="6" customWidth="1"/>
    <col min="3" max="3" width="54.875" customWidth="1"/>
    <col min="4" max="4" width="23.875" bestFit="1" customWidth="1"/>
    <col min="5" max="5" width="12.25" bestFit="1" customWidth="1"/>
    <col min="6" max="6" width="8.375" customWidth="1"/>
    <col min="7" max="7" width="23.875" bestFit="1" customWidth="1"/>
    <col min="8" max="8" width="10.75" customWidth="1"/>
    <col min="9" max="9" width="8.875" customWidth="1"/>
    <col min="10" max="10" width="17.625" bestFit="1" customWidth="1"/>
    <col min="11" max="11" width="9.25" bestFit="1" customWidth="1"/>
    <col min="12" max="12" width="7.875" customWidth="1"/>
    <col min="13" max="13" width="17.625" bestFit="1" customWidth="1"/>
    <col min="14" max="14" width="9.375" customWidth="1"/>
    <col min="15" max="15" width="11" customWidth="1"/>
    <col min="16" max="16" width="23.875" bestFit="1" customWidth="1"/>
    <col min="17" max="17" width="12.25" bestFit="1" customWidth="1"/>
    <col min="18" max="18" width="11" customWidth="1"/>
    <col min="22" max="22" width="35.125" bestFit="1" customWidth="1"/>
    <col min="39" max="42" width="11" customWidth="1"/>
  </cols>
  <sheetData>
    <row r="1" spans="2:38">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row>
    <row r="2" spans="2:38" ht="23.25" customHeight="1">
      <c r="C2" s="860" t="s">
        <v>0</v>
      </c>
      <c r="D2" s="860"/>
      <c r="E2" s="860"/>
      <c r="F2" s="860"/>
      <c r="G2" s="860"/>
      <c r="H2" s="860"/>
      <c r="I2" s="860"/>
      <c r="J2" s="860"/>
      <c r="K2" s="860"/>
      <c r="L2" s="860"/>
      <c r="M2" s="860"/>
      <c r="N2" s="860"/>
      <c r="O2" s="860"/>
      <c r="P2" s="860"/>
      <c r="Q2" s="860"/>
      <c r="R2" s="108"/>
      <c r="S2" s="107"/>
      <c r="T2" s="107"/>
      <c r="U2" s="107"/>
      <c r="V2" s="107"/>
      <c r="W2" s="107"/>
      <c r="X2" s="107"/>
      <c r="Y2" s="107"/>
      <c r="Z2" s="107"/>
      <c r="AA2" s="107"/>
      <c r="AB2" s="107"/>
      <c r="AC2" s="107"/>
      <c r="AD2" s="107"/>
      <c r="AE2" s="107"/>
      <c r="AF2" s="107"/>
      <c r="AG2" s="107"/>
      <c r="AH2" s="107"/>
      <c r="AI2" s="107"/>
      <c r="AJ2" s="107"/>
      <c r="AK2" s="107"/>
      <c r="AL2" s="107"/>
    </row>
    <row r="3" spans="2:38" ht="17.25" customHeight="1">
      <c r="C3" s="861" t="s">
        <v>1422</v>
      </c>
      <c r="D3" s="861"/>
      <c r="E3" s="861"/>
      <c r="F3" s="861"/>
      <c r="G3" s="861"/>
      <c r="H3" s="861"/>
      <c r="I3" s="861"/>
      <c r="J3" s="861"/>
      <c r="K3" s="861"/>
      <c r="L3" s="861"/>
      <c r="M3" s="861"/>
      <c r="N3" s="861"/>
      <c r="O3" s="861"/>
      <c r="P3" s="861"/>
      <c r="Q3" s="861"/>
      <c r="R3" s="108"/>
      <c r="S3" s="107"/>
      <c r="T3" s="107"/>
      <c r="U3" s="107"/>
      <c r="V3" s="107"/>
      <c r="W3" s="107"/>
      <c r="X3" s="107"/>
      <c r="Y3" s="107"/>
      <c r="Z3" s="107"/>
      <c r="AA3" s="107"/>
      <c r="AB3" s="107"/>
      <c r="AC3" s="107"/>
      <c r="AD3" s="107"/>
      <c r="AE3" s="107"/>
      <c r="AF3" s="107"/>
      <c r="AG3" s="107"/>
      <c r="AH3" s="107"/>
      <c r="AI3" s="107"/>
      <c r="AJ3" s="107"/>
      <c r="AK3" s="107"/>
      <c r="AL3" s="107"/>
    </row>
    <row r="4" spans="2:38" ht="24" customHeight="1">
      <c r="C4" s="861" t="s">
        <v>1423</v>
      </c>
      <c r="D4" s="861"/>
      <c r="E4" s="861"/>
      <c r="F4" s="861"/>
      <c r="G4" s="861"/>
      <c r="H4" s="861"/>
      <c r="I4" s="861"/>
      <c r="J4" s="861"/>
      <c r="K4" s="861"/>
      <c r="L4" s="861"/>
      <c r="M4" s="861"/>
      <c r="N4" s="861"/>
      <c r="O4" s="861"/>
      <c r="P4" s="861"/>
      <c r="Q4" s="861"/>
      <c r="R4" s="7"/>
      <c r="S4" s="107"/>
      <c r="T4" s="107"/>
      <c r="U4" s="107"/>
      <c r="V4" s="107"/>
      <c r="W4" s="107"/>
      <c r="X4" s="107"/>
      <c r="Y4" s="107"/>
      <c r="Z4" s="107"/>
      <c r="AA4" s="107"/>
      <c r="AB4" s="107"/>
      <c r="AC4" s="107"/>
      <c r="AD4" s="107"/>
      <c r="AE4" s="107"/>
      <c r="AF4" s="107"/>
      <c r="AG4" s="107"/>
      <c r="AH4" s="107"/>
      <c r="AI4" s="107"/>
      <c r="AJ4" s="107"/>
      <c r="AK4" s="107"/>
      <c r="AL4" s="107"/>
    </row>
    <row r="5" spans="2:38" ht="24" customHeight="1" thickBot="1">
      <c r="C5" s="7"/>
      <c r="D5" s="7"/>
      <c r="E5" s="7"/>
      <c r="F5" s="7"/>
      <c r="G5" s="7"/>
      <c r="H5" s="7"/>
      <c r="I5" s="7"/>
      <c r="J5" s="7"/>
      <c r="K5" s="7"/>
      <c r="L5" s="7"/>
      <c r="M5" s="7"/>
      <c r="N5" s="7"/>
      <c r="O5" s="7"/>
      <c r="P5" s="7"/>
      <c r="Q5" s="7"/>
      <c r="R5" s="7"/>
      <c r="S5" s="107"/>
      <c r="T5" s="107"/>
      <c r="U5" s="107"/>
      <c r="V5" s="107"/>
      <c r="W5" s="107"/>
      <c r="X5" s="107"/>
      <c r="Y5" s="107"/>
      <c r="Z5" s="107"/>
      <c r="AA5" s="107"/>
      <c r="AB5" s="107"/>
      <c r="AC5" s="107"/>
      <c r="AD5" s="107"/>
      <c r="AE5" s="107"/>
      <c r="AF5" s="107"/>
      <c r="AG5" s="107"/>
      <c r="AH5" s="107"/>
      <c r="AI5" s="107"/>
      <c r="AJ5" s="107"/>
      <c r="AK5" s="107"/>
      <c r="AL5" s="107"/>
    </row>
    <row r="6" spans="2:38" s="112" customFormat="1" ht="24" customHeight="1">
      <c r="C6" s="109"/>
      <c r="D6" s="862" t="s">
        <v>1424</v>
      </c>
      <c r="E6" s="862"/>
      <c r="F6" s="110"/>
      <c r="G6" s="862" t="s">
        <v>1425</v>
      </c>
      <c r="H6" s="862"/>
      <c r="I6" s="110"/>
      <c r="J6" s="862" t="s">
        <v>1426</v>
      </c>
      <c r="K6" s="862"/>
      <c r="L6" s="110"/>
      <c r="M6" s="862" t="s">
        <v>1427</v>
      </c>
      <c r="N6" s="862"/>
      <c r="O6" s="110"/>
      <c r="P6" s="862" t="s">
        <v>59</v>
      </c>
      <c r="Q6" s="862"/>
      <c r="R6" s="111"/>
      <c r="S6" s="838" t="s">
        <v>1428</v>
      </c>
      <c r="T6" s="839"/>
      <c r="U6" s="840"/>
    </row>
    <row r="7" spans="2:38" s="112" customFormat="1" ht="15.75" customHeight="1">
      <c r="C7" s="113" t="s">
        <v>1429</v>
      </c>
      <c r="D7" s="114" t="s">
        <v>1430</v>
      </c>
      <c r="E7" s="114" t="s">
        <v>1431</v>
      </c>
      <c r="F7" s="110"/>
      <c r="G7" s="114" t="s">
        <v>1430</v>
      </c>
      <c r="H7" s="114" t="s">
        <v>1431</v>
      </c>
      <c r="I7" s="110"/>
      <c r="J7" s="114" t="s">
        <v>1430</v>
      </c>
      <c r="K7" s="114" t="s">
        <v>1431</v>
      </c>
      <c r="L7" s="110"/>
      <c r="M7" s="114" t="s">
        <v>1430</v>
      </c>
      <c r="N7" s="114" t="s">
        <v>1431</v>
      </c>
      <c r="O7" s="110"/>
      <c r="P7" s="114" t="s">
        <v>1430</v>
      </c>
      <c r="Q7" s="114" t="s">
        <v>1431</v>
      </c>
      <c r="R7" s="111"/>
      <c r="S7" s="841" t="s">
        <v>1431</v>
      </c>
      <c r="T7" s="842"/>
      <c r="U7" s="179" t="s">
        <v>1432</v>
      </c>
      <c r="V7" s="539"/>
      <c r="W7" s="843"/>
      <c r="X7" s="843"/>
      <c r="Y7" s="843"/>
      <c r="Z7" s="843"/>
    </row>
    <row r="8" spans="2:38" s="112" customFormat="1" ht="15.75" customHeight="1" thickBot="1">
      <c r="B8" s="844" t="s">
        <v>1433</v>
      </c>
      <c r="C8" s="180" t="s">
        <v>1434</v>
      </c>
      <c r="D8" s="181">
        <v>161</v>
      </c>
      <c r="E8" s="182">
        <f>15352-63</f>
        <v>15289</v>
      </c>
      <c r="F8" s="115"/>
      <c r="G8" s="181">
        <v>2</v>
      </c>
      <c r="H8" s="182">
        <v>62.55</v>
      </c>
      <c r="I8" s="183"/>
      <c r="J8" s="181">
        <v>0</v>
      </c>
      <c r="K8" s="182">
        <v>0</v>
      </c>
      <c r="L8" s="183"/>
      <c r="M8" s="181">
        <v>0</v>
      </c>
      <c r="N8" s="182">
        <v>0</v>
      </c>
      <c r="O8" s="184"/>
      <c r="P8" s="181">
        <f t="shared" ref="P8:Q18" si="0">D8+G8+J8+M8</f>
        <v>163</v>
      </c>
      <c r="Q8" s="182">
        <f t="shared" si="0"/>
        <v>15351.55</v>
      </c>
      <c r="R8" s="117"/>
      <c r="S8" s="845">
        <f>Q8+Q9+Q10+Q11+Q12+Q13+Q14</f>
        <v>55810.55</v>
      </c>
      <c r="T8" s="846"/>
      <c r="U8" s="185">
        <f>S8/10000</f>
        <v>5.5810550000000001</v>
      </c>
    </row>
    <row r="9" spans="2:38" s="112" customFormat="1" ht="15.75" customHeight="1" thickBot="1">
      <c r="B9" s="844"/>
      <c r="C9" s="186" t="s">
        <v>1435</v>
      </c>
      <c r="D9" s="187">
        <v>137</v>
      </c>
      <c r="E9" s="188">
        <f>10521+2184-33</f>
        <v>12672</v>
      </c>
      <c r="F9" s="115"/>
      <c r="G9" s="187">
        <v>1</v>
      </c>
      <c r="H9" s="188">
        <v>33</v>
      </c>
      <c r="I9" s="183"/>
      <c r="J9" s="187">
        <v>0</v>
      </c>
      <c r="K9" s="188">
        <v>0</v>
      </c>
      <c r="L9" s="183"/>
      <c r="M9" s="187">
        <v>0</v>
      </c>
      <c r="N9" s="188">
        <v>0</v>
      </c>
      <c r="O9" s="184"/>
      <c r="P9" s="187">
        <f t="shared" si="0"/>
        <v>138</v>
      </c>
      <c r="Q9" s="188">
        <f t="shared" si="0"/>
        <v>12705</v>
      </c>
      <c r="R9" s="111"/>
      <c r="S9" s="847"/>
      <c r="T9" s="847"/>
      <c r="U9" s="189"/>
    </row>
    <row r="10" spans="2:38" s="112" customFormat="1" ht="15.75" customHeight="1" thickBot="1">
      <c r="B10" s="844"/>
      <c r="C10" s="180" t="s">
        <v>1436</v>
      </c>
      <c r="D10" s="181">
        <v>16</v>
      </c>
      <c r="E10" s="182">
        <f>1253+200</f>
        <v>1453</v>
      </c>
      <c r="F10" s="115"/>
      <c r="G10" s="181">
        <v>0</v>
      </c>
      <c r="H10" s="182">
        <v>0</v>
      </c>
      <c r="I10" s="183"/>
      <c r="J10" s="181">
        <v>0</v>
      </c>
      <c r="K10" s="182">
        <v>0</v>
      </c>
      <c r="L10" s="183"/>
      <c r="M10" s="181">
        <v>0</v>
      </c>
      <c r="N10" s="182">
        <v>0</v>
      </c>
      <c r="O10" s="184"/>
      <c r="P10" s="181">
        <f t="shared" si="0"/>
        <v>16</v>
      </c>
      <c r="Q10" s="182">
        <f t="shared" si="0"/>
        <v>1453</v>
      </c>
      <c r="R10" s="111"/>
      <c r="S10" s="848">
        <f>S8</f>
        <v>55810.55</v>
      </c>
      <c r="T10" s="849"/>
      <c r="U10" s="118">
        <f>S10/10000</f>
        <v>5.5810550000000001</v>
      </c>
      <c r="V10" s="119" t="s">
        <v>59</v>
      </c>
    </row>
    <row r="11" spans="2:38" s="112" customFormat="1" ht="15.75" customHeight="1">
      <c r="B11" s="844"/>
      <c r="C11" s="186" t="s">
        <v>1437</v>
      </c>
      <c r="D11" s="187">
        <v>6</v>
      </c>
      <c r="E11" s="188">
        <v>4388</v>
      </c>
      <c r="F11" s="115"/>
      <c r="G11" s="187">
        <v>0</v>
      </c>
      <c r="H11" s="188">
        <v>0</v>
      </c>
      <c r="I11" s="183"/>
      <c r="J11" s="187">
        <v>0</v>
      </c>
      <c r="K11" s="188">
        <v>0</v>
      </c>
      <c r="L11" s="183"/>
      <c r="M11" s="187">
        <v>0</v>
      </c>
      <c r="N11" s="188">
        <v>0</v>
      </c>
      <c r="O11" s="184"/>
      <c r="P11" s="187">
        <f t="shared" si="0"/>
        <v>6</v>
      </c>
      <c r="Q11" s="188">
        <f t="shared" si="0"/>
        <v>4388</v>
      </c>
      <c r="R11" s="111"/>
    </row>
    <row r="12" spans="2:38" s="112" customFormat="1" ht="15.75" customHeight="1" thickBot="1">
      <c r="B12" s="844"/>
      <c r="C12" s="180" t="s">
        <v>1438</v>
      </c>
      <c r="D12" s="181">
        <v>2</v>
      </c>
      <c r="E12" s="182">
        <v>5542</v>
      </c>
      <c r="F12" s="115"/>
      <c r="G12" s="181">
        <v>0</v>
      </c>
      <c r="H12" s="182">
        <v>0</v>
      </c>
      <c r="I12" s="183"/>
      <c r="J12" s="181">
        <v>0</v>
      </c>
      <c r="K12" s="182">
        <v>0</v>
      </c>
      <c r="L12" s="183"/>
      <c r="M12" s="181">
        <v>0</v>
      </c>
      <c r="N12" s="182">
        <v>0</v>
      </c>
      <c r="O12" s="184"/>
      <c r="P12" s="181">
        <f t="shared" si="0"/>
        <v>2</v>
      </c>
      <c r="Q12" s="182">
        <f t="shared" si="0"/>
        <v>5542</v>
      </c>
      <c r="R12" s="111"/>
    </row>
    <row r="13" spans="2:38" s="112" customFormat="1" ht="15.75" customHeight="1">
      <c r="B13" s="844"/>
      <c r="C13" s="186" t="s">
        <v>1439</v>
      </c>
      <c r="D13" s="187">
        <v>0</v>
      </c>
      <c r="E13" s="188">
        <v>0</v>
      </c>
      <c r="F13" s="115"/>
      <c r="G13" s="187">
        <v>0</v>
      </c>
      <c r="H13" s="188">
        <v>0</v>
      </c>
      <c r="I13" s="183"/>
      <c r="J13" s="187">
        <v>0</v>
      </c>
      <c r="K13" s="188">
        <v>0</v>
      </c>
      <c r="L13" s="183"/>
      <c r="M13" s="187">
        <v>0</v>
      </c>
      <c r="N13" s="188">
        <v>0</v>
      </c>
      <c r="O13" s="184"/>
      <c r="P13" s="187">
        <f t="shared" si="0"/>
        <v>0</v>
      </c>
      <c r="Q13" s="188">
        <f t="shared" si="0"/>
        <v>0</v>
      </c>
      <c r="R13" s="111"/>
      <c r="S13" s="838" t="s">
        <v>1440</v>
      </c>
      <c r="T13" s="839"/>
      <c r="U13" s="840"/>
    </row>
    <row r="14" spans="2:38" s="112" customFormat="1" ht="15.75" customHeight="1" thickBot="1">
      <c r="B14" s="844"/>
      <c r="C14" s="180" t="s">
        <v>1441</v>
      </c>
      <c r="D14" s="181">
        <f>545+419</f>
        <v>964</v>
      </c>
      <c r="E14" s="182">
        <f>12477-1453+5347-1075</f>
        <v>15296</v>
      </c>
      <c r="F14" s="115"/>
      <c r="G14" s="181">
        <v>66</v>
      </c>
      <c r="H14" s="182">
        <v>1075</v>
      </c>
      <c r="I14" s="183"/>
      <c r="J14" s="181">
        <v>0</v>
      </c>
      <c r="K14" s="182">
        <v>0</v>
      </c>
      <c r="L14" s="183"/>
      <c r="M14" s="181">
        <v>0</v>
      </c>
      <c r="N14" s="182">
        <v>0</v>
      </c>
      <c r="O14" s="184"/>
      <c r="P14" s="181">
        <f t="shared" si="0"/>
        <v>1030</v>
      </c>
      <c r="Q14" s="182">
        <f t="shared" si="0"/>
        <v>16371</v>
      </c>
      <c r="R14" s="111"/>
      <c r="S14" s="850" t="s">
        <v>1431</v>
      </c>
      <c r="T14" s="851"/>
      <c r="U14" s="190" t="s">
        <v>1432</v>
      </c>
    </row>
    <row r="15" spans="2:38" s="198" customFormat="1" ht="24.75" customHeight="1" thickBot="1">
      <c r="B15" s="852" t="s">
        <v>1442</v>
      </c>
      <c r="C15" s="191" t="s">
        <v>1443</v>
      </c>
      <c r="D15" s="192">
        <v>38</v>
      </c>
      <c r="E15" s="192">
        <v>3751</v>
      </c>
      <c r="F15" s="193"/>
      <c r="G15" s="192">
        <v>0</v>
      </c>
      <c r="H15" s="192">
        <v>0</v>
      </c>
      <c r="I15" s="194"/>
      <c r="J15" s="192">
        <v>0</v>
      </c>
      <c r="K15" s="192">
        <v>0</v>
      </c>
      <c r="L15" s="194"/>
      <c r="M15" s="192">
        <v>0</v>
      </c>
      <c r="N15" s="192">
        <v>0</v>
      </c>
      <c r="O15" s="195"/>
      <c r="P15" s="192">
        <f t="shared" si="0"/>
        <v>38</v>
      </c>
      <c r="Q15" s="192">
        <f t="shared" si="0"/>
        <v>3751</v>
      </c>
      <c r="R15" s="196"/>
      <c r="S15" s="853">
        <f>Q15+Q16+Q17+Q18</f>
        <v>22711.47</v>
      </c>
      <c r="T15" s="854"/>
      <c r="U15" s="197">
        <f>S15/10000</f>
        <v>2.271147</v>
      </c>
    </row>
    <row r="16" spans="2:38" s="198" customFormat="1" ht="24.75" customHeight="1" thickBot="1">
      <c r="B16" s="852"/>
      <c r="C16" s="199" t="s">
        <v>1444</v>
      </c>
      <c r="D16" s="200">
        <v>17</v>
      </c>
      <c r="E16" s="200">
        <v>5624</v>
      </c>
      <c r="F16" s="193"/>
      <c r="G16" s="200">
        <v>0</v>
      </c>
      <c r="H16" s="200">
        <v>0</v>
      </c>
      <c r="I16" s="194"/>
      <c r="J16" s="200">
        <v>0</v>
      </c>
      <c r="K16" s="200">
        <v>0</v>
      </c>
      <c r="L16" s="194"/>
      <c r="M16" s="200">
        <v>0</v>
      </c>
      <c r="N16" s="200">
        <v>0</v>
      </c>
      <c r="O16" s="195"/>
      <c r="P16" s="200">
        <f t="shared" si="0"/>
        <v>17</v>
      </c>
      <c r="Q16" s="200">
        <f t="shared" si="0"/>
        <v>5624</v>
      </c>
      <c r="R16" s="196"/>
    </row>
    <row r="17" spans="1:22" s="198" customFormat="1" ht="42" customHeight="1">
      <c r="B17" s="852"/>
      <c r="C17" s="201" t="s">
        <v>1445</v>
      </c>
      <c r="D17" s="192">
        <v>7</v>
      </c>
      <c r="E17" s="192">
        <v>11499</v>
      </c>
      <c r="F17" s="193"/>
      <c r="G17" s="192">
        <v>0</v>
      </c>
      <c r="H17" s="192">
        <v>0</v>
      </c>
      <c r="I17" s="194"/>
      <c r="J17" s="192">
        <v>0</v>
      </c>
      <c r="K17" s="192">
        <v>0</v>
      </c>
      <c r="L17" s="194"/>
      <c r="M17" s="192">
        <v>0</v>
      </c>
      <c r="N17" s="192">
        <v>0</v>
      </c>
      <c r="O17" s="195"/>
      <c r="P17" s="192">
        <f t="shared" si="0"/>
        <v>7</v>
      </c>
      <c r="Q17" s="192">
        <f t="shared" si="0"/>
        <v>11499</v>
      </c>
      <c r="R17" s="196"/>
      <c r="S17" s="855" t="s">
        <v>1446</v>
      </c>
      <c r="T17" s="856"/>
      <c r="U17" s="857"/>
      <c r="V17" s="202" t="s">
        <v>1447</v>
      </c>
    </row>
    <row r="18" spans="1:22" s="198" customFormat="1" ht="24.75" customHeight="1" thickBot="1">
      <c r="B18" s="852"/>
      <c r="C18" s="199" t="s">
        <v>1448</v>
      </c>
      <c r="D18" s="200">
        <v>160</v>
      </c>
      <c r="E18" s="200">
        <v>1699</v>
      </c>
      <c r="F18" s="193"/>
      <c r="G18" s="200">
        <v>31</v>
      </c>
      <c r="H18" s="200">
        <v>138.47</v>
      </c>
      <c r="I18" s="194"/>
      <c r="J18" s="200">
        <v>0</v>
      </c>
      <c r="K18" s="200">
        <v>0</v>
      </c>
      <c r="L18" s="194"/>
      <c r="M18" s="200">
        <v>0</v>
      </c>
      <c r="N18" s="200">
        <v>0</v>
      </c>
      <c r="O18" s="195"/>
      <c r="P18" s="200">
        <f t="shared" si="0"/>
        <v>191</v>
      </c>
      <c r="Q18" s="200">
        <f t="shared" si="0"/>
        <v>1837.47</v>
      </c>
      <c r="R18" s="196"/>
      <c r="S18" s="858" t="s">
        <v>1431</v>
      </c>
      <c r="T18" s="859"/>
      <c r="U18" s="203" t="s">
        <v>1432</v>
      </c>
    </row>
    <row r="19" spans="1:22" s="112" customFormat="1" ht="17.25" thickBot="1">
      <c r="A19" s="116"/>
      <c r="B19" s="116"/>
      <c r="C19" s="120" t="s">
        <v>1449</v>
      </c>
      <c r="D19" s="121">
        <f>SUM(D8:D18)</f>
        <v>1508</v>
      </c>
      <c r="E19" s="122">
        <f>SUM(E8:E18)</f>
        <v>77213</v>
      </c>
      <c r="F19" s="115"/>
      <c r="G19" s="123">
        <f>SUM(G8:G18)</f>
        <v>100</v>
      </c>
      <c r="H19" s="122">
        <f>SUM(H8:H18)</f>
        <v>1309.02</v>
      </c>
      <c r="I19" s="115"/>
      <c r="J19" s="123">
        <f>SUM(J8:J18)</f>
        <v>0</v>
      </c>
      <c r="K19" s="122">
        <f>SUM(K8:K18)</f>
        <v>0</v>
      </c>
      <c r="L19" s="115"/>
      <c r="M19" s="124">
        <f>SUM(M8:M18)</f>
        <v>0</v>
      </c>
      <c r="N19" s="122">
        <f>SUM(N8:N18)</f>
        <v>0</v>
      </c>
      <c r="O19" s="116"/>
      <c r="P19" s="125">
        <f>SUM(P8:P18)</f>
        <v>1608</v>
      </c>
      <c r="Q19" s="126">
        <f>SUM(Q8:Q18)</f>
        <v>78522.02</v>
      </c>
      <c r="R19" s="196"/>
      <c r="S19" s="853">
        <f>S10+S15</f>
        <v>78522.02</v>
      </c>
      <c r="T19" s="854"/>
      <c r="U19" s="197">
        <f>S19/10000</f>
        <v>7.8522020000000001</v>
      </c>
    </row>
    <row r="20" spans="1:22" s="116" customFormat="1">
      <c r="A20"/>
      <c r="B20"/>
      <c r="C20" s="7"/>
      <c r="D20" s="127"/>
      <c r="E20" s="127"/>
      <c r="F20" s="7"/>
      <c r="G20" s="7"/>
      <c r="H20" s="7"/>
      <c r="I20" s="7"/>
      <c r="J20" s="7"/>
      <c r="K20" s="7"/>
      <c r="L20" s="7"/>
      <c r="M20" s="7"/>
      <c r="N20" s="837"/>
      <c r="O20" s="837"/>
      <c r="P20"/>
      <c r="Q20" s="7"/>
    </row>
    <row r="21" spans="1:22">
      <c r="C21" s="7"/>
      <c r="D21" s="128"/>
      <c r="E21" s="7"/>
      <c r="F21" s="7"/>
      <c r="G21" s="7"/>
      <c r="H21" s="7"/>
      <c r="I21" s="7"/>
      <c r="J21" s="7"/>
      <c r="K21" s="7"/>
      <c r="L21" s="7"/>
      <c r="M21" s="7"/>
      <c r="N21" s="7"/>
      <c r="O21" s="7"/>
      <c r="P21" s="7"/>
      <c r="Q21" s="128"/>
      <c r="R21" s="7"/>
      <c r="S21" s="7"/>
      <c r="T21" s="7"/>
      <c r="U21" s="7"/>
    </row>
    <row r="22" spans="1:22">
      <c r="C22" s="129" t="s">
        <v>1450</v>
      </c>
      <c r="D22" s="833">
        <v>5992</v>
      </c>
      <c r="E22" s="834"/>
      <c r="F22" s="130"/>
      <c r="G22" s="833">
        <v>30</v>
      </c>
      <c r="H22" s="834"/>
      <c r="I22" s="130"/>
      <c r="J22" s="833">
        <v>0</v>
      </c>
      <c r="K22" s="834"/>
      <c r="L22" s="130"/>
      <c r="M22" s="833">
        <v>0</v>
      </c>
      <c r="N22" s="834"/>
      <c r="O22" s="130"/>
      <c r="P22" s="833">
        <f>M22+J22+G22+D22</f>
        <v>6022</v>
      </c>
      <c r="Q22" s="834"/>
      <c r="R22" s="7"/>
      <c r="S22" s="7"/>
      <c r="T22" s="7"/>
      <c r="U22" s="7"/>
    </row>
    <row r="23" spans="1:22">
      <c r="A23" s="107"/>
      <c r="B23" s="107"/>
      <c r="C23" s="7"/>
      <c r="D23" s="130"/>
      <c r="E23" s="130"/>
      <c r="F23" s="130"/>
      <c r="G23" s="130"/>
      <c r="H23" s="130"/>
      <c r="I23" s="130"/>
      <c r="J23" s="130"/>
      <c r="K23" s="130"/>
      <c r="L23" s="130"/>
      <c r="M23" s="130"/>
      <c r="N23" s="130"/>
      <c r="O23" s="130"/>
      <c r="P23" s="130"/>
      <c r="Q23" s="130"/>
      <c r="R23" s="7"/>
      <c r="S23" s="7"/>
      <c r="T23" s="7"/>
      <c r="U23" s="7"/>
    </row>
    <row r="24" spans="1:22" s="107" customFormat="1">
      <c r="C24" s="131" t="s">
        <v>1451</v>
      </c>
      <c r="D24" s="833">
        <v>2883</v>
      </c>
      <c r="E24" s="834"/>
      <c r="F24" s="130"/>
      <c r="G24" s="833">
        <v>15</v>
      </c>
      <c r="H24" s="834"/>
      <c r="I24" s="130"/>
      <c r="J24" s="833">
        <v>0</v>
      </c>
      <c r="K24" s="834"/>
      <c r="L24" s="130"/>
      <c r="M24" s="833">
        <v>0</v>
      </c>
      <c r="N24" s="834"/>
      <c r="O24" s="130"/>
      <c r="P24" s="833">
        <f>M24+J24+G24+D24</f>
        <v>2898</v>
      </c>
      <c r="Q24" s="834"/>
      <c r="R24" s="7"/>
      <c r="S24" s="7"/>
      <c r="T24" s="7"/>
      <c r="U24" s="7"/>
    </row>
    <row r="25" spans="1:22" s="107" customFormat="1">
      <c r="A25"/>
      <c r="B25"/>
      <c r="C25" s="7"/>
      <c r="D25" s="7"/>
      <c r="E25" s="7"/>
      <c r="F25" s="7"/>
      <c r="G25" s="7"/>
      <c r="H25" s="7"/>
      <c r="I25" s="7"/>
      <c r="J25" s="7"/>
      <c r="K25" s="7"/>
      <c r="L25" s="7"/>
      <c r="M25" s="7"/>
      <c r="N25" s="7"/>
      <c r="O25" s="7"/>
      <c r="P25" s="7"/>
      <c r="Q25" s="7"/>
      <c r="R25" s="7"/>
      <c r="S25" s="7"/>
      <c r="T25" s="7"/>
      <c r="U25" s="7"/>
    </row>
    <row r="26" spans="1:22">
      <c r="C26" s="132" t="s">
        <v>1449</v>
      </c>
      <c r="D26" s="835">
        <f>D22+D24</f>
        <v>8875</v>
      </c>
      <c r="E26" s="836"/>
      <c r="F26" s="133"/>
      <c r="G26" s="835">
        <f>G22+G24</f>
        <v>45</v>
      </c>
      <c r="H26" s="836"/>
      <c r="I26" s="133"/>
      <c r="J26" s="835">
        <f>J22+J24</f>
        <v>0</v>
      </c>
      <c r="K26" s="836"/>
      <c r="L26" s="133"/>
      <c r="M26" s="835">
        <f>M22+M24</f>
        <v>0</v>
      </c>
      <c r="N26" s="836"/>
      <c r="O26" s="133"/>
      <c r="P26" s="835">
        <f>P22+P24</f>
        <v>8920</v>
      </c>
      <c r="Q26" s="836"/>
      <c r="R26" s="7"/>
      <c r="S26" s="7"/>
      <c r="T26" s="7"/>
      <c r="U26" s="7"/>
    </row>
    <row r="27" spans="1:22" ht="28.5" customHeight="1" thickBot="1">
      <c r="C27" s="134"/>
      <c r="D27" s="134"/>
      <c r="E27" s="134"/>
      <c r="F27" s="134"/>
      <c r="G27" s="134"/>
      <c r="H27" s="134"/>
      <c r="I27" s="134"/>
      <c r="J27" s="134"/>
      <c r="K27" s="134"/>
      <c r="L27" s="134"/>
      <c r="M27" s="134"/>
      <c r="N27" s="134"/>
      <c r="O27" s="134"/>
      <c r="P27" s="134"/>
      <c r="Q27" s="134"/>
      <c r="R27" s="7"/>
      <c r="S27" s="7"/>
      <c r="T27" s="7"/>
      <c r="U27" s="7"/>
    </row>
    <row r="28" spans="1:22" ht="17.25" customHeight="1" thickBot="1">
      <c r="C28" s="830" t="s">
        <v>1452</v>
      </c>
      <c r="D28" s="831"/>
      <c r="E28" s="831"/>
      <c r="F28" s="831"/>
      <c r="G28" s="831"/>
      <c r="H28" s="831"/>
      <c r="I28" s="831"/>
      <c r="J28" s="831"/>
      <c r="K28" s="831"/>
      <c r="L28" s="831"/>
      <c r="M28" s="831"/>
      <c r="N28" s="831"/>
      <c r="O28" s="831"/>
      <c r="P28" s="831"/>
      <c r="Q28" s="832"/>
      <c r="R28" s="7"/>
      <c r="S28" s="7"/>
      <c r="T28" s="7"/>
      <c r="U28" s="7"/>
    </row>
    <row r="29" spans="1:22" ht="17.25" customHeight="1">
      <c r="C29" s="815">
        <f>D22/P8</f>
        <v>36.760736196319016</v>
      </c>
      <c r="D29" s="816">
        <f t="shared" ref="D29:J29" si="1">K25/146</f>
        <v>0</v>
      </c>
      <c r="E29" s="816">
        <f t="shared" si="1"/>
        <v>0</v>
      </c>
      <c r="F29" s="816">
        <f t="shared" si="1"/>
        <v>0</v>
      </c>
      <c r="G29" s="816">
        <f t="shared" si="1"/>
        <v>0</v>
      </c>
      <c r="H29" s="816">
        <f t="shared" si="1"/>
        <v>0</v>
      </c>
      <c r="I29" s="816">
        <f t="shared" si="1"/>
        <v>0</v>
      </c>
      <c r="J29" s="816">
        <f t="shared" si="1"/>
        <v>0</v>
      </c>
      <c r="K29" s="816">
        <f>R25/146</f>
        <v>0</v>
      </c>
      <c r="L29" s="817" t="e">
        <v>#VALUE!</v>
      </c>
      <c r="M29" s="816">
        <v>0</v>
      </c>
      <c r="N29" s="816">
        <v>0</v>
      </c>
      <c r="O29" s="816">
        <v>0</v>
      </c>
      <c r="P29" s="816">
        <v>0</v>
      </c>
      <c r="Q29" s="818">
        <v>0</v>
      </c>
      <c r="R29" s="7"/>
    </row>
    <row r="30" spans="1:22" ht="28.5" customHeight="1">
      <c r="C30" s="7"/>
      <c r="D30" s="7"/>
      <c r="E30" s="7"/>
      <c r="F30" s="7"/>
      <c r="G30" s="7"/>
      <c r="H30" s="7"/>
      <c r="I30" s="7"/>
      <c r="J30" s="7"/>
      <c r="K30" s="7"/>
      <c r="L30" s="7"/>
      <c r="M30" s="7"/>
      <c r="N30" s="7"/>
      <c r="O30" s="7"/>
      <c r="P30" s="7"/>
      <c r="Q30" s="7"/>
      <c r="R30" s="7"/>
    </row>
    <row r="31" spans="1:22">
      <c r="C31" s="819" t="s">
        <v>1453</v>
      </c>
      <c r="D31" s="819"/>
      <c r="E31" s="819"/>
      <c r="F31" s="819"/>
      <c r="G31" s="819"/>
      <c r="H31" s="819"/>
      <c r="I31" s="819"/>
      <c r="J31" s="819"/>
      <c r="K31" s="819"/>
      <c r="L31" s="819"/>
      <c r="M31" s="819"/>
      <c r="N31" s="819"/>
      <c r="O31" s="819"/>
      <c r="P31" s="819"/>
      <c r="Q31" s="819"/>
      <c r="R31" s="7"/>
      <c r="S31" s="7"/>
      <c r="T31" s="7"/>
      <c r="U31" s="7"/>
    </row>
    <row r="32" spans="1:22" ht="17.25" thickBot="1">
      <c r="C32" s="135" t="s">
        <v>1454</v>
      </c>
      <c r="D32" s="135"/>
      <c r="E32" s="135"/>
      <c r="F32" s="135"/>
      <c r="G32" s="135"/>
      <c r="H32" s="135"/>
      <c r="I32" s="135"/>
      <c r="J32" s="135"/>
      <c r="K32" s="135"/>
      <c r="L32" s="135"/>
      <c r="M32" s="135"/>
      <c r="N32" s="135"/>
      <c r="O32" s="135"/>
      <c r="P32" s="135"/>
      <c r="Q32" s="135"/>
      <c r="R32" s="7"/>
      <c r="S32" s="7"/>
      <c r="T32" s="7"/>
      <c r="U32" s="7"/>
    </row>
    <row r="33" spans="1:38">
      <c r="C33" s="820" t="s">
        <v>1455</v>
      </c>
      <c r="D33" s="821"/>
      <c r="E33" s="821"/>
      <c r="F33" s="821"/>
      <c r="G33" s="821"/>
      <c r="H33" s="821"/>
      <c r="I33" s="821"/>
      <c r="J33" s="821"/>
      <c r="K33" s="821"/>
      <c r="L33" s="821"/>
      <c r="M33" s="821"/>
      <c r="N33" s="821"/>
      <c r="O33" s="821"/>
      <c r="P33" s="821"/>
      <c r="Q33" s="822"/>
      <c r="R33" s="7"/>
      <c r="S33" s="7"/>
      <c r="T33" s="7"/>
      <c r="U33" s="7"/>
      <c r="V33" s="7"/>
      <c r="W33" s="7"/>
      <c r="X33" s="7"/>
      <c r="Y33" s="7"/>
      <c r="Z33" s="7"/>
      <c r="AA33" s="7"/>
      <c r="AB33" s="7"/>
      <c r="AC33" s="7"/>
      <c r="AD33" s="7"/>
      <c r="AE33" s="7"/>
      <c r="AF33" s="7"/>
      <c r="AG33" s="7"/>
      <c r="AH33" s="7"/>
      <c r="AI33" s="7"/>
      <c r="AJ33" s="7"/>
      <c r="AK33" s="7"/>
      <c r="AL33" s="7"/>
    </row>
    <row r="34" spans="1:38" ht="25.5" customHeight="1">
      <c r="C34" s="823"/>
      <c r="D34" s="824"/>
      <c r="E34" s="824"/>
      <c r="F34" s="824"/>
      <c r="G34" s="824"/>
      <c r="H34" s="824"/>
      <c r="I34" s="824"/>
      <c r="J34" s="824"/>
      <c r="K34" s="824"/>
      <c r="L34" s="824"/>
      <c r="M34" s="824"/>
      <c r="N34" s="824"/>
      <c r="O34" s="824"/>
      <c r="P34" s="824"/>
      <c r="Q34" s="825"/>
      <c r="R34" s="7"/>
      <c r="S34" s="7"/>
      <c r="T34" s="7"/>
      <c r="U34" s="7"/>
      <c r="V34" s="7"/>
      <c r="W34" s="7"/>
      <c r="X34" s="7"/>
      <c r="Y34" s="7"/>
      <c r="Z34" s="7"/>
      <c r="AA34" s="7"/>
      <c r="AB34" s="7"/>
      <c r="AC34" s="7"/>
      <c r="AD34" s="7"/>
      <c r="AE34" s="7"/>
      <c r="AF34" s="7"/>
      <c r="AG34" s="7"/>
      <c r="AH34" s="7"/>
      <c r="AI34" s="7"/>
      <c r="AJ34" s="7"/>
      <c r="AK34" s="7"/>
      <c r="AL34" s="7"/>
    </row>
    <row r="35" spans="1:38" ht="25.5" customHeight="1">
      <c r="C35" s="823"/>
      <c r="D35" s="824"/>
      <c r="E35" s="824"/>
      <c r="F35" s="824"/>
      <c r="G35" s="824"/>
      <c r="H35" s="824"/>
      <c r="I35" s="824"/>
      <c r="J35" s="824"/>
      <c r="K35" s="824"/>
      <c r="L35" s="824"/>
      <c r="M35" s="824"/>
      <c r="N35" s="824"/>
      <c r="O35" s="824"/>
      <c r="P35" s="824"/>
      <c r="Q35" s="825"/>
      <c r="R35" s="7"/>
      <c r="S35" s="7"/>
      <c r="T35" s="7"/>
      <c r="U35" s="7"/>
      <c r="V35" s="7"/>
      <c r="W35" s="7"/>
      <c r="X35" s="7"/>
      <c r="Y35" s="7"/>
      <c r="Z35" s="7"/>
      <c r="AA35" s="7"/>
      <c r="AB35" s="7"/>
      <c r="AC35" s="7"/>
      <c r="AD35" s="7"/>
      <c r="AE35" s="7"/>
      <c r="AF35" s="7"/>
      <c r="AG35" s="7"/>
      <c r="AH35" s="7"/>
      <c r="AI35" s="7"/>
      <c r="AJ35" s="7"/>
      <c r="AK35" s="7"/>
      <c r="AL35" s="7"/>
    </row>
    <row r="36" spans="1:38" ht="25.5" customHeight="1">
      <c r="C36" s="823"/>
      <c r="D36" s="824"/>
      <c r="E36" s="824"/>
      <c r="F36" s="824"/>
      <c r="G36" s="824"/>
      <c r="H36" s="824"/>
      <c r="I36" s="824"/>
      <c r="J36" s="824"/>
      <c r="K36" s="824"/>
      <c r="L36" s="824"/>
      <c r="M36" s="824"/>
      <c r="N36" s="824"/>
      <c r="O36" s="824"/>
      <c r="P36" s="824"/>
      <c r="Q36" s="825"/>
      <c r="R36" s="7"/>
      <c r="S36" s="7"/>
      <c r="T36" s="7"/>
      <c r="U36" s="7"/>
      <c r="V36" s="7"/>
      <c r="W36" s="7"/>
      <c r="X36" s="7"/>
      <c r="Y36" s="7"/>
      <c r="Z36" s="7"/>
      <c r="AA36" s="7"/>
      <c r="AB36" s="7"/>
      <c r="AC36" s="7"/>
      <c r="AD36" s="7"/>
      <c r="AE36" s="7"/>
      <c r="AF36" s="7"/>
      <c r="AG36" s="7"/>
      <c r="AH36" s="7"/>
      <c r="AI36" s="7"/>
      <c r="AJ36" s="7"/>
      <c r="AK36" s="7"/>
      <c r="AL36" s="7"/>
    </row>
    <row r="37" spans="1:38" ht="25.5" customHeight="1">
      <c r="C37" s="823"/>
      <c r="D37" s="824"/>
      <c r="E37" s="824"/>
      <c r="F37" s="824"/>
      <c r="G37" s="824"/>
      <c r="H37" s="824"/>
      <c r="I37" s="824"/>
      <c r="J37" s="824"/>
      <c r="K37" s="824"/>
      <c r="L37" s="824"/>
      <c r="M37" s="824"/>
      <c r="N37" s="824"/>
      <c r="O37" s="824"/>
      <c r="P37" s="824"/>
      <c r="Q37" s="825"/>
      <c r="R37" s="7"/>
      <c r="S37" s="7"/>
      <c r="T37" s="7"/>
      <c r="U37" s="7"/>
      <c r="V37" s="7"/>
      <c r="W37" s="7"/>
      <c r="X37" s="7"/>
      <c r="Y37" s="7"/>
      <c r="Z37" s="7"/>
      <c r="AA37" s="7"/>
      <c r="AB37" s="7"/>
      <c r="AC37" s="7"/>
      <c r="AD37" s="7"/>
      <c r="AE37" s="7"/>
      <c r="AF37" s="7"/>
      <c r="AG37" s="7"/>
      <c r="AH37" s="7"/>
      <c r="AI37" s="7"/>
      <c r="AJ37" s="7"/>
      <c r="AK37" s="7"/>
      <c r="AL37" s="7"/>
    </row>
    <row r="38" spans="1:38" ht="25.5" customHeight="1" thickBot="1">
      <c r="C38" s="826"/>
      <c r="D38" s="827"/>
      <c r="E38" s="827"/>
      <c r="F38" s="827"/>
      <c r="G38" s="827"/>
      <c r="H38" s="827"/>
      <c r="I38" s="827"/>
      <c r="J38" s="827"/>
      <c r="K38" s="827"/>
      <c r="L38" s="827"/>
      <c r="M38" s="827"/>
      <c r="N38" s="827"/>
      <c r="O38" s="827"/>
      <c r="P38" s="827"/>
      <c r="Q38" s="828"/>
      <c r="R38" s="7"/>
      <c r="S38" s="7"/>
      <c r="T38" s="7"/>
      <c r="U38" s="7"/>
      <c r="V38" s="7"/>
      <c r="W38" s="7"/>
      <c r="X38" s="7"/>
      <c r="Y38" s="7"/>
      <c r="Z38" s="7"/>
      <c r="AA38" s="7"/>
      <c r="AB38" s="7"/>
      <c r="AC38" s="7"/>
      <c r="AD38" s="7"/>
      <c r="AE38" s="7"/>
      <c r="AF38" s="7"/>
      <c r="AG38" s="7"/>
      <c r="AH38" s="7"/>
      <c r="AI38" s="7"/>
      <c r="AJ38" s="7"/>
      <c r="AK38" s="7"/>
      <c r="AL38" s="7"/>
    </row>
    <row r="39" spans="1:38" ht="25.5" customHeight="1" thickBot="1">
      <c r="C39" s="820"/>
      <c r="D39" s="821"/>
      <c r="E39" s="821"/>
      <c r="F39" s="821"/>
      <c r="G39" s="821"/>
      <c r="H39" s="821"/>
      <c r="I39" s="821"/>
      <c r="J39" s="821"/>
      <c r="K39" s="821"/>
      <c r="L39" s="821"/>
      <c r="M39" s="821"/>
      <c r="N39" s="821"/>
      <c r="O39" s="821"/>
      <c r="P39" s="821"/>
      <c r="Q39" s="822"/>
      <c r="R39" s="7"/>
      <c r="S39" s="7"/>
      <c r="T39" s="7"/>
      <c r="U39" s="7"/>
      <c r="V39" s="7"/>
      <c r="W39" s="7"/>
      <c r="X39" s="7"/>
      <c r="Y39" s="7"/>
      <c r="Z39" s="7"/>
      <c r="AA39" s="7"/>
      <c r="AB39" s="7"/>
      <c r="AC39" s="7"/>
      <c r="AD39" s="7"/>
      <c r="AE39" s="7"/>
      <c r="AF39" s="7"/>
      <c r="AG39" s="7"/>
      <c r="AH39" s="7"/>
      <c r="AI39" s="7"/>
      <c r="AJ39" s="7"/>
      <c r="AK39" s="7"/>
      <c r="AL39" s="7"/>
    </row>
    <row r="40" spans="1:38">
      <c r="A40" s="107"/>
      <c r="B40" s="107"/>
      <c r="C40" s="829"/>
      <c r="D40" s="821"/>
      <c r="E40" s="821"/>
      <c r="F40" s="821"/>
      <c r="G40" s="821"/>
      <c r="H40" s="821"/>
      <c r="I40" s="821"/>
      <c r="J40" s="821"/>
      <c r="K40" s="821"/>
      <c r="L40" s="821"/>
      <c r="M40" s="821"/>
      <c r="N40" s="821"/>
      <c r="O40" s="821"/>
      <c r="P40" s="821"/>
      <c r="Q40" s="821"/>
      <c r="R40" s="7"/>
      <c r="S40" s="7"/>
      <c r="T40" s="7"/>
      <c r="U40" s="7"/>
      <c r="V40" s="7"/>
      <c r="W40" s="7"/>
      <c r="X40" s="7"/>
      <c r="Y40" s="7"/>
      <c r="Z40" s="7"/>
      <c r="AA40" s="7"/>
      <c r="AB40" s="7"/>
      <c r="AC40" s="7"/>
      <c r="AD40" s="7"/>
      <c r="AE40" s="7"/>
      <c r="AF40" s="7"/>
      <c r="AG40" s="7"/>
      <c r="AH40" s="7"/>
      <c r="AI40" s="7"/>
      <c r="AJ40" s="7"/>
      <c r="AK40" s="7"/>
      <c r="AL40" s="7"/>
    </row>
    <row r="41" spans="1:38" s="107" customFormat="1" ht="16.5" customHeight="1">
      <c r="C41" s="824"/>
      <c r="D41" s="824"/>
      <c r="E41" s="824"/>
      <c r="F41" s="824"/>
      <c r="G41" s="824"/>
      <c r="H41" s="824"/>
      <c r="I41" s="824"/>
      <c r="J41" s="824"/>
      <c r="K41" s="824"/>
      <c r="L41" s="824"/>
      <c r="M41" s="824"/>
      <c r="N41" s="824"/>
      <c r="O41" s="824"/>
      <c r="P41" s="824"/>
      <c r="Q41" s="824"/>
      <c r="S41" s="7"/>
      <c r="T41" s="7"/>
      <c r="U41" s="7"/>
      <c r="V41" s="7"/>
      <c r="W41" s="7"/>
      <c r="X41" s="7"/>
      <c r="Y41" s="7"/>
      <c r="Z41" s="7"/>
      <c r="AA41" s="7"/>
      <c r="AB41" s="7"/>
      <c r="AC41" s="7"/>
      <c r="AD41" s="7"/>
      <c r="AE41" s="7"/>
      <c r="AF41" s="7"/>
      <c r="AG41" s="7"/>
      <c r="AH41" s="7"/>
      <c r="AI41" s="7"/>
      <c r="AJ41" s="7"/>
      <c r="AK41" s="7"/>
      <c r="AL41" s="7"/>
    </row>
    <row r="42" spans="1:38" s="107" customFormat="1" ht="16.5" customHeight="1">
      <c r="S42" s="7"/>
      <c r="T42" s="7"/>
      <c r="U42" s="7"/>
      <c r="V42" s="7"/>
      <c r="W42" s="7"/>
      <c r="X42" s="7"/>
      <c r="Y42" s="7"/>
      <c r="Z42" s="7"/>
      <c r="AA42" s="7"/>
      <c r="AB42" s="7"/>
      <c r="AC42" s="7"/>
      <c r="AD42" s="7"/>
      <c r="AE42" s="7"/>
      <c r="AF42" s="7"/>
      <c r="AG42" s="7"/>
      <c r="AH42" s="7"/>
      <c r="AI42" s="7"/>
      <c r="AJ42" s="7"/>
      <c r="AK42" s="7"/>
      <c r="AL42" s="7"/>
    </row>
    <row r="43" spans="1:38" s="107" customFormat="1">
      <c r="S43" s="7"/>
      <c r="T43" s="7"/>
      <c r="U43" s="7"/>
      <c r="V43" s="7"/>
      <c r="W43" s="7"/>
      <c r="X43" s="7"/>
      <c r="Y43" s="7"/>
      <c r="Z43" s="7"/>
      <c r="AA43" s="7"/>
      <c r="AB43" s="7"/>
      <c r="AC43" s="7"/>
      <c r="AD43" s="7"/>
      <c r="AE43" s="7"/>
      <c r="AF43" s="7"/>
      <c r="AG43" s="7"/>
      <c r="AH43" s="7"/>
      <c r="AI43" s="7"/>
      <c r="AJ43" s="7"/>
      <c r="AK43" s="7"/>
      <c r="AL43" s="7"/>
    </row>
    <row r="44" spans="1:38" s="107" customFormat="1">
      <c r="S44" s="7"/>
      <c r="T44" s="7"/>
      <c r="U44" s="7"/>
      <c r="V44" s="7"/>
      <c r="W44" s="7"/>
      <c r="X44" s="7"/>
      <c r="Y44" s="7"/>
      <c r="Z44" s="7"/>
      <c r="AA44" s="7"/>
      <c r="AB44" s="7"/>
      <c r="AC44" s="7"/>
      <c r="AD44" s="7"/>
      <c r="AE44" s="7"/>
      <c r="AF44" s="7"/>
      <c r="AG44" s="7"/>
      <c r="AH44" s="7"/>
      <c r="AI44" s="7"/>
      <c r="AJ44" s="7"/>
      <c r="AK44" s="7"/>
      <c r="AL44" s="7"/>
    </row>
    <row r="45" spans="1:38" s="107" customFormat="1">
      <c r="S45" s="7"/>
      <c r="T45" s="7"/>
      <c r="U45" s="7"/>
      <c r="V45" s="7"/>
      <c r="W45" s="7"/>
      <c r="X45" s="7"/>
      <c r="Y45" s="7"/>
      <c r="Z45" s="7"/>
      <c r="AA45" s="7"/>
      <c r="AB45" s="7"/>
      <c r="AC45" s="7"/>
      <c r="AD45" s="7"/>
      <c r="AE45" s="7"/>
      <c r="AF45" s="7"/>
      <c r="AG45" s="7"/>
      <c r="AH45" s="7"/>
      <c r="AI45" s="7"/>
      <c r="AJ45" s="7"/>
      <c r="AK45" s="7"/>
      <c r="AL45" s="7"/>
    </row>
    <row r="46" spans="1:38" s="107" customFormat="1">
      <c r="A46"/>
      <c r="B46"/>
      <c r="S46" s="7"/>
      <c r="T46" s="7"/>
      <c r="U46" s="7"/>
      <c r="V46" s="7"/>
      <c r="W46" s="7"/>
      <c r="X46" s="7"/>
      <c r="Y46" s="7"/>
      <c r="Z46" s="7"/>
      <c r="AA46" s="7"/>
      <c r="AB46" s="7"/>
      <c r="AC46" s="7"/>
      <c r="AD46" s="7"/>
      <c r="AE46" s="7"/>
      <c r="AF46" s="7"/>
      <c r="AG46" s="7"/>
      <c r="AH46" s="7"/>
      <c r="AI46" s="7"/>
      <c r="AJ46" s="7"/>
      <c r="AK46" s="7"/>
      <c r="AL46" s="7"/>
    </row>
    <row r="47" spans="1:38">
      <c r="C47" s="107"/>
      <c r="D47" s="107"/>
      <c r="E47" s="107"/>
      <c r="F47" s="107"/>
      <c r="G47" s="107"/>
      <c r="H47" s="107"/>
      <c r="I47" s="107"/>
      <c r="J47" s="107"/>
      <c r="K47" s="107"/>
      <c r="L47" s="107"/>
      <c r="M47" s="107"/>
      <c r="N47" s="107"/>
      <c r="O47" s="107"/>
      <c r="P47" s="107"/>
      <c r="Q47" s="107"/>
      <c r="R47" s="107"/>
      <c r="V47" s="7"/>
      <c r="W47" s="7"/>
      <c r="X47" s="7"/>
      <c r="Y47" s="7"/>
      <c r="Z47" s="7"/>
      <c r="AA47" s="7"/>
      <c r="AB47" s="7"/>
      <c r="AC47" s="7"/>
      <c r="AD47" s="7"/>
      <c r="AE47" s="7"/>
      <c r="AF47" s="7"/>
      <c r="AG47" s="7"/>
      <c r="AH47" s="7"/>
      <c r="AI47" s="7"/>
      <c r="AJ47" s="7"/>
      <c r="AK47" s="7"/>
      <c r="AL47" s="7"/>
    </row>
    <row r="48" spans="1:38">
      <c r="R48" s="107"/>
      <c r="V48" s="7"/>
      <c r="W48" s="7"/>
      <c r="X48" s="7"/>
      <c r="Y48" s="7"/>
      <c r="Z48" s="7"/>
      <c r="AA48" s="7"/>
      <c r="AB48" s="7"/>
      <c r="AC48" s="7"/>
      <c r="AD48" s="7"/>
      <c r="AE48" s="7"/>
      <c r="AF48" s="7"/>
      <c r="AG48" s="7"/>
      <c r="AH48" s="7"/>
      <c r="AI48" s="7"/>
      <c r="AJ48" s="7"/>
      <c r="AK48" s="7"/>
      <c r="AL48" s="7"/>
    </row>
    <row r="78" ht="12.75" customHeight="1"/>
    <row r="113" spans="18:18">
      <c r="R113" s="107"/>
    </row>
    <row r="114" spans="18:18">
      <c r="R114" s="107"/>
    </row>
    <row r="115" spans="18:18">
      <c r="R115" s="107"/>
    </row>
    <row r="116" spans="18:18">
      <c r="R116" s="136"/>
    </row>
    <row r="117" spans="18:18">
      <c r="R117" s="137"/>
    </row>
    <row r="118" spans="18:18">
      <c r="R118" s="107"/>
    </row>
    <row r="120" spans="18:18">
      <c r="R120" s="204"/>
    </row>
  </sheetData>
  <mergeCells count="44">
    <mergeCell ref="C2:Q2"/>
    <mergeCell ref="C3:Q3"/>
    <mergeCell ref="C4:Q4"/>
    <mergeCell ref="D6:E6"/>
    <mergeCell ref="G6:H6"/>
    <mergeCell ref="J6:K6"/>
    <mergeCell ref="M6:N6"/>
    <mergeCell ref="P6:Q6"/>
    <mergeCell ref="N20:O20"/>
    <mergeCell ref="S6:U6"/>
    <mergeCell ref="S7:T7"/>
    <mergeCell ref="W7:Z7"/>
    <mergeCell ref="B8:B14"/>
    <mergeCell ref="S8:T8"/>
    <mergeCell ref="S9:T9"/>
    <mergeCell ref="S10:T10"/>
    <mergeCell ref="S13:U13"/>
    <mergeCell ref="S14:T14"/>
    <mergeCell ref="B15:B18"/>
    <mergeCell ref="S15:T15"/>
    <mergeCell ref="S17:U17"/>
    <mergeCell ref="S18:T18"/>
    <mergeCell ref="S19:T19"/>
    <mergeCell ref="C28:Q28"/>
    <mergeCell ref="D22:E22"/>
    <mergeCell ref="G22:H22"/>
    <mergeCell ref="J22:K22"/>
    <mergeCell ref="M22:N22"/>
    <mergeCell ref="P22:Q22"/>
    <mergeCell ref="D24:E24"/>
    <mergeCell ref="G24:H24"/>
    <mergeCell ref="J24:K24"/>
    <mergeCell ref="M24:N24"/>
    <mergeCell ref="P24:Q24"/>
    <mergeCell ref="D26:E26"/>
    <mergeCell ref="G26:H26"/>
    <mergeCell ref="J26:K26"/>
    <mergeCell ref="M26:N26"/>
    <mergeCell ref="P26:Q26"/>
    <mergeCell ref="C29:Q29"/>
    <mergeCell ref="C31:Q31"/>
    <mergeCell ref="C33:Q38"/>
    <mergeCell ref="C39:Q39"/>
    <mergeCell ref="C40:Q41"/>
  </mergeCells>
  <pageMargins left="0.33" right="0.4" top="1" bottom="0.72" header="0" footer="0"/>
  <pageSetup scale="53"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2:G138"/>
  <sheetViews>
    <sheetView showGridLines="0" zoomScale="80" zoomScaleNormal="80" workbookViewId="0">
      <selection activeCell="C9" sqref="C9"/>
    </sheetView>
  </sheetViews>
  <sheetFormatPr defaultColWidth="10.625" defaultRowHeight="15" customHeight="1"/>
  <cols>
    <col min="1" max="1" width="12" style="157" customWidth="1"/>
    <col min="2" max="2" width="7.875" style="157" customWidth="1"/>
    <col min="3" max="3" width="41" style="157" customWidth="1"/>
    <col min="4" max="4" width="89.75" style="157" customWidth="1"/>
    <col min="5" max="5" width="28" style="157" customWidth="1"/>
    <col min="6" max="6" width="25.625" style="157" customWidth="1"/>
    <col min="7" max="7" width="9.75" style="157" customWidth="1"/>
    <col min="8" max="8" width="10.25" style="157" customWidth="1"/>
    <col min="9" max="9" width="12.25" style="157" customWidth="1"/>
    <col min="10" max="10" width="12.125" style="157" customWidth="1"/>
    <col min="11" max="11" width="12.625" style="157" customWidth="1"/>
    <col min="12" max="12" width="9.625" style="157" customWidth="1"/>
    <col min="13" max="13" width="11.375" style="157" customWidth="1"/>
    <col min="14" max="14" width="12.125" style="157" customWidth="1"/>
    <col min="15" max="15" width="10.625" style="157"/>
    <col min="16" max="16" width="13" style="157" customWidth="1"/>
    <col min="17" max="17" width="10.625" style="157"/>
    <col min="18" max="18" width="13.25" style="157" customWidth="1"/>
    <col min="19" max="257" width="10.625" style="157"/>
    <col min="258" max="258" width="7.875" style="157" customWidth="1"/>
    <col min="259" max="259" width="36.25" style="157" customWidth="1"/>
    <col min="260" max="260" width="31.625" style="157" customWidth="1"/>
    <col min="261" max="261" width="28" style="157" customWidth="1"/>
    <col min="262" max="262" width="9.125" style="157" customWidth="1"/>
    <col min="263" max="263" width="9.75" style="157" customWidth="1"/>
    <col min="264" max="264" width="10.25" style="157" customWidth="1"/>
    <col min="265" max="265" width="12.25" style="157" customWidth="1"/>
    <col min="266" max="266" width="12.125" style="157" customWidth="1"/>
    <col min="267" max="267" width="12.625" style="157" customWidth="1"/>
    <col min="268" max="268" width="9.625" style="157" customWidth="1"/>
    <col min="269" max="269" width="11.375" style="157" customWidth="1"/>
    <col min="270" max="270" width="12.125" style="157" customWidth="1"/>
    <col min="271" max="271" width="10.625" style="157"/>
    <col min="272" max="272" width="13" style="157" customWidth="1"/>
    <col min="273" max="273" width="10.625" style="157"/>
    <col min="274" max="274" width="13.25" style="157" customWidth="1"/>
    <col min="275" max="513" width="10.625" style="157"/>
    <col min="514" max="514" width="7.875" style="157" customWidth="1"/>
    <col min="515" max="515" width="36.25" style="157" customWidth="1"/>
    <col min="516" max="516" width="31.625" style="157" customWidth="1"/>
    <col min="517" max="517" width="28" style="157" customWidth="1"/>
    <col min="518" max="518" width="9.125" style="157" customWidth="1"/>
    <col min="519" max="519" width="9.75" style="157" customWidth="1"/>
    <col min="520" max="520" width="10.25" style="157" customWidth="1"/>
    <col min="521" max="521" width="12.25" style="157" customWidth="1"/>
    <col min="522" max="522" width="12.125" style="157" customWidth="1"/>
    <col min="523" max="523" width="12.625" style="157" customWidth="1"/>
    <col min="524" max="524" width="9.625" style="157" customWidth="1"/>
    <col min="525" max="525" width="11.375" style="157" customWidth="1"/>
    <col min="526" max="526" width="12.125" style="157" customWidth="1"/>
    <col min="527" max="527" width="10.625" style="157"/>
    <col min="528" max="528" width="13" style="157" customWidth="1"/>
    <col min="529" max="529" width="10.625" style="157"/>
    <col min="530" max="530" width="13.25" style="157" customWidth="1"/>
    <col min="531" max="769" width="10.625" style="157"/>
    <col min="770" max="770" width="7.875" style="157" customWidth="1"/>
    <col min="771" max="771" width="36.25" style="157" customWidth="1"/>
    <col min="772" max="772" width="31.625" style="157" customWidth="1"/>
    <col min="773" max="773" width="28" style="157" customWidth="1"/>
    <col min="774" max="774" width="9.125" style="157" customWidth="1"/>
    <col min="775" max="775" width="9.75" style="157" customWidth="1"/>
    <col min="776" max="776" width="10.25" style="157" customWidth="1"/>
    <col min="777" max="777" width="12.25" style="157" customWidth="1"/>
    <col min="778" max="778" width="12.125" style="157" customWidth="1"/>
    <col min="779" max="779" width="12.625" style="157" customWidth="1"/>
    <col min="780" max="780" width="9.625" style="157" customWidth="1"/>
    <col min="781" max="781" width="11.375" style="157" customWidth="1"/>
    <col min="782" max="782" width="12.125" style="157" customWidth="1"/>
    <col min="783" max="783" width="10.625" style="157"/>
    <col min="784" max="784" width="13" style="157" customWidth="1"/>
    <col min="785" max="785" width="10.625" style="157"/>
    <col min="786" max="786" width="13.25" style="157" customWidth="1"/>
    <col min="787" max="1025" width="10.625" style="157"/>
    <col min="1026" max="1026" width="7.875" style="157" customWidth="1"/>
    <col min="1027" max="1027" width="36.25" style="157" customWidth="1"/>
    <col min="1028" max="1028" width="31.625" style="157" customWidth="1"/>
    <col min="1029" max="1029" width="28" style="157" customWidth="1"/>
    <col min="1030" max="1030" width="9.125" style="157" customWidth="1"/>
    <col min="1031" max="1031" width="9.75" style="157" customWidth="1"/>
    <col min="1032" max="1032" width="10.25" style="157" customWidth="1"/>
    <col min="1033" max="1033" width="12.25" style="157" customWidth="1"/>
    <col min="1034" max="1034" width="12.125" style="157" customWidth="1"/>
    <col min="1035" max="1035" width="12.625" style="157" customWidth="1"/>
    <col min="1036" max="1036" width="9.625" style="157" customWidth="1"/>
    <col min="1037" max="1037" width="11.375" style="157" customWidth="1"/>
    <col min="1038" max="1038" width="12.125" style="157" customWidth="1"/>
    <col min="1039" max="1039" width="10.625" style="157"/>
    <col min="1040" max="1040" width="13" style="157" customWidth="1"/>
    <col min="1041" max="1041" width="10.625" style="157"/>
    <col min="1042" max="1042" width="13.25" style="157" customWidth="1"/>
    <col min="1043" max="1281" width="10.625" style="157"/>
    <col min="1282" max="1282" width="7.875" style="157" customWidth="1"/>
    <col min="1283" max="1283" width="36.25" style="157" customWidth="1"/>
    <col min="1284" max="1284" width="31.625" style="157" customWidth="1"/>
    <col min="1285" max="1285" width="28" style="157" customWidth="1"/>
    <col min="1286" max="1286" width="9.125" style="157" customWidth="1"/>
    <col min="1287" max="1287" width="9.75" style="157" customWidth="1"/>
    <col min="1288" max="1288" width="10.25" style="157" customWidth="1"/>
    <col min="1289" max="1289" width="12.25" style="157" customWidth="1"/>
    <col min="1290" max="1290" width="12.125" style="157" customWidth="1"/>
    <col min="1291" max="1291" width="12.625" style="157" customWidth="1"/>
    <col min="1292" max="1292" width="9.625" style="157" customWidth="1"/>
    <col min="1293" max="1293" width="11.375" style="157" customWidth="1"/>
    <col min="1294" max="1294" width="12.125" style="157" customWidth="1"/>
    <col min="1295" max="1295" width="10.625" style="157"/>
    <col min="1296" max="1296" width="13" style="157" customWidth="1"/>
    <col min="1297" max="1297" width="10.625" style="157"/>
    <col min="1298" max="1298" width="13.25" style="157" customWidth="1"/>
    <col min="1299" max="1537" width="10.625" style="157"/>
    <col min="1538" max="1538" width="7.875" style="157" customWidth="1"/>
    <col min="1539" max="1539" width="36.25" style="157" customWidth="1"/>
    <col min="1540" max="1540" width="31.625" style="157" customWidth="1"/>
    <col min="1541" max="1541" width="28" style="157" customWidth="1"/>
    <col min="1542" max="1542" width="9.125" style="157" customWidth="1"/>
    <col min="1543" max="1543" width="9.75" style="157" customWidth="1"/>
    <col min="1544" max="1544" width="10.25" style="157" customWidth="1"/>
    <col min="1545" max="1545" width="12.25" style="157" customWidth="1"/>
    <col min="1546" max="1546" width="12.125" style="157" customWidth="1"/>
    <col min="1547" max="1547" width="12.625" style="157" customWidth="1"/>
    <col min="1548" max="1548" width="9.625" style="157" customWidth="1"/>
    <col min="1549" max="1549" width="11.375" style="157" customWidth="1"/>
    <col min="1550" max="1550" width="12.125" style="157" customWidth="1"/>
    <col min="1551" max="1551" width="10.625" style="157"/>
    <col min="1552" max="1552" width="13" style="157" customWidth="1"/>
    <col min="1553" max="1553" width="10.625" style="157"/>
    <col min="1554" max="1554" width="13.25" style="157" customWidth="1"/>
    <col min="1555" max="1793" width="10.625" style="157"/>
    <col min="1794" max="1794" width="7.875" style="157" customWidth="1"/>
    <col min="1795" max="1795" width="36.25" style="157" customWidth="1"/>
    <col min="1796" max="1796" width="31.625" style="157" customWidth="1"/>
    <col min="1797" max="1797" width="28" style="157" customWidth="1"/>
    <col min="1798" max="1798" width="9.125" style="157" customWidth="1"/>
    <col min="1799" max="1799" width="9.75" style="157" customWidth="1"/>
    <col min="1800" max="1800" width="10.25" style="157" customWidth="1"/>
    <col min="1801" max="1801" width="12.25" style="157" customWidth="1"/>
    <col min="1802" max="1802" width="12.125" style="157" customWidth="1"/>
    <col min="1803" max="1803" width="12.625" style="157" customWidth="1"/>
    <col min="1804" max="1804" width="9.625" style="157" customWidth="1"/>
    <col min="1805" max="1805" width="11.375" style="157" customWidth="1"/>
    <col min="1806" max="1806" width="12.125" style="157" customWidth="1"/>
    <col min="1807" max="1807" width="10.625" style="157"/>
    <col min="1808" max="1808" width="13" style="157" customWidth="1"/>
    <col min="1809" max="1809" width="10.625" style="157"/>
    <col min="1810" max="1810" width="13.25" style="157" customWidth="1"/>
    <col min="1811" max="2049" width="10.625" style="157"/>
    <col min="2050" max="2050" width="7.875" style="157" customWidth="1"/>
    <col min="2051" max="2051" width="36.25" style="157" customWidth="1"/>
    <col min="2052" max="2052" width="31.625" style="157" customWidth="1"/>
    <col min="2053" max="2053" width="28" style="157" customWidth="1"/>
    <col min="2054" max="2054" width="9.125" style="157" customWidth="1"/>
    <col min="2055" max="2055" width="9.75" style="157" customWidth="1"/>
    <col min="2056" max="2056" width="10.25" style="157" customWidth="1"/>
    <col min="2057" max="2057" width="12.25" style="157" customWidth="1"/>
    <col min="2058" max="2058" width="12.125" style="157" customWidth="1"/>
    <col min="2059" max="2059" width="12.625" style="157" customWidth="1"/>
    <col min="2060" max="2060" width="9.625" style="157" customWidth="1"/>
    <col min="2061" max="2061" width="11.375" style="157" customWidth="1"/>
    <col min="2062" max="2062" width="12.125" style="157" customWidth="1"/>
    <col min="2063" max="2063" width="10.625" style="157"/>
    <col min="2064" max="2064" width="13" style="157" customWidth="1"/>
    <col min="2065" max="2065" width="10.625" style="157"/>
    <col min="2066" max="2066" width="13.25" style="157" customWidth="1"/>
    <col min="2067" max="2305" width="10.625" style="157"/>
    <col min="2306" max="2306" width="7.875" style="157" customWidth="1"/>
    <col min="2307" max="2307" width="36.25" style="157" customWidth="1"/>
    <col min="2308" max="2308" width="31.625" style="157" customWidth="1"/>
    <col min="2309" max="2309" width="28" style="157" customWidth="1"/>
    <col min="2310" max="2310" width="9.125" style="157" customWidth="1"/>
    <col min="2311" max="2311" width="9.75" style="157" customWidth="1"/>
    <col min="2312" max="2312" width="10.25" style="157" customWidth="1"/>
    <col min="2313" max="2313" width="12.25" style="157" customWidth="1"/>
    <col min="2314" max="2314" width="12.125" style="157" customWidth="1"/>
    <col min="2315" max="2315" width="12.625" style="157" customWidth="1"/>
    <col min="2316" max="2316" width="9.625" style="157" customWidth="1"/>
    <col min="2317" max="2317" width="11.375" style="157" customWidth="1"/>
    <col min="2318" max="2318" width="12.125" style="157" customWidth="1"/>
    <col min="2319" max="2319" width="10.625" style="157"/>
    <col min="2320" max="2320" width="13" style="157" customWidth="1"/>
    <col min="2321" max="2321" width="10.625" style="157"/>
    <col min="2322" max="2322" width="13.25" style="157" customWidth="1"/>
    <col min="2323" max="2561" width="10.625" style="157"/>
    <col min="2562" max="2562" width="7.875" style="157" customWidth="1"/>
    <col min="2563" max="2563" width="36.25" style="157" customWidth="1"/>
    <col min="2564" max="2564" width="31.625" style="157" customWidth="1"/>
    <col min="2565" max="2565" width="28" style="157" customWidth="1"/>
    <col min="2566" max="2566" width="9.125" style="157" customWidth="1"/>
    <col min="2567" max="2567" width="9.75" style="157" customWidth="1"/>
    <col min="2568" max="2568" width="10.25" style="157" customWidth="1"/>
    <col min="2569" max="2569" width="12.25" style="157" customWidth="1"/>
    <col min="2570" max="2570" width="12.125" style="157" customWidth="1"/>
    <col min="2571" max="2571" width="12.625" style="157" customWidth="1"/>
    <col min="2572" max="2572" width="9.625" style="157" customWidth="1"/>
    <col min="2573" max="2573" width="11.375" style="157" customWidth="1"/>
    <col min="2574" max="2574" width="12.125" style="157" customWidth="1"/>
    <col min="2575" max="2575" width="10.625" style="157"/>
    <col min="2576" max="2576" width="13" style="157" customWidth="1"/>
    <col min="2577" max="2577" width="10.625" style="157"/>
    <col min="2578" max="2578" width="13.25" style="157" customWidth="1"/>
    <col min="2579" max="2817" width="10.625" style="157"/>
    <col min="2818" max="2818" width="7.875" style="157" customWidth="1"/>
    <col min="2819" max="2819" width="36.25" style="157" customWidth="1"/>
    <col min="2820" max="2820" width="31.625" style="157" customWidth="1"/>
    <col min="2821" max="2821" width="28" style="157" customWidth="1"/>
    <col min="2822" max="2822" width="9.125" style="157" customWidth="1"/>
    <col min="2823" max="2823" width="9.75" style="157" customWidth="1"/>
    <col min="2824" max="2824" width="10.25" style="157" customWidth="1"/>
    <col min="2825" max="2825" width="12.25" style="157" customWidth="1"/>
    <col min="2826" max="2826" width="12.125" style="157" customWidth="1"/>
    <col min="2827" max="2827" width="12.625" style="157" customWidth="1"/>
    <col min="2828" max="2828" width="9.625" style="157" customWidth="1"/>
    <col min="2829" max="2829" width="11.375" style="157" customWidth="1"/>
    <col min="2830" max="2830" width="12.125" style="157" customWidth="1"/>
    <col min="2831" max="2831" width="10.625" style="157"/>
    <col min="2832" max="2832" width="13" style="157" customWidth="1"/>
    <col min="2833" max="2833" width="10.625" style="157"/>
    <col min="2834" max="2834" width="13.25" style="157" customWidth="1"/>
    <col min="2835" max="3073" width="10.625" style="157"/>
    <col min="3074" max="3074" width="7.875" style="157" customWidth="1"/>
    <col min="3075" max="3075" width="36.25" style="157" customWidth="1"/>
    <col min="3076" max="3076" width="31.625" style="157" customWidth="1"/>
    <col min="3077" max="3077" width="28" style="157" customWidth="1"/>
    <col min="3078" max="3078" width="9.125" style="157" customWidth="1"/>
    <col min="3079" max="3079" width="9.75" style="157" customWidth="1"/>
    <col min="3080" max="3080" width="10.25" style="157" customWidth="1"/>
    <col min="3081" max="3081" width="12.25" style="157" customWidth="1"/>
    <col min="3082" max="3082" width="12.125" style="157" customWidth="1"/>
    <col min="3083" max="3083" width="12.625" style="157" customWidth="1"/>
    <col min="3084" max="3084" width="9.625" style="157" customWidth="1"/>
    <col min="3085" max="3085" width="11.375" style="157" customWidth="1"/>
    <col min="3086" max="3086" width="12.125" style="157" customWidth="1"/>
    <col min="3087" max="3087" width="10.625" style="157"/>
    <col min="3088" max="3088" width="13" style="157" customWidth="1"/>
    <col min="3089" max="3089" width="10.625" style="157"/>
    <col min="3090" max="3090" width="13.25" style="157" customWidth="1"/>
    <col min="3091" max="3329" width="10.625" style="157"/>
    <col min="3330" max="3330" width="7.875" style="157" customWidth="1"/>
    <col min="3331" max="3331" width="36.25" style="157" customWidth="1"/>
    <col min="3332" max="3332" width="31.625" style="157" customWidth="1"/>
    <col min="3333" max="3333" width="28" style="157" customWidth="1"/>
    <col min="3334" max="3334" width="9.125" style="157" customWidth="1"/>
    <col min="3335" max="3335" width="9.75" style="157" customWidth="1"/>
    <col min="3336" max="3336" width="10.25" style="157" customWidth="1"/>
    <col min="3337" max="3337" width="12.25" style="157" customWidth="1"/>
    <col min="3338" max="3338" width="12.125" style="157" customWidth="1"/>
    <col min="3339" max="3339" width="12.625" style="157" customWidth="1"/>
    <col min="3340" max="3340" width="9.625" style="157" customWidth="1"/>
    <col min="3341" max="3341" width="11.375" style="157" customWidth="1"/>
    <col min="3342" max="3342" width="12.125" style="157" customWidth="1"/>
    <col min="3343" max="3343" width="10.625" style="157"/>
    <col min="3344" max="3344" width="13" style="157" customWidth="1"/>
    <col min="3345" max="3345" width="10.625" style="157"/>
    <col min="3346" max="3346" width="13.25" style="157" customWidth="1"/>
    <col min="3347" max="3585" width="10.625" style="157"/>
    <col min="3586" max="3586" width="7.875" style="157" customWidth="1"/>
    <col min="3587" max="3587" width="36.25" style="157" customWidth="1"/>
    <col min="3588" max="3588" width="31.625" style="157" customWidth="1"/>
    <col min="3589" max="3589" width="28" style="157" customWidth="1"/>
    <col min="3590" max="3590" width="9.125" style="157" customWidth="1"/>
    <col min="3591" max="3591" width="9.75" style="157" customWidth="1"/>
    <col min="3592" max="3592" width="10.25" style="157" customWidth="1"/>
    <col min="3593" max="3593" width="12.25" style="157" customWidth="1"/>
    <col min="3594" max="3594" width="12.125" style="157" customWidth="1"/>
    <col min="3595" max="3595" width="12.625" style="157" customWidth="1"/>
    <col min="3596" max="3596" width="9.625" style="157" customWidth="1"/>
    <col min="3597" max="3597" width="11.375" style="157" customWidth="1"/>
    <col min="3598" max="3598" width="12.125" style="157" customWidth="1"/>
    <col min="3599" max="3599" width="10.625" style="157"/>
    <col min="3600" max="3600" width="13" style="157" customWidth="1"/>
    <col min="3601" max="3601" width="10.625" style="157"/>
    <col min="3602" max="3602" width="13.25" style="157" customWidth="1"/>
    <col min="3603" max="3841" width="10.625" style="157"/>
    <col min="3842" max="3842" width="7.875" style="157" customWidth="1"/>
    <col min="3843" max="3843" width="36.25" style="157" customWidth="1"/>
    <col min="3844" max="3844" width="31.625" style="157" customWidth="1"/>
    <col min="3845" max="3845" width="28" style="157" customWidth="1"/>
    <col min="3846" max="3846" width="9.125" style="157" customWidth="1"/>
    <col min="3847" max="3847" width="9.75" style="157" customWidth="1"/>
    <col min="3848" max="3848" width="10.25" style="157" customWidth="1"/>
    <col min="3849" max="3849" width="12.25" style="157" customWidth="1"/>
    <col min="3850" max="3850" width="12.125" style="157" customWidth="1"/>
    <col min="3851" max="3851" width="12.625" style="157" customWidth="1"/>
    <col min="3852" max="3852" width="9.625" style="157" customWidth="1"/>
    <col min="3853" max="3853" width="11.375" style="157" customWidth="1"/>
    <col min="3854" max="3854" width="12.125" style="157" customWidth="1"/>
    <col min="3855" max="3855" width="10.625" style="157"/>
    <col min="3856" max="3856" width="13" style="157" customWidth="1"/>
    <col min="3857" max="3857" width="10.625" style="157"/>
    <col min="3858" max="3858" width="13.25" style="157" customWidth="1"/>
    <col min="3859" max="4097" width="10.625" style="157"/>
    <col min="4098" max="4098" width="7.875" style="157" customWidth="1"/>
    <col min="4099" max="4099" width="36.25" style="157" customWidth="1"/>
    <col min="4100" max="4100" width="31.625" style="157" customWidth="1"/>
    <col min="4101" max="4101" width="28" style="157" customWidth="1"/>
    <col min="4102" max="4102" width="9.125" style="157" customWidth="1"/>
    <col min="4103" max="4103" width="9.75" style="157" customWidth="1"/>
    <col min="4104" max="4104" width="10.25" style="157" customWidth="1"/>
    <col min="4105" max="4105" width="12.25" style="157" customWidth="1"/>
    <col min="4106" max="4106" width="12.125" style="157" customWidth="1"/>
    <col min="4107" max="4107" width="12.625" style="157" customWidth="1"/>
    <col min="4108" max="4108" width="9.625" style="157" customWidth="1"/>
    <col min="4109" max="4109" width="11.375" style="157" customWidth="1"/>
    <col min="4110" max="4110" width="12.125" style="157" customWidth="1"/>
    <col min="4111" max="4111" width="10.625" style="157"/>
    <col min="4112" max="4112" width="13" style="157" customWidth="1"/>
    <col min="4113" max="4113" width="10.625" style="157"/>
    <col min="4114" max="4114" width="13.25" style="157" customWidth="1"/>
    <col min="4115" max="4353" width="10.625" style="157"/>
    <col min="4354" max="4354" width="7.875" style="157" customWidth="1"/>
    <col min="4355" max="4355" width="36.25" style="157" customWidth="1"/>
    <col min="4356" max="4356" width="31.625" style="157" customWidth="1"/>
    <col min="4357" max="4357" width="28" style="157" customWidth="1"/>
    <col min="4358" max="4358" width="9.125" style="157" customWidth="1"/>
    <col min="4359" max="4359" width="9.75" style="157" customWidth="1"/>
    <col min="4360" max="4360" width="10.25" style="157" customWidth="1"/>
    <col min="4361" max="4361" width="12.25" style="157" customWidth="1"/>
    <col min="4362" max="4362" width="12.125" style="157" customWidth="1"/>
    <col min="4363" max="4363" width="12.625" style="157" customWidth="1"/>
    <col min="4364" max="4364" width="9.625" style="157" customWidth="1"/>
    <col min="4365" max="4365" width="11.375" style="157" customWidth="1"/>
    <col min="4366" max="4366" width="12.125" style="157" customWidth="1"/>
    <col min="4367" max="4367" width="10.625" style="157"/>
    <col min="4368" max="4368" width="13" style="157" customWidth="1"/>
    <col min="4369" max="4369" width="10.625" style="157"/>
    <col min="4370" max="4370" width="13.25" style="157" customWidth="1"/>
    <col min="4371" max="4609" width="10.625" style="157"/>
    <col min="4610" max="4610" width="7.875" style="157" customWidth="1"/>
    <col min="4611" max="4611" width="36.25" style="157" customWidth="1"/>
    <col min="4612" max="4612" width="31.625" style="157" customWidth="1"/>
    <col min="4613" max="4613" width="28" style="157" customWidth="1"/>
    <col min="4614" max="4614" width="9.125" style="157" customWidth="1"/>
    <col min="4615" max="4615" width="9.75" style="157" customWidth="1"/>
    <col min="4616" max="4616" width="10.25" style="157" customWidth="1"/>
    <col min="4617" max="4617" width="12.25" style="157" customWidth="1"/>
    <col min="4618" max="4618" width="12.125" style="157" customWidth="1"/>
    <col min="4619" max="4619" width="12.625" style="157" customWidth="1"/>
    <col min="4620" max="4620" width="9.625" style="157" customWidth="1"/>
    <col min="4621" max="4621" width="11.375" style="157" customWidth="1"/>
    <col min="4622" max="4622" width="12.125" style="157" customWidth="1"/>
    <col min="4623" max="4623" width="10.625" style="157"/>
    <col min="4624" max="4624" width="13" style="157" customWidth="1"/>
    <col min="4625" max="4625" width="10.625" style="157"/>
    <col min="4626" max="4626" width="13.25" style="157" customWidth="1"/>
    <col min="4627" max="4865" width="10.625" style="157"/>
    <col min="4866" max="4866" width="7.875" style="157" customWidth="1"/>
    <col min="4867" max="4867" width="36.25" style="157" customWidth="1"/>
    <col min="4868" max="4868" width="31.625" style="157" customWidth="1"/>
    <col min="4869" max="4869" width="28" style="157" customWidth="1"/>
    <col min="4870" max="4870" width="9.125" style="157" customWidth="1"/>
    <col min="4871" max="4871" width="9.75" style="157" customWidth="1"/>
    <col min="4872" max="4872" width="10.25" style="157" customWidth="1"/>
    <col min="4873" max="4873" width="12.25" style="157" customWidth="1"/>
    <col min="4874" max="4874" width="12.125" style="157" customWidth="1"/>
    <col min="4875" max="4875" width="12.625" style="157" customWidth="1"/>
    <col min="4876" max="4876" width="9.625" style="157" customWidth="1"/>
    <col min="4877" max="4877" width="11.375" style="157" customWidth="1"/>
    <col min="4878" max="4878" width="12.125" style="157" customWidth="1"/>
    <col min="4879" max="4879" width="10.625" style="157"/>
    <col min="4880" max="4880" width="13" style="157" customWidth="1"/>
    <col min="4881" max="4881" width="10.625" style="157"/>
    <col min="4882" max="4882" width="13.25" style="157" customWidth="1"/>
    <col min="4883" max="5121" width="10.625" style="157"/>
    <col min="5122" max="5122" width="7.875" style="157" customWidth="1"/>
    <col min="5123" max="5123" width="36.25" style="157" customWidth="1"/>
    <col min="5124" max="5124" width="31.625" style="157" customWidth="1"/>
    <col min="5125" max="5125" width="28" style="157" customWidth="1"/>
    <col min="5126" max="5126" width="9.125" style="157" customWidth="1"/>
    <col min="5127" max="5127" width="9.75" style="157" customWidth="1"/>
    <col min="5128" max="5128" width="10.25" style="157" customWidth="1"/>
    <col min="5129" max="5129" width="12.25" style="157" customWidth="1"/>
    <col min="5130" max="5130" width="12.125" style="157" customWidth="1"/>
    <col min="5131" max="5131" width="12.625" style="157" customWidth="1"/>
    <col min="5132" max="5132" width="9.625" style="157" customWidth="1"/>
    <col min="5133" max="5133" width="11.375" style="157" customWidth="1"/>
    <col min="5134" max="5134" width="12.125" style="157" customWidth="1"/>
    <col min="5135" max="5135" width="10.625" style="157"/>
    <col min="5136" max="5136" width="13" style="157" customWidth="1"/>
    <col min="5137" max="5137" width="10.625" style="157"/>
    <col min="5138" max="5138" width="13.25" style="157" customWidth="1"/>
    <col min="5139" max="5377" width="10.625" style="157"/>
    <col min="5378" max="5378" width="7.875" style="157" customWidth="1"/>
    <col min="5379" max="5379" width="36.25" style="157" customWidth="1"/>
    <col min="5380" max="5380" width="31.625" style="157" customWidth="1"/>
    <col min="5381" max="5381" width="28" style="157" customWidth="1"/>
    <col min="5382" max="5382" width="9.125" style="157" customWidth="1"/>
    <col min="5383" max="5383" width="9.75" style="157" customWidth="1"/>
    <col min="5384" max="5384" width="10.25" style="157" customWidth="1"/>
    <col min="5385" max="5385" width="12.25" style="157" customWidth="1"/>
    <col min="5386" max="5386" width="12.125" style="157" customWidth="1"/>
    <col min="5387" max="5387" width="12.625" style="157" customWidth="1"/>
    <col min="5388" max="5388" width="9.625" style="157" customWidth="1"/>
    <col min="5389" max="5389" width="11.375" style="157" customWidth="1"/>
    <col min="5390" max="5390" width="12.125" style="157" customWidth="1"/>
    <col min="5391" max="5391" width="10.625" style="157"/>
    <col min="5392" max="5392" width="13" style="157" customWidth="1"/>
    <col min="5393" max="5393" width="10.625" style="157"/>
    <col min="5394" max="5394" width="13.25" style="157" customWidth="1"/>
    <col min="5395" max="5633" width="10.625" style="157"/>
    <col min="5634" max="5634" width="7.875" style="157" customWidth="1"/>
    <col min="5635" max="5635" width="36.25" style="157" customWidth="1"/>
    <col min="5636" max="5636" width="31.625" style="157" customWidth="1"/>
    <col min="5637" max="5637" width="28" style="157" customWidth="1"/>
    <col min="5638" max="5638" width="9.125" style="157" customWidth="1"/>
    <col min="5639" max="5639" width="9.75" style="157" customWidth="1"/>
    <col min="5640" max="5640" width="10.25" style="157" customWidth="1"/>
    <col min="5641" max="5641" width="12.25" style="157" customWidth="1"/>
    <col min="5642" max="5642" width="12.125" style="157" customWidth="1"/>
    <col min="5643" max="5643" width="12.625" style="157" customWidth="1"/>
    <col min="5644" max="5644" width="9.625" style="157" customWidth="1"/>
    <col min="5645" max="5645" width="11.375" style="157" customWidth="1"/>
    <col min="5646" max="5646" width="12.125" style="157" customWidth="1"/>
    <col min="5647" max="5647" width="10.625" style="157"/>
    <col min="5648" max="5648" width="13" style="157" customWidth="1"/>
    <col min="5649" max="5649" width="10.625" style="157"/>
    <col min="5650" max="5650" width="13.25" style="157" customWidth="1"/>
    <col min="5651" max="5889" width="10.625" style="157"/>
    <col min="5890" max="5890" width="7.875" style="157" customWidth="1"/>
    <col min="5891" max="5891" width="36.25" style="157" customWidth="1"/>
    <col min="5892" max="5892" width="31.625" style="157" customWidth="1"/>
    <col min="5893" max="5893" width="28" style="157" customWidth="1"/>
    <col min="5894" max="5894" width="9.125" style="157" customWidth="1"/>
    <col min="5895" max="5895" width="9.75" style="157" customWidth="1"/>
    <col min="5896" max="5896" width="10.25" style="157" customWidth="1"/>
    <col min="5897" max="5897" width="12.25" style="157" customWidth="1"/>
    <col min="5898" max="5898" width="12.125" style="157" customWidth="1"/>
    <col min="5899" max="5899" width="12.625" style="157" customWidth="1"/>
    <col min="5900" max="5900" width="9.625" style="157" customWidth="1"/>
    <col min="5901" max="5901" width="11.375" style="157" customWidth="1"/>
    <col min="5902" max="5902" width="12.125" style="157" customWidth="1"/>
    <col min="5903" max="5903" width="10.625" style="157"/>
    <col min="5904" max="5904" width="13" style="157" customWidth="1"/>
    <col min="5905" max="5905" width="10.625" style="157"/>
    <col min="5906" max="5906" width="13.25" style="157" customWidth="1"/>
    <col min="5907" max="6145" width="10.625" style="157"/>
    <col min="6146" max="6146" width="7.875" style="157" customWidth="1"/>
    <col min="6147" max="6147" width="36.25" style="157" customWidth="1"/>
    <col min="6148" max="6148" width="31.625" style="157" customWidth="1"/>
    <col min="6149" max="6149" width="28" style="157" customWidth="1"/>
    <col min="6150" max="6150" width="9.125" style="157" customWidth="1"/>
    <col min="6151" max="6151" width="9.75" style="157" customWidth="1"/>
    <col min="6152" max="6152" width="10.25" style="157" customWidth="1"/>
    <col min="6153" max="6153" width="12.25" style="157" customWidth="1"/>
    <col min="6154" max="6154" width="12.125" style="157" customWidth="1"/>
    <col min="6155" max="6155" width="12.625" style="157" customWidth="1"/>
    <col min="6156" max="6156" width="9.625" style="157" customWidth="1"/>
    <col min="6157" max="6157" width="11.375" style="157" customWidth="1"/>
    <col min="6158" max="6158" width="12.125" style="157" customWidth="1"/>
    <col min="6159" max="6159" width="10.625" style="157"/>
    <col min="6160" max="6160" width="13" style="157" customWidth="1"/>
    <col min="6161" max="6161" width="10.625" style="157"/>
    <col min="6162" max="6162" width="13.25" style="157" customWidth="1"/>
    <col min="6163" max="6401" width="10.625" style="157"/>
    <col min="6402" max="6402" width="7.875" style="157" customWidth="1"/>
    <col min="6403" max="6403" width="36.25" style="157" customWidth="1"/>
    <col min="6404" max="6404" width="31.625" style="157" customWidth="1"/>
    <col min="6405" max="6405" width="28" style="157" customWidth="1"/>
    <col min="6406" max="6406" width="9.125" style="157" customWidth="1"/>
    <col min="6407" max="6407" width="9.75" style="157" customWidth="1"/>
    <col min="6408" max="6408" width="10.25" style="157" customWidth="1"/>
    <col min="6409" max="6409" width="12.25" style="157" customWidth="1"/>
    <col min="6410" max="6410" width="12.125" style="157" customWidth="1"/>
    <col min="6411" max="6411" width="12.625" style="157" customWidth="1"/>
    <col min="6412" max="6412" width="9.625" style="157" customWidth="1"/>
    <col min="6413" max="6413" width="11.375" style="157" customWidth="1"/>
    <col min="6414" max="6414" width="12.125" style="157" customWidth="1"/>
    <col min="6415" max="6415" width="10.625" style="157"/>
    <col min="6416" max="6416" width="13" style="157" customWidth="1"/>
    <col min="6417" max="6417" width="10.625" style="157"/>
    <col min="6418" max="6418" width="13.25" style="157" customWidth="1"/>
    <col min="6419" max="6657" width="10.625" style="157"/>
    <col min="6658" max="6658" width="7.875" style="157" customWidth="1"/>
    <col min="6659" max="6659" width="36.25" style="157" customWidth="1"/>
    <col min="6660" max="6660" width="31.625" style="157" customWidth="1"/>
    <col min="6661" max="6661" width="28" style="157" customWidth="1"/>
    <col min="6662" max="6662" width="9.125" style="157" customWidth="1"/>
    <col min="6663" max="6663" width="9.75" style="157" customWidth="1"/>
    <col min="6664" max="6664" width="10.25" style="157" customWidth="1"/>
    <col min="6665" max="6665" width="12.25" style="157" customWidth="1"/>
    <col min="6666" max="6666" width="12.125" style="157" customWidth="1"/>
    <col min="6667" max="6667" width="12.625" style="157" customWidth="1"/>
    <col min="6668" max="6668" width="9.625" style="157" customWidth="1"/>
    <col min="6669" max="6669" width="11.375" style="157" customWidth="1"/>
    <col min="6670" max="6670" width="12.125" style="157" customWidth="1"/>
    <col min="6671" max="6671" width="10.625" style="157"/>
    <col min="6672" max="6672" width="13" style="157" customWidth="1"/>
    <col min="6673" max="6673" width="10.625" style="157"/>
    <col min="6674" max="6674" width="13.25" style="157" customWidth="1"/>
    <col min="6675" max="6913" width="10.625" style="157"/>
    <col min="6914" max="6914" width="7.875" style="157" customWidth="1"/>
    <col min="6915" max="6915" width="36.25" style="157" customWidth="1"/>
    <col min="6916" max="6916" width="31.625" style="157" customWidth="1"/>
    <col min="6917" max="6917" width="28" style="157" customWidth="1"/>
    <col min="6918" max="6918" width="9.125" style="157" customWidth="1"/>
    <col min="6919" max="6919" width="9.75" style="157" customWidth="1"/>
    <col min="6920" max="6920" width="10.25" style="157" customWidth="1"/>
    <col min="6921" max="6921" width="12.25" style="157" customWidth="1"/>
    <col min="6922" max="6922" width="12.125" style="157" customWidth="1"/>
    <col min="6923" max="6923" width="12.625" style="157" customWidth="1"/>
    <col min="6924" max="6924" width="9.625" style="157" customWidth="1"/>
    <col min="6925" max="6925" width="11.375" style="157" customWidth="1"/>
    <col min="6926" max="6926" width="12.125" style="157" customWidth="1"/>
    <col min="6927" max="6927" width="10.625" style="157"/>
    <col min="6928" max="6928" width="13" style="157" customWidth="1"/>
    <col min="6929" max="6929" width="10.625" style="157"/>
    <col min="6930" max="6930" width="13.25" style="157" customWidth="1"/>
    <col min="6931" max="7169" width="10.625" style="157"/>
    <col min="7170" max="7170" width="7.875" style="157" customWidth="1"/>
    <col min="7171" max="7171" width="36.25" style="157" customWidth="1"/>
    <col min="7172" max="7172" width="31.625" style="157" customWidth="1"/>
    <col min="7173" max="7173" width="28" style="157" customWidth="1"/>
    <col min="7174" max="7174" width="9.125" style="157" customWidth="1"/>
    <col min="7175" max="7175" width="9.75" style="157" customWidth="1"/>
    <col min="7176" max="7176" width="10.25" style="157" customWidth="1"/>
    <col min="7177" max="7177" width="12.25" style="157" customWidth="1"/>
    <col min="7178" max="7178" width="12.125" style="157" customWidth="1"/>
    <col min="7179" max="7179" width="12.625" style="157" customWidth="1"/>
    <col min="7180" max="7180" width="9.625" style="157" customWidth="1"/>
    <col min="7181" max="7181" width="11.375" style="157" customWidth="1"/>
    <col min="7182" max="7182" width="12.125" style="157" customWidth="1"/>
    <col min="7183" max="7183" width="10.625" style="157"/>
    <col min="7184" max="7184" width="13" style="157" customWidth="1"/>
    <col min="7185" max="7185" width="10.625" style="157"/>
    <col min="7186" max="7186" width="13.25" style="157" customWidth="1"/>
    <col min="7187" max="7425" width="10.625" style="157"/>
    <col min="7426" max="7426" width="7.875" style="157" customWidth="1"/>
    <col min="7427" max="7427" width="36.25" style="157" customWidth="1"/>
    <col min="7428" max="7428" width="31.625" style="157" customWidth="1"/>
    <col min="7429" max="7429" width="28" style="157" customWidth="1"/>
    <col min="7430" max="7430" width="9.125" style="157" customWidth="1"/>
    <col min="7431" max="7431" width="9.75" style="157" customWidth="1"/>
    <col min="7432" max="7432" width="10.25" style="157" customWidth="1"/>
    <col min="7433" max="7433" width="12.25" style="157" customWidth="1"/>
    <col min="7434" max="7434" width="12.125" style="157" customWidth="1"/>
    <col min="7435" max="7435" width="12.625" style="157" customWidth="1"/>
    <col min="7436" max="7436" width="9.625" style="157" customWidth="1"/>
    <col min="7437" max="7437" width="11.375" style="157" customWidth="1"/>
    <col min="7438" max="7438" width="12.125" style="157" customWidth="1"/>
    <col min="7439" max="7439" width="10.625" style="157"/>
    <col min="7440" max="7440" width="13" style="157" customWidth="1"/>
    <col min="7441" max="7441" width="10.625" style="157"/>
    <col min="7442" max="7442" width="13.25" style="157" customWidth="1"/>
    <col min="7443" max="7681" width="10.625" style="157"/>
    <col min="7682" max="7682" width="7.875" style="157" customWidth="1"/>
    <col min="7683" max="7683" width="36.25" style="157" customWidth="1"/>
    <col min="7684" max="7684" width="31.625" style="157" customWidth="1"/>
    <col min="7685" max="7685" width="28" style="157" customWidth="1"/>
    <col min="7686" max="7686" width="9.125" style="157" customWidth="1"/>
    <col min="7687" max="7687" width="9.75" style="157" customWidth="1"/>
    <col min="7688" max="7688" width="10.25" style="157" customWidth="1"/>
    <col min="7689" max="7689" width="12.25" style="157" customWidth="1"/>
    <col min="7690" max="7690" width="12.125" style="157" customWidth="1"/>
    <col min="7691" max="7691" width="12.625" style="157" customWidth="1"/>
    <col min="7692" max="7692" width="9.625" style="157" customWidth="1"/>
    <col min="7693" max="7693" width="11.375" style="157" customWidth="1"/>
    <col min="7694" max="7694" width="12.125" style="157" customWidth="1"/>
    <col min="7695" max="7695" width="10.625" style="157"/>
    <col min="7696" max="7696" width="13" style="157" customWidth="1"/>
    <col min="7697" max="7697" width="10.625" style="157"/>
    <col min="7698" max="7698" width="13.25" style="157" customWidth="1"/>
    <col min="7699" max="7937" width="10.625" style="157"/>
    <col min="7938" max="7938" width="7.875" style="157" customWidth="1"/>
    <col min="7939" max="7939" width="36.25" style="157" customWidth="1"/>
    <col min="7940" max="7940" width="31.625" style="157" customWidth="1"/>
    <col min="7941" max="7941" width="28" style="157" customWidth="1"/>
    <col min="7942" max="7942" width="9.125" style="157" customWidth="1"/>
    <col min="7943" max="7943" width="9.75" style="157" customWidth="1"/>
    <col min="7944" max="7944" width="10.25" style="157" customWidth="1"/>
    <col min="7945" max="7945" width="12.25" style="157" customWidth="1"/>
    <col min="7946" max="7946" width="12.125" style="157" customWidth="1"/>
    <col min="7947" max="7947" width="12.625" style="157" customWidth="1"/>
    <col min="7948" max="7948" width="9.625" style="157" customWidth="1"/>
    <col min="7949" max="7949" width="11.375" style="157" customWidth="1"/>
    <col min="7950" max="7950" width="12.125" style="157" customWidth="1"/>
    <col min="7951" max="7951" width="10.625" style="157"/>
    <col min="7952" max="7952" width="13" style="157" customWidth="1"/>
    <col min="7953" max="7953" width="10.625" style="157"/>
    <col min="7954" max="7954" width="13.25" style="157" customWidth="1"/>
    <col min="7955" max="8193" width="10.625" style="157"/>
    <col min="8194" max="8194" width="7.875" style="157" customWidth="1"/>
    <col min="8195" max="8195" width="36.25" style="157" customWidth="1"/>
    <col min="8196" max="8196" width="31.625" style="157" customWidth="1"/>
    <col min="8197" max="8197" width="28" style="157" customWidth="1"/>
    <col min="8198" max="8198" width="9.125" style="157" customWidth="1"/>
    <col min="8199" max="8199" width="9.75" style="157" customWidth="1"/>
    <col min="8200" max="8200" width="10.25" style="157" customWidth="1"/>
    <col min="8201" max="8201" width="12.25" style="157" customWidth="1"/>
    <col min="8202" max="8202" width="12.125" style="157" customWidth="1"/>
    <col min="8203" max="8203" width="12.625" style="157" customWidth="1"/>
    <col min="8204" max="8204" width="9.625" style="157" customWidth="1"/>
    <col min="8205" max="8205" width="11.375" style="157" customWidth="1"/>
    <col min="8206" max="8206" width="12.125" style="157" customWidth="1"/>
    <col min="8207" max="8207" width="10.625" style="157"/>
    <col min="8208" max="8208" width="13" style="157" customWidth="1"/>
    <col min="8209" max="8209" width="10.625" style="157"/>
    <col min="8210" max="8210" width="13.25" style="157" customWidth="1"/>
    <col min="8211" max="8449" width="10.625" style="157"/>
    <col min="8450" max="8450" width="7.875" style="157" customWidth="1"/>
    <col min="8451" max="8451" width="36.25" style="157" customWidth="1"/>
    <col min="8452" max="8452" width="31.625" style="157" customWidth="1"/>
    <col min="8453" max="8453" width="28" style="157" customWidth="1"/>
    <col min="8454" max="8454" width="9.125" style="157" customWidth="1"/>
    <col min="8455" max="8455" width="9.75" style="157" customWidth="1"/>
    <col min="8456" max="8456" width="10.25" style="157" customWidth="1"/>
    <col min="8457" max="8457" width="12.25" style="157" customWidth="1"/>
    <col min="8458" max="8458" width="12.125" style="157" customWidth="1"/>
    <col min="8459" max="8459" width="12.625" style="157" customWidth="1"/>
    <col min="8460" max="8460" width="9.625" style="157" customWidth="1"/>
    <col min="8461" max="8461" width="11.375" style="157" customWidth="1"/>
    <col min="8462" max="8462" width="12.125" style="157" customWidth="1"/>
    <col min="8463" max="8463" width="10.625" style="157"/>
    <col min="8464" max="8464" width="13" style="157" customWidth="1"/>
    <col min="8465" max="8465" width="10.625" style="157"/>
    <col min="8466" max="8466" width="13.25" style="157" customWidth="1"/>
    <col min="8467" max="8705" width="10.625" style="157"/>
    <col min="8706" max="8706" width="7.875" style="157" customWidth="1"/>
    <col min="8707" max="8707" width="36.25" style="157" customWidth="1"/>
    <col min="8708" max="8708" width="31.625" style="157" customWidth="1"/>
    <col min="8709" max="8709" width="28" style="157" customWidth="1"/>
    <col min="8710" max="8710" width="9.125" style="157" customWidth="1"/>
    <col min="8711" max="8711" width="9.75" style="157" customWidth="1"/>
    <col min="8712" max="8712" width="10.25" style="157" customWidth="1"/>
    <col min="8713" max="8713" width="12.25" style="157" customWidth="1"/>
    <col min="8714" max="8714" width="12.125" style="157" customWidth="1"/>
    <col min="8715" max="8715" width="12.625" style="157" customWidth="1"/>
    <col min="8716" max="8716" width="9.625" style="157" customWidth="1"/>
    <col min="8717" max="8717" width="11.375" style="157" customWidth="1"/>
    <col min="8718" max="8718" width="12.125" style="157" customWidth="1"/>
    <col min="8719" max="8719" width="10.625" style="157"/>
    <col min="8720" max="8720" width="13" style="157" customWidth="1"/>
    <col min="8721" max="8721" width="10.625" style="157"/>
    <col min="8722" max="8722" width="13.25" style="157" customWidth="1"/>
    <col min="8723" max="8961" width="10.625" style="157"/>
    <col min="8962" max="8962" width="7.875" style="157" customWidth="1"/>
    <col min="8963" max="8963" width="36.25" style="157" customWidth="1"/>
    <col min="8964" max="8964" width="31.625" style="157" customWidth="1"/>
    <col min="8965" max="8965" width="28" style="157" customWidth="1"/>
    <col min="8966" max="8966" width="9.125" style="157" customWidth="1"/>
    <col min="8967" max="8967" width="9.75" style="157" customWidth="1"/>
    <col min="8968" max="8968" width="10.25" style="157" customWidth="1"/>
    <col min="8969" max="8969" width="12.25" style="157" customWidth="1"/>
    <col min="8970" max="8970" width="12.125" style="157" customWidth="1"/>
    <col min="8971" max="8971" width="12.625" style="157" customWidth="1"/>
    <col min="8972" max="8972" width="9.625" style="157" customWidth="1"/>
    <col min="8973" max="8973" width="11.375" style="157" customWidth="1"/>
    <col min="8974" max="8974" width="12.125" style="157" customWidth="1"/>
    <col min="8975" max="8975" width="10.625" style="157"/>
    <col min="8976" max="8976" width="13" style="157" customWidth="1"/>
    <col min="8977" max="8977" width="10.625" style="157"/>
    <col min="8978" max="8978" width="13.25" style="157" customWidth="1"/>
    <col min="8979" max="9217" width="10.625" style="157"/>
    <col min="9218" max="9218" width="7.875" style="157" customWidth="1"/>
    <col min="9219" max="9219" width="36.25" style="157" customWidth="1"/>
    <col min="9220" max="9220" width="31.625" style="157" customWidth="1"/>
    <col min="9221" max="9221" width="28" style="157" customWidth="1"/>
    <col min="9222" max="9222" width="9.125" style="157" customWidth="1"/>
    <col min="9223" max="9223" width="9.75" style="157" customWidth="1"/>
    <col min="9224" max="9224" width="10.25" style="157" customWidth="1"/>
    <col min="9225" max="9225" width="12.25" style="157" customWidth="1"/>
    <col min="9226" max="9226" width="12.125" style="157" customWidth="1"/>
    <col min="9227" max="9227" width="12.625" style="157" customWidth="1"/>
    <col min="9228" max="9228" width="9.625" style="157" customWidth="1"/>
    <col min="9229" max="9229" width="11.375" style="157" customWidth="1"/>
    <col min="9230" max="9230" width="12.125" style="157" customWidth="1"/>
    <col min="9231" max="9231" width="10.625" style="157"/>
    <col min="9232" max="9232" width="13" style="157" customWidth="1"/>
    <col min="9233" max="9233" width="10.625" style="157"/>
    <col min="9234" max="9234" width="13.25" style="157" customWidth="1"/>
    <col min="9235" max="9473" width="10.625" style="157"/>
    <col min="9474" max="9474" width="7.875" style="157" customWidth="1"/>
    <col min="9475" max="9475" width="36.25" style="157" customWidth="1"/>
    <col min="9476" max="9476" width="31.625" style="157" customWidth="1"/>
    <col min="9477" max="9477" width="28" style="157" customWidth="1"/>
    <col min="9478" max="9478" width="9.125" style="157" customWidth="1"/>
    <col min="9479" max="9479" width="9.75" style="157" customWidth="1"/>
    <col min="9480" max="9480" width="10.25" style="157" customWidth="1"/>
    <col min="9481" max="9481" width="12.25" style="157" customWidth="1"/>
    <col min="9482" max="9482" width="12.125" style="157" customWidth="1"/>
    <col min="9483" max="9483" width="12.625" style="157" customWidth="1"/>
    <col min="9484" max="9484" width="9.625" style="157" customWidth="1"/>
    <col min="9485" max="9485" width="11.375" style="157" customWidth="1"/>
    <col min="9486" max="9486" width="12.125" style="157" customWidth="1"/>
    <col min="9487" max="9487" width="10.625" style="157"/>
    <col min="9488" max="9488" width="13" style="157" customWidth="1"/>
    <col min="9489" max="9489" width="10.625" style="157"/>
    <col min="9490" max="9490" width="13.25" style="157" customWidth="1"/>
    <col min="9491" max="9729" width="10.625" style="157"/>
    <col min="9730" max="9730" width="7.875" style="157" customWidth="1"/>
    <col min="9731" max="9731" width="36.25" style="157" customWidth="1"/>
    <col min="9732" max="9732" width="31.625" style="157" customWidth="1"/>
    <col min="9733" max="9733" width="28" style="157" customWidth="1"/>
    <col min="9734" max="9734" width="9.125" style="157" customWidth="1"/>
    <col min="9735" max="9735" width="9.75" style="157" customWidth="1"/>
    <col min="9736" max="9736" width="10.25" style="157" customWidth="1"/>
    <col min="9737" max="9737" width="12.25" style="157" customWidth="1"/>
    <col min="9738" max="9738" width="12.125" style="157" customWidth="1"/>
    <col min="9739" max="9739" width="12.625" style="157" customWidth="1"/>
    <col min="9740" max="9740" width="9.625" style="157" customWidth="1"/>
    <col min="9741" max="9741" width="11.375" style="157" customWidth="1"/>
    <col min="9742" max="9742" width="12.125" style="157" customWidth="1"/>
    <col min="9743" max="9743" width="10.625" style="157"/>
    <col min="9744" max="9744" width="13" style="157" customWidth="1"/>
    <col min="9745" max="9745" width="10.625" style="157"/>
    <col min="9746" max="9746" width="13.25" style="157" customWidth="1"/>
    <col min="9747" max="9985" width="10.625" style="157"/>
    <col min="9986" max="9986" width="7.875" style="157" customWidth="1"/>
    <col min="9987" max="9987" width="36.25" style="157" customWidth="1"/>
    <col min="9988" max="9988" width="31.625" style="157" customWidth="1"/>
    <col min="9989" max="9989" width="28" style="157" customWidth="1"/>
    <col min="9990" max="9990" width="9.125" style="157" customWidth="1"/>
    <col min="9991" max="9991" width="9.75" style="157" customWidth="1"/>
    <col min="9992" max="9992" width="10.25" style="157" customWidth="1"/>
    <col min="9993" max="9993" width="12.25" style="157" customWidth="1"/>
    <col min="9994" max="9994" width="12.125" style="157" customWidth="1"/>
    <col min="9995" max="9995" width="12.625" style="157" customWidth="1"/>
    <col min="9996" max="9996" width="9.625" style="157" customWidth="1"/>
    <col min="9997" max="9997" width="11.375" style="157" customWidth="1"/>
    <col min="9998" max="9998" width="12.125" style="157" customWidth="1"/>
    <col min="9999" max="9999" width="10.625" style="157"/>
    <col min="10000" max="10000" width="13" style="157" customWidth="1"/>
    <col min="10001" max="10001" width="10.625" style="157"/>
    <col min="10002" max="10002" width="13.25" style="157" customWidth="1"/>
    <col min="10003" max="10241" width="10.625" style="157"/>
    <col min="10242" max="10242" width="7.875" style="157" customWidth="1"/>
    <col min="10243" max="10243" width="36.25" style="157" customWidth="1"/>
    <col min="10244" max="10244" width="31.625" style="157" customWidth="1"/>
    <col min="10245" max="10245" width="28" style="157" customWidth="1"/>
    <col min="10246" max="10246" width="9.125" style="157" customWidth="1"/>
    <col min="10247" max="10247" width="9.75" style="157" customWidth="1"/>
    <col min="10248" max="10248" width="10.25" style="157" customWidth="1"/>
    <col min="10249" max="10249" width="12.25" style="157" customWidth="1"/>
    <col min="10250" max="10250" width="12.125" style="157" customWidth="1"/>
    <col min="10251" max="10251" width="12.625" style="157" customWidth="1"/>
    <col min="10252" max="10252" width="9.625" style="157" customWidth="1"/>
    <col min="10253" max="10253" width="11.375" style="157" customWidth="1"/>
    <col min="10254" max="10254" width="12.125" style="157" customWidth="1"/>
    <col min="10255" max="10255" width="10.625" style="157"/>
    <col min="10256" max="10256" width="13" style="157" customWidth="1"/>
    <col min="10257" max="10257" width="10.625" style="157"/>
    <col min="10258" max="10258" width="13.25" style="157" customWidth="1"/>
    <col min="10259" max="10497" width="10.625" style="157"/>
    <col min="10498" max="10498" width="7.875" style="157" customWidth="1"/>
    <col min="10499" max="10499" width="36.25" style="157" customWidth="1"/>
    <col min="10500" max="10500" width="31.625" style="157" customWidth="1"/>
    <col min="10501" max="10501" width="28" style="157" customWidth="1"/>
    <col min="10502" max="10502" width="9.125" style="157" customWidth="1"/>
    <col min="10503" max="10503" width="9.75" style="157" customWidth="1"/>
    <col min="10504" max="10504" width="10.25" style="157" customWidth="1"/>
    <col min="10505" max="10505" width="12.25" style="157" customWidth="1"/>
    <col min="10506" max="10506" width="12.125" style="157" customWidth="1"/>
    <col min="10507" max="10507" width="12.625" style="157" customWidth="1"/>
    <col min="10508" max="10508" width="9.625" style="157" customWidth="1"/>
    <col min="10509" max="10509" width="11.375" style="157" customWidth="1"/>
    <col min="10510" max="10510" width="12.125" style="157" customWidth="1"/>
    <col min="10511" max="10511" width="10.625" style="157"/>
    <col min="10512" max="10512" width="13" style="157" customWidth="1"/>
    <col min="10513" max="10513" width="10.625" style="157"/>
    <col min="10514" max="10514" width="13.25" style="157" customWidth="1"/>
    <col min="10515" max="10753" width="10.625" style="157"/>
    <col min="10754" max="10754" width="7.875" style="157" customWidth="1"/>
    <col min="10755" max="10755" width="36.25" style="157" customWidth="1"/>
    <col min="10756" max="10756" width="31.625" style="157" customWidth="1"/>
    <col min="10757" max="10757" width="28" style="157" customWidth="1"/>
    <col min="10758" max="10758" width="9.125" style="157" customWidth="1"/>
    <col min="10759" max="10759" width="9.75" style="157" customWidth="1"/>
    <col min="10760" max="10760" width="10.25" style="157" customWidth="1"/>
    <col min="10761" max="10761" width="12.25" style="157" customWidth="1"/>
    <col min="10762" max="10762" width="12.125" style="157" customWidth="1"/>
    <col min="10763" max="10763" width="12.625" style="157" customWidth="1"/>
    <col min="10764" max="10764" width="9.625" style="157" customWidth="1"/>
    <col min="10765" max="10765" width="11.375" style="157" customWidth="1"/>
    <col min="10766" max="10766" width="12.125" style="157" customWidth="1"/>
    <col min="10767" max="10767" width="10.625" style="157"/>
    <col min="10768" max="10768" width="13" style="157" customWidth="1"/>
    <col min="10769" max="10769" width="10.625" style="157"/>
    <col min="10770" max="10770" width="13.25" style="157" customWidth="1"/>
    <col min="10771" max="11009" width="10.625" style="157"/>
    <col min="11010" max="11010" width="7.875" style="157" customWidth="1"/>
    <col min="11011" max="11011" width="36.25" style="157" customWidth="1"/>
    <col min="11012" max="11012" width="31.625" style="157" customWidth="1"/>
    <col min="11013" max="11013" width="28" style="157" customWidth="1"/>
    <col min="11014" max="11014" width="9.125" style="157" customWidth="1"/>
    <col min="11015" max="11015" width="9.75" style="157" customWidth="1"/>
    <col min="11016" max="11016" width="10.25" style="157" customWidth="1"/>
    <col min="11017" max="11017" width="12.25" style="157" customWidth="1"/>
    <col min="11018" max="11018" width="12.125" style="157" customWidth="1"/>
    <col min="11019" max="11019" width="12.625" style="157" customWidth="1"/>
    <col min="11020" max="11020" width="9.625" style="157" customWidth="1"/>
    <col min="11021" max="11021" width="11.375" style="157" customWidth="1"/>
    <col min="11022" max="11022" width="12.125" style="157" customWidth="1"/>
    <col min="11023" max="11023" width="10.625" style="157"/>
    <col min="11024" max="11024" width="13" style="157" customWidth="1"/>
    <col min="11025" max="11025" width="10.625" style="157"/>
    <col min="11026" max="11026" width="13.25" style="157" customWidth="1"/>
    <col min="11027" max="11265" width="10.625" style="157"/>
    <col min="11266" max="11266" width="7.875" style="157" customWidth="1"/>
    <col min="11267" max="11267" width="36.25" style="157" customWidth="1"/>
    <col min="11268" max="11268" width="31.625" style="157" customWidth="1"/>
    <col min="11269" max="11269" width="28" style="157" customWidth="1"/>
    <col min="11270" max="11270" width="9.125" style="157" customWidth="1"/>
    <col min="11271" max="11271" width="9.75" style="157" customWidth="1"/>
    <col min="11272" max="11272" width="10.25" style="157" customWidth="1"/>
    <col min="11273" max="11273" width="12.25" style="157" customWidth="1"/>
    <col min="11274" max="11274" width="12.125" style="157" customWidth="1"/>
    <col min="11275" max="11275" width="12.625" style="157" customWidth="1"/>
    <col min="11276" max="11276" width="9.625" style="157" customWidth="1"/>
    <col min="11277" max="11277" width="11.375" style="157" customWidth="1"/>
    <col min="11278" max="11278" width="12.125" style="157" customWidth="1"/>
    <col min="11279" max="11279" width="10.625" style="157"/>
    <col min="11280" max="11280" width="13" style="157" customWidth="1"/>
    <col min="11281" max="11281" width="10.625" style="157"/>
    <col min="11282" max="11282" width="13.25" style="157" customWidth="1"/>
    <col min="11283" max="11521" width="10.625" style="157"/>
    <col min="11522" max="11522" width="7.875" style="157" customWidth="1"/>
    <col min="11523" max="11523" width="36.25" style="157" customWidth="1"/>
    <col min="11524" max="11524" width="31.625" style="157" customWidth="1"/>
    <col min="11525" max="11525" width="28" style="157" customWidth="1"/>
    <col min="11526" max="11526" width="9.125" style="157" customWidth="1"/>
    <col min="11527" max="11527" width="9.75" style="157" customWidth="1"/>
    <col min="11528" max="11528" width="10.25" style="157" customWidth="1"/>
    <col min="11529" max="11529" width="12.25" style="157" customWidth="1"/>
    <col min="11530" max="11530" width="12.125" style="157" customWidth="1"/>
    <col min="11531" max="11531" width="12.625" style="157" customWidth="1"/>
    <col min="11532" max="11532" width="9.625" style="157" customWidth="1"/>
    <col min="11533" max="11533" width="11.375" style="157" customWidth="1"/>
    <col min="11534" max="11534" width="12.125" style="157" customWidth="1"/>
    <col min="11535" max="11535" width="10.625" style="157"/>
    <col min="11536" max="11536" width="13" style="157" customWidth="1"/>
    <col min="11537" max="11537" width="10.625" style="157"/>
    <col min="11538" max="11538" width="13.25" style="157" customWidth="1"/>
    <col min="11539" max="11777" width="10.625" style="157"/>
    <col min="11778" max="11778" width="7.875" style="157" customWidth="1"/>
    <col min="11779" max="11779" width="36.25" style="157" customWidth="1"/>
    <col min="11780" max="11780" width="31.625" style="157" customWidth="1"/>
    <col min="11781" max="11781" width="28" style="157" customWidth="1"/>
    <col min="11782" max="11782" width="9.125" style="157" customWidth="1"/>
    <col min="11783" max="11783" width="9.75" style="157" customWidth="1"/>
    <col min="11784" max="11784" width="10.25" style="157" customWidth="1"/>
    <col min="11785" max="11785" width="12.25" style="157" customWidth="1"/>
    <col min="11786" max="11786" width="12.125" style="157" customWidth="1"/>
    <col min="11787" max="11787" width="12.625" style="157" customWidth="1"/>
    <col min="11788" max="11788" width="9.625" style="157" customWidth="1"/>
    <col min="11789" max="11789" width="11.375" style="157" customWidth="1"/>
    <col min="11790" max="11790" width="12.125" style="157" customWidth="1"/>
    <col min="11791" max="11791" width="10.625" style="157"/>
    <col min="11792" max="11792" width="13" style="157" customWidth="1"/>
    <col min="11793" max="11793" width="10.625" style="157"/>
    <col min="11794" max="11794" width="13.25" style="157" customWidth="1"/>
    <col min="11795" max="12033" width="10.625" style="157"/>
    <col min="12034" max="12034" width="7.875" style="157" customWidth="1"/>
    <col min="12035" max="12035" width="36.25" style="157" customWidth="1"/>
    <col min="12036" max="12036" width="31.625" style="157" customWidth="1"/>
    <col min="12037" max="12037" width="28" style="157" customWidth="1"/>
    <col min="12038" max="12038" width="9.125" style="157" customWidth="1"/>
    <col min="12039" max="12039" width="9.75" style="157" customWidth="1"/>
    <col min="12040" max="12040" width="10.25" style="157" customWidth="1"/>
    <col min="12041" max="12041" width="12.25" style="157" customWidth="1"/>
    <col min="12042" max="12042" width="12.125" style="157" customWidth="1"/>
    <col min="12043" max="12043" width="12.625" style="157" customWidth="1"/>
    <col min="12044" max="12044" width="9.625" style="157" customWidth="1"/>
    <col min="12045" max="12045" width="11.375" style="157" customWidth="1"/>
    <col min="12046" max="12046" width="12.125" style="157" customWidth="1"/>
    <col min="12047" max="12047" width="10.625" style="157"/>
    <col min="12048" max="12048" width="13" style="157" customWidth="1"/>
    <col min="12049" max="12049" width="10.625" style="157"/>
    <col min="12050" max="12050" width="13.25" style="157" customWidth="1"/>
    <col min="12051" max="12289" width="10.625" style="157"/>
    <col min="12290" max="12290" width="7.875" style="157" customWidth="1"/>
    <col min="12291" max="12291" width="36.25" style="157" customWidth="1"/>
    <col min="12292" max="12292" width="31.625" style="157" customWidth="1"/>
    <col min="12293" max="12293" width="28" style="157" customWidth="1"/>
    <col min="12294" max="12294" width="9.125" style="157" customWidth="1"/>
    <col min="12295" max="12295" width="9.75" style="157" customWidth="1"/>
    <col min="12296" max="12296" width="10.25" style="157" customWidth="1"/>
    <col min="12297" max="12297" width="12.25" style="157" customWidth="1"/>
    <col min="12298" max="12298" width="12.125" style="157" customWidth="1"/>
    <col min="12299" max="12299" width="12.625" style="157" customWidth="1"/>
    <col min="12300" max="12300" width="9.625" style="157" customWidth="1"/>
    <col min="12301" max="12301" width="11.375" style="157" customWidth="1"/>
    <col min="12302" max="12302" width="12.125" style="157" customWidth="1"/>
    <col min="12303" max="12303" width="10.625" style="157"/>
    <col min="12304" max="12304" width="13" style="157" customWidth="1"/>
    <col min="12305" max="12305" width="10.625" style="157"/>
    <col min="12306" max="12306" width="13.25" style="157" customWidth="1"/>
    <col min="12307" max="12545" width="10.625" style="157"/>
    <col min="12546" max="12546" width="7.875" style="157" customWidth="1"/>
    <col min="12547" max="12547" width="36.25" style="157" customWidth="1"/>
    <col min="12548" max="12548" width="31.625" style="157" customWidth="1"/>
    <col min="12549" max="12549" width="28" style="157" customWidth="1"/>
    <col min="12550" max="12550" width="9.125" style="157" customWidth="1"/>
    <col min="12551" max="12551" width="9.75" style="157" customWidth="1"/>
    <col min="12552" max="12552" width="10.25" style="157" customWidth="1"/>
    <col min="12553" max="12553" width="12.25" style="157" customWidth="1"/>
    <col min="12554" max="12554" width="12.125" style="157" customWidth="1"/>
    <col min="12555" max="12555" width="12.625" style="157" customWidth="1"/>
    <col min="12556" max="12556" width="9.625" style="157" customWidth="1"/>
    <col min="12557" max="12557" width="11.375" style="157" customWidth="1"/>
    <col min="12558" max="12558" width="12.125" style="157" customWidth="1"/>
    <col min="12559" max="12559" width="10.625" style="157"/>
    <col min="12560" max="12560" width="13" style="157" customWidth="1"/>
    <col min="12561" max="12561" width="10.625" style="157"/>
    <col min="12562" max="12562" width="13.25" style="157" customWidth="1"/>
    <col min="12563" max="12801" width="10.625" style="157"/>
    <col min="12802" max="12802" width="7.875" style="157" customWidth="1"/>
    <col min="12803" max="12803" width="36.25" style="157" customWidth="1"/>
    <col min="12804" max="12804" width="31.625" style="157" customWidth="1"/>
    <col min="12805" max="12805" width="28" style="157" customWidth="1"/>
    <col min="12806" max="12806" width="9.125" style="157" customWidth="1"/>
    <col min="12807" max="12807" width="9.75" style="157" customWidth="1"/>
    <col min="12808" max="12808" width="10.25" style="157" customWidth="1"/>
    <col min="12809" max="12809" width="12.25" style="157" customWidth="1"/>
    <col min="12810" max="12810" width="12.125" style="157" customWidth="1"/>
    <col min="12811" max="12811" width="12.625" style="157" customWidth="1"/>
    <col min="12812" max="12812" width="9.625" style="157" customWidth="1"/>
    <col min="12813" max="12813" width="11.375" style="157" customWidth="1"/>
    <col min="12814" max="12814" width="12.125" style="157" customWidth="1"/>
    <col min="12815" max="12815" width="10.625" style="157"/>
    <col min="12816" max="12816" width="13" style="157" customWidth="1"/>
    <col min="12817" max="12817" width="10.625" style="157"/>
    <col min="12818" max="12818" width="13.25" style="157" customWidth="1"/>
    <col min="12819" max="13057" width="10.625" style="157"/>
    <col min="13058" max="13058" width="7.875" style="157" customWidth="1"/>
    <col min="13059" max="13059" width="36.25" style="157" customWidth="1"/>
    <col min="13060" max="13060" width="31.625" style="157" customWidth="1"/>
    <col min="13061" max="13061" width="28" style="157" customWidth="1"/>
    <col min="13062" max="13062" width="9.125" style="157" customWidth="1"/>
    <col min="13063" max="13063" width="9.75" style="157" customWidth="1"/>
    <col min="13064" max="13064" width="10.25" style="157" customWidth="1"/>
    <col min="13065" max="13065" width="12.25" style="157" customWidth="1"/>
    <col min="13066" max="13066" width="12.125" style="157" customWidth="1"/>
    <col min="13067" max="13067" width="12.625" style="157" customWidth="1"/>
    <col min="13068" max="13068" width="9.625" style="157" customWidth="1"/>
    <col min="13069" max="13069" width="11.375" style="157" customWidth="1"/>
    <col min="13070" max="13070" width="12.125" style="157" customWidth="1"/>
    <col min="13071" max="13071" width="10.625" style="157"/>
    <col min="13072" max="13072" width="13" style="157" customWidth="1"/>
    <col min="13073" max="13073" width="10.625" style="157"/>
    <col min="13074" max="13074" width="13.25" style="157" customWidth="1"/>
    <col min="13075" max="13313" width="10.625" style="157"/>
    <col min="13314" max="13314" width="7.875" style="157" customWidth="1"/>
    <col min="13315" max="13315" width="36.25" style="157" customWidth="1"/>
    <col min="13316" max="13316" width="31.625" style="157" customWidth="1"/>
    <col min="13317" max="13317" width="28" style="157" customWidth="1"/>
    <col min="13318" max="13318" width="9.125" style="157" customWidth="1"/>
    <col min="13319" max="13319" width="9.75" style="157" customWidth="1"/>
    <col min="13320" max="13320" width="10.25" style="157" customWidth="1"/>
    <col min="13321" max="13321" width="12.25" style="157" customWidth="1"/>
    <col min="13322" max="13322" width="12.125" style="157" customWidth="1"/>
    <col min="13323" max="13323" width="12.625" style="157" customWidth="1"/>
    <col min="13324" max="13324" width="9.625" style="157" customWidth="1"/>
    <col min="13325" max="13325" width="11.375" style="157" customWidth="1"/>
    <col min="13326" max="13326" width="12.125" style="157" customWidth="1"/>
    <col min="13327" max="13327" width="10.625" style="157"/>
    <col min="13328" max="13328" width="13" style="157" customWidth="1"/>
    <col min="13329" max="13329" width="10.625" style="157"/>
    <col min="13330" max="13330" width="13.25" style="157" customWidth="1"/>
    <col min="13331" max="13569" width="10.625" style="157"/>
    <col min="13570" max="13570" width="7.875" style="157" customWidth="1"/>
    <col min="13571" max="13571" width="36.25" style="157" customWidth="1"/>
    <col min="13572" max="13572" width="31.625" style="157" customWidth="1"/>
    <col min="13573" max="13573" width="28" style="157" customWidth="1"/>
    <col min="13574" max="13574" width="9.125" style="157" customWidth="1"/>
    <col min="13575" max="13575" width="9.75" style="157" customWidth="1"/>
    <col min="13576" max="13576" width="10.25" style="157" customWidth="1"/>
    <col min="13577" max="13577" width="12.25" style="157" customWidth="1"/>
    <col min="13578" max="13578" width="12.125" style="157" customWidth="1"/>
    <col min="13579" max="13579" width="12.625" style="157" customWidth="1"/>
    <col min="13580" max="13580" width="9.625" style="157" customWidth="1"/>
    <col min="13581" max="13581" width="11.375" style="157" customWidth="1"/>
    <col min="13582" max="13582" width="12.125" style="157" customWidth="1"/>
    <col min="13583" max="13583" width="10.625" style="157"/>
    <col min="13584" max="13584" width="13" style="157" customWidth="1"/>
    <col min="13585" max="13585" width="10.625" style="157"/>
    <col min="13586" max="13586" width="13.25" style="157" customWidth="1"/>
    <col min="13587" max="13825" width="10.625" style="157"/>
    <col min="13826" max="13826" width="7.875" style="157" customWidth="1"/>
    <col min="13827" max="13827" width="36.25" style="157" customWidth="1"/>
    <col min="13828" max="13828" width="31.625" style="157" customWidth="1"/>
    <col min="13829" max="13829" width="28" style="157" customWidth="1"/>
    <col min="13830" max="13830" width="9.125" style="157" customWidth="1"/>
    <col min="13831" max="13831" width="9.75" style="157" customWidth="1"/>
    <col min="13832" max="13832" width="10.25" style="157" customWidth="1"/>
    <col min="13833" max="13833" width="12.25" style="157" customWidth="1"/>
    <col min="13834" max="13834" width="12.125" style="157" customWidth="1"/>
    <col min="13835" max="13835" width="12.625" style="157" customWidth="1"/>
    <col min="13836" max="13836" width="9.625" style="157" customWidth="1"/>
    <col min="13837" max="13837" width="11.375" style="157" customWidth="1"/>
    <col min="13838" max="13838" width="12.125" style="157" customWidth="1"/>
    <col min="13839" max="13839" width="10.625" style="157"/>
    <col min="13840" max="13840" width="13" style="157" customWidth="1"/>
    <col min="13841" max="13841" width="10.625" style="157"/>
    <col min="13842" max="13842" width="13.25" style="157" customWidth="1"/>
    <col min="13843" max="14081" width="10.625" style="157"/>
    <col min="14082" max="14082" width="7.875" style="157" customWidth="1"/>
    <col min="14083" max="14083" width="36.25" style="157" customWidth="1"/>
    <col min="14084" max="14084" width="31.625" style="157" customWidth="1"/>
    <col min="14085" max="14085" width="28" style="157" customWidth="1"/>
    <col min="14086" max="14086" width="9.125" style="157" customWidth="1"/>
    <col min="14087" max="14087" width="9.75" style="157" customWidth="1"/>
    <col min="14088" max="14088" width="10.25" style="157" customWidth="1"/>
    <col min="14089" max="14089" width="12.25" style="157" customWidth="1"/>
    <col min="14090" max="14090" width="12.125" style="157" customWidth="1"/>
    <col min="14091" max="14091" width="12.625" style="157" customWidth="1"/>
    <col min="14092" max="14092" width="9.625" style="157" customWidth="1"/>
    <col min="14093" max="14093" width="11.375" style="157" customWidth="1"/>
    <col min="14094" max="14094" width="12.125" style="157" customWidth="1"/>
    <col min="14095" max="14095" width="10.625" style="157"/>
    <col min="14096" max="14096" width="13" style="157" customWidth="1"/>
    <col min="14097" max="14097" width="10.625" style="157"/>
    <col min="14098" max="14098" width="13.25" style="157" customWidth="1"/>
    <col min="14099" max="14337" width="10.625" style="157"/>
    <col min="14338" max="14338" width="7.875" style="157" customWidth="1"/>
    <col min="14339" max="14339" width="36.25" style="157" customWidth="1"/>
    <col min="14340" max="14340" width="31.625" style="157" customWidth="1"/>
    <col min="14341" max="14341" width="28" style="157" customWidth="1"/>
    <col min="14342" max="14342" width="9.125" style="157" customWidth="1"/>
    <col min="14343" max="14343" width="9.75" style="157" customWidth="1"/>
    <col min="14344" max="14344" width="10.25" style="157" customWidth="1"/>
    <col min="14345" max="14345" width="12.25" style="157" customWidth="1"/>
    <col min="14346" max="14346" width="12.125" style="157" customWidth="1"/>
    <col min="14347" max="14347" width="12.625" style="157" customWidth="1"/>
    <col min="14348" max="14348" width="9.625" style="157" customWidth="1"/>
    <col min="14349" max="14349" width="11.375" style="157" customWidth="1"/>
    <col min="14350" max="14350" width="12.125" style="157" customWidth="1"/>
    <col min="14351" max="14351" width="10.625" style="157"/>
    <col min="14352" max="14352" width="13" style="157" customWidth="1"/>
    <col min="14353" max="14353" width="10.625" style="157"/>
    <col min="14354" max="14354" width="13.25" style="157" customWidth="1"/>
    <col min="14355" max="14593" width="10.625" style="157"/>
    <col min="14594" max="14594" width="7.875" style="157" customWidth="1"/>
    <col min="14595" max="14595" width="36.25" style="157" customWidth="1"/>
    <col min="14596" max="14596" width="31.625" style="157" customWidth="1"/>
    <col min="14597" max="14597" width="28" style="157" customWidth="1"/>
    <col min="14598" max="14598" width="9.125" style="157" customWidth="1"/>
    <col min="14599" max="14599" width="9.75" style="157" customWidth="1"/>
    <col min="14600" max="14600" width="10.25" style="157" customWidth="1"/>
    <col min="14601" max="14601" width="12.25" style="157" customWidth="1"/>
    <col min="14602" max="14602" width="12.125" style="157" customWidth="1"/>
    <col min="14603" max="14603" width="12.625" style="157" customWidth="1"/>
    <col min="14604" max="14604" width="9.625" style="157" customWidth="1"/>
    <col min="14605" max="14605" width="11.375" style="157" customWidth="1"/>
    <col min="14606" max="14606" width="12.125" style="157" customWidth="1"/>
    <col min="14607" max="14607" width="10.625" style="157"/>
    <col min="14608" max="14608" width="13" style="157" customWidth="1"/>
    <col min="14609" max="14609" width="10.625" style="157"/>
    <col min="14610" max="14610" width="13.25" style="157" customWidth="1"/>
    <col min="14611" max="14849" width="10.625" style="157"/>
    <col min="14850" max="14850" width="7.875" style="157" customWidth="1"/>
    <col min="14851" max="14851" width="36.25" style="157" customWidth="1"/>
    <col min="14852" max="14852" width="31.625" style="157" customWidth="1"/>
    <col min="14853" max="14853" width="28" style="157" customWidth="1"/>
    <col min="14854" max="14854" width="9.125" style="157" customWidth="1"/>
    <col min="14855" max="14855" width="9.75" style="157" customWidth="1"/>
    <col min="14856" max="14856" width="10.25" style="157" customWidth="1"/>
    <col min="14857" max="14857" width="12.25" style="157" customWidth="1"/>
    <col min="14858" max="14858" width="12.125" style="157" customWidth="1"/>
    <col min="14859" max="14859" width="12.625" style="157" customWidth="1"/>
    <col min="14860" max="14860" width="9.625" style="157" customWidth="1"/>
    <col min="14861" max="14861" width="11.375" style="157" customWidth="1"/>
    <col min="14862" max="14862" width="12.125" style="157" customWidth="1"/>
    <col min="14863" max="14863" width="10.625" style="157"/>
    <col min="14864" max="14864" width="13" style="157" customWidth="1"/>
    <col min="14865" max="14865" width="10.625" style="157"/>
    <col min="14866" max="14866" width="13.25" style="157" customWidth="1"/>
    <col min="14867" max="15105" width="10.625" style="157"/>
    <col min="15106" max="15106" width="7.875" style="157" customWidth="1"/>
    <col min="15107" max="15107" width="36.25" style="157" customWidth="1"/>
    <col min="15108" max="15108" width="31.625" style="157" customWidth="1"/>
    <col min="15109" max="15109" width="28" style="157" customWidth="1"/>
    <col min="15110" max="15110" width="9.125" style="157" customWidth="1"/>
    <col min="15111" max="15111" width="9.75" style="157" customWidth="1"/>
    <col min="15112" max="15112" width="10.25" style="157" customWidth="1"/>
    <col min="15113" max="15113" width="12.25" style="157" customWidth="1"/>
    <col min="15114" max="15114" width="12.125" style="157" customWidth="1"/>
    <col min="15115" max="15115" width="12.625" style="157" customWidth="1"/>
    <col min="15116" max="15116" width="9.625" style="157" customWidth="1"/>
    <col min="15117" max="15117" width="11.375" style="157" customWidth="1"/>
    <col min="15118" max="15118" width="12.125" style="157" customWidth="1"/>
    <col min="15119" max="15119" width="10.625" style="157"/>
    <col min="15120" max="15120" width="13" style="157" customWidth="1"/>
    <col min="15121" max="15121" width="10.625" style="157"/>
    <col min="15122" max="15122" width="13.25" style="157" customWidth="1"/>
    <col min="15123" max="15361" width="10.625" style="157"/>
    <col min="15362" max="15362" width="7.875" style="157" customWidth="1"/>
    <col min="15363" max="15363" width="36.25" style="157" customWidth="1"/>
    <col min="15364" max="15364" width="31.625" style="157" customWidth="1"/>
    <col min="15365" max="15365" width="28" style="157" customWidth="1"/>
    <col min="15366" max="15366" width="9.125" style="157" customWidth="1"/>
    <col min="15367" max="15367" width="9.75" style="157" customWidth="1"/>
    <col min="15368" max="15368" width="10.25" style="157" customWidth="1"/>
    <col min="15369" max="15369" width="12.25" style="157" customWidth="1"/>
    <col min="15370" max="15370" width="12.125" style="157" customWidth="1"/>
    <col min="15371" max="15371" width="12.625" style="157" customWidth="1"/>
    <col min="15372" max="15372" width="9.625" style="157" customWidth="1"/>
    <col min="15373" max="15373" width="11.375" style="157" customWidth="1"/>
    <col min="15374" max="15374" width="12.125" style="157" customWidth="1"/>
    <col min="15375" max="15375" width="10.625" style="157"/>
    <col min="15376" max="15376" width="13" style="157" customWidth="1"/>
    <col min="15377" max="15377" width="10.625" style="157"/>
    <col min="15378" max="15378" width="13.25" style="157" customWidth="1"/>
    <col min="15379" max="15617" width="10.625" style="157"/>
    <col min="15618" max="15618" width="7.875" style="157" customWidth="1"/>
    <col min="15619" max="15619" width="36.25" style="157" customWidth="1"/>
    <col min="15620" max="15620" width="31.625" style="157" customWidth="1"/>
    <col min="15621" max="15621" width="28" style="157" customWidth="1"/>
    <col min="15622" max="15622" width="9.125" style="157" customWidth="1"/>
    <col min="15623" max="15623" width="9.75" style="157" customWidth="1"/>
    <col min="15624" max="15624" width="10.25" style="157" customWidth="1"/>
    <col min="15625" max="15625" width="12.25" style="157" customWidth="1"/>
    <col min="15626" max="15626" width="12.125" style="157" customWidth="1"/>
    <col min="15627" max="15627" width="12.625" style="157" customWidth="1"/>
    <col min="15628" max="15628" width="9.625" style="157" customWidth="1"/>
    <col min="15629" max="15629" width="11.375" style="157" customWidth="1"/>
    <col min="15630" max="15630" width="12.125" style="157" customWidth="1"/>
    <col min="15631" max="15631" width="10.625" style="157"/>
    <col min="15632" max="15632" width="13" style="157" customWidth="1"/>
    <col min="15633" max="15633" width="10.625" style="157"/>
    <col min="15634" max="15634" width="13.25" style="157" customWidth="1"/>
    <col min="15635" max="15873" width="10.625" style="157"/>
    <col min="15874" max="15874" width="7.875" style="157" customWidth="1"/>
    <col min="15875" max="15875" width="36.25" style="157" customWidth="1"/>
    <col min="15876" max="15876" width="31.625" style="157" customWidth="1"/>
    <col min="15877" max="15877" width="28" style="157" customWidth="1"/>
    <col min="15878" max="15878" width="9.125" style="157" customWidth="1"/>
    <col min="15879" max="15879" width="9.75" style="157" customWidth="1"/>
    <col min="15880" max="15880" width="10.25" style="157" customWidth="1"/>
    <col min="15881" max="15881" width="12.25" style="157" customWidth="1"/>
    <col min="15882" max="15882" width="12.125" style="157" customWidth="1"/>
    <col min="15883" max="15883" width="12.625" style="157" customWidth="1"/>
    <col min="15884" max="15884" width="9.625" style="157" customWidth="1"/>
    <col min="15885" max="15885" width="11.375" style="157" customWidth="1"/>
    <col min="15886" max="15886" width="12.125" style="157" customWidth="1"/>
    <col min="15887" max="15887" width="10.625" style="157"/>
    <col min="15888" max="15888" width="13" style="157" customWidth="1"/>
    <col min="15889" max="15889" width="10.625" style="157"/>
    <col min="15890" max="15890" width="13.25" style="157" customWidth="1"/>
    <col min="15891" max="16129" width="10.625" style="157"/>
    <col min="16130" max="16130" width="7.875" style="157" customWidth="1"/>
    <col min="16131" max="16131" width="36.25" style="157" customWidth="1"/>
    <col min="16132" max="16132" width="31.625" style="157" customWidth="1"/>
    <col min="16133" max="16133" width="28" style="157" customWidth="1"/>
    <col min="16134" max="16134" width="9.125" style="157" customWidth="1"/>
    <col min="16135" max="16135" width="9.75" style="157" customWidth="1"/>
    <col min="16136" max="16136" width="10.25" style="157" customWidth="1"/>
    <col min="16137" max="16137" width="12.25" style="157" customWidth="1"/>
    <col min="16138" max="16138" width="12.125" style="157" customWidth="1"/>
    <col min="16139" max="16139" width="12.625" style="157" customWidth="1"/>
    <col min="16140" max="16140" width="9.625" style="157" customWidth="1"/>
    <col min="16141" max="16141" width="11.375" style="157" customWidth="1"/>
    <col min="16142" max="16142" width="12.125" style="157" customWidth="1"/>
    <col min="16143" max="16143" width="10.625" style="157"/>
    <col min="16144" max="16144" width="13" style="157" customWidth="1"/>
    <col min="16145" max="16145" width="10.625" style="157"/>
    <col min="16146" max="16146" width="13.25" style="157" customWidth="1"/>
    <col min="16147" max="16384" width="10.625" style="157"/>
  </cols>
  <sheetData>
    <row r="2" spans="2:7" ht="15" customHeight="1">
      <c r="B2" s="863" t="s">
        <v>0</v>
      </c>
      <c r="C2" s="863"/>
      <c r="D2" s="863"/>
      <c r="E2" s="863"/>
      <c r="F2" s="863"/>
      <c r="G2" s="863"/>
    </row>
    <row r="3" spans="2:7" ht="15" customHeight="1">
      <c r="B3" s="863" t="s">
        <v>1</v>
      </c>
      <c r="C3" s="863"/>
      <c r="D3" s="863"/>
      <c r="E3" s="863"/>
      <c r="F3" s="863"/>
      <c r="G3" s="863"/>
    </row>
    <row r="4" spans="2:7" ht="15" customHeight="1">
      <c r="B4" s="863" t="s">
        <v>1456</v>
      </c>
      <c r="C4" s="863"/>
      <c r="D4" s="863"/>
      <c r="E4" s="863"/>
      <c r="F4" s="863"/>
      <c r="G4" s="863"/>
    </row>
    <row r="5" spans="2:7" ht="14.25" customHeight="1" thickBot="1">
      <c r="B5" s="864"/>
      <c r="C5" s="864"/>
      <c r="D5" s="864"/>
      <c r="E5" s="864"/>
      <c r="F5" s="864"/>
      <c r="G5" s="864"/>
    </row>
    <row r="6" spans="2:7" s="159" customFormat="1" ht="15.75" thickBot="1">
      <c r="B6" s="865" t="str">
        <f>'1. General'!E13</f>
        <v>Facultad de Filosofía y Ciencias Humanas</v>
      </c>
      <c r="C6" s="866"/>
      <c r="D6" s="866"/>
      <c r="E6" s="866"/>
      <c r="F6" s="866"/>
      <c r="G6" s="867"/>
    </row>
    <row r="7" spans="2:7">
      <c r="B7" s="158"/>
      <c r="C7" s="158"/>
      <c r="D7" s="158"/>
      <c r="E7" s="158"/>
      <c r="F7" s="158"/>
      <c r="G7" s="158"/>
    </row>
    <row r="8" spans="2:7" ht="45.75" customHeight="1">
      <c r="B8" s="540" t="s">
        <v>571</v>
      </c>
      <c r="C8" s="541" t="s">
        <v>1457</v>
      </c>
      <c r="D8" s="541" t="s">
        <v>1458</v>
      </c>
      <c r="E8" s="541" t="s">
        <v>1459</v>
      </c>
      <c r="F8" s="541" t="s">
        <v>1460</v>
      </c>
      <c r="G8" s="542" t="s">
        <v>1173</v>
      </c>
    </row>
    <row r="9" spans="2:7" s="327" customFormat="1" ht="45" customHeight="1">
      <c r="B9" s="543">
        <v>1</v>
      </c>
      <c r="C9" s="328"/>
      <c r="D9" s="544"/>
      <c r="E9" s="545"/>
      <c r="F9" s="329"/>
      <c r="G9" s="328"/>
    </row>
    <row r="10" spans="2:7" s="327" customFormat="1" ht="45" customHeight="1">
      <c r="B10" s="543">
        <v>2</v>
      </c>
      <c r="C10" s="328"/>
      <c r="D10" s="544"/>
      <c r="E10" s="545"/>
      <c r="F10" s="329"/>
      <c r="G10" s="328"/>
    </row>
    <row r="11" spans="2:7" s="327" customFormat="1" ht="45" customHeight="1">
      <c r="B11" s="543">
        <v>3</v>
      </c>
      <c r="C11" s="328"/>
      <c r="D11" s="544"/>
      <c r="E11" s="545"/>
      <c r="F11" s="329"/>
      <c r="G11" s="328"/>
    </row>
    <row r="12" spans="2:7" s="327" customFormat="1" ht="45" customHeight="1">
      <c r="B12" s="543">
        <v>4</v>
      </c>
      <c r="C12" s="328"/>
      <c r="D12" s="544"/>
      <c r="E12" s="545"/>
      <c r="F12" s="329"/>
      <c r="G12" s="328"/>
    </row>
    <row r="13" spans="2:7" s="327" customFormat="1" ht="45" customHeight="1">
      <c r="B13" s="543">
        <v>5</v>
      </c>
      <c r="C13" s="328"/>
      <c r="D13" s="544"/>
      <c r="E13" s="545"/>
      <c r="F13" s="329"/>
      <c r="G13" s="328"/>
    </row>
    <row r="14" spans="2:7" s="327" customFormat="1" ht="45" customHeight="1">
      <c r="B14" s="543"/>
      <c r="C14" s="328"/>
      <c r="D14" s="544"/>
      <c r="E14" s="545"/>
      <c r="F14" s="329"/>
      <c r="G14" s="328"/>
    </row>
    <row r="15" spans="2:7" s="327" customFormat="1" ht="45" customHeight="1">
      <c r="B15" s="543"/>
      <c r="C15" s="328"/>
      <c r="D15" s="544"/>
      <c r="E15" s="545"/>
      <c r="F15" s="329"/>
      <c r="G15" s="328"/>
    </row>
    <row r="16" spans="2:7" s="327" customFormat="1" ht="45" customHeight="1">
      <c r="B16" s="543"/>
      <c r="C16" s="328"/>
      <c r="D16" s="544"/>
      <c r="E16" s="545"/>
      <c r="F16" s="329"/>
      <c r="G16" s="328"/>
    </row>
    <row r="17" spans="2:7" s="327" customFormat="1" ht="45" customHeight="1">
      <c r="B17" s="543"/>
      <c r="C17" s="328"/>
      <c r="D17" s="544"/>
      <c r="E17" s="545"/>
      <c r="F17" s="329"/>
      <c r="G17" s="328"/>
    </row>
    <row r="18" spans="2:7" s="327" customFormat="1" ht="45" customHeight="1">
      <c r="B18" s="543"/>
      <c r="C18" s="328"/>
      <c r="D18" s="544"/>
      <c r="E18" s="545"/>
      <c r="F18" s="329"/>
      <c r="G18" s="328"/>
    </row>
    <row r="19" spans="2:7" s="327" customFormat="1" ht="45" customHeight="1">
      <c r="B19" s="543"/>
      <c r="C19" s="328"/>
      <c r="D19" s="544"/>
      <c r="E19" s="545"/>
      <c r="F19" s="329"/>
      <c r="G19" s="328"/>
    </row>
    <row r="20" spans="2:7" s="327" customFormat="1" ht="45" customHeight="1">
      <c r="B20" s="543"/>
      <c r="C20" s="328"/>
      <c r="D20" s="544"/>
      <c r="E20" s="545"/>
      <c r="F20" s="329"/>
      <c r="G20" s="328"/>
    </row>
    <row r="21" spans="2:7" s="327" customFormat="1" ht="45" customHeight="1">
      <c r="B21" s="543"/>
      <c r="C21" s="328"/>
      <c r="D21" s="544"/>
      <c r="E21" s="545"/>
      <c r="F21" s="329"/>
      <c r="G21" s="328"/>
    </row>
    <row r="22" spans="2:7" s="327" customFormat="1" ht="45" customHeight="1">
      <c r="B22" s="543"/>
      <c r="C22" s="328"/>
      <c r="D22" s="544"/>
      <c r="E22" s="545"/>
      <c r="F22" s="329"/>
      <c r="G22" s="328"/>
    </row>
    <row r="23" spans="2:7" s="327" customFormat="1" ht="45" customHeight="1">
      <c r="B23" s="543"/>
      <c r="C23" s="328"/>
      <c r="D23" s="544"/>
      <c r="E23" s="545"/>
      <c r="F23" s="329"/>
      <c r="G23" s="328"/>
    </row>
    <row r="24" spans="2:7" s="327" customFormat="1" ht="45" customHeight="1">
      <c r="B24" s="543"/>
      <c r="C24" s="328"/>
      <c r="D24" s="544"/>
      <c r="E24" s="545"/>
      <c r="F24" s="329"/>
      <c r="G24" s="328"/>
    </row>
    <row r="25" spans="2:7" s="327" customFormat="1" ht="45" customHeight="1">
      <c r="B25" s="543"/>
      <c r="C25" s="328"/>
      <c r="D25" s="544"/>
      <c r="E25" s="545"/>
      <c r="F25" s="329"/>
      <c r="G25" s="328"/>
    </row>
    <row r="26" spans="2:7" s="327" customFormat="1" ht="45" customHeight="1">
      <c r="B26" s="543"/>
      <c r="C26" s="328"/>
      <c r="D26" s="544"/>
      <c r="E26" s="545"/>
      <c r="F26" s="329"/>
      <c r="G26" s="328"/>
    </row>
    <row r="27" spans="2:7" s="327" customFormat="1" ht="45" customHeight="1">
      <c r="B27" s="543"/>
      <c r="C27" s="328"/>
      <c r="D27" s="544"/>
      <c r="E27" s="545"/>
      <c r="F27" s="329"/>
      <c r="G27" s="328"/>
    </row>
    <row r="28" spans="2:7" s="327" customFormat="1" ht="45" customHeight="1">
      <c r="B28" s="543"/>
      <c r="C28" s="328"/>
      <c r="D28" s="544"/>
      <c r="E28" s="545"/>
      <c r="F28" s="329"/>
      <c r="G28" s="328"/>
    </row>
    <row r="29" spans="2:7" s="327" customFormat="1" ht="45" customHeight="1">
      <c r="B29" s="543"/>
      <c r="C29" s="328"/>
      <c r="D29" s="544"/>
      <c r="E29" s="545"/>
      <c r="F29" s="329"/>
      <c r="G29" s="328"/>
    </row>
    <row r="30" spans="2:7" s="327" customFormat="1" ht="45" customHeight="1">
      <c r="B30" s="543"/>
      <c r="C30" s="328"/>
      <c r="D30" s="544"/>
      <c r="E30" s="545"/>
      <c r="F30" s="329"/>
      <c r="G30" s="328"/>
    </row>
    <row r="31" spans="2:7" s="327" customFormat="1" ht="45" customHeight="1">
      <c r="B31" s="543"/>
      <c r="C31" s="328"/>
      <c r="D31" s="544"/>
      <c r="E31" s="545"/>
      <c r="F31" s="329"/>
      <c r="G31" s="328"/>
    </row>
    <row r="32" spans="2:7" s="327" customFormat="1" ht="45" customHeight="1">
      <c r="B32" s="543"/>
      <c r="C32" s="328"/>
      <c r="D32" s="544"/>
      <c r="E32" s="545"/>
      <c r="F32" s="329"/>
      <c r="G32" s="328"/>
    </row>
    <row r="33" spans="2:7" s="327" customFormat="1" ht="45" customHeight="1">
      <c r="B33" s="543"/>
      <c r="C33" s="328"/>
      <c r="D33" s="544"/>
      <c r="E33" s="545"/>
      <c r="F33" s="329"/>
      <c r="G33" s="328"/>
    </row>
    <row r="34" spans="2:7" s="327" customFormat="1" ht="45" customHeight="1">
      <c r="B34" s="543"/>
      <c r="C34" s="328"/>
      <c r="D34" s="544"/>
      <c r="E34" s="545"/>
      <c r="F34" s="329"/>
      <c r="G34" s="328"/>
    </row>
    <row r="35" spans="2:7" s="327" customFormat="1" ht="45" customHeight="1">
      <c r="B35" s="543"/>
      <c r="C35" s="328"/>
      <c r="D35" s="544"/>
      <c r="E35" s="545"/>
      <c r="F35" s="329"/>
      <c r="G35" s="328"/>
    </row>
    <row r="36" spans="2:7" s="327" customFormat="1" ht="45" customHeight="1">
      <c r="B36" s="543"/>
      <c r="C36" s="328"/>
      <c r="D36" s="544"/>
      <c r="E36" s="545"/>
      <c r="F36" s="329"/>
      <c r="G36" s="328"/>
    </row>
    <row r="37" spans="2:7" s="327" customFormat="1" ht="45" customHeight="1">
      <c r="B37" s="543"/>
      <c r="C37" s="328"/>
      <c r="D37" s="544"/>
      <c r="E37" s="545"/>
      <c r="F37" s="329"/>
      <c r="G37" s="328"/>
    </row>
    <row r="38" spans="2:7" s="327" customFormat="1" ht="45" customHeight="1">
      <c r="B38" s="543"/>
      <c r="C38" s="328"/>
      <c r="D38" s="544"/>
      <c r="E38" s="545"/>
      <c r="F38" s="329"/>
      <c r="G38" s="328"/>
    </row>
    <row r="39" spans="2:7" s="327" customFormat="1" ht="45" customHeight="1">
      <c r="B39" s="543"/>
      <c r="C39" s="328"/>
      <c r="D39" s="544"/>
      <c r="E39" s="545"/>
      <c r="F39" s="329"/>
      <c r="G39" s="328"/>
    </row>
    <row r="40" spans="2:7" s="327" customFormat="1" ht="45" customHeight="1">
      <c r="B40" s="543"/>
      <c r="C40" s="328"/>
      <c r="D40" s="544"/>
      <c r="E40" s="545"/>
      <c r="F40" s="329"/>
      <c r="G40" s="328"/>
    </row>
    <row r="41" spans="2:7" s="327" customFormat="1" ht="45" customHeight="1">
      <c r="B41" s="543"/>
      <c r="C41" s="328"/>
      <c r="D41" s="544"/>
      <c r="E41" s="545"/>
      <c r="F41" s="329"/>
      <c r="G41" s="328"/>
    </row>
    <row r="42" spans="2:7" s="327" customFormat="1" ht="45" customHeight="1">
      <c r="B42" s="543"/>
      <c r="C42" s="328"/>
      <c r="D42" s="544"/>
      <c r="E42" s="545"/>
      <c r="F42" s="329"/>
      <c r="G42" s="328"/>
    </row>
    <row r="43" spans="2:7" s="327" customFormat="1" ht="45" customHeight="1">
      <c r="B43" s="543"/>
      <c r="C43" s="328"/>
      <c r="D43" s="544"/>
      <c r="E43" s="545"/>
      <c r="F43" s="329"/>
      <c r="G43" s="328"/>
    </row>
    <row r="44" spans="2:7" s="327" customFormat="1" ht="45" customHeight="1">
      <c r="B44" s="543"/>
      <c r="C44" s="328"/>
      <c r="D44" s="544"/>
      <c r="E44" s="545"/>
      <c r="F44" s="329"/>
      <c r="G44" s="328"/>
    </row>
    <row r="45" spans="2:7" s="327" customFormat="1" ht="45" customHeight="1">
      <c r="B45" s="543"/>
      <c r="C45" s="328"/>
      <c r="D45" s="544"/>
      <c r="E45" s="545"/>
      <c r="F45" s="329"/>
      <c r="G45" s="328"/>
    </row>
    <row r="46" spans="2:7" s="327" customFormat="1" ht="45" customHeight="1">
      <c r="B46" s="543"/>
      <c r="C46" s="328"/>
      <c r="D46" s="544"/>
      <c r="E46" s="545"/>
      <c r="F46" s="329"/>
      <c r="G46" s="328"/>
    </row>
    <row r="47" spans="2:7" s="327" customFormat="1" ht="45" customHeight="1">
      <c r="B47" s="543"/>
      <c r="C47" s="328"/>
      <c r="D47" s="544"/>
      <c r="E47" s="545"/>
      <c r="F47" s="329"/>
      <c r="G47" s="328"/>
    </row>
    <row r="48" spans="2:7" s="327" customFormat="1" ht="45" customHeight="1">
      <c r="B48" s="543"/>
      <c r="C48" s="328"/>
      <c r="D48" s="544"/>
      <c r="E48" s="545"/>
      <c r="F48" s="329"/>
      <c r="G48" s="328"/>
    </row>
    <row r="49" spans="2:7" s="327" customFormat="1" ht="45" customHeight="1">
      <c r="B49" s="543"/>
      <c r="C49" s="328"/>
      <c r="D49" s="544"/>
      <c r="E49" s="545"/>
      <c r="F49" s="329"/>
      <c r="G49" s="328"/>
    </row>
    <row r="50" spans="2:7" s="327" customFormat="1" ht="45" customHeight="1">
      <c r="B50" s="543"/>
      <c r="C50" s="328"/>
      <c r="D50" s="544"/>
      <c r="E50" s="545"/>
      <c r="F50" s="329"/>
      <c r="G50" s="328"/>
    </row>
    <row r="51" spans="2:7" s="327" customFormat="1" ht="45" customHeight="1">
      <c r="B51" s="543"/>
      <c r="C51" s="328"/>
      <c r="D51" s="544"/>
      <c r="E51" s="545"/>
      <c r="F51" s="329"/>
      <c r="G51" s="328"/>
    </row>
    <row r="52" spans="2:7" s="327" customFormat="1" ht="45" customHeight="1">
      <c r="B52" s="543"/>
      <c r="C52" s="328"/>
      <c r="D52" s="544"/>
      <c r="E52" s="545"/>
      <c r="F52" s="329"/>
      <c r="G52" s="328"/>
    </row>
    <row r="53" spans="2:7" s="327" customFormat="1" ht="45" customHeight="1">
      <c r="B53" s="543"/>
      <c r="C53" s="328"/>
      <c r="D53" s="544"/>
      <c r="E53" s="545"/>
      <c r="F53" s="329"/>
      <c r="G53" s="328"/>
    </row>
    <row r="54" spans="2:7" s="327" customFormat="1" ht="45" customHeight="1">
      <c r="B54" s="543"/>
      <c r="C54" s="328"/>
      <c r="D54" s="544"/>
      <c r="E54" s="545"/>
      <c r="F54" s="329"/>
      <c r="G54" s="328"/>
    </row>
    <row r="55" spans="2:7" s="327" customFormat="1" ht="45" customHeight="1">
      <c r="B55" s="543"/>
      <c r="C55" s="328"/>
      <c r="D55" s="544"/>
      <c r="E55" s="545"/>
      <c r="F55" s="329"/>
      <c r="G55" s="328"/>
    </row>
    <row r="56" spans="2:7" s="327" customFormat="1" ht="45" customHeight="1">
      <c r="B56" s="543"/>
      <c r="C56" s="328"/>
      <c r="D56" s="544"/>
      <c r="E56" s="545"/>
      <c r="F56" s="329"/>
      <c r="G56" s="328"/>
    </row>
    <row r="57" spans="2:7" s="327" customFormat="1" ht="45" customHeight="1">
      <c r="B57" s="543"/>
      <c r="C57" s="328"/>
      <c r="D57" s="544"/>
      <c r="E57" s="545"/>
      <c r="F57" s="329"/>
      <c r="G57" s="328"/>
    </row>
    <row r="58" spans="2:7" s="327" customFormat="1" ht="45" customHeight="1">
      <c r="B58" s="543"/>
      <c r="C58" s="328"/>
      <c r="D58" s="544"/>
      <c r="E58" s="545"/>
      <c r="F58" s="329"/>
      <c r="G58" s="328"/>
    </row>
    <row r="59" spans="2:7" s="327" customFormat="1" ht="45" customHeight="1">
      <c r="B59" s="543"/>
      <c r="C59" s="328"/>
      <c r="D59" s="544"/>
      <c r="E59" s="545"/>
      <c r="F59" s="329"/>
      <c r="G59" s="328"/>
    </row>
    <row r="60" spans="2:7" s="327" customFormat="1" ht="45" customHeight="1">
      <c r="B60" s="543"/>
      <c r="C60" s="328"/>
      <c r="D60" s="544"/>
      <c r="E60" s="545"/>
      <c r="F60" s="329"/>
      <c r="G60" s="328"/>
    </row>
    <row r="61" spans="2:7" s="327" customFormat="1" ht="45" customHeight="1">
      <c r="B61" s="543"/>
      <c r="C61" s="328"/>
      <c r="D61" s="544"/>
      <c r="E61" s="545"/>
      <c r="F61" s="329"/>
      <c r="G61" s="328"/>
    </row>
    <row r="62" spans="2:7" s="327" customFormat="1" ht="45" customHeight="1">
      <c r="B62" s="543"/>
      <c r="C62" s="328"/>
      <c r="D62" s="544"/>
      <c r="E62" s="545"/>
      <c r="F62" s="329"/>
      <c r="G62" s="328"/>
    </row>
    <row r="63" spans="2:7" s="327" customFormat="1" ht="45" customHeight="1">
      <c r="B63" s="543"/>
      <c r="C63" s="328"/>
      <c r="D63" s="544"/>
      <c r="E63" s="545"/>
      <c r="F63" s="329"/>
      <c r="G63" s="328"/>
    </row>
    <row r="64" spans="2:7" s="327" customFormat="1" ht="45" customHeight="1">
      <c r="B64" s="543"/>
      <c r="C64" s="328"/>
      <c r="D64" s="544"/>
      <c r="E64" s="545"/>
      <c r="F64" s="329"/>
      <c r="G64" s="328"/>
    </row>
    <row r="65" spans="2:7" s="327" customFormat="1" ht="45" customHeight="1">
      <c r="B65" s="543"/>
      <c r="C65" s="328"/>
      <c r="D65" s="544"/>
      <c r="E65" s="545"/>
      <c r="F65" s="329"/>
      <c r="G65" s="328"/>
    </row>
    <row r="66" spans="2:7" s="327" customFormat="1" ht="45" customHeight="1">
      <c r="B66" s="543"/>
      <c r="C66" s="328"/>
      <c r="D66" s="544"/>
      <c r="E66" s="545"/>
      <c r="F66" s="329"/>
      <c r="G66" s="328"/>
    </row>
    <row r="67" spans="2:7" s="327" customFormat="1" ht="45" customHeight="1">
      <c r="B67" s="543"/>
      <c r="C67" s="328"/>
      <c r="D67" s="544"/>
      <c r="E67" s="545"/>
      <c r="F67" s="329"/>
      <c r="G67" s="328"/>
    </row>
    <row r="68" spans="2:7" s="327" customFormat="1" ht="45" customHeight="1">
      <c r="B68" s="543"/>
      <c r="C68" s="328"/>
      <c r="D68" s="544"/>
      <c r="E68" s="545"/>
      <c r="F68" s="329"/>
      <c r="G68" s="328"/>
    </row>
    <row r="69" spans="2:7" s="327" customFormat="1" ht="45" customHeight="1">
      <c r="B69" s="543"/>
      <c r="C69" s="328"/>
      <c r="D69" s="544"/>
      <c r="E69" s="545"/>
      <c r="F69" s="329"/>
      <c r="G69" s="328"/>
    </row>
    <row r="70" spans="2:7" s="327" customFormat="1" ht="45" customHeight="1">
      <c r="B70" s="543"/>
      <c r="C70" s="328"/>
      <c r="D70" s="544"/>
      <c r="E70" s="545"/>
      <c r="F70" s="329"/>
      <c r="G70" s="328"/>
    </row>
    <row r="71" spans="2:7" s="327" customFormat="1" ht="45" customHeight="1">
      <c r="B71" s="543"/>
      <c r="C71" s="328"/>
      <c r="D71" s="544"/>
      <c r="E71" s="545"/>
      <c r="F71" s="329"/>
      <c r="G71" s="328"/>
    </row>
    <row r="72" spans="2:7" s="327" customFormat="1" ht="45" customHeight="1">
      <c r="B72" s="543"/>
      <c r="C72" s="328"/>
      <c r="D72" s="544"/>
      <c r="E72" s="545"/>
      <c r="F72" s="329"/>
      <c r="G72" s="328"/>
    </row>
    <row r="73" spans="2:7" s="327" customFormat="1" ht="45" customHeight="1">
      <c r="B73" s="543"/>
      <c r="C73" s="328"/>
      <c r="D73" s="544"/>
      <c r="E73" s="545"/>
      <c r="F73" s="329"/>
      <c r="G73" s="328"/>
    </row>
    <row r="74" spans="2:7" s="327" customFormat="1" ht="45" customHeight="1">
      <c r="B74" s="543"/>
      <c r="C74" s="328"/>
      <c r="D74" s="544"/>
      <c r="E74" s="545"/>
      <c r="F74" s="329"/>
      <c r="G74" s="328"/>
    </row>
    <row r="75" spans="2:7" s="327" customFormat="1" ht="45" customHeight="1">
      <c r="B75" s="543"/>
      <c r="C75" s="328"/>
      <c r="D75" s="544"/>
      <c r="E75" s="545"/>
      <c r="F75" s="329"/>
      <c r="G75" s="328"/>
    </row>
    <row r="76" spans="2:7" s="327" customFormat="1" ht="45" customHeight="1">
      <c r="B76" s="543"/>
      <c r="C76" s="328"/>
      <c r="D76" s="544"/>
      <c r="E76" s="545"/>
      <c r="F76" s="329"/>
      <c r="G76" s="328"/>
    </row>
    <row r="77" spans="2:7" s="327" customFormat="1" ht="45" customHeight="1">
      <c r="B77" s="543"/>
      <c r="C77" s="328"/>
      <c r="D77" s="544"/>
      <c r="E77" s="545"/>
      <c r="F77" s="329"/>
      <c r="G77" s="328"/>
    </row>
    <row r="78" spans="2:7" s="327" customFormat="1" ht="45" customHeight="1">
      <c r="B78" s="543"/>
      <c r="C78" s="328"/>
      <c r="D78" s="544"/>
      <c r="E78" s="545"/>
      <c r="F78" s="329"/>
      <c r="G78" s="328"/>
    </row>
    <row r="79" spans="2:7" s="327" customFormat="1" ht="45" customHeight="1">
      <c r="B79" s="543"/>
      <c r="C79" s="328"/>
      <c r="D79" s="544"/>
      <c r="E79" s="545"/>
      <c r="F79" s="329"/>
      <c r="G79" s="328"/>
    </row>
    <row r="80" spans="2:7" s="327" customFormat="1" ht="45" customHeight="1">
      <c r="B80" s="543"/>
      <c r="C80" s="328"/>
      <c r="D80" s="544"/>
      <c r="E80" s="545"/>
      <c r="F80" s="329"/>
      <c r="G80" s="328"/>
    </row>
    <row r="81" spans="2:7" s="327" customFormat="1" ht="45" customHeight="1">
      <c r="B81" s="543"/>
      <c r="C81" s="328"/>
      <c r="D81" s="544"/>
      <c r="E81" s="545"/>
      <c r="F81" s="329"/>
      <c r="G81" s="328"/>
    </row>
    <row r="82" spans="2:7" s="327" customFormat="1" ht="45" customHeight="1">
      <c r="B82" s="543"/>
      <c r="C82" s="328"/>
      <c r="D82" s="544"/>
      <c r="E82" s="545"/>
      <c r="F82" s="329"/>
      <c r="G82" s="328"/>
    </row>
    <row r="83" spans="2:7" s="327" customFormat="1" ht="45" customHeight="1">
      <c r="B83" s="543"/>
      <c r="C83" s="328"/>
      <c r="D83" s="544"/>
      <c r="E83" s="545"/>
      <c r="F83" s="329"/>
      <c r="G83" s="328"/>
    </row>
    <row r="84" spans="2:7" s="327" customFormat="1" ht="45" customHeight="1">
      <c r="B84" s="543"/>
      <c r="C84" s="328"/>
      <c r="D84" s="544"/>
      <c r="E84" s="545"/>
      <c r="F84" s="329"/>
      <c r="G84" s="328"/>
    </row>
    <row r="85" spans="2:7" s="327" customFormat="1" ht="45" customHeight="1">
      <c r="B85" s="543"/>
      <c r="C85" s="328"/>
      <c r="D85" s="544"/>
      <c r="E85" s="545"/>
      <c r="F85" s="329"/>
      <c r="G85" s="328"/>
    </row>
    <row r="86" spans="2:7" s="327" customFormat="1" ht="45" customHeight="1">
      <c r="B86" s="543"/>
      <c r="C86" s="328"/>
      <c r="D86" s="544"/>
      <c r="E86" s="545"/>
      <c r="F86" s="329"/>
      <c r="G86" s="328"/>
    </row>
    <row r="87" spans="2:7" s="327" customFormat="1" ht="45" customHeight="1">
      <c r="B87" s="543"/>
      <c r="C87" s="328"/>
      <c r="D87" s="544"/>
      <c r="E87" s="545"/>
      <c r="F87" s="329"/>
      <c r="G87" s="328"/>
    </row>
    <row r="88" spans="2:7" s="327" customFormat="1" ht="45" customHeight="1">
      <c r="B88" s="543"/>
      <c r="C88" s="328"/>
      <c r="D88" s="544"/>
      <c r="E88" s="545"/>
      <c r="F88" s="329"/>
      <c r="G88" s="328"/>
    </row>
    <row r="89" spans="2:7" s="327" customFormat="1" ht="45" customHeight="1">
      <c r="B89" s="543"/>
      <c r="C89" s="328"/>
      <c r="D89" s="544"/>
      <c r="E89" s="545"/>
      <c r="F89" s="329"/>
      <c r="G89" s="328"/>
    </row>
    <row r="90" spans="2:7" s="327" customFormat="1" ht="45" customHeight="1">
      <c r="B90" s="543"/>
      <c r="C90" s="328"/>
      <c r="D90" s="544"/>
      <c r="E90" s="545"/>
      <c r="F90" s="329"/>
      <c r="G90" s="328"/>
    </row>
    <row r="91" spans="2:7" s="327" customFormat="1" ht="45" customHeight="1">
      <c r="B91" s="543"/>
      <c r="C91" s="328"/>
      <c r="D91" s="544"/>
      <c r="E91" s="545"/>
      <c r="F91" s="329"/>
      <c r="G91" s="328"/>
    </row>
    <row r="92" spans="2:7" s="327" customFormat="1" ht="45" customHeight="1">
      <c r="B92" s="543"/>
      <c r="C92" s="328"/>
      <c r="D92" s="544"/>
      <c r="E92" s="545"/>
      <c r="F92" s="329"/>
      <c r="G92" s="328"/>
    </row>
    <row r="93" spans="2:7" s="327" customFormat="1" ht="45" customHeight="1">
      <c r="B93" s="543"/>
      <c r="C93" s="328"/>
      <c r="D93" s="544"/>
      <c r="E93" s="545"/>
      <c r="F93" s="329"/>
      <c r="G93" s="328"/>
    </row>
    <row r="94" spans="2:7" s="327" customFormat="1" ht="45" customHeight="1">
      <c r="B94" s="543"/>
      <c r="C94" s="328"/>
      <c r="D94" s="544"/>
      <c r="E94" s="545"/>
      <c r="F94" s="329"/>
      <c r="G94" s="328"/>
    </row>
    <row r="95" spans="2:7" s="327" customFormat="1" ht="45" customHeight="1">
      <c r="B95" s="543"/>
      <c r="C95" s="328"/>
      <c r="D95" s="544"/>
      <c r="E95" s="545"/>
      <c r="F95" s="329"/>
      <c r="G95" s="328"/>
    </row>
    <row r="96" spans="2:7" s="327" customFormat="1" ht="45" customHeight="1">
      <c r="B96" s="543"/>
      <c r="C96" s="328"/>
      <c r="D96" s="544"/>
      <c r="E96" s="545"/>
      <c r="F96" s="329"/>
      <c r="G96" s="328"/>
    </row>
    <row r="97" spans="2:7" s="327" customFormat="1" ht="45" customHeight="1">
      <c r="B97" s="543"/>
      <c r="C97" s="328"/>
      <c r="D97" s="544"/>
      <c r="E97" s="545"/>
      <c r="F97" s="329"/>
      <c r="G97" s="328"/>
    </row>
    <row r="98" spans="2:7" s="327" customFormat="1" ht="45" customHeight="1">
      <c r="B98" s="543"/>
      <c r="C98" s="328"/>
      <c r="D98" s="544"/>
      <c r="E98" s="545"/>
      <c r="F98" s="329"/>
      <c r="G98" s="328"/>
    </row>
    <row r="99" spans="2:7" s="327" customFormat="1" ht="45" customHeight="1">
      <c r="B99" s="543"/>
      <c r="C99" s="328"/>
      <c r="D99" s="544"/>
      <c r="E99" s="545"/>
      <c r="F99" s="329"/>
      <c r="G99" s="328"/>
    </row>
    <row r="100" spans="2:7" s="327" customFormat="1" ht="45" customHeight="1">
      <c r="B100" s="543"/>
      <c r="C100" s="328"/>
      <c r="D100" s="544"/>
      <c r="E100" s="545"/>
      <c r="F100" s="329"/>
      <c r="G100" s="328"/>
    </row>
    <row r="101" spans="2:7" s="327" customFormat="1" ht="45" customHeight="1">
      <c r="B101" s="543"/>
      <c r="C101" s="328"/>
      <c r="D101" s="544"/>
      <c r="E101" s="545"/>
      <c r="F101" s="329"/>
      <c r="G101" s="328"/>
    </row>
    <row r="102" spans="2:7" s="327" customFormat="1" ht="45" customHeight="1">
      <c r="B102" s="543"/>
      <c r="C102" s="328"/>
      <c r="D102" s="544"/>
      <c r="E102" s="545"/>
      <c r="F102" s="329"/>
      <c r="G102" s="328"/>
    </row>
    <row r="103" spans="2:7" s="327" customFormat="1" ht="45" customHeight="1">
      <c r="B103" s="543"/>
      <c r="C103" s="328"/>
      <c r="D103" s="544"/>
      <c r="E103" s="545"/>
      <c r="F103" s="329"/>
      <c r="G103" s="328"/>
    </row>
    <row r="104" spans="2:7" s="327" customFormat="1" ht="45" customHeight="1">
      <c r="B104" s="543"/>
      <c r="C104" s="328"/>
      <c r="D104" s="544"/>
      <c r="E104" s="545"/>
      <c r="F104" s="329"/>
      <c r="G104" s="328"/>
    </row>
    <row r="105" spans="2:7" s="327" customFormat="1" ht="45" customHeight="1">
      <c r="B105" s="543"/>
      <c r="C105" s="328"/>
      <c r="D105" s="544"/>
      <c r="E105" s="545"/>
      <c r="F105" s="329"/>
      <c r="G105" s="328"/>
    </row>
    <row r="106" spans="2:7" s="327" customFormat="1" ht="45" customHeight="1">
      <c r="B106" s="543"/>
      <c r="C106" s="328"/>
      <c r="D106" s="544"/>
      <c r="E106" s="545"/>
      <c r="F106" s="329"/>
      <c r="G106" s="328"/>
    </row>
    <row r="107" spans="2:7" s="327" customFormat="1" ht="45" customHeight="1">
      <c r="B107" s="543"/>
      <c r="C107" s="328"/>
      <c r="D107" s="544"/>
      <c r="E107" s="545"/>
      <c r="F107" s="329"/>
      <c r="G107" s="328"/>
    </row>
    <row r="108" spans="2:7" s="327" customFormat="1" ht="45" customHeight="1">
      <c r="B108" s="543"/>
      <c r="C108" s="328"/>
      <c r="D108" s="544"/>
      <c r="E108" s="545"/>
      <c r="F108" s="329"/>
      <c r="G108" s="328"/>
    </row>
    <row r="109" spans="2:7" s="327" customFormat="1" ht="45" customHeight="1">
      <c r="B109" s="543"/>
      <c r="C109" s="328"/>
      <c r="D109" s="544"/>
      <c r="E109" s="545"/>
      <c r="F109" s="329"/>
      <c r="G109" s="328"/>
    </row>
    <row r="110" spans="2:7" s="327" customFormat="1" ht="45" customHeight="1">
      <c r="B110" s="543"/>
      <c r="C110" s="328"/>
      <c r="D110" s="544"/>
      <c r="E110" s="545"/>
      <c r="F110" s="329"/>
      <c r="G110" s="328"/>
    </row>
    <row r="111" spans="2:7" s="327" customFormat="1" ht="45" customHeight="1">
      <c r="B111" s="543"/>
      <c r="C111" s="328"/>
      <c r="D111" s="544"/>
      <c r="E111" s="545"/>
      <c r="F111" s="329"/>
      <c r="G111" s="328"/>
    </row>
    <row r="112" spans="2:7" s="327" customFormat="1" ht="45" customHeight="1">
      <c r="B112" s="543"/>
      <c r="C112" s="328"/>
      <c r="D112" s="544"/>
      <c r="E112" s="545"/>
      <c r="F112" s="329"/>
      <c r="G112" s="328"/>
    </row>
    <row r="113" spans="2:7" s="327" customFormat="1" ht="45" customHeight="1">
      <c r="B113" s="543"/>
      <c r="C113" s="328"/>
      <c r="D113" s="544"/>
      <c r="E113" s="545"/>
      <c r="F113" s="329"/>
      <c r="G113" s="328"/>
    </row>
    <row r="114" spans="2:7" s="327" customFormat="1" ht="45" customHeight="1">
      <c r="B114" s="543"/>
      <c r="C114" s="328"/>
      <c r="D114" s="544"/>
      <c r="E114" s="545"/>
      <c r="F114" s="329"/>
      <c r="G114" s="328"/>
    </row>
    <row r="115" spans="2:7" s="327" customFormat="1" ht="45" customHeight="1">
      <c r="B115" s="543"/>
      <c r="C115" s="328"/>
      <c r="D115" s="544"/>
      <c r="E115" s="545"/>
      <c r="F115" s="329"/>
      <c r="G115" s="328"/>
    </row>
    <row r="116" spans="2:7" s="327" customFormat="1" ht="45" customHeight="1">
      <c r="B116" s="543"/>
      <c r="C116" s="328"/>
      <c r="D116" s="544"/>
      <c r="E116" s="545"/>
      <c r="F116" s="329"/>
      <c r="G116" s="328"/>
    </row>
    <row r="117" spans="2:7" s="327" customFormat="1" ht="45" customHeight="1">
      <c r="B117" s="543"/>
      <c r="C117" s="328"/>
      <c r="D117" s="544"/>
      <c r="E117" s="545"/>
      <c r="F117" s="329"/>
      <c r="G117" s="328"/>
    </row>
    <row r="118" spans="2:7" s="327" customFormat="1" ht="45" customHeight="1">
      <c r="B118" s="543"/>
      <c r="C118" s="328"/>
      <c r="D118" s="544"/>
      <c r="E118" s="545"/>
      <c r="F118" s="329"/>
      <c r="G118" s="328"/>
    </row>
    <row r="119" spans="2:7" s="327" customFormat="1" ht="45" customHeight="1">
      <c r="B119" s="543"/>
      <c r="C119" s="328"/>
      <c r="D119" s="544"/>
      <c r="E119" s="545"/>
      <c r="F119" s="329"/>
      <c r="G119" s="328"/>
    </row>
    <row r="120" spans="2:7" s="327" customFormat="1" ht="45" customHeight="1">
      <c r="B120" s="543"/>
      <c r="C120" s="328"/>
      <c r="D120" s="544"/>
      <c r="E120" s="545"/>
      <c r="F120" s="329"/>
      <c r="G120" s="328"/>
    </row>
    <row r="121" spans="2:7" s="327" customFormat="1" ht="45" customHeight="1">
      <c r="B121" s="543"/>
      <c r="C121" s="328"/>
      <c r="D121" s="544"/>
      <c r="E121" s="545"/>
      <c r="F121" s="329"/>
      <c r="G121" s="328"/>
    </row>
    <row r="122" spans="2:7" s="327" customFormat="1" ht="45" customHeight="1">
      <c r="B122" s="543"/>
      <c r="C122" s="328"/>
      <c r="D122" s="544"/>
      <c r="E122" s="545"/>
      <c r="F122" s="329"/>
      <c r="G122" s="328"/>
    </row>
    <row r="123" spans="2:7" s="327" customFormat="1" ht="45" customHeight="1">
      <c r="B123" s="543"/>
      <c r="C123" s="328"/>
      <c r="D123" s="544"/>
      <c r="E123" s="545"/>
      <c r="F123" s="329"/>
      <c r="G123" s="328"/>
    </row>
    <row r="124" spans="2:7" s="327" customFormat="1" ht="45" customHeight="1">
      <c r="B124" s="543"/>
      <c r="C124" s="328"/>
      <c r="D124" s="544"/>
      <c r="E124" s="545"/>
      <c r="F124" s="329"/>
      <c r="G124" s="328"/>
    </row>
    <row r="125" spans="2:7" s="327" customFormat="1" ht="45" customHeight="1">
      <c r="B125" s="543"/>
      <c r="C125" s="328"/>
      <c r="D125" s="544"/>
      <c r="E125" s="545"/>
      <c r="F125" s="329"/>
      <c r="G125" s="328"/>
    </row>
    <row r="126" spans="2:7" s="327" customFormat="1" ht="45" customHeight="1">
      <c r="B126" s="543"/>
      <c r="C126" s="328"/>
      <c r="D126" s="544"/>
      <c r="E126" s="545"/>
      <c r="F126" s="329"/>
      <c r="G126" s="328"/>
    </row>
    <row r="127" spans="2:7" s="327" customFormat="1" ht="45" customHeight="1">
      <c r="B127" s="543"/>
      <c r="C127" s="328"/>
      <c r="D127" s="544"/>
      <c r="E127" s="545"/>
      <c r="F127" s="329"/>
      <c r="G127" s="328"/>
    </row>
    <row r="128" spans="2:7" s="327" customFormat="1" ht="45" customHeight="1">
      <c r="B128" s="543"/>
      <c r="C128" s="328"/>
      <c r="D128" s="544"/>
      <c r="E128" s="545"/>
      <c r="F128" s="329"/>
      <c r="G128" s="328"/>
    </row>
    <row r="129" spans="2:7" s="327" customFormat="1" ht="45" customHeight="1">
      <c r="B129" s="543"/>
      <c r="C129" s="328"/>
      <c r="D129" s="544"/>
      <c r="E129" s="545"/>
      <c r="F129" s="329"/>
      <c r="G129" s="328"/>
    </row>
    <row r="130" spans="2:7" s="327" customFormat="1" ht="45" customHeight="1">
      <c r="B130" s="543"/>
      <c r="C130" s="328"/>
      <c r="D130" s="544"/>
      <c r="E130" s="545"/>
      <c r="F130" s="329"/>
      <c r="G130" s="328"/>
    </row>
    <row r="131" spans="2:7" s="327" customFormat="1" ht="45" customHeight="1">
      <c r="B131" s="543"/>
      <c r="C131" s="328"/>
      <c r="D131" s="544"/>
      <c r="E131" s="545"/>
      <c r="F131" s="329"/>
      <c r="G131" s="328"/>
    </row>
    <row r="132" spans="2:7" s="327" customFormat="1" ht="45" customHeight="1">
      <c r="B132" s="543"/>
      <c r="C132" s="328"/>
      <c r="D132" s="544"/>
      <c r="E132" s="545"/>
      <c r="F132" s="329"/>
      <c r="G132" s="328"/>
    </row>
    <row r="133" spans="2:7" s="327" customFormat="1" ht="45" customHeight="1">
      <c r="B133" s="543"/>
      <c r="C133" s="328"/>
      <c r="D133" s="544"/>
      <c r="E133" s="545"/>
      <c r="F133" s="329"/>
      <c r="G133" s="328"/>
    </row>
    <row r="134" spans="2:7" s="327" customFormat="1" ht="45" customHeight="1">
      <c r="B134" s="543"/>
      <c r="C134" s="328"/>
      <c r="D134" s="544"/>
      <c r="E134" s="545"/>
      <c r="F134" s="329"/>
      <c r="G134" s="328"/>
    </row>
    <row r="135" spans="2:7" s="327" customFormat="1" ht="45" customHeight="1">
      <c r="B135" s="543"/>
      <c r="C135" s="328"/>
      <c r="D135" s="544"/>
      <c r="E135" s="545"/>
      <c r="F135" s="329"/>
      <c r="G135" s="328"/>
    </row>
    <row r="136" spans="2:7" s="327" customFormat="1" ht="45" customHeight="1">
      <c r="B136" s="543"/>
      <c r="C136" s="328"/>
      <c r="D136" s="544"/>
      <c r="E136" s="545"/>
      <c r="F136" s="329"/>
      <c r="G136" s="328"/>
    </row>
    <row r="137" spans="2:7" s="327" customFormat="1" ht="45" customHeight="1">
      <c r="B137" s="543"/>
      <c r="C137" s="328"/>
      <c r="D137" s="544"/>
      <c r="E137" s="545"/>
      <c r="F137" s="329"/>
      <c r="G137" s="328"/>
    </row>
    <row r="138" spans="2:7" s="327" customFormat="1" ht="45" customHeight="1">
      <c r="B138" s="543"/>
      <c r="C138" s="328"/>
      <c r="D138" s="544"/>
      <c r="E138" s="545"/>
      <c r="F138" s="329"/>
      <c r="G138" s="328"/>
    </row>
  </sheetData>
  <mergeCells count="5">
    <mergeCell ref="B2:G2"/>
    <mergeCell ref="B3:G3"/>
    <mergeCell ref="B4:G4"/>
    <mergeCell ref="B5:G5"/>
    <mergeCell ref="B6:G6"/>
  </mergeCells>
  <printOptions horizontalCentered="1"/>
  <pageMargins left="0.6" right="0.39370078740157483" top="0.98425196850393704" bottom="0.70866141732283472" header="0" footer="0"/>
  <pageSetup scale="95" orientation="landscape"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Z31"/>
  <sheetViews>
    <sheetView showGridLines="0" showRowColHeaders="0" zoomScale="80" zoomScaleNormal="80" workbookViewId="0"/>
  </sheetViews>
  <sheetFormatPr defaultColWidth="10.75" defaultRowHeight="16.5"/>
  <cols>
    <col min="1" max="1" width="4.375" style="5" customWidth="1"/>
    <col min="2" max="2" width="7.875" style="5" customWidth="1"/>
    <col min="3" max="3" width="8.875" style="5" customWidth="1"/>
    <col min="4" max="5" width="10.5" style="5" customWidth="1"/>
    <col min="6" max="6" width="9.125" style="5" customWidth="1"/>
    <col min="7" max="7" width="17.5" style="5" customWidth="1"/>
    <col min="8" max="8" width="16" style="5" customWidth="1"/>
    <col min="9" max="10" width="8.375" style="5" customWidth="1"/>
    <col min="11" max="11" width="11.125" style="5" customWidth="1"/>
    <col min="12" max="13" width="13.25" style="5" customWidth="1"/>
    <col min="14" max="14" width="15" style="5" customWidth="1"/>
    <col min="15" max="16" width="16.25" style="5" customWidth="1"/>
    <col min="17" max="19" width="13.625" style="5" customWidth="1"/>
    <col min="20" max="23" width="11.125" style="5" customWidth="1"/>
    <col min="24" max="24" width="12.125" style="74" customWidth="1"/>
    <col min="25" max="25" width="10.75" style="74" customWidth="1"/>
    <col min="26" max="26" width="13" style="74" customWidth="1"/>
    <col min="27" max="27" width="10.75" style="5" customWidth="1"/>
    <col min="28" max="28" width="13.25" style="5" customWidth="1"/>
    <col min="29" max="16384" width="10.75" style="5"/>
  </cols>
  <sheetData>
    <row r="1" spans="2:26" s="9" customFormat="1" ht="25.5" customHeight="1">
      <c r="B1" s="571" t="s">
        <v>0</v>
      </c>
      <c r="C1" s="571"/>
      <c r="D1" s="571"/>
      <c r="E1" s="571"/>
      <c r="F1" s="571"/>
      <c r="G1" s="571"/>
      <c r="H1" s="571"/>
      <c r="I1" s="571"/>
      <c r="J1" s="571"/>
      <c r="K1" s="571"/>
      <c r="L1" s="571"/>
      <c r="M1" s="571"/>
      <c r="N1" s="571"/>
      <c r="O1" s="571"/>
      <c r="P1" s="571"/>
      <c r="Q1" s="571"/>
      <c r="R1" s="571"/>
      <c r="S1" s="571"/>
      <c r="T1" s="571"/>
      <c r="U1" s="571"/>
      <c r="V1" s="571"/>
      <c r="W1" s="571"/>
      <c r="X1" s="73"/>
      <c r="Y1" s="73"/>
      <c r="Z1" s="73"/>
    </row>
    <row r="2" spans="2:26" s="9" customFormat="1" ht="15" customHeight="1">
      <c r="B2" s="571" t="s">
        <v>1</v>
      </c>
      <c r="C2" s="571"/>
      <c r="D2" s="571"/>
      <c r="E2" s="571"/>
      <c r="F2" s="571"/>
      <c r="G2" s="571"/>
      <c r="H2" s="571"/>
      <c r="I2" s="571"/>
      <c r="J2" s="571"/>
      <c r="K2" s="571"/>
      <c r="L2" s="571"/>
      <c r="M2" s="571"/>
      <c r="N2" s="571"/>
      <c r="O2" s="571"/>
      <c r="P2" s="571"/>
      <c r="Q2" s="571"/>
      <c r="R2" s="571"/>
      <c r="S2" s="571"/>
      <c r="T2" s="571"/>
      <c r="U2" s="571"/>
      <c r="V2" s="571"/>
      <c r="W2" s="571"/>
      <c r="X2" s="73"/>
      <c r="Y2" s="73"/>
      <c r="Z2" s="73"/>
    </row>
    <row r="3" spans="2:26" ht="16.5" customHeight="1">
      <c r="B3" s="612" t="s">
        <v>38</v>
      </c>
      <c r="C3" s="612"/>
      <c r="D3" s="612"/>
      <c r="E3" s="612"/>
      <c r="F3" s="612"/>
      <c r="G3" s="612"/>
      <c r="H3" s="612"/>
      <c r="I3" s="612"/>
      <c r="J3" s="612"/>
      <c r="K3" s="612"/>
      <c r="L3" s="612"/>
      <c r="M3" s="612"/>
      <c r="N3" s="612"/>
      <c r="O3" s="612"/>
      <c r="P3" s="612"/>
      <c r="Q3" s="612"/>
      <c r="R3" s="612"/>
      <c r="S3" s="612"/>
      <c r="T3" s="612"/>
      <c r="U3" s="612"/>
      <c r="V3" s="612"/>
      <c r="W3" s="612"/>
    </row>
    <row r="4" spans="2:26" ht="25.5" customHeight="1" thickBot="1">
      <c r="B4" s="613" t="s">
        <v>39</v>
      </c>
      <c r="C4" s="613"/>
      <c r="D4" s="613"/>
      <c r="E4" s="613"/>
      <c r="F4" s="613"/>
      <c r="G4" s="613"/>
      <c r="H4" s="613"/>
      <c r="I4" s="613"/>
      <c r="J4" s="613"/>
      <c r="K4" s="613"/>
      <c r="L4" s="613"/>
      <c r="M4" s="613"/>
      <c r="N4" s="613"/>
      <c r="O4" s="613"/>
      <c r="P4" s="613"/>
      <c r="Q4" s="613"/>
      <c r="R4" s="613"/>
      <c r="S4" s="613"/>
      <c r="T4" s="613"/>
      <c r="U4" s="613"/>
      <c r="V4" s="613"/>
      <c r="W4" s="613"/>
    </row>
    <row r="5" spans="2:26" ht="17.25" customHeight="1" thickBot="1">
      <c r="B5" s="619" t="str">
        <f>'1. General'!E12</f>
        <v>Filosofía</v>
      </c>
      <c r="C5" s="620"/>
      <c r="D5" s="620"/>
      <c r="E5" s="620"/>
      <c r="F5" s="620"/>
      <c r="G5" s="620"/>
      <c r="H5" s="620"/>
      <c r="I5" s="620"/>
      <c r="J5" s="620"/>
      <c r="K5" s="620"/>
      <c r="L5" s="620"/>
      <c r="M5" s="620"/>
      <c r="N5" s="620"/>
      <c r="O5" s="620"/>
      <c r="P5" s="620"/>
      <c r="Q5" s="620"/>
      <c r="R5" s="620"/>
      <c r="S5" s="620"/>
      <c r="T5" s="620"/>
      <c r="U5" s="620"/>
      <c r="V5" s="620"/>
      <c r="W5" s="621"/>
    </row>
    <row r="6" spans="2:26" ht="17.25" customHeight="1" thickBot="1">
      <c r="B6" s="604" t="s">
        <v>40</v>
      </c>
      <c r="C6" s="604" t="s">
        <v>41</v>
      </c>
      <c r="D6" s="604" t="s">
        <v>42</v>
      </c>
      <c r="E6" s="606" t="s">
        <v>43</v>
      </c>
      <c r="F6" s="615" t="s">
        <v>44</v>
      </c>
      <c r="G6" s="616"/>
      <c r="H6" s="616"/>
      <c r="I6" s="616"/>
      <c r="J6" s="616"/>
      <c r="K6" s="617"/>
      <c r="L6" s="607" t="s">
        <v>45</v>
      </c>
      <c r="M6" s="604" t="s">
        <v>46</v>
      </c>
      <c r="N6" s="604" t="s">
        <v>47</v>
      </c>
      <c r="O6" s="604" t="s">
        <v>48</v>
      </c>
      <c r="P6" s="604" t="s">
        <v>49</v>
      </c>
      <c r="Q6" s="604" t="s">
        <v>50</v>
      </c>
      <c r="R6" s="604" t="s">
        <v>51</v>
      </c>
      <c r="S6" s="606" t="s">
        <v>52</v>
      </c>
      <c r="T6" s="606" t="s">
        <v>53</v>
      </c>
      <c r="U6" s="607"/>
      <c r="V6" s="606" t="s">
        <v>54</v>
      </c>
      <c r="W6" s="607"/>
    </row>
    <row r="7" spans="2:26" ht="17.25" thickBot="1">
      <c r="B7" s="605"/>
      <c r="C7" s="605"/>
      <c r="D7" s="605"/>
      <c r="E7" s="614"/>
      <c r="F7" s="604" t="s">
        <v>55</v>
      </c>
      <c r="G7" s="604" t="s">
        <v>56</v>
      </c>
      <c r="H7" s="604" t="s">
        <v>57</v>
      </c>
      <c r="I7" s="610" t="s">
        <v>58</v>
      </c>
      <c r="J7" s="611"/>
      <c r="K7" s="604" t="s">
        <v>59</v>
      </c>
      <c r="L7" s="618"/>
      <c r="M7" s="605"/>
      <c r="N7" s="605"/>
      <c r="O7" s="605"/>
      <c r="P7" s="605"/>
      <c r="Q7" s="605"/>
      <c r="R7" s="605"/>
      <c r="S7" s="614"/>
      <c r="T7" s="608"/>
      <c r="U7" s="609"/>
      <c r="V7" s="608"/>
      <c r="W7" s="609"/>
    </row>
    <row r="8" spans="2:26" ht="27" customHeight="1" thickBot="1">
      <c r="B8" s="605"/>
      <c r="C8" s="605"/>
      <c r="D8" s="605"/>
      <c r="E8" s="614"/>
      <c r="F8" s="605"/>
      <c r="G8" s="605"/>
      <c r="H8" s="605"/>
      <c r="I8" s="524" t="s">
        <v>60</v>
      </c>
      <c r="J8" s="524" t="s">
        <v>61</v>
      </c>
      <c r="K8" s="605"/>
      <c r="L8" s="618"/>
      <c r="M8" s="605"/>
      <c r="N8" s="605"/>
      <c r="O8" s="605"/>
      <c r="P8" s="605"/>
      <c r="Q8" s="605"/>
      <c r="R8" s="605"/>
      <c r="S8" s="614"/>
      <c r="T8" s="524" t="s">
        <v>62</v>
      </c>
      <c r="U8" s="524" t="s">
        <v>63</v>
      </c>
      <c r="V8" s="524" t="s">
        <v>62</v>
      </c>
      <c r="W8" s="524" t="s">
        <v>63</v>
      </c>
    </row>
    <row r="9" spans="2:26" s="12" customFormat="1" ht="25.5" customHeight="1" thickTop="1">
      <c r="B9" s="597">
        <v>2020</v>
      </c>
      <c r="C9" s="81" t="s">
        <v>64</v>
      </c>
      <c r="D9" s="86">
        <v>8</v>
      </c>
      <c r="E9" s="255">
        <v>7</v>
      </c>
      <c r="F9" s="262">
        <v>0</v>
      </c>
      <c r="G9" s="145">
        <v>3</v>
      </c>
      <c r="H9" s="145">
        <v>0</v>
      </c>
      <c r="I9" s="86">
        <v>20</v>
      </c>
      <c r="J9" s="86">
        <v>27</v>
      </c>
      <c r="K9" s="263">
        <f>I9+J9</f>
        <v>47</v>
      </c>
      <c r="L9" s="437" t="s">
        <v>65</v>
      </c>
      <c r="M9" s="86">
        <v>1</v>
      </c>
      <c r="N9" s="441" t="s">
        <v>65</v>
      </c>
      <c r="O9" s="491">
        <v>0.125</v>
      </c>
      <c r="P9" s="491">
        <v>0</v>
      </c>
      <c r="Q9" s="440" t="s">
        <v>65</v>
      </c>
      <c r="R9" s="491">
        <v>0</v>
      </c>
      <c r="S9" s="446" t="s">
        <v>65</v>
      </c>
      <c r="T9" s="266">
        <v>0</v>
      </c>
      <c r="U9" s="145">
        <v>0</v>
      </c>
      <c r="V9" s="145">
        <v>0</v>
      </c>
      <c r="W9" s="271">
        <v>0</v>
      </c>
      <c r="X9" s="253"/>
      <c r="Y9" s="254"/>
      <c r="Z9" s="75"/>
    </row>
    <row r="10" spans="2:26" s="12" customFormat="1" ht="25.5" customHeight="1" thickBot="1">
      <c r="B10" s="598"/>
      <c r="C10" s="83" t="s">
        <v>66</v>
      </c>
      <c r="D10" s="331">
        <v>15</v>
      </c>
      <c r="E10" s="332">
        <v>7</v>
      </c>
      <c r="F10" s="333">
        <v>0</v>
      </c>
      <c r="G10" s="334">
        <v>3</v>
      </c>
      <c r="H10" s="334">
        <v>0</v>
      </c>
      <c r="I10" s="331">
        <v>24</v>
      </c>
      <c r="J10" s="331">
        <v>20</v>
      </c>
      <c r="K10" s="335">
        <f t="shared" ref="K10:K18" si="0">I10+J10</f>
        <v>44</v>
      </c>
      <c r="L10" s="439" t="s">
        <v>65</v>
      </c>
      <c r="M10" s="331">
        <v>6</v>
      </c>
      <c r="N10" s="445" t="s">
        <v>65</v>
      </c>
      <c r="O10" s="492">
        <v>5.1299999999999998E-2</v>
      </c>
      <c r="P10" s="492">
        <v>0</v>
      </c>
      <c r="Q10" s="444" t="s">
        <v>65</v>
      </c>
      <c r="R10" s="492">
        <v>6.6699999999999995E-2</v>
      </c>
      <c r="S10" s="448" t="s">
        <v>65</v>
      </c>
      <c r="T10" s="336">
        <v>0</v>
      </c>
      <c r="U10" s="334">
        <v>0</v>
      </c>
      <c r="V10" s="334">
        <v>0</v>
      </c>
      <c r="W10" s="337">
        <v>0</v>
      </c>
      <c r="X10" s="253"/>
      <c r="Y10" s="254"/>
      <c r="Z10" s="75"/>
    </row>
    <row r="11" spans="2:26" s="12" customFormat="1" ht="25.5" customHeight="1" thickTop="1">
      <c r="B11" s="601">
        <v>2019</v>
      </c>
      <c r="C11" s="85" t="s">
        <v>64</v>
      </c>
      <c r="D11" s="86">
        <v>9</v>
      </c>
      <c r="E11" s="255">
        <v>2</v>
      </c>
      <c r="F11" s="262">
        <v>1</v>
      </c>
      <c r="G11" s="145">
        <v>7</v>
      </c>
      <c r="H11" s="145">
        <v>0</v>
      </c>
      <c r="I11" s="86">
        <v>23</v>
      </c>
      <c r="J11" s="86">
        <v>23</v>
      </c>
      <c r="K11" s="263">
        <f t="shared" si="0"/>
        <v>46</v>
      </c>
      <c r="L11" s="437" t="s">
        <v>65</v>
      </c>
      <c r="M11" s="86">
        <v>1</v>
      </c>
      <c r="N11" s="441" t="s">
        <v>65</v>
      </c>
      <c r="O11" s="491">
        <v>4.8800000000000003E-2</v>
      </c>
      <c r="P11" s="491">
        <v>0</v>
      </c>
      <c r="Q11" s="440" t="s">
        <v>65</v>
      </c>
      <c r="R11" s="491">
        <v>5.1900000000000002E-2</v>
      </c>
      <c r="S11" s="446" t="s">
        <v>65</v>
      </c>
      <c r="T11" s="266">
        <v>0</v>
      </c>
      <c r="U11" s="145">
        <v>0</v>
      </c>
      <c r="V11" s="145">
        <v>0</v>
      </c>
      <c r="W11" s="271">
        <v>0</v>
      </c>
      <c r="X11" s="253"/>
      <c r="Y11" s="254"/>
      <c r="Z11" s="75"/>
    </row>
    <row r="12" spans="2:26" s="12" customFormat="1" ht="25.5" customHeight="1" thickBot="1">
      <c r="B12" s="600"/>
      <c r="C12" s="330" t="s">
        <v>66</v>
      </c>
      <c r="D12" s="331">
        <v>10</v>
      </c>
      <c r="E12" s="332">
        <v>5</v>
      </c>
      <c r="F12" s="333">
        <v>2</v>
      </c>
      <c r="G12" s="334">
        <v>8</v>
      </c>
      <c r="H12" s="334">
        <v>0</v>
      </c>
      <c r="I12" s="331">
        <v>27</v>
      </c>
      <c r="J12" s="331">
        <v>25</v>
      </c>
      <c r="K12" s="335">
        <f t="shared" si="0"/>
        <v>52</v>
      </c>
      <c r="L12" s="439" t="s">
        <v>65</v>
      </c>
      <c r="M12" s="331">
        <v>0</v>
      </c>
      <c r="N12" s="445" t="s">
        <v>65</v>
      </c>
      <c r="O12" s="492">
        <v>0.12330000000000001</v>
      </c>
      <c r="P12" s="492">
        <v>0</v>
      </c>
      <c r="Q12" s="444" t="s">
        <v>65</v>
      </c>
      <c r="R12" s="492">
        <v>4.6899999999999997E-2</v>
      </c>
      <c r="S12" s="448" t="s">
        <v>65</v>
      </c>
      <c r="T12" s="336">
        <v>0</v>
      </c>
      <c r="U12" s="334">
        <v>2</v>
      </c>
      <c r="V12" s="334">
        <v>0</v>
      </c>
      <c r="W12" s="337">
        <v>0</v>
      </c>
      <c r="X12" s="253"/>
      <c r="Y12" s="254"/>
      <c r="Z12" s="75"/>
    </row>
    <row r="13" spans="2:26" s="12" customFormat="1" ht="25.5" customHeight="1" thickTop="1">
      <c r="B13" s="597">
        <v>2018</v>
      </c>
      <c r="C13" s="81" t="s">
        <v>64</v>
      </c>
      <c r="D13" s="274">
        <v>8</v>
      </c>
      <c r="E13" s="275">
        <v>4</v>
      </c>
      <c r="F13" s="258">
        <v>2</v>
      </c>
      <c r="G13" s="143">
        <v>13</v>
      </c>
      <c r="H13" s="143">
        <v>0</v>
      </c>
      <c r="I13" s="82">
        <v>34</v>
      </c>
      <c r="J13" s="82">
        <v>26</v>
      </c>
      <c r="K13" s="259">
        <f t="shared" si="0"/>
        <v>60</v>
      </c>
      <c r="L13" s="437" t="s">
        <v>65</v>
      </c>
      <c r="M13" s="82">
        <v>2</v>
      </c>
      <c r="N13" s="441" t="s">
        <v>65</v>
      </c>
      <c r="O13" s="493">
        <v>5.5599999999999997E-2</v>
      </c>
      <c r="P13" s="493">
        <v>0</v>
      </c>
      <c r="Q13" s="440" t="s">
        <v>65</v>
      </c>
      <c r="R13" s="493">
        <v>0</v>
      </c>
      <c r="S13" s="446" t="s">
        <v>65</v>
      </c>
      <c r="T13" s="264">
        <v>0</v>
      </c>
      <c r="U13" s="143">
        <v>0</v>
      </c>
      <c r="V13" s="143">
        <v>0</v>
      </c>
      <c r="W13" s="269">
        <v>0</v>
      </c>
      <c r="X13" s="253"/>
      <c r="Y13" s="254"/>
      <c r="Z13" s="75"/>
    </row>
    <row r="14" spans="2:26" s="12" customFormat="1" ht="25.5" customHeight="1" thickBot="1">
      <c r="B14" s="598"/>
      <c r="C14" s="83" t="s">
        <v>66</v>
      </c>
      <c r="D14" s="276">
        <v>14</v>
      </c>
      <c r="E14" s="277">
        <v>12</v>
      </c>
      <c r="F14" s="260">
        <v>2</v>
      </c>
      <c r="G14" s="144">
        <v>16</v>
      </c>
      <c r="H14" s="144">
        <v>0</v>
      </c>
      <c r="I14" s="84">
        <v>34</v>
      </c>
      <c r="J14" s="84">
        <v>30</v>
      </c>
      <c r="K14" s="261">
        <f t="shared" si="0"/>
        <v>64</v>
      </c>
      <c r="L14" s="438" t="s">
        <v>65</v>
      </c>
      <c r="M14" s="84">
        <v>1</v>
      </c>
      <c r="N14" s="443" t="s">
        <v>65</v>
      </c>
      <c r="O14" s="494">
        <v>7.7899999999999997E-2</v>
      </c>
      <c r="P14" s="494">
        <v>0</v>
      </c>
      <c r="Q14" s="442" t="s">
        <v>65</v>
      </c>
      <c r="R14" s="494">
        <v>3.5700000000000003E-2</v>
      </c>
      <c r="S14" s="447" t="s">
        <v>65</v>
      </c>
      <c r="T14" s="265">
        <v>0</v>
      </c>
      <c r="U14" s="144">
        <v>0</v>
      </c>
      <c r="V14" s="144">
        <v>0</v>
      </c>
      <c r="W14" s="270">
        <v>0</v>
      </c>
      <c r="X14" s="253"/>
      <c r="Y14" s="254"/>
      <c r="Z14" s="75"/>
    </row>
    <row r="15" spans="2:26" s="12" customFormat="1" ht="25.5" customHeight="1" thickTop="1">
      <c r="B15" s="599">
        <v>2017</v>
      </c>
      <c r="C15" s="85" t="s">
        <v>64</v>
      </c>
      <c r="D15" s="278">
        <v>12</v>
      </c>
      <c r="E15" s="279">
        <v>8</v>
      </c>
      <c r="F15" s="262">
        <v>2</v>
      </c>
      <c r="G15" s="145">
        <v>15</v>
      </c>
      <c r="H15" s="145">
        <v>0</v>
      </c>
      <c r="I15" s="86">
        <v>27</v>
      </c>
      <c r="J15" s="86">
        <v>31</v>
      </c>
      <c r="K15" s="263">
        <f t="shared" si="0"/>
        <v>58</v>
      </c>
      <c r="L15" s="437" t="s">
        <v>65</v>
      </c>
      <c r="M15" s="86">
        <v>5</v>
      </c>
      <c r="N15" s="441" t="s">
        <v>65</v>
      </c>
      <c r="O15" s="491">
        <v>9.3299999999999994E-2</v>
      </c>
      <c r="P15" s="491">
        <v>0</v>
      </c>
      <c r="Q15" s="440" t="s">
        <v>65</v>
      </c>
      <c r="R15" s="491">
        <v>0.2</v>
      </c>
      <c r="S15" s="446" t="s">
        <v>65</v>
      </c>
      <c r="T15" s="266">
        <v>0</v>
      </c>
      <c r="U15" s="145">
        <v>0</v>
      </c>
      <c r="V15" s="145">
        <v>0</v>
      </c>
      <c r="W15" s="271">
        <v>0</v>
      </c>
      <c r="X15" s="253"/>
      <c r="Y15" s="254"/>
      <c r="Z15" s="75"/>
    </row>
    <row r="16" spans="2:26" s="12" customFormat="1" ht="25.5" customHeight="1" thickBot="1">
      <c r="B16" s="600"/>
      <c r="C16" s="330" t="s">
        <v>66</v>
      </c>
      <c r="D16" s="272">
        <v>15</v>
      </c>
      <c r="E16" s="273">
        <v>6</v>
      </c>
      <c r="F16" s="256">
        <v>4</v>
      </c>
      <c r="G16" s="142">
        <v>17</v>
      </c>
      <c r="H16" s="142">
        <v>0</v>
      </c>
      <c r="I16" s="80">
        <v>29</v>
      </c>
      <c r="J16" s="80">
        <v>29</v>
      </c>
      <c r="K16" s="257">
        <f t="shared" si="0"/>
        <v>58</v>
      </c>
      <c r="L16" s="438" t="s">
        <v>65</v>
      </c>
      <c r="M16" s="80">
        <v>1</v>
      </c>
      <c r="N16" s="443" t="s">
        <v>65</v>
      </c>
      <c r="O16" s="495">
        <v>8.3299999999999999E-2</v>
      </c>
      <c r="P16" s="495">
        <v>0</v>
      </c>
      <c r="Q16" s="442" t="s">
        <v>65</v>
      </c>
      <c r="R16" s="495">
        <v>6.4500000000000002E-2</v>
      </c>
      <c r="S16" s="447" t="s">
        <v>65</v>
      </c>
      <c r="T16" s="267">
        <v>0</v>
      </c>
      <c r="U16" s="142">
        <v>1</v>
      </c>
      <c r="V16" s="142">
        <v>0</v>
      </c>
      <c r="W16" s="268">
        <v>0</v>
      </c>
      <c r="X16" s="253"/>
      <c r="Y16" s="254"/>
      <c r="Z16" s="75">
        <v>1</v>
      </c>
    </row>
    <row r="17" spans="2:26" s="12" customFormat="1" ht="25.5" customHeight="1" thickTop="1">
      <c r="B17" s="597">
        <v>2016</v>
      </c>
      <c r="C17" s="81" t="s">
        <v>64</v>
      </c>
      <c r="D17" s="274">
        <v>9</v>
      </c>
      <c r="E17" s="275">
        <v>6</v>
      </c>
      <c r="F17" s="258">
        <v>0</v>
      </c>
      <c r="G17" s="143">
        <v>0</v>
      </c>
      <c r="H17" s="143">
        <v>0</v>
      </c>
      <c r="I17" s="82">
        <v>25</v>
      </c>
      <c r="J17" s="82">
        <v>29</v>
      </c>
      <c r="K17" s="259">
        <f t="shared" si="0"/>
        <v>54</v>
      </c>
      <c r="L17" s="437" t="s">
        <v>65</v>
      </c>
      <c r="M17" s="82">
        <v>1</v>
      </c>
      <c r="N17" s="441" t="s">
        <v>65</v>
      </c>
      <c r="O17" s="493">
        <v>4.6899999999999997E-2</v>
      </c>
      <c r="P17" s="493">
        <v>0.66669999999999996</v>
      </c>
      <c r="Q17" s="440" t="s">
        <v>65</v>
      </c>
      <c r="R17" s="493">
        <v>0.12770000000000001</v>
      </c>
      <c r="S17" s="446" t="s">
        <v>65</v>
      </c>
      <c r="T17" s="264">
        <v>0</v>
      </c>
      <c r="U17" s="143">
        <v>0</v>
      </c>
      <c r="V17" s="143">
        <v>0</v>
      </c>
      <c r="W17" s="269">
        <v>0</v>
      </c>
      <c r="X17" s="253"/>
      <c r="Y17" s="254"/>
      <c r="Z17" s="75"/>
    </row>
    <row r="18" spans="2:26" s="12" customFormat="1" ht="25.5" customHeight="1" thickBot="1">
      <c r="B18" s="598"/>
      <c r="C18" s="83" t="s">
        <v>66</v>
      </c>
      <c r="D18" s="276">
        <v>28</v>
      </c>
      <c r="E18" s="277">
        <v>17</v>
      </c>
      <c r="F18" s="260">
        <v>0</v>
      </c>
      <c r="G18" s="144">
        <v>0</v>
      </c>
      <c r="H18" s="144">
        <v>0</v>
      </c>
      <c r="I18" s="84">
        <v>31</v>
      </c>
      <c r="J18" s="84">
        <v>28</v>
      </c>
      <c r="K18" s="261">
        <f t="shared" si="0"/>
        <v>59</v>
      </c>
      <c r="L18" s="438" t="s">
        <v>65</v>
      </c>
      <c r="M18" s="84">
        <v>1</v>
      </c>
      <c r="N18" s="443" t="s">
        <v>65</v>
      </c>
      <c r="O18" s="494">
        <v>0.12</v>
      </c>
      <c r="P18" s="494">
        <v>0.29409999999999997</v>
      </c>
      <c r="Q18" s="442" t="s">
        <v>65</v>
      </c>
      <c r="R18" s="494">
        <v>4.4400000000000002E-2</v>
      </c>
      <c r="S18" s="447" t="s">
        <v>65</v>
      </c>
      <c r="T18" s="265">
        <v>0</v>
      </c>
      <c r="U18" s="144">
        <v>0</v>
      </c>
      <c r="V18" s="144">
        <v>0</v>
      </c>
      <c r="W18" s="270">
        <v>0</v>
      </c>
      <c r="X18" s="253"/>
      <c r="Y18" s="254"/>
      <c r="Z18" s="75"/>
    </row>
    <row r="19" spans="2:26" s="12" customFormat="1" thickTop="1" thickBot="1">
      <c r="B19" s="595" t="s">
        <v>67</v>
      </c>
      <c r="C19" s="596"/>
      <c r="D19" s="56">
        <f t="shared" ref="D19:K19" si="1">AVERAGE(D9:D16)</f>
        <v>11.375</v>
      </c>
      <c r="E19" s="56">
        <f t="shared" si="1"/>
        <v>6.375</v>
      </c>
      <c r="F19" s="56">
        <f>AVERAGE(F9:F18)</f>
        <v>1.3</v>
      </c>
      <c r="G19" s="56">
        <f>AVERAGE(G9:G18)</f>
        <v>8.1999999999999993</v>
      </c>
      <c r="H19" s="56">
        <f>AVERAGE(H9:H18)</f>
        <v>0</v>
      </c>
      <c r="I19" s="56">
        <f t="shared" si="1"/>
        <v>27.25</v>
      </c>
      <c r="J19" s="56">
        <f t="shared" si="1"/>
        <v>26.375</v>
      </c>
      <c r="K19" s="56">
        <f t="shared" si="1"/>
        <v>53.625</v>
      </c>
      <c r="L19" s="56" t="s">
        <v>65</v>
      </c>
      <c r="M19" s="56">
        <f>AVERAGE(M9:M16)</f>
        <v>2.125</v>
      </c>
      <c r="N19" s="56" t="s">
        <v>65</v>
      </c>
      <c r="O19" s="56" t="s">
        <v>65</v>
      </c>
      <c r="P19" s="56" t="s">
        <v>65</v>
      </c>
      <c r="Q19" s="56" t="s">
        <v>65</v>
      </c>
      <c r="R19" s="56" t="s">
        <v>65</v>
      </c>
      <c r="S19" s="56" t="s">
        <v>65</v>
      </c>
      <c r="T19" s="56">
        <f>AVERAGE(T9:T16)</f>
        <v>0</v>
      </c>
      <c r="U19" s="56">
        <f>AVERAGE(U9:U18)</f>
        <v>0.3</v>
      </c>
      <c r="V19" s="56">
        <f>AVERAGE(V9:V18)</f>
        <v>0</v>
      </c>
      <c r="W19" s="56">
        <f>AVERAGE(W9:W18)</f>
        <v>0</v>
      </c>
      <c r="X19" s="75"/>
      <c r="Y19" s="254"/>
      <c r="Z19" s="75"/>
    </row>
    <row r="20" spans="2:26" s="48" customFormat="1" ht="24" customHeight="1">
      <c r="B20" s="602" t="s">
        <v>68</v>
      </c>
      <c r="C20" s="602"/>
      <c r="D20" s="602"/>
      <c r="E20" s="602"/>
      <c r="F20" s="602"/>
      <c r="G20" s="602"/>
      <c r="H20" s="602"/>
      <c r="I20" s="602"/>
      <c r="J20" s="602"/>
      <c r="K20" s="602"/>
      <c r="L20" s="602"/>
      <c r="M20" s="602"/>
      <c r="N20" s="602"/>
      <c r="O20" s="602"/>
      <c r="P20" s="602"/>
      <c r="Q20" s="602"/>
      <c r="R20" s="602"/>
      <c r="S20" s="602"/>
      <c r="T20" s="602"/>
      <c r="U20" s="602"/>
      <c r="V20" s="602"/>
      <c r="W20" s="602"/>
      <c r="X20" s="76"/>
      <c r="Y20" s="76"/>
      <c r="Z20" s="76"/>
    </row>
    <row r="21" spans="2:26" s="49" customFormat="1">
      <c r="B21" s="603" t="s">
        <v>69</v>
      </c>
      <c r="C21" s="603"/>
      <c r="D21" s="603"/>
      <c r="E21" s="603"/>
      <c r="F21" s="603"/>
      <c r="G21" s="603"/>
      <c r="H21" s="603"/>
      <c r="I21" s="603"/>
      <c r="J21" s="603"/>
      <c r="K21" s="603"/>
      <c r="L21" s="603"/>
      <c r="M21" s="603"/>
      <c r="N21" s="603"/>
      <c r="O21" s="603"/>
      <c r="P21" s="603"/>
      <c r="Q21" s="603"/>
      <c r="R21" s="603"/>
      <c r="S21" s="603"/>
      <c r="T21" s="603"/>
      <c r="U21" s="603"/>
      <c r="V21" s="603"/>
      <c r="W21" s="603"/>
      <c r="X21" s="74"/>
      <c r="Y21" s="74"/>
      <c r="Z21" s="74"/>
    </row>
    <row r="22" spans="2:26" s="6" customFormat="1" ht="12.75" customHeight="1">
      <c r="B22" s="226"/>
      <c r="C22" s="593"/>
      <c r="D22" s="594"/>
      <c r="E22" s="594"/>
      <c r="F22" s="594"/>
      <c r="G22" s="594"/>
      <c r="H22" s="594"/>
      <c r="I22" s="594"/>
      <c r="J22" s="594"/>
      <c r="K22" s="594"/>
      <c r="L22" s="594"/>
      <c r="M22" s="594"/>
      <c r="N22" s="594"/>
      <c r="O22" s="594"/>
      <c r="P22" s="594"/>
      <c r="Q22" s="594"/>
      <c r="R22" s="594"/>
      <c r="S22" s="594"/>
      <c r="T22" s="594"/>
      <c r="U22" s="594"/>
      <c r="V22" s="594"/>
      <c r="W22" s="594"/>
      <c r="X22" s="77"/>
      <c r="Y22" s="77"/>
      <c r="Z22" s="77"/>
    </row>
    <row r="23" spans="2:26" s="49" customFormat="1">
      <c r="B23" s="402"/>
      <c r="C23" s="436" t="s">
        <v>70</v>
      </c>
      <c r="D23" s="591" t="s">
        <v>71</v>
      </c>
      <c r="E23" s="591"/>
      <c r="F23" s="591"/>
      <c r="G23" s="591"/>
      <c r="H23" s="591"/>
      <c r="I23" s="591"/>
      <c r="J23" s="591"/>
      <c r="K23" s="591"/>
      <c r="L23" s="591"/>
      <c r="M23" s="591"/>
      <c r="N23" s="591"/>
      <c r="O23" s="591"/>
      <c r="P23" s="591"/>
      <c r="Q23" s="402"/>
      <c r="R23" s="402"/>
      <c r="S23" s="402"/>
      <c r="T23" s="402"/>
      <c r="U23" s="402"/>
      <c r="V23" s="402"/>
      <c r="W23" s="402"/>
      <c r="X23" s="74"/>
      <c r="Y23" s="74"/>
      <c r="Z23" s="74"/>
    </row>
    <row r="24" spans="2:26" s="49" customFormat="1">
      <c r="B24" s="402"/>
      <c r="C24" s="436" t="s">
        <v>72</v>
      </c>
      <c r="D24" s="591" t="s">
        <v>73</v>
      </c>
      <c r="E24" s="591"/>
      <c r="F24" s="591"/>
      <c r="G24" s="591"/>
      <c r="H24" s="591"/>
      <c r="I24" s="591"/>
      <c r="J24" s="591"/>
      <c r="K24" s="591"/>
      <c r="L24" s="591"/>
      <c r="M24" s="591"/>
      <c r="N24" s="591"/>
      <c r="O24" s="591"/>
      <c r="P24" s="591"/>
      <c r="Q24" s="402"/>
      <c r="R24" s="402"/>
      <c r="S24" s="402"/>
      <c r="T24" s="402"/>
      <c r="U24" s="402"/>
      <c r="V24" s="402"/>
      <c r="W24" s="402"/>
      <c r="X24" s="74"/>
      <c r="Y24" s="74"/>
      <c r="Z24" s="74"/>
    </row>
    <row r="25" spans="2:26" ht="39.6" customHeight="1">
      <c r="C25" s="436" t="s">
        <v>74</v>
      </c>
      <c r="D25" s="591" t="s">
        <v>75</v>
      </c>
      <c r="E25" s="591"/>
      <c r="F25" s="591"/>
      <c r="G25" s="591"/>
      <c r="H25" s="591"/>
      <c r="I25" s="591"/>
      <c r="J25" s="591"/>
      <c r="K25" s="591"/>
      <c r="L25" s="591"/>
      <c r="M25" s="591"/>
      <c r="N25" s="591"/>
      <c r="O25" s="591"/>
      <c r="P25" s="591"/>
      <c r="Q25" s="590"/>
      <c r="R25" s="590"/>
    </row>
    <row r="26" spans="2:26">
      <c r="C26" s="436" t="s">
        <v>76</v>
      </c>
      <c r="D26" s="591" t="s">
        <v>77</v>
      </c>
      <c r="E26" s="591"/>
      <c r="F26" s="591"/>
      <c r="G26" s="591"/>
      <c r="H26" s="591"/>
      <c r="I26" s="591"/>
      <c r="J26" s="591"/>
      <c r="K26" s="591"/>
      <c r="L26" s="591"/>
      <c r="M26" s="591"/>
      <c r="N26" s="591"/>
      <c r="O26" s="591"/>
      <c r="P26" s="591"/>
      <c r="Q26" s="590"/>
      <c r="R26" s="590"/>
    </row>
    <row r="27" spans="2:26">
      <c r="C27" s="436" t="s">
        <v>78</v>
      </c>
      <c r="D27" s="591" t="s">
        <v>79</v>
      </c>
      <c r="E27" s="591"/>
      <c r="F27" s="591"/>
      <c r="G27" s="591"/>
      <c r="H27" s="591"/>
      <c r="I27" s="591"/>
      <c r="J27" s="591"/>
      <c r="K27" s="591"/>
      <c r="L27" s="591"/>
      <c r="M27" s="591"/>
      <c r="N27" s="591"/>
      <c r="O27" s="591"/>
      <c r="P27" s="591"/>
      <c r="Q27" s="590"/>
      <c r="R27" s="590"/>
    </row>
    <row r="28" spans="2:26">
      <c r="D28" s="590"/>
      <c r="E28" s="590"/>
      <c r="F28" s="590"/>
      <c r="G28" s="590"/>
      <c r="H28" s="590"/>
      <c r="I28" s="590"/>
      <c r="J28" s="590"/>
      <c r="K28" s="590"/>
      <c r="L28" s="590"/>
      <c r="M28" s="590"/>
      <c r="N28" s="590"/>
      <c r="O28" s="590"/>
      <c r="P28" s="590"/>
      <c r="Q28" s="590"/>
      <c r="R28" s="590"/>
    </row>
    <row r="29" spans="2:26">
      <c r="B29" s="592" t="s">
        <v>80</v>
      </c>
      <c r="C29" s="592"/>
      <c r="D29" s="592"/>
      <c r="E29" s="592"/>
      <c r="F29" s="592"/>
      <c r="G29" s="592"/>
      <c r="H29" s="592"/>
      <c r="I29" s="592"/>
      <c r="J29" s="592"/>
      <c r="K29" s="592"/>
      <c r="L29" s="592"/>
      <c r="M29" s="592"/>
      <c r="N29" s="592"/>
      <c r="O29" s="592"/>
      <c r="P29" s="592"/>
      <c r="Q29" s="592"/>
      <c r="R29" s="592"/>
      <c r="S29" s="592"/>
      <c r="T29" s="592"/>
      <c r="U29" s="592"/>
      <c r="V29" s="592"/>
      <c r="W29" s="592"/>
    </row>
    <row r="30" spans="2:26">
      <c r="D30" s="590"/>
      <c r="E30" s="590"/>
      <c r="F30" s="590"/>
      <c r="G30" s="590"/>
      <c r="H30" s="590"/>
      <c r="I30" s="590"/>
      <c r="J30" s="590"/>
      <c r="K30" s="590"/>
      <c r="L30" s="590"/>
      <c r="M30" s="590"/>
      <c r="N30" s="590"/>
      <c r="O30" s="590"/>
      <c r="P30" s="590"/>
      <c r="Q30" s="590"/>
      <c r="R30" s="590"/>
    </row>
    <row r="31" spans="2:26">
      <c r="D31" s="590"/>
      <c r="E31" s="590"/>
      <c r="F31" s="590"/>
      <c r="G31" s="590"/>
      <c r="H31" s="590"/>
      <c r="I31" s="590"/>
      <c r="J31" s="590"/>
      <c r="K31" s="590"/>
      <c r="L31" s="590"/>
      <c r="M31" s="590"/>
      <c r="N31" s="590"/>
      <c r="O31" s="590"/>
      <c r="P31" s="590"/>
      <c r="Q31" s="590"/>
      <c r="R31" s="590"/>
    </row>
  </sheetData>
  <mergeCells count="49">
    <mergeCell ref="B1:W1"/>
    <mergeCell ref="B2:W2"/>
    <mergeCell ref="B3:W3"/>
    <mergeCell ref="B4:W4"/>
    <mergeCell ref="E6:E8"/>
    <mergeCell ref="F6:K6"/>
    <mergeCell ref="L6:L8"/>
    <mergeCell ref="M6:M8"/>
    <mergeCell ref="N6:N8"/>
    <mergeCell ref="R6:R8"/>
    <mergeCell ref="T6:U7"/>
    <mergeCell ref="O6:O8"/>
    <mergeCell ref="S6:S8"/>
    <mergeCell ref="P6:P8"/>
    <mergeCell ref="B5:W5"/>
    <mergeCell ref="B6:B8"/>
    <mergeCell ref="B11:B12"/>
    <mergeCell ref="B20:W20"/>
    <mergeCell ref="B21:W21"/>
    <mergeCell ref="B9:B10"/>
    <mergeCell ref="C6:C8"/>
    <mergeCell ref="D6:D8"/>
    <mergeCell ref="V6:W7"/>
    <mergeCell ref="F7:F8"/>
    <mergeCell ref="K7:K8"/>
    <mergeCell ref="Q6:Q8"/>
    <mergeCell ref="H7:H8"/>
    <mergeCell ref="G7:G8"/>
    <mergeCell ref="I7:J7"/>
    <mergeCell ref="C22:W22"/>
    <mergeCell ref="B19:C19"/>
    <mergeCell ref="B17:B18"/>
    <mergeCell ref="B15:B16"/>
    <mergeCell ref="B13:B14"/>
    <mergeCell ref="D23:P23"/>
    <mergeCell ref="D24:P24"/>
    <mergeCell ref="D25:P25"/>
    <mergeCell ref="Q25:R25"/>
    <mergeCell ref="D26:P26"/>
    <mergeCell ref="Q26:R26"/>
    <mergeCell ref="D30:P30"/>
    <mergeCell ref="Q30:R30"/>
    <mergeCell ref="D31:P31"/>
    <mergeCell ref="Q31:R31"/>
    <mergeCell ref="D27:P27"/>
    <mergeCell ref="Q27:R27"/>
    <mergeCell ref="D28:P28"/>
    <mergeCell ref="Q28:R28"/>
    <mergeCell ref="B29:W29"/>
  </mergeCells>
  <conditionalFormatting sqref="B9:W18">
    <cfRule type="containsBlanks" dxfId="35" priority="13">
      <formula>LEN(TRIM(B9))=0</formula>
    </cfRule>
  </conditionalFormatting>
  <conditionalFormatting sqref="B9:F10 I9:J10 T9:W10">
    <cfRule type="containsBlanks" dxfId="34" priority="11">
      <formula>LEN(TRIM(B9))=0</formula>
    </cfRule>
  </conditionalFormatting>
  <conditionalFormatting sqref="G9:H10">
    <cfRule type="containsBlanks" dxfId="33" priority="10">
      <formula>LEN(TRIM(G9))=0</formula>
    </cfRule>
  </conditionalFormatting>
  <conditionalFormatting sqref="L9:L10">
    <cfRule type="containsBlanks" dxfId="32" priority="9">
      <formula>LEN(TRIM(L9))=0</formula>
    </cfRule>
  </conditionalFormatting>
  <conditionalFormatting sqref="M9:S10">
    <cfRule type="containsBlanks" dxfId="31" priority="8">
      <formula>LEN(TRIM(M9))=0</formula>
    </cfRule>
  </conditionalFormatting>
  <conditionalFormatting sqref="K9:K10">
    <cfRule type="containsBlanks" dxfId="30" priority="7">
      <formula>LEN(TRIM(K9))=0</formula>
    </cfRule>
  </conditionalFormatting>
  <conditionalFormatting sqref="C11:C12">
    <cfRule type="containsBlanks" dxfId="29" priority="6">
      <formula>LEN(TRIM(C11))=0</formula>
    </cfRule>
  </conditionalFormatting>
  <conditionalFormatting sqref="C13:C14">
    <cfRule type="containsBlanks" dxfId="28" priority="5">
      <formula>LEN(TRIM(C13))=0</formula>
    </cfRule>
  </conditionalFormatting>
  <conditionalFormatting sqref="C15:C16">
    <cfRule type="containsBlanks" dxfId="27" priority="4">
      <formula>LEN(TRIM(C15))=0</formula>
    </cfRule>
  </conditionalFormatting>
  <conditionalFormatting sqref="C9:C10">
    <cfRule type="containsBlanks" dxfId="26" priority="3">
      <formula>LEN(TRIM(C9))=0</formula>
    </cfRule>
  </conditionalFormatting>
  <conditionalFormatting sqref="O9:P10">
    <cfRule type="containsBlanks" dxfId="25" priority="2">
      <formula>LEN(TRIM(O9))=0</formula>
    </cfRule>
  </conditionalFormatting>
  <conditionalFormatting sqref="R9:R10">
    <cfRule type="containsBlanks" dxfId="24" priority="1">
      <formula>LEN(TRIM(R9))=0</formula>
    </cfRule>
  </conditionalFormatting>
  <pageMargins left="0.75" right="0.4" top="1" bottom="0.72" header="0" footer="0"/>
  <pageSetup scale="81"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W24"/>
  <sheetViews>
    <sheetView showGridLines="0" showRowColHeaders="0" topLeftCell="A4" zoomScale="80" zoomScaleNormal="80" workbookViewId="0">
      <selection activeCell="F26" sqref="F26"/>
    </sheetView>
  </sheetViews>
  <sheetFormatPr defaultColWidth="11" defaultRowHeight="16.5"/>
  <cols>
    <col min="1" max="1" width="5.375" customWidth="1"/>
    <col min="4" max="5" width="23.375" customWidth="1"/>
    <col min="6" max="9" width="13.25" customWidth="1"/>
    <col min="10" max="10" width="16.75" customWidth="1"/>
    <col min="13" max="13" width="9.625" customWidth="1"/>
  </cols>
  <sheetData>
    <row r="2" spans="2:16" s="31" customFormat="1" ht="20.25" customHeight="1">
      <c r="B2" s="571" t="s">
        <v>0</v>
      </c>
      <c r="C2" s="571"/>
      <c r="D2" s="571"/>
      <c r="E2" s="571"/>
      <c r="F2" s="571"/>
      <c r="G2" s="571"/>
      <c r="H2" s="571"/>
      <c r="I2" s="571"/>
      <c r="J2" s="571"/>
      <c r="K2" s="571"/>
      <c r="L2" s="30"/>
      <c r="M2" s="30"/>
      <c r="N2" s="30"/>
      <c r="O2" s="30"/>
      <c r="P2" s="30"/>
    </row>
    <row r="3" spans="2:16" s="31" customFormat="1" ht="16.5" customHeight="1">
      <c r="B3" s="571" t="s">
        <v>1</v>
      </c>
      <c r="C3" s="571"/>
      <c r="D3" s="571"/>
      <c r="E3" s="571"/>
      <c r="F3" s="571"/>
      <c r="G3" s="571"/>
      <c r="H3" s="571"/>
      <c r="I3" s="571"/>
      <c r="J3" s="571"/>
      <c r="K3" s="571"/>
      <c r="L3" s="32"/>
      <c r="M3" s="29"/>
      <c r="N3" s="29"/>
      <c r="O3" s="29"/>
      <c r="P3" s="29"/>
    </row>
    <row r="4" spans="2:16" s="33" customFormat="1" ht="16.5" customHeight="1">
      <c r="B4" s="571" t="s">
        <v>81</v>
      </c>
      <c r="C4" s="571"/>
      <c r="D4" s="571"/>
      <c r="E4" s="571"/>
      <c r="F4" s="571"/>
      <c r="G4" s="571"/>
      <c r="H4" s="571"/>
      <c r="I4" s="571"/>
      <c r="J4" s="571"/>
      <c r="K4" s="571"/>
      <c r="L4" s="29"/>
    </row>
    <row r="5" spans="2:16" s="33" customFormat="1" ht="16.5" customHeight="1" thickBot="1">
      <c r="B5" s="518"/>
      <c r="C5" s="518"/>
      <c r="D5" s="518"/>
      <c r="E5" s="518"/>
      <c r="F5" s="518"/>
      <c r="G5" s="518"/>
      <c r="H5" s="518"/>
      <c r="I5" s="518"/>
      <c r="J5" s="518"/>
      <c r="K5" s="518"/>
      <c r="L5" s="29"/>
    </row>
    <row r="6" spans="2:16" s="33" customFormat="1" ht="16.5" customHeight="1" thickBot="1">
      <c r="B6" s="628" t="str">
        <f>'1. General'!E13</f>
        <v>Facultad de Filosofía y Ciencias Humanas</v>
      </c>
      <c r="C6" s="629"/>
      <c r="D6" s="629"/>
      <c r="E6" s="629"/>
      <c r="F6" s="629"/>
      <c r="G6" s="629"/>
      <c r="H6" s="629"/>
      <c r="I6" s="629"/>
      <c r="J6" s="629"/>
      <c r="K6" s="630"/>
    </row>
    <row r="7" spans="2:16" s="33" customFormat="1" ht="42" customHeight="1" thickBot="1">
      <c r="B7" s="604" t="s">
        <v>40</v>
      </c>
      <c r="C7" s="626" t="s">
        <v>41</v>
      </c>
      <c r="D7" s="626" t="s">
        <v>82</v>
      </c>
      <c r="E7" s="626" t="s">
        <v>83</v>
      </c>
      <c r="F7" s="622" t="s">
        <v>84</v>
      </c>
      <c r="G7" s="623"/>
      <c r="H7" s="623"/>
      <c r="I7" s="624"/>
      <c r="J7" s="626" t="s">
        <v>85</v>
      </c>
      <c r="K7" s="626" t="s">
        <v>59</v>
      </c>
      <c r="L7" s="518"/>
    </row>
    <row r="8" spans="2:16" s="33" customFormat="1" ht="60" customHeight="1" thickBot="1">
      <c r="B8" s="625"/>
      <c r="C8" s="627"/>
      <c r="D8" s="627"/>
      <c r="E8" s="627"/>
      <c r="F8" s="525" t="s">
        <v>86</v>
      </c>
      <c r="G8" s="50" t="s">
        <v>87</v>
      </c>
      <c r="H8" s="50" t="s">
        <v>88</v>
      </c>
      <c r="I8" s="50" t="s">
        <v>89</v>
      </c>
      <c r="J8" s="627"/>
      <c r="K8" s="627"/>
      <c r="L8" s="518"/>
    </row>
    <row r="9" spans="2:16" s="35" customFormat="1" ht="22.5" customHeight="1" thickTop="1">
      <c r="B9" s="631">
        <v>2020</v>
      </c>
      <c r="C9" s="90" t="s">
        <v>66</v>
      </c>
      <c r="D9" s="91">
        <v>12</v>
      </c>
      <c r="E9" s="91">
        <v>0</v>
      </c>
      <c r="F9" s="91">
        <v>2</v>
      </c>
      <c r="G9" s="91">
        <v>2</v>
      </c>
      <c r="H9" s="91">
        <v>9</v>
      </c>
      <c r="I9" s="91">
        <v>0</v>
      </c>
      <c r="J9" s="91">
        <v>0</v>
      </c>
      <c r="K9" s="92">
        <f t="shared" ref="K9:K16" si="0">J9+D9+E9+F9+G9+H9+I9</f>
        <v>25</v>
      </c>
      <c r="L9" s="34"/>
    </row>
    <row r="10" spans="2:16" s="35" customFormat="1" ht="22.5" customHeight="1" thickBot="1">
      <c r="B10" s="632"/>
      <c r="C10" s="93" t="s">
        <v>64</v>
      </c>
      <c r="D10" s="94">
        <v>11</v>
      </c>
      <c r="E10" s="94">
        <v>0</v>
      </c>
      <c r="F10" s="94">
        <v>2</v>
      </c>
      <c r="G10" s="94">
        <v>1</v>
      </c>
      <c r="H10" s="94">
        <v>11</v>
      </c>
      <c r="I10" s="94">
        <v>0</v>
      </c>
      <c r="J10" s="94">
        <v>0</v>
      </c>
      <c r="K10" s="95">
        <f t="shared" si="0"/>
        <v>25</v>
      </c>
      <c r="L10" s="34"/>
    </row>
    <row r="11" spans="2:16" s="35" customFormat="1" ht="22.5" customHeight="1" thickTop="1">
      <c r="B11" s="633">
        <v>2019</v>
      </c>
      <c r="C11" s="96" t="s">
        <v>66</v>
      </c>
      <c r="D11" s="97">
        <v>11</v>
      </c>
      <c r="E11" s="97">
        <v>0</v>
      </c>
      <c r="F11" s="282">
        <v>2</v>
      </c>
      <c r="G11" s="282">
        <v>1</v>
      </c>
      <c r="H11" s="282">
        <v>13</v>
      </c>
      <c r="I11" s="282">
        <v>0</v>
      </c>
      <c r="J11" s="97">
        <v>0</v>
      </c>
      <c r="K11" s="98">
        <f t="shared" si="0"/>
        <v>27</v>
      </c>
      <c r="L11" s="34"/>
    </row>
    <row r="12" spans="2:16" s="35" customFormat="1" ht="22.5" customHeight="1" thickBot="1">
      <c r="B12" s="634"/>
      <c r="C12" s="87" t="s">
        <v>64</v>
      </c>
      <c r="D12" s="88">
        <v>9</v>
      </c>
      <c r="E12" s="88">
        <v>0</v>
      </c>
      <c r="F12" s="281">
        <v>4</v>
      </c>
      <c r="G12" s="281">
        <v>0</v>
      </c>
      <c r="H12" s="281">
        <v>12</v>
      </c>
      <c r="I12" s="281">
        <v>0</v>
      </c>
      <c r="J12" s="88">
        <v>0</v>
      </c>
      <c r="K12" s="89">
        <f t="shared" si="0"/>
        <v>25</v>
      </c>
      <c r="L12" s="34"/>
      <c r="M12" s="280"/>
    </row>
    <row r="13" spans="2:16" s="35" customFormat="1" ht="22.5" customHeight="1" thickTop="1">
      <c r="B13" s="631">
        <v>2018</v>
      </c>
      <c r="C13" s="90" t="s">
        <v>66</v>
      </c>
      <c r="D13" s="91">
        <v>9</v>
      </c>
      <c r="E13" s="99">
        <v>0</v>
      </c>
      <c r="F13" s="99">
        <v>5</v>
      </c>
      <c r="G13" s="99">
        <v>0</v>
      </c>
      <c r="H13" s="99">
        <v>19</v>
      </c>
      <c r="I13" s="99">
        <v>2</v>
      </c>
      <c r="J13" s="99">
        <v>0</v>
      </c>
      <c r="K13" s="100">
        <f t="shared" si="0"/>
        <v>35</v>
      </c>
      <c r="L13" s="34"/>
    </row>
    <row r="14" spans="2:16" s="35" customFormat="1" ht="22.5" customHeight="1" thickBot="1">
      <c r="B14" s="632"/>
      <c r="C14" s="93" t="s">
        <v>64</v>
      </c>
      <c r="D14" s="94">
        <v>9</v>
      </c>
      <c r="E14" s="101">
        <v>0</v>
      </c>
      <c r="F14" s="101">
        <v>4</v>
      </c>
      <c r="G14" s="101">
        <v>2</v>
      </c>
      <c r="H14" s="101">
        <v>12</v>
      </c>
      <c r="I14" s="101">
        <v>0</v>
      </c>
      <c r="J14" s="101">
        <v>0</v>
      </c>
      <c r="K14" s="102">
        <f t="shared" si="0"/>
        <v>27</v>
      </c>
      <c r="L14" s="34"/>
    </row>
    <row r="15" spans="2:16" s="35" customFormat="1" ht="22.5" customHeight="1" thickTop="1">
      <c r="B15" s="633">
        <v>2017</v>
      </c>
      <c r="C15" s="96" t="s">
        <v>66</v>
      </c>
      <c r="D15" s="97">
        <v>14</v>
      </c>
      <c r="E15" s="97">
        <v>0</v>
      </c>
      <c r="F15" s="97">
        <v>5</v>
      </c>
      <c r="G15" s="97">
        <v>1</v>
      </c>
      <c r="H15" s="97">
        <v>16</v>
      </c>
      <c r="I15" s="97">
        <v>3</v>
      </c>
      <c r="J15" s="97">
        <v>0</v>
      </c>
      <c r="K15" s="98">
        <f t="shared" si="0"/>
        <v>39</v>
      </c>
      <c r="L15" s="34"/>
    </row>
    <row r="16" spans="2:16" s="35" customFormat="1" ht="22.5" customHeight="1" thickBot="1">
      <c r="B16" s="635">
        <v>2019</v>
      </c>
      <c r="C16" s="240" t="s">
        <v>64</v>
      </c>
      <c r="D16" s="241">
        <v>14</v>
      </c>
      <c r="E16" s="241">
        <v>0</v>
      </c>
      <c r="F16" s="241">
        <v>3</v>
      </c>
      <c r="G16" s="241">
        <v>0</v>
      </c>
      <c r="H16" s="241">
        <v>11</v>
      </c>
      <c r="I16" s="241">
        <v>2</v>
      </c>
      <c r="J16" s="241">
        <v>0</v>
      </c>
      <c r="K16" s="242">
        <f t="shared" si="0"/>
        <v>30</v>
      </c>
      <c r="L16" s="34"/>
    </row>
    <row r="17" spans="2:23" s="35" customFormat="1" ht="22.5" customHeight="1" thickTop="1">
      <c r="B17" s="631">
        <v>2016</v>
      </c>
      <c r="C17" s="90" t="s">
        <v>66</v>
      </c>
      <c r="D17" s="91">
        <v>14</v>
      </c>
      <c r="E17" s="91">
        <v>0</v>
      </c>
      <c r="F17" s="91">
        <v>2</v>
      </c>
      <c r="G17" s="91">
        <v>0</v>
      </c>
      <c r="H17" s="91">
        <v>14</v>
      </c>
      <c r="I17" s="91">
        <v>4</v>
      </c>
      <c r="J17" s="91">
        <v>0</v>
      </c>
      <c r="K17" s="92">
        <f t="shared" ref="K17" si="1">J17+D17+E17+F17+G17+H17+I17</f>
        <v>34</v>
      </c>
      <c r="L17" s="34"/>
    </row>
    <row r="18" spans="2:23" s="35" customFormat="1" ht="22.5" customHeight="1" thickBot="1">
      <c r="B18" s="636"/>
      <c r="C18" s="483" t="s">
        <v>64</v>
      </c>
      <c r="D18" s="484">
        <v>16</v>
      </c>
      <c r="E18" s="484">
        <v>0</v>
      </c>
      <c r="F18" s="484">
        <v>2</v>
      </c>
      <c r="G18" s="484">
        <v>0</v>
      </c>
      <c r="H18" s="484">
        <v>15</v>
      </c>
      <c r="I18" s="484">
        <v>3</v>
      </c>
      <c r="J18" s="484">
        <v>0</v>
      </c>
      <c r="K18" s="485">
        <f>J18+D18+E18+F18+G18+H18+I18</f>
        <v>36</v>
      </c>
      <c r="L18" s="34"/>
    </row>
    <row r="19" spans="2:23" s="4" customFormat="1" ht="13.5"/>
    <row r="20" spans="2:23" s="4" customFormat="1" ht="15.95" customHeight="1">
      <c r="B20" s="36" t="s">
        <v>90</v>
      </c>
      <c r="C20" s="14"/>
      <c r="D20" s="14"/>
      <c r="E20" s="14"/>
      <c r="F20" s="227"/>
      <c r="G20" s="227"/>
      <c r="H20" s="227"/>
      <c r="I20" s="227"/>
      <c r="J20" s="3"/>
      <c r="K20" s="3"/>
      <c r="L20" s="3"/>
    </row>
    <row r="21" spans="2:23" ht="16.5" customHeight="1">
      <c r="B21" s="592" t="s">
        <v>91</v>
      </c>
      <c r="C21" s="592"/>
      <c r="D21" s="592"/>
      <c r="E21" s="592"/>
      <c r="F21" s="592"/>
      <c r="G21" s="592"/>
      <c r="H21" s="592"/>
      <c r="I21" s="592"/>
      <c r="J21" s="592"/>
      <c r="K21" s="592"/>
      <c r="L21" s="592"/>
      <c r="M21" s="592"/>
      <c r="N21" s="592"/>
      <c r="O21" s="592"/>
      <c r="P21" s="592"/>
      <c r="Q21" s="592"/>
      <c r="R21" s="592"/>
      <c r="S21" s="592"/>
      <c r="T21" s="592"/>
      <c r="U21" s="592"/>
      <c r="V21" s="592"/>
      <c r="W21" s="592"/>
    </row>
    <row r="22" spans="2:23" ht="13.5" customHeight="1">
      <c r="B22" s="37"/>
      <c r="C22" s="37"/>
      <c r="D22" s="37"/>
      <c r="E22" s="37"/>
      <c r="F22" s="37"/>
      <c r="G22" s="37"/>
      <c r="H22" s="37"/>
      <c r="I22" s="37"/>
    </row>
    <row r="23" spans="2:23" ht="13.5" customHeight="1">
      <c r="B23" s="37"/>
      <c r="C23" s="37"/>
      <c r="D23" s="37"/>
      <c r="E23" s="37"/>
      <c r="F23" s="37"/>
      <c r="G23" s="37"/>
      <c r="H23" s="37"/>
      <c r="I23" s="37"/>
    </row>
    <row r="24" spans="2:23">
      <c r="B24" s="37"/>
      <c r="C24" s="37"/>
      <c r="D24" s="37"/>
      <c r="E24" s="37"/>
      <c r="F24" s="37"/>
      <c r="G24" s="37"/>
      <c r="H24" s="37"/>
      <c r="I24" s="37"/>
    </row>
  </sheetData>
  <mergeCells count="17">
    <mergeCell ref="B21:W21"/>
    <mergeCell ref="B9:B10"/>
    <mergeCell ref="B11:B12"/>
    <mergeCell ref="B13:B14"/>
    <mergeCell ref="B15:B16"/>
    <mergeCell ref="B17:B18"/>
    <mergeCell ref="B2:K2"/>
    <mergeCell ref="B3:K3"/>
    <mergeCell ref="B4:K4"/>
    <mergeCell ref="F7:I7"/>
    <mergeCell ref="B7:B8"/>
    <mergeCell ref="C7:C8"/>
    <mergeCell ref="D7:D8"/>
    <mergeCell ref="E7:E8"/>
    <mergeCell ref="J7:J8"/>
    <mergeCell ref="K7:K8"/>
    <mergeCell ref="B6:K6"/>
  </mergeCells>
  <phoneticPr fontId="9" type="noConversion"/>
  <printOptions horizontalCentered="1"/>
  <pageMargins left="0.31496062992125984" right="0.39370078740157483" top="0.98425196850393704" bottom="0.70866141732283472" header="0" footer="0"/>
  <pageSetup orientation="landscape"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U51"/>
  <sheetViews>
    <sheetView showGridLines="0" showRowColHeaders="0" zoomScale="80" zoomScaleNormal="80" workbookViewId="0">
      <pane ySplit="8" topLeftCell="A9" activePane="bottomLeft" state="frozen"/>
      <selection pane="bottomLeft" activeCell="B51" sqref="B51:U51"/>
    </sheetView>
  </sheetViews>
  <sheetFormatPr defaultColWidth="10.625" defaultRowHeight="15" customHeight="1"/>
  <cols>
    <col min="1" max="1" width="8.375" style="9" customWidth="1"/>
    <col min="2" max="2" width="8" style="9" customWidth="1"/>
    <col min="3" max="3" width="11.25" style="9" customWidth="1"/>
    <col min="4" max="4" width="18.125" style="9" customWidth="1"/>
    <col min="5" max="5" width="15.375" style="403" customWidth="1"/>
    <col min="6" max="11" width="13.625" style="403" customWidth="1"/>
    <col min="12" max="12" width="12.125" style="9" customWidth="1"/>
    <col min="13" max="13" width="10.625" style="9"/>
    <col min="14" max="14" width="13" style="9" customWidth="1"/>
    <col min="15" max="15" width="10.625" style="9"/>
    <col min="16" max="16" width="13.25" style="9" customWidth="1"/>
    <col min="17" max="255" width="10.625" style="9"/>
    <col min="256" max="256" width="5.875" style="9" bestFit="1" customWidth="1"/>
    <col min="257" max="257" width="7" style="9" customWidth="1"/>
    <col min="258" max="258" width="18.125" style="9" customWidth="1"/>
    <col min="259" max="259" width="6.375" style="9" bestFit="1" customWidth="1"/>
    <col min="260" max="260" width="9.625" style="9" customWidth="1"/>
    <col min="261" max="261" width="14.5" style="9" customWidth="1"/>
    <col min="262" max="262" width="15.625" style="9" customWidth="1"/>
    <col min="263" max="263" width="16.375" style="9" customWidth="1"/>
    <col min="264" max="264" width="13.5" style="9" customWidth="1"/>
    <col min="265" max="265" width="15" style="9" customWidth="1"/>
    <col min="266" max="266" width="9.625" style="9" customWidth="1"/>
    <col min="267" max="267" width="6.25" style="9" customWidth="1"/>
    <col min="268" max="268" width="12.125" style="9" customWidth="1"/>
    <col min="269" max="269" width="10.625" style="9"/>
    <col min="270" max="270" width="13" style="9" customWidth="1"/>
    <col min="271" max="271" width="10.625" style="9"/>
    <col min="272" max="272" width="13.25" style="9" customWidth="1"/>
    <col min="273" max="511" width="10.625" style="9"/>
    <col min="512" max="512" width="5.875" style="9" bestFit="1" customWidth="1"/>
    <col min="513" max="513" width="7" style="9" customWidth="1"/>
    <col min="514" max="514" width="18.125" style="9" customWidth="1"/>
    <col min="515" max="515" width="6.375" style="9" bestFit="1" customWidth="1"/>
    <col min="516" max="516" width="9.625" style="9" customWidth="1"/>
    <col min="517" max="517" width="14.5" style="9" customWidth="1"/>
    <col min="518" max="518" width="15.625" style="9" customWidth="1"/>
    <col min="519" max="519" width="16.375" style="9" customWidth="1"/>
    <col min="520" max="520" width="13.5" style="9" customWidth="1"/>
    <col min="521" max="521" width="15" style="9" customWidth="1"/>
    <col min="522" max="522" width="9.625" style="9" customWidth="1"/>
    <col min="523" max="523" width="6.25" style="9" customWidth="1"/>
    <col min="524" max="524" width="12.125" style="9" customWidth="1"/>
    <col min="525" max="525" width="10.625" style="9"/>
    <col min="526" max="526" width="13" style="9" customWidth="1"/>
    <col min="527" max="527" width="10.625" style="9"/>
    <col min="528" max="528" width="13.25" style="9" customWidth="1"/>
    <col min="529" max="767" width="10.625" style="9"/>
    <col min="768" max="768" width="5.875" style="9" bestFit="1" customWidth="1"/>
    <col min="769" max="769" width="7" style="9" customWidth="1"/>
    <col min="770" max="770" width="18.125" style="9" customWidth="1"/>
    <col min="771" max="771" width="6.375" style="9" bestFit="1" customWidth="1"/>
    <col min="772" max="772" width="9.625" style="9" customWidth="1"/>
    <col min="773" max="773" width="14.5" style="9" customWidth="1"/>
    <col min="774" max="774" width="15.625" style="9" customWidth="1"/>
    <col min="775" max="775" width="16.375" style="9" customWidth="1"/>
    <col min="776" max="776" width="13.5" style="9" customWidth="1"/>
    <col min="777" max="777" width="15" style="9" customWidth="1"/>
    <col min="778" max="778" width="9.625" style="9" customWidth="1"/>
    <col min="779" max="779" width="6.25" style="9" customWidth="1"/>
    <col min="780" max="780" width="12.125" style="9" customWidth="1"/>
    <col min="781" max="781" width="10.625" style="9"/>
    <col min="782" max="782" width="13" style="9" customWidth="1"/>
    <col min="783" max="783" width="10.625" style="9"/>
    <col min="784" max="784" width="13.25" style="9" customWidth="1"/>
    <col min="785" max="1023" width="10.625" style="9"/>
    <col min="1024" max="1024" width="5.875" style="9" bestFit="1" customWidth="1"/>
    <col min="1025" max="1025" width="7" style="9" customWidth="1"/>
    <col min="1026" max="1026" width="18.125" style="9" customWidth="1"/>
    <col min="1027" max="1027" width="6.375" style="9" bestFit="1" customWidth="1"/>
    <col min="1028" max="1028" width="9.625" style="9" customWidth="1"/>
    <col min="1029" max="1029" width="14.5" style="9" customWidth="1"/>
    <col min="1030" max="1030" width="15.625" style="9" customWidth="1"/>
    <col min="1031" max="1031" width="16.375" style="9" customWidth="1"/>
    <col min="1032" max="1032" width="13.5" style="9" customWidth="1"/>
    <col min="1033" max="1033" width="15" style="9" customWidth="1"/>
    <col min="1034" max="1034" width="9.625" style="9" customWidth="1"/>
    <col min="1035" max="1035" width="6.25" style="9" customWidth="1"/>
    <col min="1036" max="1036" width="12.125" style="9" customWidth="1"/>
    <col min="1037" max="1037" width="10.625" style="9"/>
    <col min="1038" max="1038" width="13" style="9" customWidth="1"/>
    <col min="1039" max="1039" width="10.625" style="9"/>
    <col min="1040" max="1040" width="13.25" style="9" customWidth="1"/>
    <col min="1041" max="1279" width="10.625" style="9"/>
    <col min="1280" max="1280" width="5.875" style="9" bestFit="1" customWidth="1"/>
    <col min="1281" max="1281" width="7" style="9" customWidth="1"/>
    <col min="1282" max="1282" width="18.125" style="9" customWidth="1"/>
    <col min="1283" max="1283" width="6.375" style="9" bestFit="1" customWidth="1"/>
    <col min="1284" max="1284" width="9.625" style="9" customWidth="1"/>
    <col min="1285" max="1285" width="14.5" style="9" customWidth="1"/>
    <col min="1286" max="1286" width="15.625" style="9" customWidth="1"/>
    <col min="1287" max="1287" width="16.375" style="9" customWidth="1"/>
    <col min="1288" max="1288" width="13.5" style="9" customWidth="1"/>
    <col min="1289" max="1289" width="15" style="9" customWidth="1"/>
    <col min="1290" max="1290" width="9.625" style="9" customWidth="1"/>
    <col min="1291" max="1291" width="6.25" style="9" customWidth="1"/>
    <col min="1292" max="1292" width="12.125" style="9" customWidth="1"/>
    <col min="1293" max="1293" width="10.625" style="9"/>
    <col min="1294" max="1294" width="13" style="9" customWidth="1"/>
    <col min="1295" max="1295" width="10.625" style="9"/>
    <col min="1296" max="1296" width="13.25" style="9" customWidth="1"/>
    <col min="1297" max="1535" width="10.625" style="9"/>
    <col min="1536" max="1536" width="5.875" style="9" bestFit="1" customWidth="1"/>
    <col min="1537" max="1537" width="7" style="9" customWidth="1"/>
    <col min="1538" max="1538" width="18.125" style="9" customWidth="1"/>
    <col min="1539" max="1539" width="6.375" style="9" bestFit="1" customWidth="1"/>
    <col min="1540" max="1540" width="9.625" style="9" customWidth="1"/>
    <col min="1541" max="1541" width="14.5" style="9" customWidth="1"/>
    <col min="1542" max="1542" width="15.625" style="9" customWidth="1"/>
    <col min="1543" max="1543" width="16.375" style="9" customWidth="1"/>
    <col min="1544" max="1544" width="13.5" style="9" customWidth="1"/>
    <col min="1545" max="1545" width="15" style="9" customWidth="1"/>
    <col min="1546" max="1546" width="9.625" style="9" customWidth="1"/>
    <col min="1547" max="1547" width="6.25" style="9" customWidth="1"/>
    <col min="1548" max="1548" width="12.125" style="9" customWidth="1"/>
    <col min="1549" max="1549" width="10.625" style="9"/>
    <col min="1550" max="1550" width="13" style="9" customWidth="1"/>
    <col min="1551" max="1551" width="10.625" style="9"/>
    <col min="1552" max="1552" width="13.25" style="9" customWidth="1"/>
    <col min="1553" max="1791" width="10.625" style="9"/>
    <col min="1792" max="1792" width="5.875" style="9" bestFit="1" customWidth="1"/>
    <col min="1793" max="1793" width="7" style="9" customWidth="1"/>
    <col min="1794" max="1794" width="18.125" style="9" customWidth="1"/>
    <col min="1795" max="1795" width="6.375" style="9" bestFit="1" customWidth="1"/>
    <col min="1796" max="1796" width="9.625" style="9" customWidth="1"/>
    <col min="1797" max="1797" width="14.5" style="9" customWidth="1"/>
    <col min="1798" max="1798" width="15.625" style="9" customWidth="1"/>
    <col min="1799" max="1799" width="16.375" style="9" customWidth="1"/>
    <col min="1800" max="1800" width="13.5" style="9" customWidth="1"/>
    <col min="1801" max="1801" width="15" style="9" customWidth="1"/>
    <col min="1802" max="1802" width="9.625" style="9" customWidth="1"/>
    <col min="1803" max="1803" width="6.25" style="9" customWidth="1"/>
    <col min="1804" max="1804" width="12.125" style="9" customWidth="1"/>
    <col min="1805" max="1805" width="10.625" style="9"/>
    <col min="1806" max="1806" width="13" style="9" customWidth="1"/>
    <col min="1807" max="1807" width="10.625" style="9"/>
    <col min="1808" max="1808" width="13.25" style="9" customWidth="1"/>
    <col min="1809" max="2047" width="10.625" style="9"/>
    <col min="2048" max="2048" width="5.875" style="9" bestFit="1" customWidth="1"/>
    <col min="2049" max="2049" width="7" style="9" customWidth="1"/>
    <col min="2050" max="2050" width="18.125" style="9" customWidth="1"/>
    <col min="2051" max="2051" width="6.375" style="9" bestFit="1" customWidth="1"/>
    <col min="2052" max="2052" width="9.625" style="9" customWidth="1"/>
    <col min="2053" max="2053" width="14.5" style="9" customWidth="1"/>
    <col min="2054" max="2054" width="15.625" style="9" customWidth="1"/>
    <col min="2055" max="2055" width="16.375" style="9" customWidth="1"/>
    <col min="2056" max="2056" width="13.5" style="9" customWidth="1"/>
    <col min="2057" max="2057" width="15" style="9" customWidth="1"/>
    <col min="2058" max="2058" width="9.625" style="9" customWidth="1"/>
    <col min="2059" max="2059" width="6.25" style="9" customWidth="1"/>
    <col min="2060" max="2060" width="12.125" style="9" customWidth="1"/>
    <col min="2061" max="2061" width="10.625" style="9"/>
    <col min="2062" max="2062" width="13" style="9" customWidth="1"/>
    <col min="2063" max="2063" width="10.625" style="9"/>
    <col min="2064" max="2064" width="13.25" style="9" customWidth="1"/>
    <col min="2065" max="2303" width="10.625" style="9"/>
    <col min="2304" max="2304" width="5.875" style="9" bestFit="1" customWidth="1"/>
    <col min="2305" max="2305" width="7" style="9" customWidth="1"/>
    <col min="2306" max="2306" width="18.125" style="9" customWidth="1"/>
    <col min="2307" max="2307" width="6.375" style="9" bestFit="1" customWidth="1"/>
    <col min="2308" max="2308" width="9.625" style="9" customWidth="1"/>
    <col min="2309" max="2309" width="14.5" style="9" customWidth="1"/>
    <col min="2310" max="2310" width="15.625" style="9" customWidth="1"/>
    <col min="2311" max="2311" width="16.375" style="9" customWidth="1"/>
    <col min="2312" max="2312" width="13.5" style="9" customWidth="1"/>
    <col min="2313" max="2313" width="15" style="9" customWidth="1"/>
    <col min="2314" max="2314" width="9.625" style="9" customWidth="1"/>
    <col min="2315" max="2315" width="6.25" style="9" customWidth="1"/>
    <col min="2316" max="2316" width="12.125" style="9" customWidth="1"/>
    <col min="2317" max="2317" width="10.625" style="9"/>
    <col min="2318" max="2318" width="13" style="9" customWidth="1"/>
    <col min="2319" max="2319" width="10.625" style="9"/>
    <col min="2320" max="2320" width="13.25" style="9" customWidth="1"/>
    <col min="2321" max="2559" width="10.625" style="9"/>
    <col min="2560" max="2560" width="5.875" style="9" bestFit="1" customWidth="1"/>
    <col min="2561" max="2561" width="7" style="9" customWidth="1"/>
    <col min="2562" max="2562" width="18.125" style="9" customWidth="1"/>
    <col min="2563" max="2563" width="6.375" style="9" bestFit="1" customWidth="1"/>
    <col min="2564" max="2564" width="9.625" style="9" customWidth="1"/>
    <col min="2565" max="2565" width="14.5" style="9" customWidth="1"/>
    <col min="2566" max="2566" width="15.625" style="9" customWidth="1"/>
    <col min="2567" max="2567" width="16.375" style="9" customWidth="1"/>
    <col min="2568" max="2568" width="13.5" style="9" customWidth="1"/>
    <col min="2569" max="2569" width="15" style="9" customWidth="1"/>
    <col min="2570" max="2570" width="9.625" style="9" customWidth="1"/>
    <col min="2571" max="2571" width="6.25" style="9" customWidth="1"/>
    <col min="2572" max="2572" width="12.125" style="9" customWidth="1"/>
    <col min="2573" max="2573" width="10.625" style="9"/>
    <col min="2574" max="2574" width="13" style="9" customWidth="1"/>
    <col min="2575" max="2575" width="10.625" style="9"/>
    <col min="2576" max="2576" width="13.25" style="9" customWidth="1"/>
    <col min="2577" max="2815" width="10.625" style="9"/>
    <col min="2816" max="2816" width="5.875" style="9" bestFit="1" customWidth="1"/>
    <col min="2817" max="2817" width="7" style="9" customWidth="1"/>
    <col min="2818" max="2818" width="18.125" style="9" customWidth="1"/>
    <col min="2819" max="2819" width="6.375" style="9" bestFit="1" customWidth="1"/>
    <col min="2820" max="2820" width="9.625" style="9" customWidth="1"/>
    <col min="2821" max="2821" width="14.5" style="9" customWidth="1"/>
    <col min="2822" max="2822" width="15.625" style="9" customWidth="1"/>
    <col min="2823" max="2823" width="16.375" style="9" customWidth="1"/>
    <col min="2824" max="2824" width="13.5" style="9" customWidth="1"/>
    <col min="2825" max="2825" width="15" style="9" customWidth="1"/>
    <col min="2826" max="2826" width="9.625" style="9" customWidth="1"/>
    <col min="2827" max="2827" width="6.25" style="9" customWidth="1"/>
    <col min="2828" max="2828" width="12.125" style="9" customWidth="1"/>
    <col min="2829" max="2829" width="10.625" style="9"/>
    <col min="2830" max="2830" width="13" style="9" customWidth="1"/>
    <col min="2831" max="2831" width="10.625" style="9"/>
    <col min="2832" max="2832" width="13.25" style="9" customWidth="1"/>
    <col min="2833" max="3071" width="10.625" style="9"/>
    <col min="3072" max="3072" width="5.875" style="9" bestFit="1" customWidth="1"/>
    <col min="3073" max="3073" width="7" style="9" customWidth="1"/>
    <col min="3074" max="3074" width="18.125" style="9" customWidth="1"/>
    <col min="3075" max="3075" width="6.375" style="9" bestFit="1" customWidth="1"/>
    <col min="3076" max="3076" width="9.625" style="9" customWidth="1"/>
    <col min="3077" max="3077" width="14.5" style="9" customWidth="1"/>
    <col min="3078" max="3078" width="15.625" style="9" customWidth="1"/>
    <col min="3079" max="3079" width="16.375" style="9" customWidth="1"/>
    <col min="3080" max="3080" width="13.5" style="9" customWidth="1"/>
    <col min="3081" max="3081" width="15" style="9" customWidth="1"/>
    <col min="3082" max="3082" width="9.625" style="9" customWidth="1"/>
    <col min="3083" max="3083" width="6.25" style="9" customWidth="1"/>
    <col min="3084" max="3084" width="12.125" style="9" customWidth="1"/>
    <col min="3085" max="3085" width="10.625" style="9"/>
    <col min="3086" max="3086" width="13" style="9" customWidth="1"/>
    <col min="3087" max="3087" width="10.625" style="9"/>
    <col min="3088" max="3088" width="13.25" style="9" customWidth="1"/>
    <col min="3089" max="3327" width="10.625" style="9"/>
    <col min="3328" max="3328" width="5.875" style="9" bestFit="1" customWidth="1"/>
    <col min="3329" max="3329" width="7" style="9" customWidth="1"/>
    <col min="3330" max="3330" width="18.125" style="9" customWidth="1"/>
    <col min="3331" max="3331" width="6.375" style="9" bestFit="1" customWidth="1"/>
    <col min="3332" max="3332" width="9.625" style="9" customWidth="1"/>
    <col min="3333" max="3333" width="14.5" style="9" customWidth="1"/>
    <col min="3334" max="3334" width="15.625" style="9" customWidth="1"/>
    <col min="3335" max="3335" width="16.375" style="9" customWidth="1"/>
    <col min="3336" max="3336" width="13.5" style="9" customWidth="1"/>
    <col min="3337" max="3337" width="15" style="9" customWidth="1"/>
    <col min="3338" max="3338" width="9.625" style="9" customWidth="1"/>
    <col min="3339" max="3339" width="6.25" style="9" customWidth="1"/>
    <col min="3340" max="3340" width="12.125" style="9" customWidth="1"/>
    <col min="3341" max="3341" width="10.625" style="9"/>
    <col min="3342" max="3342" width="13" style="9" customWidth="1"/>
    <col min="3343" max="3343" width="10.625" style="9"/>
    <col min="3344" max="3344" width="13.25" style="9" customWidth="1"/>
    <col min="3345" max="3583" width="10.625" style="9"/>
    <col min="3584" max="3584" width="5.875" style="9" bestFit="1" customWidth="1"/>
    <col min="3585" max="3585" width="7" style="9" customWidth="1"/>
    <col min="3586" max="3586" width="18.125" style="9" customWidth="1"/>
    <col min="3587" max="3587" width="6.375" style="9" bestFit="1" customWidth="1"/>
    <col min="3588" max="3588" width="9.625" style="9" customWidth="1"/>
    <col min="3589" max="3589" width="14.5" style="9" customWidth="1"/>
    <col min="3590" max="3590" width="15.625" style="9" customWidth="1"/>
    <col min="3591" max="3591" width="16.375" style="9" customWidth="1"/>
    <col min="3592" max="3592" width="13.5" style="9" customWidth="1"/>
    <col min="3593" max="3593" width="15" style="9" customWidth="1"/>
    <col min="3594" max="3594" width="9.625" style="9" customWidth="1"/>
    <col min="3595" max="3595" width="6.25" style="9" customWidth="1"/>
    <col min="3596" max="3596" width="12.125" style="9" customWidth="1"/>
    <col min="3597" max="3597" width="10.625" style="9"/>
    <col min="3598" max="3598" width="13" style="9" customWidth="1"/>
    <col min="3599" max="3599" width="10.625" style="9"/>
    <col min="3600" max="3600" width="13.25" style="9" customWidth="1"/>
    <col min="3601" max="3839" width="10.625" style="9"/>
    <col min="3840" max="3840" width="5.875" style="9" bestFit="1" customWidth="1"/>
    <col min="3841" max="3841" width="7" style="9" customWidth="1"/>
    <col min="3842" max="3842" width="18.125" style="9" customWidth="1"/>
    <col min="3843" max="3843" width="6.375" style="9" bestFit="1" customWidth="1"/>
    <col min="3844" max="3844" width="9.625" style="9" customWidth="1"/>
    <col min="3845" max="3845" width="14.5" style="9" customWidth="1"/>
    <col min="3846" max="3846" width="15.625" style="9" customWidth="1"/>
    <col min="3847" max="3847" width="16.375" style="9" customWidth="1"/>
    <col min="3848" max="3848" width="13.5" style="9" customWidth="1"/>
    <col min="3849" max="3849" width="15" style="9" customWidth="1"/>
    <col min="3850" max="3850" width="9.625" style="9" customWidth="1"/>
    <col min="3851" max="3851" width="6.25" style="9" customWidth="1"/>
    <col min="3852" max="3852" width="12.125" style="9" customWidth="1"/>
    <col min="3853" max="3853" width="10.625" style="9"/>
    <col min="3854" max="3854" width="13" style="9" customWidth="1"/>
    <col min="3855" max="3855" width="10.625" style="9"/>
    <col min="3856" max="3856" width="13.25" style="9" customWidth="1"/>
    <col min="3857" max="4095" width="10.625" style="9"/>
    <col min="4096" max="4096" width="5.875" style="9" bestFit="1" customWidth="1"/>
    <col min="4097" max="4097" width="7" style="9" customWidth="1"/>
    <col min="4098" max="4098" width="18.125" style="9" customWidth="1"/>
    <col min="4099" max="4099" width="6.375" style="9" bestFit="1" customWidth="1"/>
    <col min="4100" max="4100" width="9.625" style="9" customWidth="1"/>
    <col min="4101" max="4101" width="14.5" style="9" customWidth="1"/>
    <col min="4102" max="4102" width="15.625" style="9" customWidth="1"/>
    <col min="4103" max="4103" width="16.375" style="9" customWidth="1"/>
    <col min="4104" max="4104" width="13.5" style="9" customWidth="1"/>
    <col min="4105" max="4105" width="15" style="9" customWidth="1"/>
    <col min="4106" max="4106" width="9.625" style="9" customWidth="1"/>
    <col min="4107" max="4107" width="6.25" style="9" customWidth="1"/>
    <col min="4108" max="4108" width="12.125" style="9" customWidth="1"/>
    <col min="4109" max="4109" width="10.625" style="9"/>
    <col min="4110" max="4110" width="13" style="9" customWidth="1"/>
    <col min="4111" max="4111" width="10.625" style="9"/>
    <col min="4112" max="4112" width="13.25" style="9" customWidth="1"/>
    <col min="4113" max="4351" width="10.625" style="9"/>
    <col min="4352" max="4352" width="5.875" style="9" bestFit="1" customWidth="1"/>
    <col min="4353" max="4353" width="7" style="9" customWidth="1"/>
    <col min="4354" max="4354" width="18.125" style="9" customWidth="1"/>
    <col min="4355" max="4355" width="6.375" style="9" bestFit="1" customWidth="1"/>
    <col min="4356" max="4356" width="9.625" style="9" customWidth="1"/>
    <col min="4357" max="4357" width="14.5" style="9" customWidth="1"/>
    <col min="4358" max="4358" width="15.625" style="9" customWidth="1"/>
    <col min="4359" max="4359" width="16.375" style="9" customWidth="1"/>
    <col min="4360" max="4360" width="13.5" style="9" customWidth="1"/>
    <col min="4361" max="4361" width="15" style="9" customWidth="1"/>
    <col min="4362" max="4362" width="9.625" style="9" customWidth="1"/>
    <col min="4363" max="4363" width="6.25" style="9" customWidth="1"/>
    <col min="4364" max="4364" width="12.125" style="9" customWidth="1"/>
    <col min="4365" max="4365" width="10.625" style="9"/>
    <col min="4366" max="4366" width="13" style="9" customWidth="1"/>
    <col min="4367" max="4367" width="10.625" style="9"/>
    <col min="4368" max="4368" width="13.25" style="9" customWidth="1"/>
    <col min="4369" max="4607" width="10.625" style="9"/>
    <col min="4608" max="4608" width="5.875" style="9" bestFit="1" customWidth="1"/>
    <col min="4609" max="4609" width="7" style="9" customWidth="1"/>
    <col min="4610" max="4610" width="18.125" style="9" customWidth="1"/>
    <col min="4611" max="4611" width="6.375" style="9" bestFit="1" customWidth="1"/>
    <col min="4612" max="4612" width="9.625" style="9" customWidth="1"/>
    <col min="4613" max="4613" width="14.5" style="9" customWidth="1"/>
    <col min="4614" max="4614" width="15.625" style="9" customWidth="1"/>
    <col min="4615" max="4615" width="16.375" style="9" customWidth="1"/>
    <col min="4616" max="4616" width="13.5" style="9" customWidth="1"/>
    <col min="4617" max="4617" width="15" style="9" customWidth="1"/>
    <col min="4618" max="4618" width="9.625" style="9" customWidth="1"/>
    <col min="4619" max="4619" width="6.25" style="9" customWidth="1"/>
    <col min="4620" max="4620" width="12.125" style="9" customWidth="1"/>
    <col min="4621" max="4621" width="10.625" style="9"/>
    <col min="4622" max="4622" width="13" style="9" customWidth="1"/>
    <col min="4623" max="4623" width="10.625" style="9"/>
    <col min="4624" max="4624" width="13.25" style="9" customWidth="1"/>
    <col min="4625" max="4863" width="10.625" style="9"/>
    <col min="4864" max="4864" width="5.875" style="9" bestFit="1" customWidth="1"/>
    <col min="4865" max="4865" width="7" style="9" customWidth="1"/>
    <col min="4866" max="4866" width="18.125" style="9" customWidth="1"/>
    <col min="4867" max="4867" width="6.375" style="9" bestFit="1" customWidth="1"/>
    <col min="4868" max="4868" width="9.625" style="9" customWidth="1"/>
    <col min="4869" max="4869" width="14.5" style="9" customWidth="1"/>
    <col min="4870" max="4870" width="15.625" style="9" customWidth="1"/>
    <col min="4871" max="4871" width="16.375" style="9" customWidth="1"/>
    <col min="4872" max="4872" width="13.5" style="9" customWidth="1"/>
    <col min="4873" max="4873" width="15" style="9" customWidth="1"/>
    <col min="4874" max="4874" width="9.625" style="9" customWidth="1"/>
    <col min="4875" max="4875" width="6.25" style="9" customWidth="1"/>
    <col min="4876" max="4876" width="12.125" style="9" customWidth="1"/>
    <col min="4877" max="4877" width="10.625" style="9"/>
    <col min="4878" max="4878" width="13" style="9" customWidth="1"/>
    <col min="4879" max="4879" width="10.625" style="9"/>
    <col min="4880" max="4880" width="13.25" style="9" customWidth="1"/>
    <col min="4881" max="5119" width="10.625" style="9"/>
    <col min="5120" max="5120" width="5.875" style="9" bestFit="1" customWidth="1"/>
    <col min="5121" max="5121" width="7" style="9" customWidth="1"/>
    <col min="5122" max="5122" width="18.125" style="9" customWidth="1"/>
    <col min="5123" max="5123" width="6.375" style="9" bestFit="1" customWidth="1"/>
    <col min="5124" max="5124" width="9.625" style="9" customWidth="1"/>
    <col min="5125" max="5125" width="14.5" style="9" customWidth="1"/>
    <col min="5126" max="5126" width="15.625" style="9" customWidth="1"/>
    <col min="5127" max="5127" width="16.375" style="9" customWidth="1"/>
    <col min="5128" max="5128" width="13.5" style="9" customWidth="1"/>
    <col min="5129" max="5129" width="15" style="9" customWidth="1"/>
    <col min="5130" max="5130" width="9.625" style="9" customWidth="1"/>
    <col min="5131" max="5131" width="6.25" style="9" customWidth="1"/>
    <col min="5132" max="5132" width="12.125" style="9" customWidth="1"/>
    <col min="5133" max="5133" width="10.625" style="9"/>
    <col min="5134" max="5134" width="13" style="9" customWidth="1"/>
    <col min="5135" max="5135" width="10.625" style="9"/>
    <col min="5136" max="5136" width="13.25" style="9" customWidth="1"/>
    <col min="5137" max="5375" width="10.625" style="9"/>
    <col min="5376" max="5376" width="5.875" style="9" bestFit="1" customWidth="1"/>
    <col min="5377" max="5377" width="7" style="9" customWidth="1"/>
    <col min="5378" max="5378" width="18.125" style="9" customWidth="1"/>
    <col min="5379" max="5379" width="6.375" style="9" bestFit="1" customWidth="1"/>
    <col min="5380" max="5380" width="9.625" style="9" customWidth="1"/>
    <col min="5381" max="5381" width="14.5" style="9" customWidth="1"/>
    <col min="5382" max="5382" width="15.625" style="9" customWidth="1"/>
    <col min="5383" max="5383" width="16.375" style="9" customWidth="1"/>
    <col min="5384" max="5384" width="13.5" style="9" customWidth="1"/>
    <col min="5385" max="5385" width="15" style="9" customWidth="1"/>
    <col min="5386" max="5386" width="9.625" style="9" customWidth="1"/>
    <col min="5387" max="5387" width="6.25" style="9" customWidth="1"/>
    <col min="5388" max="5388" width="12.125" style="9" customWidth="1"/>
    <col min="5389" max="5389" width="10.625" style="9"/>
    <col min="5390" max="5390" width="13" style="9" customWidth="1"/>
    <col min="5391" max="5391" width="10.625" style="9"/>
    <col min="5392" max="5392" width="13.25" style="9" customWidth="1"/>
    <col min="5393" max="5631" width="10.625" style="9"/>
    <col min="5632" max="5632" width="5.875" style="9" bestFit="1" customWidth="1"/>
    <col min="5633" max="5633" width="7" style="9" customWidth="1"/>
    <col min="5634" max="5634" width="18.125" style="9" customWidth="1"/>
    <col min="5635" max="5635" width="6.375" style="9" bestFit="1" customWidth="1"/>
    <col min="5636" max="5636" width="9.625" style="9" customWidth="1"/>
    <col min="5637" max="5637" width="14.5" style="9" customWidth="1"/>
    <col min="5638" max="5638" width="15.625" style="9" customWidth="1"/>
    <col min="5639" max="5639" width="16.375" style="9" customWidth="1"/>
    <col min="5640" max="5640" width="13.5" style="9" customWidth="1"/>
    <col min="5641" max="5641" width="15" style="9" customWidth="1"/>
    <col min="5642" max="5642" width="9.625" style="9" customWidth="1"/>
    <col min="5643" max="5643" width="6.25" style="9" customWidth="1"/>
    <col min="5644" max="5644" width="12.125" style="9" customWidth="1"/>
    <col min="5645" max="5645" width="10.625" style="9"/>
    <col min="5646" max="5646" width="13" style="9" customWidth="1"/>
    <col min="5647" max="5647" width="10.625" style="9"/>
    <col min="5648" max="5648" width="13.25" style="9" customWidth="1"/>
    <col min="5649" max="5887" width="10.625" style="9"/>
    <col min="5888" max="5888" width="5.875" style="9" bestFit="1" customWidth="1"/>
    <col min="5889" max="5889" width="7" style="9" customWidth="1"/>
    <col min="5890" max="5890" width="18.125" style="9" customWidth="1"/>
    <col min="5891" max="5891" width="6.375" style="9" bestFit="1" customWidth="1"/>
    <col min="5892" max="5892" width="9.625" style="9" customWidth="1"/>
    <col min="5893" max="5893" width="14.5" style="9" customWidth="1"/>
    <col min="5894" max="5894" width="15.625" style="9" customWidth="1"/>
    <col min="5895" max="5895" width="16.375" style="9" customWidth="1"/>
    <col min="5896" max="5896" width="13.5" style="9" customWidth="1"/>
    <col min="5897" max="5897" width="15" style="9" customWidth="1"/>
    <col min="5898" max="5898" width="9.625" style="9" customWidth="1"/>
    <col min="5899" max="5899" width="6.25" style="9" customWidth="1"/>
    <col min="5900" max="5900" width="12.125" style="9" customWidth="1"/>
    <col min="5901" max="5901" width="10.625" style="9"/>
    <col min="5902" max="5902" width="13" style="9" customWidth="1"/>
    <col min="5903" max="5903" width="10.625" style="9"/>
    <col min="5904" max="5904" width="13.25" style="9" customWidth="1"/>
    <col min="5905" max="6143" width="10.625" style="9"/>
    <col min="6144" max="6144" width="5.875" style="9" bestFit="1" customWidth="1"/>
    <col min="6145" max="6145" width="7" style="9" customWidth="1"/>
    <col min="6146" max="6146" width="18.125" style="9" customWidth="1"/>
    <col min="6147" max="6147" width="6.375" style="9" bestFit="1" customWidth="1"/>
    <col min="6148" max="6148" width="9.625" style="9" customWidth="1"/>
    <col min="6149" max="6149" width="14.5" style="9" customWidth="1"/>
    <col min="6150" max="6150" width="15.625" style="9" customWidth="1"/>
    <col min="6151" max="6151" width="16.375" style="9" customWidth="1"/>
    <col min="6152" max="6152" width="13.5" style="9" customWidth="1"/>
    <col min="6153" max="6153" width="15" style="9" customWidth="1"/>
    <col min="6154" max="6154" width="9.625" style="9" customWidth="1"/>
    <col min="6155" max="6155" width="6.25" style="9" customWidth="1"/>
    <col min="6156" max="6156" width="12.125" style="9" customWidth="1"/>
    <col min="6157" max="6157" width="10.625" style="9"/>
    <col min="6158" max="6158" width="13" style="9" customWidth="1"/>
    <col min="6159" max="6159" width="10.625" style="9"/>
    <col min="6160" max="6160" width="13.25" style="9" customWidth="1"/>
    <col min="6161" max="6399" width="10.625" style="9"/>
    <col min="6400" max="6400" width="5.875" style="9" bestFit="1" customWidth="1"/>
    <col min="6401" max="6401" width="7" style="9" customWidth="1"/>
    <col min="6402" max="6402" width="18.125" style="9" customWidth="1"/>
    <col min="6403" max="6403" width="6.375" style="9" bestFit="1" customWidth="1"/>
    <col min="6404" max="6404" width="9.625" style="9" customWidth="1"/>
    <col min="6405" max="6405" width="14.5" style="9" customWidth="1"/>
    <col min="6406" max="6406" width="15.625" style="9" customWidth="1"/>
    <col min="6407" max="6407" width="16.375" style="9" customWidth="1"/>
    <col min="6408" max="6408" width="13.5" style="9" customWidth="1"/>
    <col min="6409" max="6409" width="15" style="9" customWidth="1"/>
    <col min="6410" max="6410" width="9.625" style="9" customWidth="1"/>
    <col min="6411" max="6411" width="6.25" style="9" customWidth="1"/>
    <col min="6412" max="6412" width="12.125" style="9" customWidth="1"/>
    <col min="6413" max="6413" width="10.625" style="9"/>
    <col min="6414" max="6414" width="13" style="9" customWidth="1"/>
    <col min="6415" max="6415" width="10.625" style="9"/>
    <col min="6416" max="6416" width="13.25" style="9" customWidth="1"/>
    <col min="6417" max="6655" width="10.625" style="9"/>
    <col min="6656" max="6656" width="5.875" style="9" bestFit="1" customWidth="1"/>
    <col min="6657" max="6657" width="7" style="9" customWidth="1"/>
    <col min="6658" max="6658" width="18.125" style="9" customWidth="1"/>
    <col min="6659" max="6659" width="6.375" style="9" bestFit="1" customWidth="1"/>
    <col min="6660" max="6660" width="9.625" style="9" customWidth="1"/>
    <col min="6661" max="6661" width="14.5" style="9" customWidth="1"/>
    <col min="6662" max="6662" width="15.625" style="9" customWidth="1"/>
    <col min="6663" max="6663" width="16.375" style="9" customWidth="1"/>
    <col min="6664" max="6664" width="13.5" style="9" customWidth="1"/>
    <col min="6665" max="6665" width="15" style="9" customWidth="1"/>
    <col min="6666" max="6666" width="9.625" style="9" customWidth="1"/>
    <col min="6667" max="6667" width="6.25" style="9" customWidth="1"/>
    <col min="6668" max="6668" width="12.125" style="9" customWidth="1"/>
    <col min="6669" max="6669" width="10.625" style="9"/>
    <col min="6670" max="6670" width="13" style="9" customWidth="1"/>
    <col min="6671" max="6671" width="10.625" style="9"/>
    <col min="6672" max="6672" width="13.25" style="9" customWidth="1"/>
    <col min="6673" max="6911" width="10.625" style="9"/>
    <col min="6912" max="6912" width="5.875" style="9" bestFit="1" customWidth="1"/>
    <col min="6913" max="6913" width="7" style="9" customWidth="1"/>
    <col min="6914" max="6914" width="18.125" style="9" customWidth="1"/>
    <col min="6915" max="6915" width="6.375" style="9" bestFit="1" customWidth="1"/>
    <col min="6916" max="6916" width="9.625" style="9" customWidth="1"/>
    <col min="6917" max="6917" width="14.5" style="9" customWidth="1"/>
    <col min="6918" max="6918" width="15.625" style="9" customWidth="1"/>
    <col min="6919" max="6919" width="16.375" style="9" customWidth="1"/>
    <col min="6920" max="6920" width="13.5" style="9" customWidth="1"/>
    <col min="6921" max="6921" width="15" style="9" customWidth="1"/>
    <col min="6922" max="6922" width="9.625" style="9" customWidth="1"/>
    <col min="6923" max="6923" width="6.25" style="9" customWidth="1"/>
    <col min="6924" max="6924" width="12.125" style="9" customWidth="1"/>
    <col min="6925" max="6925" width="10.625" style="9"/>
    <col min="6926" max="6926" width="13" style="9" customWidth="1"/>
    <col min="6927" max="6927" width="10.625" style="9"/>
    <col min="6928" max="6928" width="13.25" style="9" customWidth="1"/>
    <col min="6929" max="7167" width="10.625" style="9"/>
    <col min="7168" max="7168" width="5.875" style="9" bestFit="1" customWidth="1"/>
    <col min="7169" max="7169" width="7" style="9" customWidth="1"/>
    <col min="7170" max="7170" width="18.125" style="9" customWidth="1"/>
    <col min="7171" max="7171" width="6.375" style="9" bestFit="1" customWidth="1"/>
    <col min="7172" max="7172" width="9.625" style="9" customWidth="1"/>
    <col min="7173" max="7173" width="14.5" style="9" customWidth="1"/>
    <col min="7174" max="7174" width="15.625" style="9" customWidth="1"/>
    <col min="7175" max="7175" width="16.375" style="9" customWidth="1"/>
    <col min="7176" max="7176" width="13.5" style="9" customWidth="1"/>
    <col min="7177" max="7177" width="15" style="9" customWidth="1"/>
    <col min="7178" max="7178" width="9.625" style="9" customWidth="1"/>
    <col min="7179" max="7179" width="6.25" style="9" customWidth="1"/>
    <col min="7180" max="7180" width="12.125" style="9" customWidth="1"/>
    <col min="7181" max="7181" width="10.625" style="9"/>
    <col min="7182" max="7182" width="13" style="9" customWidth="1"/>
    <col min="7183" max="7183" width="10.625" style="9"/>
    <col min="7184" max="7184" width="13.25" style="9" customWidth="1"/>
    <col min="7185" max="7423" width="10.625" style="9"/>
    <col min="7424" max="7424" width="5.875" style="9" bestFit="1" customWidth="1"/>
    <col min="7425" max="7425" width="7" style="9" customWidth="1"/>
    <col min="7426" max="7426" width="18.125" style="9" customWidth="1"/>
    <col min="7427" max="7427" width="6.375" style="9" bestFit="1" customWidth="1"/>
    <col min="7428" max="7428" width="9.625" style="9" customWidth="1"/>
    <col min="7429" max="7429" width="14.5" style="9" customWidth="1"/>
    <col min="7430" max="7430" width="15.625" style="9" customWidth="1"/>
    <col min="7431" max="7431" width="16.375" style="9" customWidth="1"/>
    <col min="7432" max="7432" width="13.5" style="9" customWidth="1"/>
    <col min="7433" max="7433" width="15" style="9" customWidth="1"/>
    <col min="7434" max="7434" width="9.625" style="9" customWidth="1"/>
    <col min="7435" max="7435" width="6.25" style="9" customWidth="1"/>
    <col min="7436" max="7436" width="12.125" style="9" customWidth="1"/>
    <col min="7437" max="7437" width="10.625" style="9"/>
    <col min="7438" max="7438" width="13" style="9" customWidth="1"/>
    <col min="7439" max="7439" width="10.625" style="9"/>
    <col min="7440" max="7440" width="13.25" style="9" customWidth="1"/>
    <col min="7441" max="7679" width="10.625" style="9"/>
    <col min="7680" max="7680" width="5.875" style="9" bestFit="1" customWidth="1"/>
    <col min="7681" max="7681" width="7" style="9" customWidth="1"/>
    <col min="7682" max="7682" width="18.125" style="9" customWidth="1"/>
    <col min="7683" max="7683" width="6.375" style="9" bestFit="1" customWidth="1"/>
    <col min="7684" max="7684" width="9.625" style="9" customWidth="1"/>
    <col min="7685" max="7685" width="14.5" style="9" customWidth="1"/>
    <col min="7686" max="7686" width="15.625" style="9" customWidth="1"/>
    <col min="7687" max="7687" width="16.375" style="9" customWidth="1"/>
    <col min="7688" max="7688" width="13.5" style="9" customWidth="1"/>
    <col min="7689" max="7689" width="15" style="9" customWidth="1"/>
    <col min="7690" max="7690" width="9.625" style="9" customWidth="1"/>
    <col min="7691" max="7691" width="6.25" style="9" customWidth="1"/>
    <col min="7692" max="7692" width="12.125" style="9" customWidth="1"/>
    <col min="7693" max="7693" width="10.625" style="9"/>
    <col min="7694" max="7694" width="13" style="9" customWidth="1"/>
    <col min="7695" max="7695" width="10.625" style="9"/>
    <col min="7696" max="7696" width="13.25" style="9" customWidth="1"/>
    <col min="7697" max="7935" width="10.625" style="9"/>
    <col min="7936" max="7936" width="5.875" style="9" bestFit="1" customWidth="1"/>
    <col min="7937" max="7937" width="7" style="9" customWidth="1"/>
    <col min="7938" max="7938" width="18.125" style="9" customWidth="1"/>
    <col min="7939" max="7939" width="6.375" style="9" bestFit="1" customWidth="1"/>
    <col min="7940" max="7940" width="9.625" style="9" customWidth="1"/>
    <col min="7941" max="7941" width="14.5" style="9" customWidth="1"/>
    <col min="7942" max="7942" width="15.625" style="9" customWidth="1"/>
    <col min="7943" max="7943" width="16.375" style="9" customWidth="1"/>
    <col min="7944" max="7944" width="13.5" style="9" customWidth="1"/>
    <col min="7945" max="7945" width="15" style="9" customWidth="1"/>
    <col min="7946" max="7946" width="9.625" style="9" customWidth="1"/>
    <col min="7947" max="7947" width="6.25" style="9" customWidth="1"/>
    <col min="7948" max="7948" width="12.125" style="9" customWidth="1"/>
    <col min="7949" max="7949" width="10.625" style="9"/>
    <col min="7950" max="7950" width="13" style="9" customWidth="1"/>
    <col min="7951" max="7951" width="10.625" style="9"/>
    <col min="7952" max="7952" width="13.25" style="9" customWidth="1"/>
    <col min="7953" max="8191" width="10.625" style="9"/>
    <col min="8192" max="8192" width="5.875" style="9" bestFit="1" customWidth="1"/>
    <col min="8193" max="8193" width="7" style="9" customWidth="1"/>
    <col min="8194" max="8194" width="18.125" style="9" customWidth="1"/>
    <col min="8195" max="8195" width="6.375" style="9" bestFit="1" customWidth="1"/>
    <col min="8196" max="8196" width="9.625" style="9" customWidth="1"/>
    <col min="8197" max="8197" width="14.5" style="9" customWidth="1"/>
    <col min="8198" max="8198" width="15.625" style="9" customWidth="1"/>
    <col min="8199" max="8199" width="16.375" style="9" customWidth="1"/>
    <col min="8200" max="8200" width="13.5" style="9" customWidth="1"/>
    <col min="8201" max="8201" width="15" style="9" customWidth="1"/>
    <col min="8202" max="8202" width="9.625" style="9" customWidth="1"/>
    <col min="8203" max="8203" width="6.25" style="9" customWidth="1"/>
    <col min="8204" max="8204" width="12.125" style="9" customWidth="1"/>
    <col min="8205" max="8205" width="10.625" style="9"/>
    <col min="8206" max="8206" width="13" style="9" customWidth="1"/>
    <col min="8207" max="8207" width="10.625" style="9"/>
    <col min="8208" max="8208" width="13.25" style="9" customWidth="1"/>
    <col min="8209" max="8447" width="10.625" style="9"/>
    <col min="8448" max="8448" width="5.875" style="9" bestFit="1" customWidth="1"/>
    <col min="8449" max="8449" width="7" style="9" customWidth="1"/>
    <col min="8450" max="8450" width="18.125" style="9" customWidth="1"/>
    <col min="8451" max="8451" width="6.375" style="9" bestFit="1" customWidth="1"/>
    <col min="8452" max="8452" width="9.625" style="9" customWidth="1"/>
    <col min="8453" max="8453" width="14.5" style="9" customWidth="1"/>
    <col min="8454" max="8454" width="15.625" style="9" customWidth="1"/>
    <col min="8455" max="8455" width="16.375" style="9" customWidth="1"/>
    <col min="8456" max="8456" width="13.5" style="9" customWidth="1"/>
    <col min="8457" max="8457" width="15" style="9" customWidth="1"/>
    <col min="8458" max="8458" width="9.625" style="9" customWidth="1"/>
    <col min="8459" max="8459" width="6.25" style="9" customWidth="1"/>
    <col min="8460" max="8460" width="12.125" style="9" customWidth="1"/>
    <col min="8461" max="8461" width="10.625" style="9"/>
    <col min="8462" max="8462" width="13" style="9" customWidth="1"/>
    <col min="8463" max="8463" width="10.625" style="9"/>
    <col min="8464" max="8464" width="13.25" style="9" customWidth="1"/>
    <col min="8465" max="8703" width="10.625" style="9"/>
    <col min="8704" max="8704" width="5.875" style="9" bestFit="1" customWidth="1"/>
    <col min="8705" max="8705" width="7" style="9" customWidth="1"/>
    <col min="8706" max="8706" width="18.125" style="9" customWidth="1"/>
    <col min="8707" max="8707" width="6.375" style="9" bestFit="1" customWidth="1"/>
    <col min="8708" max="8708" width="9.625" style="9" customWidth="1"/>
    <col min="8709" max="8709" width="14.5" style="9" customWidth="1"/>
    <col min="8710" max="8710" width="15.625" style="9" customWidth="1"/>
    <col min="8711" max="8711" width="16.375" style="9" customWidth="1"/>
    <col min="8712" max="8712" width="13.5" style="9" customWidth="1"/>
    <col min="8713" max="8713" width="15" style="9" customWidth="1"/>
    <col min="8714" max="8714" width="9.625" style="9" customWidth="1"/>
    <col min="8715" max="8715" width="6.25" style="9" customWidth="1"/>
    <col min="8716" max="8716" width="12.125" style="9" customWidth="1"/>
    <col min="8717" max="8717" width="10.625" style="9"/>
    <col min="8718" max="8718" width="13" style="9" customWidth="1"/>
    <col min="8719" max="8719" width="10.625" style="9"/>
    <col min="8720" max="8720" width="13.25" style="9" customWidth="1"/>
    <col min="8721" max="8959" width="10.625" style="9"/>
    <col min="8960" max="8960" width="5.875" style="9" bestFit="1" customWidth="1"/>
    <col min="8961" max="8961" width="7" style="9" customWidth="1"/>
    <col min="8962" max="8962" width="18.125" style="9" customWidth="1"/>
    <col min="8963" max="8963" width="6.375" style="9" bestFit="1" customWidth="1"/>
    <col min="8964" max="8964" width="9.625" style="9" customWidth="1"/>
    <col min="8965" max="8965" width="14.5" style="9" customWidth="1"/>
    <col min="8966" max="8966" width="15.625" style="9" customWidth="1"/>
    <col min="8967" max="8967" width="16.375" style="9" customWidth="1"/>
    <col min="8968" max="8968" width="13.5" style="9" customWidth="1"/>
    <col min="8969" max="8969" width="15" style="9" customWidth="1"/>
    <col min="8970" max="8970" width="9.625" style="9" customWidth="1"/>
    <col min="8971" max="8971" width="6.25" style="9" customWidth="1"/>
    <col min="8972" max="8972" width="12.125" style="9" customWidth="1"/>
    <col min="8973" max="8973" width="10.625" style="9"/>
    <col min="8974" max="8974" width="13" style="9" customWidth="1"/>
    <col min="8975" max="8975" width="10.625" style="9"/>
    <col min="8976" max="8976" width="13.25" style="9" customWidth="1"/>
    <col min="8977" max="9215" width="10.625" style="9"/>
    <col min="9216" max="9216" width="5.875" style="9" bestFit="1" customWidth="1"/>
    <col min="9217" max="9217" width="7" style="9" customWidth="1"/>
    <col min="9218" max="9218" width="18.125" style="9" customWidth="1"/>
    <col min="9219" max="9219" width="6.375" style="9" bestFit="1" customWidth="1"/>
    <col min="9220" max="9220" width="9.625" style="9" customWidth="1"/>
    <col min="9221" max="9221" width="14.5" style="9" customWidth="1"/>
    <col min="9222" max="9222" width="15.625" style="9" customWidth="1"/>
    <col min="9223" max="9223" width="16.375" style="9" customWidth="1"/>
    <col min="9224" max="9224" width="13.5" style="9" customWidth="1"/>
    <col min="9225" max="9225" width="15" style="9" customWidth="1"/>
    <col min="9226" max="9226" width="9.625" style="9" customWidth="1"/>
    <col min="9227" max="9227" width="6.25" style="9" customWidth="1"/>
    <col min="9228" max="9228" width="12.125" style="9" customWidth="1"/>
    <col min="9229" max="9229" width="10.625" style="9"/>
    <col min="9230" max="9230" width="13" style="9" customWidth="1"/>
    <col min="9231" max="9231" width="10.625" style="9"/>
    <col min="9232" max="9232" width="13.25" style="9" customWidth="1"/>
    <col min="9233" max="9471" width="10.625" style="9"/>
    <col min="9472" max="9472" width="5.875" style="9" bestFit="1" customWidth="1"/>
    <col min="9473" max="9473" width="7" style="9" customWidth="1"/>
    <col min="9474" max="9474" width="18.125" style="9" customWidth="1"/>
    <col min="9475" max="9475" width="6.375" style="9" bestFit="1" customWidth="1"/>
    <col min="9476" max="9476" width="9.625" style="9" customWidth="1"/>
    <col min="9477" max="9477" width="14.5" style="9" customWidth="1"/>
    <col min="9478" max="9478" width="15.625" style="9" customWidth="1"/>
    <col min="9479" max="9479" width="16.375" style="9" customWidth="1"/>
    <col min="9480" max="9480" width="13.5" style="9" customWidth="1"/>
    <col min="9481" max="9481" width="15" style="9" customWidth="1"/>
    <col min="9482" max="9482" width="9.625" style="9" customWidth="1"/>
    <col min="9483" max="9483" width="6.25" style="9" customWidth="1"/>
    <col min="9484" max="9484" width="12.125" style="9" customWidth="1"/>
    <col min="9485" max="9485" width="10.625" style="9"/>
    <col min="9486" max="9486" width="13" style="9" customWidth="1"/>
    <col min="9487" max="9487" width="10.625" style="9"/>
    <col min="9488" max="9488" width="13.25" style="9" customWidth="1"/>
    <col min="9489" max="9727" width="10.625" style="9"/>
    <col min="9728" max="9728" width="5.875" style="9" bestFit="1" customWidth="1"/>
    <col min="9729" max="9729" width="7" style="9" customWidth="1"/>
    <col min="9730" max="9730" width="18.125" style="9" customWidth="1"/>
    <col min="9731" max="9731" width="6.375" style="9" bestFit="1" customWidth="1"/>
    <col min="9732" max="9732" width="9.625" style="9" customWidth="1"/>
    <col min="9733" max="9733" width="14.5" style="9" customWidth="1"/>
    <col min="9734" max="9734" width="15.625" style="9" customWidth="1"/>
    <col min="9735" max="9735" width="16.375" style="9" customWidth="1"/>
    <col min="9736" max="9736" width="13.5" style="9" customWidth="1"/>
    <col min="9737" max="9737" width="15" style="9" customWidth="1"/>
    <col min="9738" max="9738" width="9.625" style="9" customWidth="1"/>
    <col min="9739" max="9739" width="6.25" style="9" customWidth="1"/>
    <col min="9740" max="9740" width="12.125" style="9" customWidth="1"/>
    <col min="9741" max="9741" width="10.625" style="9"/>
    <col min="9742" max="9742" width="13" style="9" customWidth="1"/>
    <col min="9743" max="9743" width="10.625" style="9"/>
    <col min="9744" max="9744" width="13.25" style="9" customWidth="1"/>
    <col min="9745" max="9983" width="10.625" style="9"/>
    <col min="9984" max="9984" width="5.875" style="9" bestFit="1" customWidth="1"/>
    <col min="9985" max="9985" width="7" style="9" customWidth="1"/>
    <col min="9986" max="9986" width="18.125" style="9" customWidth="1"/>
    <col min="9987" max="9987" width="6.375" style="9" bestFit="1" customWidth="1"/>
    <col min="9988" max="9988" width="9.625" style="9" customWidth="1"/>
    <col min="9989" max="9989" width="14.5" style="9" customWidth="1"/>
    <col min="9990" max="9990" width="15.625" style="9" customWidth="1"/>
    <col min="9991" max="9991" width="16.375" style="9" customWidth="1"/>
    <col min="9992" max="9992" width="13.5" style="9" customWidth="1"/>
    <col min="9993" max="9993" width="15" style="9" customWidth="1"/>
    <col min="9994" max="9994" width="9.625" style="9" customWidth="1"/>
    <col min="9995" max="9995" width="6.25" style="9" customWidth="1"/>
    <col min="9996" max="9996" width="12.125" style="9" customWidth="1"/>
    <col min="9997" max="9997" width="10.625" style="9"/>
    <col min="9998" max="9998" width="13" style="9" customWidth="1"/>
    <col min="9999" max="9999" width="10.625" style="9"/>
    <col min="10000" max="10000" width="13.25" style="9" customWidth="1"/>
    <col min="10001" max="10239" width="10.625" style="9"/>
    <col min="10240" max="10240" width="5.875" style="9" bestFit="1" customWidth="1"/>
    <col min="10241" max="10241" width="7" style="9" customWidth="1"/>
    <col min="10242" max="10242" width="18.125" style="9" customWidth="1"/>
    <col min="10243" max="10243" width="6.375" style="9" bestFit="1" customWidth="1"/>
    <col min="10244" max="10244" width="9.625" style="9" customWidth="1"/>
    <col min="10245" max="10245" width="14.5" style="9" customWidth="1"/>
    <col min="10246" max="10246" width="15.625" style="9" customWidth="1"/>
    <col min="10247" max="10247" width="16.375" style="9" customWidth="1"/>
    <col min="10248" max="10248" width="13.5" style="9" customWidth="1"/>
    <col min="10249" max="10249" width="15" style="9" customWidth="1"/>
    <col min="10250" max="10250" width="9.625" style="9" customWidth="1"/>
    <col min="10251" max="10251" width="6.25" style="9" customWidth="1"/>
    <col min="10252" max="10252" width="12.125" style="9" customWidth="1"/>
    <col min="10253" max="10253" width="10.625" style="9"/>
    <col min="10254" max="10254" width="13" style="9" customWidth="1"/>
    <col min="10255" max="10255" width="10.625" style="9"/>
    <col min="10256" max="10256" width="13.25" style="9" customWidth="1"/>
    <col min="10257" max="10495" width="10.625" style="9"/>
    <col min="10496" max="10496" width="5.875" style="9" bestFit="1" customWidth="1"/>
    <col min="10497" max="10497" width="7" style="9" customWidth="1"/>
    <col min="10498" max="10498" width="18.125" style="9" customWidth="1"/>
    <col min="10499" max="10499" width="6.375" style="9" bestFit="1" customWidth="1"/>
    <col min="10500" max="10500" width="9.625" style="9" customWidth="1"/>
    <col min="10501" max="10501" width="14.5" style="9" customWidth="1"/>
    <col min="10502" max="10502" width="15.625" style="9" customWidth="1"/>
    <col min="10503" max="10503" width="16.375" style="9" customWidth="1"/>
    <col min="10504" max="10504" width="13.5" style="9" customWidth="1"/>
    <col min="10505" max="10505" width="15" style="9" customWidth="1"/>
    <col min="10506" max="10506" width="9.625" style="9" customWidth="1"/>
    <col min="10507" max="10507" width="6.25" style="9" customWidth="1"/>
    <col min="10508" max="10508" width="12.125" style="9" customWidth="1"/>
    <col min="10509" max="10509" width="10.625" style="9"/>
    <col min="10510" max="10510" width="13" style="9" customWidth="1"/>
    <col min="10511" max="10511" width="10.625" style="9"/>
    <col min="10512" max="10512" width="13.25" style="9" customWidth="1"/>
    <col min="10513" max="10751" width="10.625" style="9"/>
    <col min="10752" max="10752" width="5.875" style="9" bestFit="1" customWidth="1"/>
    <col min="10753" max="10753" width="7" style="9" customWidth="1"/>
    <col min="10754" max="10754" width="18.125" style="9" customWidth="1"/>
    <col min="10755" max="10755" width="6.375" style="9" bestFit="1" customWidth="1"/>
    <col min="10756" max="10756" width="9.625" style="9" customWidth="1"/>
    <col min="10757" max="10757" width="14.5" style="9" customWidth="1"/>
    <col min="10758" max="10758" width="15.625" style="9" customWidth="1"/>
    <col min="10759" max="10759" width="16.375" style="9" customWidth="1"/>
    <col min="10760" max="10760" width="13.5" style="9" customWidth="1"/>
    <col min="10761" max="10761" width="15" style="9" customWidth="1"/>
    <col min="10762" max="10762" width="9.625" style="9" customWidth="1"/>
    <col min="10763" max="10763" width="6.25" style="9" customWidth="1"/>
    <col min="10764" max="10764" width="12.125" style="9" customWidth="1"/>
    <col min="10765" max="10765" width="10.625" style="9"/>
    <col min="10766" max="10766" width="13" style="9" customWidth="1"/>
    <col min="10767" max="10767" width="10.625" style="9"/>
    <col min="10768" max="10768" width="13.25" style="9" customWidth="1"/>
    <col min="10769" max="11007" width="10.625" style="9"/>
    <col min="11008" max="11008" width="5.875" style="9" bestFit="1" customWidth="1"/>
    <col min="11009" max="11009" width="7" style="9" customWidth="1"/>
    <col min="11010" max="11010" width="18.125" style="9" customWidth="1"/>
    <col min="11011" max="11011" width="6.375" style="9" bestFit="1" customWidth="1"/>
    <col min="11012" max="11012" width="9.625" style="9" customWidth="1"/>
    <col min="11013" max="11013" width="14.5" style="9" customWidth="1"/>
    <col min="11014" max="11014" width="15.625" style="9" customWidth="1"/>
    <col min="11015" max="11015" width="16.375" style="9" customWidth="1"/>
    <col min="11016" max="11016" width="13.5" style="9" customWidth="1"/>
    <col min="11017" max="11017" width="15" style="9" customWidth="1"/>
    <col min="11018" max="11018" width="9.625" style="9" customWidth="1"/>
    <col min="11019" max="11019" width="6.25" style="9" customWidth="1"/>
    <col min="11020" max="11020" width="12.125" style="9" customWidth="1"/>
    <col min="11021" max="11021" width="10.625" style="9"/>
    <col min="11022" max="11022" width="13" style="9" customWidth="1"/>
    <col min="11023" max="11023" width="10.625" style="9"/>
    <col min="11024" max="11024" width="13.25" style="9" customWidth="1"/>
    <col min="11025" max="11263" width="10.625" style="9"/>
    <col min="11264" max="11264" width="5.875" style="9" bestFit="1" customWidth="1"/>
    <col min="11265" max="11265" width="7" style="9" customWidth="1"/>
    <col min="11266" max="11266" width="18.125" style="9" customWidth="1"/>
    <col min="11267" max="11267" width="6.375" style="9" bestFit="1" customWidth="1"/>
    <col min="11268" max="11268" width="9.625" style="9" customWidth="1"/>
    <col min="11269" max="11269" width="14.5" style="9" customWidth="1"/>
    <col min="11270" max="11270" width="15.625" style="9" customWidth="1"/>
    <col min="11271" max="11271" width="16.375" style="9" customWidth="1"/>
    <col min="11272" max="11272" width="13.5" style="9" customWidth="1"/>
    <col min="11273" max="11273" width="15" style="9" customWidth="1"/>
    <col min="11274" max="11274" width="9.625" style="9" customWidth="1"/>
    <col min="11275" max="11275" width="6.25" style="9" customWidth="1"/>
    <col min="11276" max="11276" width="12.125" style="9" customWidth="1"/>
    <col min="11277" max="11277" width="10.625" style="9"/>
    <col min="11278" max="11278" width="13" style="9" customWidth="1"/>
    <col min="11279" max="11279" width="10.625" style="9"/>
    <col min="11280" max="11280" width="13.25" style="9" customWidth="1"/>
    <col min="11281" max="11519" width="10.625" style="9"/>
    <col min="11520" max="11520" width="5.875" style="9" bestFit="1" customWidth="1"/>
    <col min="11521" max="11521" width="7" style="9" customWidth="1"/>
    <col min="11522" max="11522" width="18.125" style="9" customWidth="1"/>
    <col min="11523" max="11523" width="6.375" style="9" bestFit="1" customWidth="1"/>
    <col min="11524" max="11524" width="9.625" style="9" customWidth="1"/>
    <col min="11525" max="11525" width="14.5" style="9" customWidth="1"/>
    <col min="11526" max="11526" width="15.625" style="9" customWidth="1"/>
    <col min="11527" max="11527" width="16.375" style="9" customWidth="1"/>
    <col min="11528" max="11528" width="13.5" style="9" customWidth="1"/>
    <col min="11529" max="11529" width="15" style="9" customWidth="1"/>
    <col min="11530" max="11530" width="9.625" style="9" customWidth="1"/>
    <col min="11531" max="11531" width="6.25" style="9" customWidth="1"/>
    <col min="11532" max="11532" width="12.125" style="9" customWidth="1"/>
    <col min="11533" max="11533" width="10.625" style="9"/>
    <col min="11534" max="11534" width="13" style="9" customWidth="1"/>
    <col min="11535" max="11535" width="10.625" style="9"/>
    <col min="11536" max="11536" width="13.25" style="9" customWidth="1"/>
    <col min="11537" max="11775" width="10.625" style="9"/>
    <col min="11776" max="11776" width="5.875" style="9" bestFit="1" customWidth="1"/>
    <col min="11777" max="11777" width="7" style="9" customWidth="1"/>
    <col min="11778" max="11778" width="18.125" style="9" customWidth="1"/>
    <col min="11779" max="11779" width="6.375" style="9" bestFit="1" customWidth="1"/>
    <col min="11780" max="11780" width="9.625" style="9" customWidth="1"/>
    <col min="11781" max="11781" width="14.5" style="9" customWidth="1"/>
    <col min="11782" max="11782" width="15.625" style="9" customWidth="1"/>
    <col min="11783" max="11783" width="16.375" style="9" customWidth="1"/>
    <col min="11784" max="11784" width="13.5" style="9" customWidth="1"/>
    <col min="11785" max="11785" width="15" style="9" customWidth="1"/>
    <col min="11786" max="11786" width="9.625" style="9" customWidth="1"/>
    <col min="11787" max="11787" width="6.25" style="9" customWidth="1"/>
    <col min="11788" max="11788" width="12.125" style="9" customWidth="1"/>
    <col min="11789" max="11789" width="10.625" style="9"/>
    <col min="11790" max="11790" width="13" style="9" customWidth="1"/>
    <col min="11791" max="11791" width="10.625" style="9"/>
    <col min="11792" max="11792" width="13.25" style="9" customWidth="1"/>
    <col min="11793" max="12031" width="10.625" style="9"/>
    <col min="12032" max="12032" width="5.875" style="9" bestFit="1" customWidth="1"/>
    <col min="12033" max="12033" width="7" style="9" customWidth="1"/>
    <col min="12034" max="12034" width="18.125" style="9" customWidth="1"/>
    <col min="12035" max="12035" width="6.375" style="9" bestFit="1" customWidth="1"/>
    <col min="12036" max="12036" width="9.625" style="9" customWidth="1"/>
    <col min="12037" max="12037" width="14.5" style="9" customWidth="1"/>
    <col min="12038" max="12038" width="15.625" style="9" customWidth="1"/>
    <col min="12039" max="12039" width="16.375" style="9" customWidth="1"/>
    <col min="12040" max="12040" width="13.5" style="9" customWidth="1"/>
    <col min="12041" max="12041" width="15" style="9" customWidth="1"/>
    <col min="12042" max="12042" width="9.625" style="9" customWidth="1"/>
    <col min="12043" max="12043" width="6.25" style="9" customWidth="1"/>
    <col min="12044" max="12044" width="12.125" style="9" customWidth="1"/>
    <col min="12045" max="12045" width="10.625" style="9"/>
    <col min="12046" max="12046" width="13" style="9" customWidth="1"/>
    <col min="12047" max="12047" width="10.625" style="9"/>
    <col min="12048" max="12048" width="13.25" style="9" customWidth="1"/>
    <col min="12049" max="12287" width="10.625" style="9"/>
    <col min="12288" max="12288" width="5.875" style="9" bestFit="1" customWidth="1"/>
    <col min="12289" max="12289" width="7" style="9" customWidth="1"/>
    <col min="12290" max="12290" width="18.125" style="9" customWidth="1"/>
    <col min="12291" max="12291" width="6.375" style="9" bestFit="1" customWidth="1"/>
    <col min="12292" max="12292" width="9.625" style="9" customWidth="1"/>
    <col min="12293" max="12293" width="14.5" style="9" customWidth="1"/>
    <col min="12294" max="12294" width="15.625" style="9" customWidth="1"/>
    <col min="12295" max="12295" width="16.375" style="9" customWidth="1"/>
    <col min="12296" max="12296" width="13.5" style="9" customWidth="1"/>
    <col min="12297" max="12297" width="15" style="9" customWidth="1"/>
    <col min="12298" max="12298" width="9.625" style="9" customWidth="1"/>
    <col min="12299" max="12299" width="6.25" style="9" customWidth="1"/>
    <col min="12300" max="12300" width="12.125" style="9" customWidth="1"/>
    <col min="12301" max="12301" width="10.625" style="9"/>
    <col min="12302" max="12302" width="13" style="9" customWidth="1"/>
    <col min="12303" max="12303" width="10.625" style="9"/>
    <col min="12304" max="12304" width="13.25" style="9" customWidth="1"/>
    <col min="12305" max="12543" width="10.625" style="9"/>
    <col min="12544" max="12544" width="5.875" style="9" bestFit="1" customWidth="1"/>
    <col min="12545" max="12545" width="7" style="9" customWidth="1"/>
    <col min="12546" max="12546" width="18.125" style="9" customWidth="1"/>
    <col min="12547" max="12547" width="6.375" style="9" bestFit="1" customWidth="1"/>
    <col min="12548" max="12548" width="9.625" style="9" customWidth="1"/>
    <col min="12549" max="12549" width="14.5" style="9" customWidth="1"/>
    <col min="12550" max="12550" width="15.625" style="9" customWidth="1"/>
    <col min="12551" max="12551" width="16.375" style="9" customWidth="1"/>
    <col min="12552" max="12552" width="13.5" style="9" customWidth="1"/>
    <col min="12553" max="12553" width="15" style="9" customWidth="1"/>
    <col min="12554" max="12554" width="9.625" style="9" customWidth="1"/>
    <col min="12555" max="12555" width="6.25" style="9" customWidth="1"/>
    <col min="12556" max="12556" width="12.125" style="9" customWidth="1"/>
    <col min="12557" max="12557" width="10.625" style="9"/>
    <col min="12558" max="12558" width="13" style="9" customWidth="1"/>
    <col min="12559" max="12559" width="10.625" style="9"/>
    <col min="12560" max="12560" width="13.25" style="9" customWidth="1"/>
    <col min="12561" max="12799" width="10.625" style="9"/>
    <col min="12800" max="12800" width="5.875" style="9" bestFit="1" customWidth="1"/>
    <col min="12801" max="12801" width="7" style="9" customWidth="1"/>
    <col min="12802" max="12802" width="18.125" style="9" customWidth="1"/>
    <col min="12803" max="12803" width="6.375" style="9" bestFit="1" customWidth="1"/>
    <col min="12804" max="12804" width="9.625" style="9" customWidth="1"/>
    <col min="12805" max="12805" width="14.5" style="9" customWidth="1"/>
    <col min="12806" max="12806" width="15.625" style="9" customWidth="1"/>
    <col min="12807" max="12807" width="16.375" style="9" customWidth="1"/>
    <col min="12808" max="12808" width="13.5" style="9" customWidth="1"/>
    <col min="12809" max="12809" width="15" style="9" customWidth="1"/>
    <col min="12810" max="12810" width="9.625" style="9" customWidth="1"/>
    <col min="12811" max="12811" width="6.25" style="9" customWidth="1"/>
    <col min="12812" max="12812" width="12.125" style="9" customWidth="1"/>
    <col min="12813" max="12813" width="10.625" style="9"/>
    <col min="12814" max="12814" width="13" style="9" customWidth="1"/>
    <col min="12815" max="12815" width="10.625" style="9"/>
    <col min="12816" max="12816" width="13.25" style="9" customWidth="1"/>
    <col min="12817" max="13055" width="10.625" style="9"/>
    <col min="13056" max="13056" width="5.875" style="9" bestFit="1" customWidth="1"/>
    <col min="13057" max="13057" width="7" style="9" customWidth="1"/>
    <col min="13058" max="13058" width="18.125" style="9" customWidth="1"/>
    <col min="13059" max="13059" width="6.375" style="9" bestFit="1" customWidth="1"/>
    <col min="13060" max="13060" width="9.625" style="9" customWidth="1"/>
    <col min="13061" max="13061" width="14.5" style="9" customWidth="1"/>
    <col min="13062" max="13062" width="15.625" style="9" customWidth="1"/>
    <col min="13063" max="13063" width="16.375" style="9" customWidth="1"/>
    <col min="13064" max="13064" width="13.5" style="9" customWidth="1"/>
    <col min="13065" max="13065" width="15" style="9" customWidth="1"/>
    <col min="13066" max="13066" width="9.625" style="9" customWidth="1"/>
    <col min="13067" max="13067" width="6.25" style="9" customWidth="1"/>
    <col min="13068" max="13068" width="12.125" style="9" customWidth="1"/>
    <col min="13069" max="13069" width="10.625" style="9"/>
    <col min="13070" max="13070" width="13" style="9" customWidth="1"/>
    <col min="13071" max="13071" width="10.625" style="9"/>
    <col min="13072" max="13072" width="13.25" style="9" customWidth="1"/>
    <col min="13073" max="13311" width="10.625" style="9"/>
    <col min="13312" max="13312" width="5.875" style="9" bestFit="1" customWidth="1"/>
    <col min="13313" max="13313" width="7" style="9" customWidth="1"/>
    <col min="13314" max="13314" width="18.125" style="9" customWidth="1"/>
    <col min="13315" max="13315" width="6.375" style="9" bestFit="1" customWidth="1"/>
    <col min="13316" max="13316" width="9.625" style="9" customWidth="1"/>
    <col min="13317" max="13317" width="14.5" style="9" customWidth="1"/>
    <col min="13318" max="13318" width="15.625" style="9" customWidth="1"/>
    <col min="13319" max="13319" width="16.375" style="9" customWidth="1"/>
    <col min="13320" max="13320" width="13.5" style="9" customWidth="1"/>
    <col min="13321" max="13321" width="15" style="9" customWidth="1"/>
    <col min="13322" max="13322" width="9.625" style="9" customWidth="1"/>
    <col min="13323" max="13323" width="6.25" style="9" customWidth="1"/>
    <col min="13324" max="13324" width="12.125" style="9" customWidth="1"/>
    <col min="13325" max="13325" width="10.625" style="9"/>
    <col min="13326" max="13326" width="13" style="9" customWidth="1"/>
    <col min="13327" max="13327" width="10.625" style="9"/>
    <col min="13328" max="13328" width="13.25" style="9" customWidth="1"/>
    <col min="13329" max="13567" width="10.625" style="9"/>
    <col min="13568" max="13568" width="5.875" style="9" bestFit="1" customWidth="1"/>
    <col min="13569" max="13569" width="7" style="9" customWidth="1"/>
    <col min="13570" max="13570" width="18.125" style="9" customWidth="1"/>
    <col min="13571" max="13571" width="6.375" style="9" bestFit="1" customWidth="1"/>
    <col min="13572" max="13572" width="9.625" style="9" customWidth="1"/>
    <col min="13573" max="13573" width="14.5" style="9" customWidth="1"/>
    <col min="13574" max="13574" width="15.625" style="9" customWidth="1"/>
    <col min="13575" max="13575" width="16.375" style="9" customWidth="1"/>
    <col min="13576" max="13576" width="13.5" style="9" customWidth="1"/>
    <col min="13577" max="13577" width="15" style="9" customWidth="1"/>
    <col min="13578" max="13578" width="9.625" style="9" customWidth="1"/>
    <col min="13579" max="13579" width="6.25" style="9" customWidth="1"/>
    <col min="13580" max="13580" width="12.125" style="9" customWidth="1"/>
    <col min="13581" max="13581" width="10.625" style="9"/>
    <col min="13582" max="13582" width="13" style="9" customWidth="1"/>
    <col min="13583" max="13583" width="10.625" style="9"/>
    <col min="13584" max="13584" width="13.25" style="9" customWidth="1"/>
    <col min="13585" max="13823" width="10.625" style="9"/>
    <col min="13824" max="13824" width="5.875" style="9" bestFit="1" customWidth="1"/>
    <col min="13825" max="13825" width="7" style="9" customWidth="1"/>
    <col min="13826" max="13826" width="18.125" style="9" customWidth="1"/>
    <col min="13827" max="13827" width="6.375" style="9" bestFit="1" customWidth="1"/>
    <col min="13828" max="13828" width="9.625" style="9" customWidth="1"/>
    <col min="13829" max="13829" width="14.5" style="9" customWidth="1"/>
    <col min="13830" max="13830" width="15.625" style="9" customWidth="1"/>
    <col min="13831" max="13831" width="16.375" style="9" customWidth="1"/>
    <col min="13832" max="13832" width="13.5" style="9" customWidth="1"/>
    <col min="13833" max="13833" width="15" style="9" customWidth="1"/>
    <col min="13834" max="13834" width="9.625" style="9" customWidth="1"/>
    <col min="13835" max="13835" width="6.25" style="9" customWidth="1"/>
    <col min="13836" max="13836" width="12.125" style="9" customWidth="1"/>
    <col min="13837" max="13837" width="10.625" style="9"/>
    <col min="13838" max="13838" width="13" style="9" customWidth="1"/>
    <col min="13839" max="13839" width="10.625" style="9"/>
    <col min="13840" max="13840" width="13.25" style="9" customWidth="1"/>
    <col min="13841" max="14079" width="10.625" style="9"/>
    <col min="14080" max="14080" width="5.875" style="9" bestFit="1" customWidth="1"/>
    <col min="14081" max="14081" width="7" style="9" customWidth="1"/>
    <col min="14082" max="14082" width="18.125" style="9" customWidth="1"/>
    <col min="14083" max="14083" width="6.375" style="9" bestFit="1" customWidth="1"/>
    <col min="14084" max="14084" width="9.625" style="9" customWidth="1"/>
    <col min="14085" max="14085" width="14.5" style="9" customWidth="1"/>
    <col min="14086" max="14086" width="15.625" style="9" customWidth="1"/>
    <col min="14087" max="14087" width="16.375" style="9" customWidth="1"/>
    <col min="14088" max="14088" width="13.5" style="9" customWidth="1"/>
    <col min="14089" max="14089" width="15" style="9" customWidth="1"/>
    <col min="14090" max="14090" width="9.625" style="9" customWidth="1"/>
    <col min="14091" max="14091" width="6.25" style="9" customWidth="1"/>
    <col min="14092" max="14092" width="12.125" style="9" customWidth="1"/>
    <col min="14093" max="14093" width="10.625" style="9"/>
    <col min="14094" max="14094" width="13" style="9" customWidth="1"/>
    <col min="14095" max="14095" width="10.625" style="9"/>
    <col min="14096" max="14096" width="13.25" style="9" customWidth="1"/>
    <col min="14097" max="14335" width="10.625" style="9"/>
    <col min="14336" max="14336" width="5.875" style="9" bestFit="1" customWidth="1"/>
    <col min="14337" max="14337" width="7" style="9" customWidth="1"/>
    <col min="14338" max="14338" width="18.125" style="9" customWidth="1"/>
    <col min="14339" max="14339" width="6.375" style="9" bestFit="1" customWidth="1"/>
    <col min="14340" max="14340" width="9.625" style="9" customWidth="1"/>
    <col min="14341" max="14341" width="14.5" style="9" customWidth="1"/>
    <col min="14342" max="14342" width="15.625" style="9" customWidth="1"/>
    <col min="14343" max="14343" width="16.375" style="9" customWidth="1"/>
    <col min="14344" max="14344" width="13.5" style="9" customWidth="1"/>
    <col min="14345" max="14345" width="15" style="9" customWidth="1"/>
    <col min="14346" max="14346" width="9.625" style="9" customWidth="1"/>
    <col min="14347" max="14347" width="6.25" style="9" customWidth="1"/>
    <col min="14348" max="14348" width="12.125" style="9" customWidth="1"/>
    <col min="14349" max="14349" width="10.625" style="9"/>
    <col min="14350" max="14350" width="13" style="9" customWidth="1"/>
    <col min="14351" max="14351" width="10.625" style="9"/>
    <col min="14352" max="14352" width="13.25" style="9" customWidth="1"/>
    <col min="14353" max="14591" width="10.625" style="9"/>
    <col min="14592" max="14592" width="5.875" style="9" bestFit="1" customWidth="1"/>
    <col min="14593" max="14593" width="7" style="9" customWidth="1"/>
    <col min="14594" max="14594" width="18.125" style="9" customWidth="1"/>
    <col min="14595" max="14595" width="6.375" style="9" bestFit="1" customWidth="1"/>
    <col min="14596" max="14596" width="9.625" style="9" customWidth="1"/>
    <col min="14597" max="14597" width="14.5" style="9" customWidth="1"/>
    <col min="14598" max="14598" width="15.625" style="9" customWidth="1"/>
    <col min="14599" max="14599" width="16.375" style="9" customWidth="1"/>
    <col min="14600" max="14600" width="13.5" style="9" customWidth="1"/>
    <col min="14601" max="14601" width="15" style="9" customWidth="1"/>
    <col min="14602" max="14602" width="9.625" style="9" customWidth="1"/>
    <col min="14603" max="14603" width="6.25" style="9" customWidth="1"/>
    <col min="14604" max="14604" width="12.125" style="9" customWidth="1"/>
    <col min="14605" max="14605" width="10.625" style="9"/>
    <col min="14606" max="14606" width="13" style="9" customWidth="1"/>
    <col min="14607" max="14607" width="10.625" style="9"/>
    <col min="14608" max="14608" width="13.25" style="9" customWidth="1"/>
    <col min="14609" max="14847" width="10.625" style="9"/>
    <col min="14848" max="14848" width="5.875" style="9" bestFit="1" customWidth="1"/>
    <col min="14849" max="14849" width="7" style="9" customWidth="1"/>
    <col min="14850" max="14850" width="18.125" style="9" customWidth="1"/>
    <col min="14851" max="14851" width="6.375" style="9" bestFit="1" customWidth="1"/>
    <col min="14852" max="14852" width="9.625" style="9" customWidth="1"/>
    <col min="14853" max="14853" width="14.5" style="9" customWidth="1"/>
    <col min="14854" max="14854" width="15.625" style="9" customWidth="1"/>
    <col min="14855" max="14855" width="16.375" style="9" customWidth="1"/>
    <col min="14856" max="14856" width="13.5" style="9" customWidth="1"/>
    <col min="14857" max="14857" width="15" style="9" customWidth="1"/>
    <col min="14858" max="14858" width="9.625" style="9" customWidth="1"/>
    <col min="14859" max="14859" width="6.25" style="9" customWidth="1"/>
    <col min="14860" max="14860" width="12.125" style="9" customWidth="1"/>
    <col min="14861" max="14861" width="10.625" style="9"/>
    <col min="14862" max="14862" width="13" style="9" customWidth="1"/>
    <col min="14863" max="14863" width="10.625" style="9"/>
    <col min="14864" max="14864" width="13.25" style="9" customWidth="1"/>
    <col min="14865" max="15103" width="10.625" style="9"/>
    <col min="15104" max="15104" width="5.875" style="9" bestFit="1" customWidth="1"/>
    <col min="15105" max="15105" width="7" style="9" customWidth="1"/>
    <col min="15106" max="15106" width="18.125" style="9" customWidth="1"/>
    <col min="15107" max="15107" width="6.375" style="9" bestFit="1" customWidth="1"/>
    <col min="15108" max="15108" width="9.625" style="9" customWidth="1"/>
    <col min="15109" max="15109" width="14.5" style="9" customWidth="1"/>
    <col min="15110" max="15110" width="15.625" style="9" customWidth="1"/>
    <col min="15111" max="15111" width="16.375" style="9" customWidth="1"/>
    <col min="15112" max="15112" width="13.5" style="9" customWidth="1"/>
    <col min="15113" max="15113" width="15" style="9" customWidth="1"/>
    <col min="15114" max="15114" width="9.625" style="9" customWidth="1"/>
    <col min="15115" max="15115" width="6.25" style="9" customWidth="1"/>
    <col min="15116" max="15116" width="12.125" style="9" customWidth="1"/>
    <col min="15117" max="15117" width="10.625" style="9"/>
    <col min="15118" max="15118" width="13" style="9" customWidth="1"/>
    <col min="15119" max="15119" width="10.625" style="9"/>
    <col min="15120" max="15120" width="13.25" style="9" customWidth="1"/>
    <col min="15121" max="15359" width="10.625" style="9"/>
    <col min="15360" max="15360" width="5.875" style="9" bestFit="1" customWidth="1"/>
    <col min="15361" max="15361" width="7" style="9" customWidth="1"/>
    <col min="15362" max="15362" width="18.125" style="9" customWidth="1"/>
    <col min="15363" max="15363" width="6.375" style="9" bestFit="1" customWidth="1"/>
    <col min="15364" max="15364" width="9.625" style="9" customWidth="1"/>
    <col min="15365" max="15365" width="14.5" style="9" customWidth="1"/>
    <col min="15366" max="15366" width="15.625" style="9" customWidth="1"/>
    <col min="15367" max="15367" width="16.375" style="9" customWidth="1"/>
    <col min="15368" max="15368" width="13.5" style="9" customWidth="1"/>
    <col min="15369" max="15369" width="15" style="9" customWidth="1"/>
    <col min="15370" max="15370" width="9.625" style="9" customWidth="1"/>
    <col min="15371" max="15371" width="6.25" style="9" customWidth="1"/>
    <col min="15372" max="15372" width="12.125" style="9" customWidth="1"/>
    <col min="15373" max="15373" width="10.625" style="9"/>
    <col min="15374" max="15374" width="13" style="9" customWidth="1"/>
    <col min="15375" max="15375" width="10.625" style="9"/>
    <col min="15376" max="15376" width="13.25" style="9" customWidth="1"/>
    <col min="15377" max="15615" width="10.625" style="9"/>
    <col min="15616" max="15616" width="5.875" style="9" bestFit="1" customWidth="1"/>
    <col min="15617" max="15617" width="7" style="9" customWidth="1"/>
    <col min="15618" max="15618" width="18.125" style="9" customWidth="1"/>
    <col min="15619" max="15619" width="6.375" style="9" bestFit="1" customWidth="1"/>
    <col min="15620" max="15620" width="9.625" style="9" customWidth="1"/>
    <col min="15621" max="15621" width="14.5" style="9" customWidth="1"/>
    <col min="15622" max="15622" width="15.625" style="9" customWidth="1"/>
    <col min="15623" max="15623" width="16.375" style="9" customWidth="1"/>
    <col min="15624" max="15624" width="13.5" style="9" customWidth="1"/>
    <col min="15625" max="15625" width="15" style="9" customWidth="1"/>
    <col min="15626" max="15626" width="9.625" style="9" customWidth="1"/>
    <col min="15627" max="15627" width="6.25" style="9" customWidth="1"/>
    <col min="15628" max="15628" width="12.125" style="9" customWidth="1"/>
    <col min="15629" max="15629" width="10.625" style="9"/>
    <col min="15630" max="15630" width="13" style="9" customWidth="1"/>
    <col min="15631" max="15631" width="10.625" style="9"/>
    <col min="15632" max="15632" width="13.25" style="9" customWidth="1"/>
    <col min="15633" max="15871" width="10.625" style="9"/>
    <col min="15872" max="15872" width="5.875" style="9" bestFit="1" customWidth="1"/>
    <col min="15873" max="15873" width="7" style="9" customWidth="1"/>
    <col min="15874" max="15874" width="18.125" style="9" customWidth="1"/>
    <col min="15875" max="15875" width="6.375" style="9" bestFit="1" customWidth="1"/>
    <col min="15876" max="15876" width="9.625" style="9" customWidth="1"/>
    <col min="15877" max="15877" width="14.5" style="9" customWidth="1"/>
    <col min="15878" max="15878" width="15.625" style="9" customWidth="1"/>
    <col min="15879" max="15879" width="16.375" style="9" customWidth="1"/>
    <col min="15880" max="15880" width="13.5" style="9" customWidth="1"/>
    <col min="15881" max="15881" width="15" style="9" customWidth="1"/>
    <col min="15882" max="15882" width="9.625" style="9" customWidth="1"/>
    <col min="15883" max="15883" width="6.25" style="9" customWidth="1"/>
    <col min="15884" max="15884" width="12.125" style="9" customWidth="1"/>
    <col min="15885" max="15885" width="10.625" style="9"/>
    <col min="15886" max="15886" width="13" style="9" customWidth="1"/>
    <col min="15887" max="15887" width="10.625" style="9"/>
    <col min="15888" max="15888" width="13.25" style="9" customWidth="1"/>
    <col min="15889" max="16127" width="10.625" style="9"/>
    <col min="16128" max="16128" width="5.875" style="9" bestFit="1" customWidth="1"/>
    <col min="16129" max="16129" width="7" style="9" customWidth="1"/>
    <col min="16130" max="16130" width="18.125" style="9" customWidth="1"/>
    <col min="16131" max="16131" width="6.375" style="9" bestFit="1" customWidth="1"/>
    <col min="16132" max="16132" width="9.625" style="9" customWidth="1"/>
    <col min="16133" max="16133" width="14.5" style="9" customWidth="1"/>
    <col min="16134" max="16134" width="15.625" style="9" customWidth="1"/>
    <col min="16135" max="16135" width="16.375" style="9" customWidth="1"/>
    <col min="16136" max="16136" width="13.5" style="9" customWidth="1"/>
    <col min="16137" max="16137" width="15" style="9" customWidth="1"/>
    <col min="16138" max="16138" width="9.625" style="9" customWidth="1"/>
    <col min="16139" max="16139" width="6.25" style="9" customWidth="1"/>
    <col min="16140" max="16140" width="12.125" style="9" customWidth="1"/>
    <col min="16141" max="16141" width="10.625" style="9"/>
    <col min="16142" max="16142" width="13" style="9" customWidth="1"/>
    <col min="16143" max="16143" width="10.625" style="9"/>
    <col min="16144" max="16144" width="13.25" style="9" customWidth="1"/>
    <col min="16145" max="16384" width="10.625" style="9"/>
  </cols>
  <sheetData>
    <row r="2" spans="2:11" s="20" customFormat="1" ht="15" customHeight="1">
      <c r="B2" s="571" t="s">
        <v>0</v>
      </c>
      <c r="C2" s="571"/>
      <c r="D2" s="571"/>
      <c r="E2" s="571"/>
      <c r="F2" s="571"/>
      <c r="G2" s="571"/>
      <c r="H2" s="571"/>
      <c r="I2" s="571"/>
      <c r="J2" s="571"/>
      <c r="K2" s="571"/>
    </row>
    <row r="3" spans="2:11" s="20" customFormat="1" ht="15" customHeight="1">
      <c r="B3" s="571" t="s">
        <v>1</v>
      </c>
      <c r="C3" s="571"/>
      <c r="D3" s="571"/>
      <c r="E3" s="571"/>
      <c r="F3" s="571"/>
      <c r="G3" s="571"/>
      <c r="H3" s="571"/>
      <c r="I3" s="571"/>
      <c r="J3" s="571"/>
      <c r="K3" s="571"/>
    </row>
    <row r="4" spans="2:11" s="20" customFormat="1" ht="20.25" customHeight="1">
      <c r="B4" s="571" t="s">
        <v>92</v>
      </c>
      <c r="C4" s="571"/>
      <c r="D4" s="571"/>
      <c r="E4" s="571"/>
      <c r="F4" s="571"/>
      <c r="G4" s="571"/>
      <c r="H4" s="571"/>
      <c r="I4" s="571"/>
      <c r="J4" s="571"/>
      <c r="K4" s="571"/>
    </row>
    <row r="5" spans="2:11" s="20" customFormat="1" ht="15" customHeight="1" thickBot="1">
      <c r="B5" s="571"/>
      <c r="C5" s="571"/>
      <c r="D5" s="571"/>
      <c r="E5" s="571"/>
      <c r="F5" s="571"/>
      <c r="G5" s="571"/>
      <c r="H5" s="571"/>
      <c r="I5" s="571"/>
      <c r="J5" s="571"/>
      <c r="K5" s="571"/>
    </row>
    <row r="6" spans="2:11" s="20" customFormat="1" ht="15" customHeight="1" thickBot="1">
      <c r="B6" s="651" t="str">
        <f>'1. General'!E13</f>
        <v>Facultad de Filosofía y Ciencias Humanas</v>
      </c>
      <c r="C6" s="652"/>
      <c r="D6" s="652"/>
      <c r="E6" s="652"/>
      <c r="F6" s="652"/>
      <c r="G6" s="652"/>
      <c r="H6" s="652"/>
      <c r="I6" s="652"/>
      <c r="J6" s="652"/>
      <c r="K6" s="652"/>
    </row>
    <row r="7" spans="2:11" s="20" customFormat="1" ht="24.75" customHeight="1" thickBot="1">
      <c r="B7" s="642" t="s">
        <v>40</v>
      </c>
      <c r="C7" s="642" t="s">
        <v>41</v>
      </c>
      <c r="D7" s="642" t="s">
        <v>93</v>
      </c>
      <c r="E7" s="642" t="s">
        <v>59</v>
      </c>
      <c r="F7" s="645" t="s">
        <v>94</v>
      </c>
      <c r="G7" s="646"/>
      <c r="H7" s="646"/>
      <c r="I7" s="646"/>
      <c r="J7" s="646"/>
      <c r="K7" s="647"/>
    </row>
    <row r="8" spans="2:11" s="20" customFormat="1" ht="26.25" customHeight="1" thickBot="1">
      <c r="B8" s="643"/>
      <c r="C8" s="644"/>
      <c r="D8" s="644"/>
      <c r="E8" s="644"/>
      <c r="F8" s="526" t="s">
        <v>95</v>
      </c>
      <c r="G8" s="526" t="s">
        <v>96</v>
      </c>
      <c r="H8" s="526" t="s">
        <v>97</v>
      </c>
      <c r="I8" s="526" t="s">
        <v>98</v>
      </c>
      <c r="J8" s="526" t="s">
        <v>99</v>
      </c>
      <c r="K8" s="526" t="s">
        <v>100</v>
      </c>
    </row>
    <row r="9" spans="2:11" s="20" customFormat="1" ht="15.6" customHeight="1" thickTop="1">
      <c r="B9" s="653">
        <v>2020</v>
      </c>
      <c r="C9" s="637" t="s">
        <v>64</v>
      </c>
      <c r="D9" s="404" t="s">
        <v>101</v>
      </c>
      <c r="E9" s="69">
        <f t="shared" ref="E9:E12" si="0">F9+G9+H9+I9+J9+K9</f>
        <v>15</v>
      </c>
      <c r="F9" s="405">
        <v>12</v>
      </c>
      <c r="G9" s="405">
        <v>2</v>
      </c>
      <c r="H9" s="405">
        <v>0</v>
      </c>
      <c r="I9" s="38">
        <v>1</v>
      </c>
      <c r="J9" s="405">
        <v>0</v>
      </c>
      <c r="K9" s="406">
        <v>0</v>
      </c>
    </row>
    <row r="10" spans="2:11" s="17" customFormat="1" ht="17.25" customHeight="1">
      <c r="B10" s="654"/>
      <c r="C10" s="638"/>
      <c r="D10" s="404" t="s">
        <v>102</v>
      </c>
      <c r="E10" s="69">
        <f t="shared" si="0"/>
        <v>0</v>
      </c>
      <c r="F10" s="405">
        <v>0</v>
      </c>
      <c r="G10" s="405">
        <v>0</v>
      </c>
      <c r="H10" s="405">
        <v>0</v>
      </c>
      <c r="I10" s="38">
        <v>0</v>
      </c>
      <c r="J10" s="405">
        <v>0</v>
      </c>
      <c r="K10" s="406">
        <v>0</v>
      </c>
    </row>
    <row r="11" spans="2:11" s="20" customFormat="1" ht="15.6" customHeight="1">
      <c r="B11" s="654"/>
      <c r="C11" s="639"/>
      <c r="D11" s="404" t="s">
        <v>103</v>
      </c>
      <c r="E11" s="69">
        <f t="shared" si="0"/>
        <v>1</v>
      </c>
      <c r="F11" s="405">
        <v>0</v>
      </c>
      <c r="G11" s="405">
        <v>1</v>
      </c>
      <c r="H11" s="405">
        <v>0</v>
      </c>
      <c r="I11" s="405">
        <v>0</v>
      </c>
      <c r="J11" s="405">
        <v>0</v>
      </c>
      <c r="K11" s="406">
        <v>0</v>
      </c>
    </row>
    <row r="12" spans="2:11" s="20" customFormat="1" ht="15.6" customHeight="1" thickBot="1">
      <c r="B12" s="654"/>
      <c r="C12" s="640"/>
      <c r="D12" s="407" t="s">
        <v>104</v>
      </c>
      <c r="E12" s="70">
        <f t="shared" si="0"/>
        <v>9</v>
      </c>
      <c r="F12" s="408">
        <v>0</v>
      </c>
      <c r="G12" s="408">
        <v>6</v>
      </c>
      <c r="H12" s="408">
        <v>0</v>
      </c>
      <c r="I12" s="68">
        <v>3</v>
      </c>
      <c r="J12" s="408">
        <v>0</v>
      </c>
      <c r="K12" s="409">
        <v>0</v>
      </c>
    </row>
    <row r="13" spans="2:11" s="17" customFormat="1" ht="17.25" customHeight="1" thickTop="1">
      <c r="B13" s="654">
        <v>2020</v>
      </c>
      <c r="C13" s="639" t="s">
        <v>66</v>
      </c>
      <c r="D13" s="404" t="s">
        <v>101</v>
      </c>
      <c r="E13" s="69">
        <f t="shared" ref="E13:E16" si="1">F13+G13+H13+I13+J13+K13</f>
        <v>13</v>
      </c>
      <c r="F13" s="405">
        <v>10</v>
      </c>
      <c r="G13" s="405">
        <v>2</v>
      </c>
      <c r="H13" s="405">
        <v>0</v>
      </c>
      <c r="I13" s="38">
        <v>1</v>
      </c>
      <c r="J13" s="405">
        <v>0</v>
      </c>
      <c r="K13" s="406">
        <v>0</v>
      </c>
    </row>
    <row r="14" spans="2:11" s="17" customFormat="1" ht="17.25" customHeight="1">
      <c r="B14" s="654"/>
      <c r="C14" s="639"/>
      <c r="D14" s="404" t="s">
        <v>102</v>
      </c>
      <c r="E14" s="69">
        <f t="shared" si="1"/>
        <v>0</v>
      </c>
      <c r="F14" s="405">
        <v>0</v>
      </c>
      <c r="G14" s="405">
        <v>0</v>
      </c>
      <c r="H14" s="405">
        <v>0</v>
      </c>
      <c r="I14" s="38">
        <v>0</v>
      </c>
      <c r="J14" s="405">
        <v>0</v>
      </c>
      <c r="K14" s="406">
        <v>0</v>
      </c>
    </row>
    <row r="15" spans="2:11" s="17" customFormat="1" ht="17.25" customHeight="1">
      <c r="B15" s="654"/>
      <c r="C15" s="639"/>
      <c r="D15" s="404" t="s">
        <v>103</v>
      </c>
      <c r="E15" s="69">
        <f t="shared" si="1"/>
        <v>1</v>
      </c>
      <c r="F15" s="405">
        <v>0</v>
      </c>
      <c r="G15" s="405">
        <v>1</v>
      </c>
      <c r="H15" s="405">
        <v>0</v>
      </c>
      <c r="I15" s="405">
        <v>0</v>
      </c>
      <c r="J15" s="405">
        <v>0</v>
      </c>
      <c r="K15" s="406">
        <v>0</v>
      </c>
    </row>
    <row r="16" spans="2:11" s="17" customFormat="1" ht="17.25" customHeight="1" thickBot="1">
      <c r="B16" s="655"/>
      <c r="C16" s="641"/>
      <c r="D16" s="407" t="s">
        <v>104</v>
      </c>
      <c r="E16" s="70">
        <f t="shared" si="1"/>
        <v>11</v>
      </c>
      <c r="F16" s="408">
        <v>0</v>
      </c>
      <c r="G16" s="408">
        <v>7</v>
      </c>
      <c r="H16" s="408">
        <v>1</v>
      </c>
      <c r="I16" s="68">
        <v>3</v>
      </c>
      <c r="J16" s="408">
        <v>0</v>
      </c>
      <c r="K16" s="409">
        <v>0</v>
      </c>
    </row>
    <row r="17" spans="2:12" s="17" customFormat="1" ht="17.25" customHeight="1" thickTop="1">
      <c r="B17" s="653">
        <v>2019</v>
      </c>
      <c r="C17" s="637" t="s">
        <v>64</v>
      </c>
      <c r="D17" s="410" t="s">
        <v>101</v>
      </c>
      <c r="E17" s="71">
        <f t="shared" ref="E17:E48" si="2">F17+G17+H17+I17+J17+K17</f>
        <v>13</v>
      </c>
      <c r="F17" s="411">
        <v>10</v>
      </c>
      <c r="G17" s="411">
        <v>2</v>
      </c>
      <c r="H17" s="411">
        <v>0</v>
      </c>
      <c r="I17" s="411">
        <v>1</v>
      </c>
      <c r="J17" s="411">
        <v>0</v>
      </c>
      <c r="K17" s="412">
        <v>0</v>
      </c>
    </row>
    <row r="18" spans="2:12" s="17" customFormat="1" ht="17.25" customHeight="1">
      <c r="B18" s="654"/>
      <c r="C18" s="638"/>
      <c r="D18" s="404" t="s">
        <v>102</v>
      </c>
      <c r="E18" s="69">
        <f t="shared" ref="E18" si="3">F18+G18+H18+I18+J18+K18</f>
        <v>0</v>
      </c>
      <c r="F18" s="405">
        <v>0</v>
      </c>
      <c r="G18" s="405">
        <v>0</v>
      </c>
      <c r="H18" s="405">
        <v>0</v>
      </c>
      <c r="I18" s="38">
        <v>0</v>
      </c>
      <c r="J18" s="405">
        <v>0</v>
      </c>
      <c r="K18" s="406">
        <v>0</v>
      </c>
    </row>
    <row r="19" spans="2:12" s="17" customFormat="1" ht="17.25" customHeight="1">
      <c r="B19" s="654"/>
      <c r="C19" s="639"/>
      <c r="D19" s="404" t="s">
        <v>103</v>
      </c>
      <c r="E19" s="69">
        <f t="shared" si="2"/>
        <v>1</v>
      </c>
      <c r="F19" s="405">
        <v>0</v>
      </c>
      <c r="G19" s="405">
        <v>1</v>
      </c>
      <c r="H19" s="405">
        <v>0</v>
      </c>
      <c r="I19" s="405">
        <v>0</v>
      </c>
      <c r="J19" s="405">
        <v>0</v>
      </c>
      <c r="K19" s="406">
        <v>0</v>
      </c>
    </row>
    <row r="20" spans="2:12" s="17" customFormat="1" ht="17.25" customHeight="1">
      <c r="B20" s="654"/>
      <c r="C20" s="640"/>
      <c r="D20" s="413" t="s">
        <v>104</v>
      </c>
      <c r="E20" s="414">
        <f t="shared" si="2"/>
        <v>13</v>
      </c>
      <c r="F20" s="415">
        <v>2</v>
      </c>
      <c r="G20" s="415">
        <v>5</v>
      </c>
      <c r="H20" s="415">
        <v>1</v>
      </c>
      <c r="I20" s="415">
        <v>5</v>
      </c>
      <c r="J20" s="415">
        <v>0</v>
      </c>
      <c r="K20" s="416">
        <v>0</v>
      </c>
    </row>
    <row r="21" spans="2:12" s="17" customFormat="1" ht="17.25" customHeight="1">
      <c r="B21" s="654"/>
      <c r="C21" s="638" t="s">
        <v>66</v>
      </c>
      <c r="D21" s="417" t="s">
        <v>101</v>
      </c>
      <c r="E21" s="72">
        <f t="shared" si="2"/>
        <v>13</v>
      </c>
      <c r="F21" s="418">
        <v>10</v>
      </c>
      <c r="G21" s="418">
        <v>2</v>
      </c>
      <c r="H21" s="418">
        <v>0</v>
      </c>
      <c r="I21" s="67">
        <v>1</v>
      </c>
      <c r="J21" s="418">
        <v>0</v>
      </c>
      <c r="K21" s="419">
        <v>0</v>
      </c>
    </row>
    <row r="22" spans="2:12" s="17" customFormat="1" ht="17.25" customHeight="1">
      <c r="B22" s="654"/>
      <c r="C22" s="638"/>
      <c r="D22" s="404" t="s">
        <v>102</v>
      </c>
      <c r="E22" s="69">
        <f t="shared" si="2"/>
        <v>0</v>
      </c>
      <c r="F22" s="405">
        <v>0</v>
      </c>
      <c r="G22" s="405">
        <v>0</v>
      </c>
      <c r="H22" s="405">
        <v>0</v>
      </c>
      <c r="I22" s="38">
        <v>0</v>
      </c>
      <c r="J22" s="405">
        <v>0</v>
      </c>
      <c r="K22" s="406">
        <v>0</v>
      </c>
    </row>
    <row r="23" spans="2:12" s="17" customFormat="1" ht="17.25" customHeight="1">
      <c r="B23" s="654"/>
      <c r="C23" s="639"/>
      <c r="D23" s="404" t="s">
        <v>103</v>
      </c>
      <c r="E23" s="69">
        <f>F23+G23+H23+I23+J23+K23</f>
        <v>0</v>
      </c>
      <c r="F23" s="405">
        <v>0</v>
      </c>
      <c r="G23" s="405">
        <v>0</v>
      </c>
      <c r="H23" s="405">
        <v>0</v>
      </c>
      <c r="I23" s="38">
        <v>0</v>
      </c>
      <c r="J23" s="405">
        <v>0</v>
      </c>
      <c r="K23" s="406">
        <v>0</v>
      </c>
    </row>
    <row r="24" spans="2:12" s="17" customFormat="1" ht="17.25" customHeight="1" thickBot="1">
      <c r="B24" s="656"/>
      <c r="C24" s="641"/>
      <c r="D24" s="407" t="s">
        <v>104</v>
      </c>
      <c r="E24" s="70">
        <f t="shared" si="2"/>
        <v>12</v>
      </c>
      <c r="F24" s="408">
        <v>1</v>
      </c>
      <c r="G24" s="408">
        <v>7</v>
      </c>
      <c r="H24" s="420">
        <v>1</v>
      </c>
      <c r="I24" s="408">
        <v>3</v>
      </c>
      <c r="J24" s="408">
        <v>0</v>
      </c>
      <c r="K24" s="409">
        <v>0</v>
      </c>
    </row>
    <row r="25" spans="2:12" s="17" customFormat="1" ht="17.25" customHeight="1" thickTop="1">
      <c r="B25" s="653">
        <v>2018</v>
      </c>
      <c r="C25" s="637" t="s">
        <v>64</v>
      </c>
      <c r="D25" s="410" t="s">
        <v>101</v>
      </c>
      <c r="E25" s="71">
        <f t="shared" si="2"/>
        <v>13</v>
      </c>
      <c r="F25" s="411">
        <v>11</v>
      </c>
      <c r="G25" s="411">
        <v>1</v>
      </c>
      <c r="H25" s="411">
        <v>0</v>
      </c>
      <c r="I25" s="411">
        <v>1</v>
      </c>
      <c r="J25" s="411">
        <v>0</v>
      </c>
      <c r="K25" s="412">
        <v>0</v>
      </c>
    </row>
    <row r="26" spans="2:12" s="17" customFormat="1" ht="17.25" customHeight="1">
      <c r="B26" s="654"/>
      <c r="C26" s="638"/>
      <c r="D26" s="404" t="s">
        <v>102</v>
      </c>
      <c r="E26" s="69">
        <f t="shared" ref="E26" si="4">F26+G26+H26+I26+J26+K26</f>
        <v>0</v>
      </c>
      <c r="F26" s="405">
        <v>0</v>
      </c>
      <c r="G26" s="405">
        <v>0</v>
      </c>
      <c r="H26" s="405">
        <v>0</v>
      </c>
      <c r="I26" s="38">
        <v>0</v>
      </c>
      <c r="J26" s="405">
        <v>0</v>
      </c>
      <c r="K26" s="406">
        <v>0</v>
      </c>
    </row>
    <row r="27" spans="2:12" s="17" customFormat="1" ht="17.25" customHeight="1">
      <c r="B27" s="654"/>
      <c r="C27" s="639"/>
      <c r="D27" s="404" t="s">
        <v>103</v>
      </c>
      <c r="E27" s="69">
        <f t="shared" si="2"/>
        <v>1</v>
      </c>
      <c r="F27" s="405">
        <v>0</v>
      </c>
      <c r="G27" s="405">
        <v>0</v>
      </c>
      <c r="H27" s="405">
        <v>1</v>
      </c>
      <c r="I27" s="405">
        <v>0</v>
      </c>
      <c r="J27" s="405">
        <v>0</v>
      </c>
      <c r="K27" s="406">
        <v>0</v>
      </c>
    </row>
    <row r="28" spans="2:12" s="17" customFormat="1" ht="17.25" customHeight="1">
      <c r="B28" s="654"/>
      <c r="C28" s="640"/>
      <c r="D28" s="413" t="s">
        <v>104</v>
      </c>
      <c r="E28" s="414">
        <f t="shared" si="2"/>
        <v>21</v>
      </c>
      <c r="F28" s="415">
        <v>4</v>
      </c>
      <c r="G28" s="415">
        <v>12</v>
      </c>
      <c r="H28" s="415">
        <v>2</v>
      </c>
      <c r="I28" s="415">
        <v>3</v>
      </c>
      <c r="J28" s="415">
        <v>0</v>
      </c>
      <c r="K28" s="416">
        <v>0</v>
      </c>
    </row>
    <row r="29" spans="2:12" s="17" customFormat="1" ht="17.25" customHeight="1">
      <c r="B29" s="654"/>
      <c r="C29" s="638" t="s">
        <v>66</v>
      </c>
      <c r="D29" s="417" t="s">
        <v>101</v>
      </c>
      <c r="E29" s="72">
        <f t="shared" si="2"/>
        <v>13</v>
      </c>
      <c r="F29" s="418">
        <v>9</v>
      </c>
      <c r="G29" s="418">
        <v>4</v>
      </c>
      <c r="H29" s="418">
        <v>0</v>
      </c>
      <c r="I29" s="67">
        <v>0</v>
      </c>
      <c r="J29" s="418">
        <v>0</v>
      </c>
      <c r="K29" s="419">
        <v>0</v>
      </c>
      <c r="L29" s="18"/>
    </row>
    <row r="30" spans="2:12" s="17" customFormat="1" ht="17.25" customHeight="1">
      <c r="B30" s="654"/>
      <c r="C30" s="638"/>
      <c r="D30" s="404" t="s">
        <v>102</v>
      </c>
      <c r="E30" s="69">
        <f t="shared" si="2"/>
        <v>0</v>
      </c>
      <c r="F30" s="405">
        <v>0</v>
      </c>
      <c r="G30" s="405">
        <v>0</v>
      </c>
      <c r="H30" s="405">
        <v>0</v>
      </c>
      <c r="I30" s="38">
        <v>0</v>
      </c>
      <c r="J30" s="405">
        <v>0</v>
      </c>
      <c r="K30" s="406">
        <v>0</v>
      </c>
    </row>
    <row r="31" spans="2:12" s="17" customFormat="1" ht="17.25" customHeight="1">
      <c r="B31" s="654"/>
      <c r="C31" s="639"/>
      <c r="D31" s="404" t="s">
        <v>103</v>
      </c>
      <c r="E31" s="69">
        <f t="shared" si="2"/>
        <v>1</v>
      </c>
      <c r="F31" s="405">
        <v>0</v>
      </c>
      <c r="G31" s="405">
        <v>0</v>
      </c>
      <c r="H31" s="405">
        <v>1</v>
      </c>
      <c r="I31" s="38">
        <v>0</v>
      </c>
      <c r="J31" s="405">
        <v>0</v>
      </c>
      <c r="K31" s="406">
        <v>0</v>
      </c>
    </row>
    <row r="32" spans="2:12" s="17" customFormat="1" ht="17.25" customHeight="1" thickBot="1">
      <c r="B32" s="656"/>
      <c r="C32" s="641"/>
      <c r="D32" s="407" t="s">
        <v>104</v>
      </c>
      <c r="E32" s="70">
        <f t="shared" si="2"/>
        <v>13</v>
      </c>
      <c r="F32" s="408">
        <v>2</v>
      </c>
      <c r="G32" s="408">
        <v>8</v>
      </c>
      <c r="H32" s="420">
        <v>1</v>
      </c>
      <c r="I32" s="408">
        <v>2</v>
      </c>
      <c r="J32" s="408">
        <v>0</v>
      </c>
      <c r="K32" s="409">
        <v>0</v>
      </c>
    </row>
    <row r="33" spans="2:12" s="17" customFormat="1" ht="17.25" customHeight="1" thickTop="1">
      <c r="B33" s="653">
        <v>2017</v>
      </c>
      <c r="C33" s="637" t="s">
        <v>64</v>
      </c>
      <c r="D33" s="410" t="s">
        <v>105</v>
      </c>
      <c r="E33" s="71">
        <f t="shared" si="2"/>
        <v>19</v>
      </c>
      <c r="F33" s="411">
        <v>10</v>
      </c>
      <c r="G33" s="411">
        <v>9</v>
      </c>
      <c r="H33" s="411">
        <v>0</v>
      </c>
      <c r="I33" s="411">
        <v>0</v>
      </c>
      <c r="J33" s="411">
        <v>0</v>
      </c>
      <c r="K33" s="412">
        <v>0</v>
      </c>
    </row>
    <row r="34" spans="2:12" s="17" customFormat="1" ht="17.25" customHeight="1">
      <c r="B34" s="654"/>
      <c r="C34" s="638"/>
      <c r="D34" s="404" t="s">
        <v>102</v>
      </c>
      <c r="E34" s="69">
        <f t="shared" ref="E34" si="5">F34+G34+H34+I34+J34+K34</f>
        <v>0</v>
      </c>
      <c r="F34" s="405">
        <v>0</v>
      </c>
      <c r="G34" s="405">
        <v>0</v>
      </c>
      <c r="H34" s="405">
        <v>0</v>
      </c>
      <c r="I34" s="38">
        <v>0</v>
      </c>
      <c r="J34" s="405">
        <v>0</v>
      </c>
      <c r="K34" s="406">
        <v>0</v>
      </c>
    </row>
    <row r="35" spans="2:12" s="17" customFormat="1" ht="17.25" customHeight="1">
      <c r="B35" s="654"/>
      <c r="C35" s="639"/>
      <c r="D35" s="404" t="s">
        <v>103</v>
      </c>
      <c r="E35" s="69">
        <f t="shared" si="2"/>
        <v>1</v>
      </c>
      <c r="F35" s="405">
        <v>0</v>
      </c>
      <c r="G35" s="405">
        <v>0</v>
      </c>
      <c r="H35" s="405">
        <v>1</v>
      </c>
      <c r="I35" s="405">
        <v>0</v>
      </c>
      <c r="J35" s="405">
        <v>0</v>
      </c>
      <c r="K35" s="406">
        <v>0</v>
      </c>
    </row>
    <row r="36" spans="2:12" s="17" customFormat="1" ht="17.25" customHeight="1">
      <c r="B36" s="654"/>
      <c r="C36" s="640"/>
      <c r="D36" s="413" t="s">
        <v>104</v>
      </c>
      <c r="E36" s="414">
        <f t="shared" si="2"/>
        <v>19</v>
      </c>
      <c r="F36" s="415">
        <v>5</v>
      </c>
      <c r="G36" s="415">
        <v>8</v>
      </c>
      <c r="H36" s="415">
        <v>2</v>
      </c>
      <c r="I36" s="415">
        <v>4</v>
      </c>
      <c r="J36" s="415">
        <v>0</v>
      </c>
      <c r="K36" s="416">
        <v>0</v>
      </c>
    </row>
    <row r="37" spans="2:12" s="17" customFormat="1" ht="17.25" customHeight="1">
      <c r="B37" s="654"/>
      <c r="C37" s="638" t="s">
        <v>66</v>
      </c>
      <c r="D37" s="417" t="s">
        <v>105</v>
      </c>
      <c r="E37" s="72">
        <f t="shared" si="2"/>
        <v>17</v>
      </c>
      <c r="F37" s="418">
        <v>9</v>
      </c>
      <c r="G37" s="418">
        <v>8</v>
      </c>
      <c r="H37" s="418">
        <v>0</v>
      </c>
      <c r="I37" s="67">
        <v>0</v>
      </c>
      <c r="J37" s="418">
        <v>0</v>
      </c>
      <c r="K37" s="419">
        <v>0</v>
      </c>
    </row>
    <row r="38" spans="2:12" s="17" customFormat="1" ht="17.25" customHeight="1">
      <c r="B38" s="654"/>
      <c r="C38" s="638"/>
      <c r="D38" s="404" t="s">
        <v>102</v>
      </c>
      <c r="E38" s="69">
        <f t="shared" si="2"/>
        <v>0</v>
      </c>
      <c r="F38" s="405">
        <v>0</v>
      </c>
      <c r="G38" s="405">
        <v>0</v>
      </c>
      <c r="H38" s="405">
        <v>0</v>
      </c>
      <c r="I38" s="38">
        <v>0</v>
      </c>
      <c r="J38" s="405">
        <v>0</v>
      </c>
      <c r="K38" s="406">
        <v>0</v>
      </c>
    </row>
    <row r="39" spans="2:12" s="17" customFormat="1" ht="17.25" customHeight="1">
      <c r="B39" s="654"/>
      <c r="C39" s="639"/>
      <c r="D39" s="404" t="s">
        <v>103</v>
      </c>
      <c r="E39" s="69">
        <f t="shared" si="2"/>
        <v>0</v>
      </c>
      <c r="F39" s="405">
        <v>0</v>
      </c>
      <c r="G39" s="405">
        <v>0</v>
      </c>
      <c r="H39" s="405">
        <v>0</v>
      </c>
      <c r="I39" s="38">
        <v>0</v>
      </c>
      <c r="J39" s="405">
        <v>0</v>
      </c>
      <c r="K39" s="406">
        <v>0</v>
      </c>
    </row>
    <row r="40" spans="2:12" s="17" customFormat="1" ht="17.25" customHeight="1" thickBot="1">
      <c r="B40" s="656"/>
      <c r="C40" s="641"/>
      <c r="D40" s="407" t="s">
        <v>104</v>
      </c>
      <c r="E40" s="70">
        <f t="shared" si="2"/>
        <v>13</v>
      </c>
      <c r="F40" s="408">
        <v>6</v>
      </c>
      <c r="G40" s="408">
        <v>3</v>
      </c>
      <c r="H40" s="420">
        <v>1</v>
      </c>
      <c r="I40" s="408">
        <v>3</v>
      </c>
      <c r="J40" s="408">
        <v>0</v>
      </c>
      <c r="K40" s="409">
        <v>0</v>
      </c>
    </row>
    <row r="41" spans="2:12" s="17" customFormat="1" ht="17.25" customHeight="1" thickTop="1">
      <c r="B41" s="653">
        <v>2016</v>
      </c>
      <c r="C41" s="637" t="s">
        <v>64</v>
      </c>
      <c r="D41" s="410" t="s">
        <v>105</v>
      </c>
      <c r="E41" s="71">
        <f t="shared" si="2"/>
        <v>17</v>
      </c>
      <c r="F41" s="411">
        <v>9</v>
      </c>
      <c r="G41" s="411">
        <v>8</v>
      </c>
      <c r="H41" s="411">
        <v>0</v>
      </c>
      <c r="I41" s="411">
        <v>0</v>
      </c>
      <c r="J41" s="411">
        <v>0</v>
      </c>
      <c r="K41" s="412">
        <v>0</v>
      </c>
      <c r="L41" s="421"/>
    </row>
    <row r="42" spans="2:12" s="17" customFormat="1" ht="17.25" customHeight="1">
      <c r="B42" s="654"/>
      <c r="C42" s="638"/>
      <c r="D42" s="404" t="s">
        <v>102</v>
      </c>
      <c r="E42" s="69">
        <f t="shared" ref="E42" si="6">F42+G42+H42+I42+J42+K42</f>
        <v>0</v>
      </c>
      <c r="F42" s="405">
        <v>0</v>
      </c>
      <c r="G42" s="405">
        <v>0</v>
      </c>
      <c r="H42" s="405">
        <v>0</v>
      </c>
      <c r="I42" s="38">
        <v>0</v>
      </c>
      <c r="J42" s="405">
        <v>0</v>
      </c>
      <c r="K42" s="406">
        <v>0</v>
      </c>
    </row>
    <row r="43" spans="2:12" s="17" customFormat="1" ht="17.25" customHeight="1">
      <c r="B43" s="654"/>
      <c r="C43" s="639"/>
      <c r="D43" s="404" t="s">
        <v>103</v>
      </c>
      <c r="E43" s="69">
        <f t="shared" si="2"/>
        <v>0</v>
      </c>
      <c r="F43" s="405">
        <v>0</v>
      </c>
      <c r="G43" s="405">
        <v>0</v>
      </c>
      <c r="H43" s="405">
        <v>0</v>
      </c>
      <c r="I43" s="405">
        <v>0</v>
      </c>
      <c r="J43" s="405">
        <v>0</v>
      </c>
      <c r="K43" s="406">
        <v>0</v>
      </c>
    </row>
    <row r="44" spans="2:12" s="17" customFormat="1" ht="17.25" customHeight="1">
      <c r="B44" s="654"/>
      <c r="C44" s="640"/>
      <c r="D44" s="413" t="s">
        <v>104</v>
      </c>
      <c r="E44" s="414">
        <f t="shared" si="2"/>
        <v>18</v>
      </c>
      <c r="F44" s="415">
        <v>7</v>
      </c>
      <c r="G44" s="415">
        <v>7</v>
      </c>
      <c r="H44" s="415">
        <v>1</v>
      </c>
      <c r="I44" s="415">
        <v>3</v>
      </c>
      <c r="J44" s="415">
        <v>0</v>
      </c>
      <c r="K44" s="416">
        <v>0</v>
      </c>
    </row>
    <row r="45" spans="2:12" s="17" customFormat="1" ht="17.25" customHeight="1">
      <c r="B45" s="654"/>
      <c r="C45" s="638" t="s">
        <v>66</v>
      </c>
      <c r="D45" s="417" t="s">
        <v>101</v>
      </c>
      <c r="E45" s="72">
        <f t="shared" si="2"/>
        <v>18</v>
      </c>
      <c r="F45" s="418">
        <v>11</v>
      </c>
      <c r="G45" s="418">
        <v>7</v>
      </c>
      <c r="H45" s="418">
        <v>0</v>
      </c>
      <c r="I45" s="67">
        <v>0</v>
      </c>
      <c r="J45" s="418">
        <v>0</v>
      </c>
      <c r="K45" s="419">
        <v>0</v>
      </c>
    </row>
    <row r="46" spans="2:12" s="17" customFormat="1" ht="17.25" customHeight="1">
      <c r="B46" s="654"/>
      <c r="C46" s="639"/>
      <c r="D46" s="404" t="s">
        <v>102</v>
      </c>
      <c r="E46" s="69">
        <f t="shared" si="2"/>
        <v>0</v>
      </c>
      <c r="F46" s="405">
        <v>0</v>
      </c>
      <c r="G46" s="405">
        <v>0</v>
      </c>
      <c r="H46" s="405">
        <v>0</v>
      </c>
      <c r="I46" s="38">
        <v>0</v>
      </c>
      <c r="J46" s="405">
        <v>0</v>
      </c>
      <c r="K46" s="406">
        <v>0</v>
      </c>
    </row>
    <row r="47" spans="2:12" s="17" customFormat="1" ht="17.25" customHeight="1">
      <c r="B47" s="654"/>
      <c r="C47" s="639"/>
      <c r="D47" s="404" t="s">
        <v>103</v>
      </c>
      <c r="E47" s="69">
        <f>F47+G47+H47+I47+J47+K47</f>
        <v>0</v>
      </c>
      <c r="F47" s="405">
        <v>0</v>
      </c>
      <c r="G47" s="405">
        <v>0</v>
      </c>
      <c r="H47" s="405">
        <v>0</v>
      </c>
      <c r="I47" s="38">
        <v>0</v>
      </c>
      <c r="J47" s="405">
        <v>0</v>
      </c>
      <c r="K47" s="406">
        <v>0</v>
      </c>
    </row>
    <row r="48" spans="2:12" s="17" customFormat="1" ht="17.25" customHeight="1" thickBot="1">
      <c r="B48" s="656"/>
      <c r="C48" s="641"/>
      <c r="D48" s="407" t="s">
        <v>104</v>
      </c>
      <c r="E48" s="70">
        <f t="shared" si="2"/>
        <v>18</v>
      </c>
      <c r="F48" s="408">
        <v>6</v>
      </c>
      <c r="G48" s="408">
        <v>6</v>
      </c>
      <c r="H48" s="420">
        <v>1</v>
      </c>
      <c r="I48" s="408">
        <v>5</v>
      </c>
      <c r="J48" s="408">
        <v>0</v>
      </c>
      <c r="K48" s="409">
        <v>0</v>
      </c>
    </row>
    <row r="49" spans="2:21" ht="15" customHeight="1" thickTop="1"/>
    <row r="50" spans="2:21" ht="15" customHeight="1">
      <c r="B50" s="14" t="s">
        <v>106</v>
      </c>
      <c r="C50" s="648" t="s">
        <v>107</v>
      </c>
      <c r="D50" s="648"/>
      <c r="E50" s="648"/>
      <c r="F50" s="648"/>
      <c r="G50" s="648"/>
      <c r="H50" s="648"/>
      <c r="I50" s="648"/>
      <c r="J50" s="648"/>
      <c r="K50" s="648"/>
      <c r="L50" s="422"/>
      <c r="M50" s="422"/>
      <c r="N50" s="422"/>
      <c r="O50" s="422"/>
      <c r="P50" s="422"/>
      <c r="Q50" s="422"/>
      <c r="R50" s="422"/>
      <c r="S50" s="422"/>
      <c r="T50" s="422"/>
      <c r="U50" s="422"/>
    </row>
    <row r="51" spans="2:21" ht="15" customHeight="1">
      <c r="B51" s="649" t="s">
        <v>108</v>
      </c>
      <c r="C51" s="650"/>
      <c r="D51" s="650"/>
      <c r="E51" s="650"/>
      <c r="F51" s="650"/>
      <c r="G51" s="650"/>
      <c r="H51" s="650"/>
      <c r="I51" s="650"/>
      <c r="J51" s="650"/>
      <c r="K51" s="650"/>
      <c r="L51" s="650"/>
      <c r="M51" s="650"/>
      <c r="N51" s="650"/>
      <c r="O51" s="650"/>
      <c r="P51" s="650"/>
      <c r="Q51" s="650"/>
      <c r="R51" s="650"/>
      <c r="S51" s="650"/>
      <c r="T51" s="650"/>
      <c r="U51" s="650"/>
    </row>
  </sheetData>
  <autoFilter ref="F8:K48" xr:uid="{00000000-0009-0000-0000-000003000000}"/>
  <mergeCells count="27">
    <mergeCell ref="C50:K50"/>
    <mergeCell ref="B51:U51"/>
    <mergeCell ref="C9:C12"/>
    <mergeCell ref="B6:K6"/>
    <mergeCell ref="B9:B16"/>
    <mergeCell ref="B17:B24"/>
    <mergeCell ref="B25:B32"/>
    <mergeCell ref="B33:B40"/>
    <mergeCell ref="B41:B48"/>
    <mergeCell ref="C21:C24"/>
    <mergeCell ref="C29:C32"/>
    <mergeCell ref="C41:C44"/>
    <mergeCell ref="C45:C48"/>
    <mergeCell ref="C25:C28"/>
    <mergeCell ref="B2:K2"/>
    <mergeCell ref="B3:K3"/>
    <mergeCell ref="B4:K4"/>
    <mergeCell ref="C33:C36"/>
    <mergeCell ref="C37:C40"/>
    <mergeCell ref="B5:K5"/>
    <mergeCell ref="B7:B8"/>
    <mergeCell ref="C7:C8"/>
    <mergeCell ref="D7:D8"/>
    <mergeCell ref="E7:E8"/>
    <mergeCell ref="F7:K7"/>
    <mergeCell ref="C17:C20"/>
    <mergeCell ref="C13:C16"/>
  </mergeCells>
  <printOptions horizontalCentered="1"/>
  <pageMargins left="0.31496062992125984" right="0.39370078740157483" top="0.98425196850393704" bottom="0.70866141732283472" header="0" footer="0"/>
  <pageSetup scale="80"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275"/>
  <sheetViews>
    <sheetView showGridLines="0" showRowColHeaders="0" zoomScale="80" zoomScaleNormal="80" zoomScalePageLayoutView="85" workbookViewId="0">
      <selection activeCell="B6" sqref="B6:U6"/>
    </sheetView>
  </sheetViews>
  <sheetFormatPr defaultColWidth="11" defaultRowHeight="15"/>
  <cols>
    <col min="1" max="1" width="5.25" style="10" customWidth="1"/>
    <col min="2" max="2" width="6.375" style="66" customWidth="1"/>
    <col min="3" max="3" width="8.5" style="66" customWidth="1"/>
    <col min="4" max="4" width="15.125" style="66" customWidth="1"/>
    <col min="5" max="5" width="40.125" style="11" bestFit="1" customWidth="1"/>
    <col min="6" max="6" width="42.375" style="10" customWidth="1"/>
    <col min="7" max="7" width="24.25" style="10" customWidth="1"/>
    <col min="8" max="10" width="17.625" style="10" customWidth="1"/>
    <col min="11" max="11" width="29.5" style="66" bestFit="1" customWidth="1"/>
    <col min="12" max="12" width="31.5" style="10" customWidth="1"/>
    <col min="13" max="13" width="33.125" style="10" customWidth="1"/>
    <col min="14" max="14" width="37.375" style="10" customWidth="1"/>
    <col min="15" max="15" width="29" style="11" customWidth="1"/>
    <col min="16" max="16" width="20.25" style="10" customWidth="1"/>
    <col min="17" max="18" width="11.5" style="12" customWidth="1"/>
    <col min="19" max="21" width="11.5" style="10" customWidth="1"/>
    <col min="22" max="16384" width="11" style="10"/>
  </cols>
  <sheetData>
    <row r="1" spans="2:22" s="7" customFormat="1" ht="16.5" customHeight="1">
      <c r="B1" s="663"/>
      <c r="C1" s="663"/>
      <c r="D1" s="663"/>
      <c r="E1" s="663"/>
      <c r="F1" s="663"/>
      <c r="G1" s="663"/>
      <c r="H1" s="663"/>
      <c r="I1" s="663"/>
      <c r="J1" s="663"/>
      <c r="K1" s="663"/>
      <c r="L1" s="663"/>
      <c r="M1" s="663"/>
      <c r="N1" s="663"/>
      <c r="O1" s="663"/>
      <c r="P1" s="663"/>
      <c r="Q1" s="663"/>
      <c r="R1" s="527"/>
    </row>
    <row r="2" spans="2:22" s="32" customFormat="1" ht="20.25" customHeight="1">
      <c r="B2" s="612" t="s">
        <v>0</v>
      </c>
      <c r="C2" s="612"/>
      <c r="D2" s="612"/>
      <c r="E2" s="612"/>
      <c r="F2" s="612"/>
      <c r="G2" s="612"/>
      <c r="H2" s="612"/>
      <c r="I2" s="612"/>
      <c r="J2" s="612"/>
      <c r="K2" s="612"/>
      <c r="L2" s="612"/>
      <c r="M2" s="612"/>
      <c r="N2" s="612"/>
      <c r="O2" s="612"/>
      <c r="P2" s="612"/>
      <c r="Q2" s="612"/>
      <c r="R2" s="528"/>
    </row>
    <row r="3" spans="2:22" s="32" customFormat="1" ht="20.25" customHeight="1">
      <c r="B3" s="612" t="s">
        <v>1</v>
      </c>
      <c r="C3" s="612"/>
      <c r="D3" s="612"/>
      <c r="E3" s="612"/>
      <c r="F3" s="612"/>
      <c r="G3" s="612"/>
      <c r="H3" s="612"/>
      <c r="I3" s="612"/>
      <c r="J3" s="612"/>
      <c r="K3" s="612"/>
      <c r="L3" s="612"/>
      <c r="M3" s="612"/>
      <c r="N3" s="612"/>
      <c r="O3" s="612"/>
      <c r="P3" s="612"/>
      <c r="Q3" s="612"/>
      <c r="R3" s="528"/>
    </row>
    <row r="4" spans="2:22" s="32" customFormat="1" ht="16.5" customHeight="1">
      <c r="B4" s="612" t="s">
        <v>109</v>
      </c>
      <c r="C4" s="612"/>
      <c r="D4" s="612"/>
      <c r="E4" s="612"/>
      <c r="F4" s="612"/>
      <c r="G4" s="612"/>
      <c r="H4" s="612"/>
      <c r="I4" s="612"/>
      <c r="J4" s="612"/>
      <c r="K4" s="612"/>
      <c r="L4" s="612"/>
      <c r="M4" s="612"/>
      <c r="N4" s="612"/>
      <c r="O4" s="612"/>
      <c r="P4" s="612"/>
      <c r="Q4" s="612"/>
      <c r="R4" s="528"/>
    </row>
    <row r="5" spans="2:22" s="32" customFormat="1" ht="16.5" thickBot="1">
      <c r="B5" s="664"/>
      <c r="C5" s="664"/>
      <c r="D5" s="664"/>
      <c r="E5" s="664"/>
      <c r="K5" s="78"/>
      <c r="O5" s="39"/>
      <c r="Q5" s="40"/>
      <c r="R5" s="40"/>
    </row>
    <row r="6" spans="2:22" s="32" customFormat="1" ht="17.25" customHeight="1" thickBot="1">
      <c r="B6" s="665" t="str">
        <f>'1. General'!E13</f>
        <v>Facultad de Filosofía y Ciencias Humanas</v>
      </c>
      <c r="C6" s="666"/>
      <c r="D6" s="666"/>
      <c r="E6" s="666"/>
      <c r="F6" s="666"/>
      <c r="G6" s="666"/>
      <c r="H6" s="666"/>
      <c r="I6" s="666"/>
      <c r="J6" s="666"/>
      <c r="K6" s="666"/>
      <c r="L6" s="666"/>
      <c r="M6" s="666"/>
      <c r="N6" s="666"/>
      <c r="O6" s="666"/>
      <c r="P6" s="666"/>
      <c r="Q6" s="666"/>
      <c r="R6" s="666"/>
      <c r="S6" s="666"/>
      <c r="T6" s="666"/>
      <c r="U6" s="667"/>
    </row>
    <row r="7" spans="2:22" s="16" customFormat="1" ht="57" customHeight="1">
      <c r="B7" s="657" t="s">
        <v>110</v>
      </c>
      <c r="C7" s="674" t="s">
        <v>111</v>
      </c>
      <c r="D7" s="679"/>
      <c r="E7" s="660" t="s">
        <v>112</v>
      </c>
      <c r="F7" s="671" t="s">
        <v>113</v>
      </c>
      <c r="G7" s="671" t="s">
        <v>114</v>
      </c>
      <c r="H7" s="671" t="s">
        <v>115</v>
      </c>
      <c r="I7" s="677" t="s">
        <v>116</v>
      </c>
      <c r="J7" s="678"/>
      <c r="K7" s="671" t="s">
        <v>117</v>
      </c>
      <c r="L7" s="671" t="s">
        <v>118</v>
      </c>
      <c r="M7" s="671" t="s">
        <v>119</v>
      </c>
      <c r="N7" s="671" t="s">
        <v>120</v>
      </c>
      <c r="O7" s="671" t="s">
        <v>121</v>
      </c>
      <c r="P7" s="668" t="s">
        <v>122</v>
      </c>
      <c r="Q7" s="674" t="s">
        <v>123</v>
      </c>
      <c r="R7" s="675"/>
      <c r="S7" s="675"/>
      <c r="T7" s="675"/>
      <c r="U7" s="676"/>
    </row>
    <row r="8" spans="2:22" s="16" customFormat="1" ht="31.5" customHeight="1">
      <c r="B8" s="658"/>
      <c r="C8" s="398"/>
      <c r="D8" s="395"/>
      <c r="E8" s="661"/>
      <c r="F8" s="672"/>
      <c r="G8" s="672"/>
      <c r="H8" s="672"/>
      <c r="I8" s="672" t="s">
        <v>124</v>
      </c>
      <c r="J8" s="672" t="s">
        <v>125</v>
      </c>
      <c r="K8" s="672"/>
      <c r="L8" s="672"/>
      <c r="M8" s="672"/>
      <c r="N8" s="672"/>
      <c r="O8" s="672"/>
      <c r="P8" s="669"/>
      <c r="Q8" s="396" t="s">
        <v>126</v>
      </c>
      <c r="R8" s="396" t="s">
        <v>127</v>
      </c>
      <c r="S8" s="396" t="s">
        <v>128</v>
      </c>
      <c r="T8" s="396" t="s">
        <v>129</v>
      </c>
      <c r="U8" s="397" t="s">
        <v>130</v>
      </c>
    </row>
    <row r="9" spans="2:22" s="16" customFormat="1" ht="18" customHeight="1">
      <c r="B9" s="659"/>
      <c r="C9" s="529" t="s">
        <v>131</v>
      </c>
      <c r="D9" s="529" t="s">
        <v>132</v>
      </c>
      <c r="E9" s="662"/>
      <c r="F9" s="673"/>
      <c r="G9" s="673"/>
      <c r="H9" s="673"/>
      <c r="I9" s="673"/>
      <c r="J9" s="673"/>
      <c r="K9" s="673"/>
      <c r="L9" s="673"/>
      <c r="M9" s="673"/>
      <c r="N9" s="673"/>
      <c r="O9" s="673"/>
      <c r="P9" s="670"/>
      <c r="Q9" s="396" t="s">
        <v>133</v>
      </c>
      <c r="R9" s="396" t="s">
        <v>133</v>
      </c>
      <c r="S9" s="396" t="s">
        <v>133</v>
      </c>
      <c r="T9" s="396" t="s">
        <v>133</v>
      </c>
      <c r="U9" s="397" t="s">
        <v>133</v>
      </c>
    </row>
    <row r="10" spans="2:22" ht="16.5" customHeight="1">
      <c r="B10" s="423"/>
      <c r="C10" s="424" t="s">
        <v>134</v>
      </c>
      <c r="D10" s="425" t="s">
        <v>135</v>
      </c>
      <c r="E10" s="232" t="s">
        <v>136</v>
      </c>
      <c r="F10" s="230" t="s">
        <v>137</v>
      </c>
      <c r="G10" s="234" t="s">
        <v>138</v>
      </c>
      <c r="H10" s="234" t="s">
        <v>139</v>
      </c>
      <c r="I10" s="236" t="s">
        <v>140</v>
      </c>
      <c r="J10" s="236" t="s">
        <v>140</v>
      </c>
      <c r="K10" s="232" t="s">
        <v>141</v>
      </c>
      <c r="L10" s="232" t="s">
        <v>142</v>
      </c>
      <c r="M10" s="230" t="s">
        <v>143</v>
      </c>
      <c r="N10" s="230" t="s">
        <v>144</v>
      </c>
      <c r="O10" s="232" t="s">
        <v>145</v>
      </c>
      <c r="P10" s="238"/>
      <c r="Q10" s="426" t="s">
        <v>146</v>
      </c>
      <c r="R10" s="243" t="s">
        <v>147</v>
      </c>
      <c r="S10" s="244" t="s">
        <v>147</v>
      </c>
      <c r="T10" s="243" t="s">
        <v>148</v>
      </c>
      <c r="U10" s="245" t="s">
        <v>149</v>
      </c>
      <c r="V10" s="106"/>
    </row>
    <row r="11" spans="2:22" ht="16.5" customHeight="1">
      <c r="B11" s="103"/>
      <c r="C11" s="228" t="s">
        <v>134</v>
      </c>
      <c r="D11" s="344" t="s">
        <v>150</v>
      </c>
      <c r="E11" s="233" t="s">
        <v>151</v>
      </c>
      <c r="F11" s="231" t="s">
        <v>137</v>
      </c>
      <c r="G11" s="235" t="s">
        <v>138</v>
      </c>
      <c r="H11" s="235" t="s">
        <v>152</v>
      </c>
      <c r="I11" s="237" t="s">
        <v>153</v>
      </c>
      <c r="J11" s="237" t="s">
        <v>154</v>
      </c>
      <c r="K11" s="233" t="s">
        <v>155</v>
      </c>
      <c r="L11" s="233" t="s">
        <v>142</v>
      </c>
      <c r="M11" s="231" t="s">
        <v>156</v>
      </c>
      <c r="N11" s="231" t="s">
        <v>157</v>
      </c>
      <c r="O11" s="233" t="s">
        <v>145</v>
      </c>
      <c r="P11" s="239"/>
      <c r="Q11" s="427" t="s">
        <v>146</v>
      </c>
      <c r="R11" s="246" t="s">
        <v>149</v>
      </c>
      <c r="S11" s="247" t="s">
        <v>158</v>
      </c>
      <c r="T11" s="246" t="s">
        <v>149</v>
      </c>
      <c r="U11" s="248" t="s">
        <v>149</v>
      </c>
    </row>
    <row r="12" spans="2:22" ht="16.5" customHeight="1">
      <c r="B12" s="423"/>
      <c r="C12" s="424" t="s">
        <v>134</v>
      </c>
      <c r="D12" s="425" t="s">
        <v>159</v>
      </c>
      <c r="E12" s="232" t="s">
        <v>160</v>
      </c>
      <c r="F12" s="230" t="s">
        <v>137</v>
      </c>
      <c r="G12" s="234" t="s">
        <v>104</v>
      </c>
      <c r="H12" s="234" t="s">
        <v>152</v>
      </c>
      <c r="I12" s="236" t="s">
        <v>153</v>
      </c>
      <c r="J12" s="236" t="s">
        <v>161</v>
      </c>
      <c r="K12" s="232" t="s">
        <v>162</v>
      </c>
      <c r="L12" s="232" t="s">
        <v>142</v>
      </c>
      <c r="M12" s="230" t="s">
        <v>163</v>
      </c>
      <c r="N12" s="230" t="s">
        <v>164</v>
      </c>
      <c r="O12" s="232" t="s">
        <v>145</v>
      </c>
      <c r="P12" s="238"/>
      <c r="Q12" s="426" t="s">
        <v>165</v>
      </c>
      <c r="R12" s="243" t="s">
        <v>166</v>
      </c>
      <c r="S12" s="244" t="s">
        <v>166</v>
      </c>
      <c r="T12" s="243" t="s">
        <v>166</v>
      </c>
      <c r="U12" s="245" t="s">
        <v>166</v>
      </c>
    </row>
    <row r="13" spans="2:22" ht="16.5" customHeight="1">
      <c r="B13" s="103"/>
      <c r="C13" s="228" t="s">
        <v>134</v>
      </c>
      <c r="D13" s="344" t="s">
        <v>167</v>
      </c>
      <c r="E13" s="233" t="s">
        <v>168</v>
      </c>
      <c r="F13" s="231" t="s">
        <v>137</v>
      </c>
      <c r="G13" s="235" t="s">
        <v>104</v>
      </c>
      <c r="H13" s="235" t="s">
        <v>152</v>
      </c>
      <c r="I13" s="237" t="s">
        <v>153</v>
      </c>
      <c r="J13" s="237" t="s">
        <v>161</v>
      </c>
      <c r="K13" s="233" t="s">
        <v>162</v>
      </c>
      <c r="L13" s="233" t="s">
        <v>142</v>
      </c>
      <c r="M13" s="231" t="s">
        <v>169</v>
      </c>
      <c r="N13" s="231" t="s">
        <v>170</v>
      </c>
      <c r="O13" s="233" t="s">
        <v>145</v>
      </c>
      <c r="P13" s="239"/>
      <c r="Q13" s="427" t="s">
        <v>165</v>
      </c>
      <c r="R13" s="246" t="s">
        <v>166</v>
      </c>
      <c r="S13" s="247" t="s">
        <v>166</v>
      </c>
      <c r="T13" s="246" t="s">
        <v>166</v>
      </c>
      <c r="U13" s="248" t="s">
        <v>166</v>
      </c>
    </row>
    <row r="14" spans="2:22" ht="16.5" customHeight="1">
      <c r="B14" s="423"/>
      <c r="C14" s="424" t="s">
        <v>134</v>
      </c>
      <c r="D14" s="425" t="s">
        <v>171</v>
      </c>
      <c r="E14" s="232" t="s">
        <v>172</v>
      </c>
      <c r="F14" s="230" t="s">
        <v>137</v>
      </c>
      <c r="G14" s="234" t="s">
        <v>104</v>
      </c>
      <c r="H14" s="234" t="s">
        <v>152</v>
      </c>
      <c r="I14" s="236" t="s">
        <v>153</v>
      </c>
      <c r="J14" s="236" t="s">
        <v>161</v>
      </c>
      <c r="K14" s="232" t="s">
        <v>155</v>
      </c>
      <c r="L14" s="232" t="s">
        <v>142</v>
      </c>
      <c r="M14" s="230" t="s">
        <v>173</v>
      </c>
      <c r="N14" s="230" t="s">
        <v>174</v>
      </c>
      <c r="O14" s="232" t="s">
        <v>145</v>
      </c>
      <c r="P14" s="238"/>
      <c r="Q14" s="426" t="s">
        <v>165</v>
      </c>
      <c r="R14" s="243" t="s">
        <v>166</v>
      </c>
      <c r="S14" s="244" t="s">
        <v>166</v>
      </c>
      <c r="T14" s="243" t="s">
        <v>166</v>
      </c>
      <c r="U14" s="245" t="s">
        <v>166</v>
      </c>
    </row>
    <row r="15" spans="2:22" ht="16.5" customHeight="1">
      <c r="B15" s="103"/>
      <c r="C15" s="228" t="s">
        <v>134</v>
      </c>
      <c r="D15" s="344" t="s">
        <v>175</v>
      </c>
      <c r="E15" s="233" t="s">
        <v>176</v>
      </c>
      <c r="F15" s="231" t="s">
        <v>137</v>
      </c>
      <c r="G15" s="235" t="s">
        <v>138</v>
      </c>
      <c r="H15" s="235" t="s">
        <v>139</v>
      </c>
      <c r="I15" s="237" t="s">
        <v>140</v>
      </c>
      <c r="J15" s="237" t="s">
        <v>140</v>
      </c>
      <c r="K15" s="233" t="s">
        <v>155</v>
      </c>
      <c r="L15" s="233" t="s">
        <v>142</v>
      </c>
      <c r="M15" s="231" t="s">
        <v>177</v>
      </c>
      <c r="N15" s="231" t="s">
        <v>178</v>
      </c>
      <c r="O15" s="233" t="s">
        <v>145</v>
      </c>
      <c r="P15" s="239"/>
      <c r="Q15" s="427" t="s">
        <v>179</v>
      </c>
      <c r="R15" s="246" t="s">
        <v>149</v>
      </c>
      <c r="S15" s="247" t="s">
        <v>158</v>
      </c>
      <c r="T15" s="246" t="s">
        <v>148</v>
      </c>
      <c r="U15" s="248" t="s">
        <v>180</v>
      </c>
    </row>
    <row r="16" spans="2:22" ht="16.5" customHeight="1">
      <c r="B16" s="423"/>
      <c r="C16" s="424" t="s">
        <v>134</v>
      </c>
      <c r="D16" s="425" t="s">
        <v>181</v>
      </c>
      <c r="E16" s="232" t="s">
        <v>182</v>
      </c>
      <c r="F16" s="230" t="s">
        <v>137</v>
      </c>
      <c r="G16" s="234" t="s">
        <v>104</v>
      </c>
      <c r="H16" s="234" t="s">
        <v>152</v>
      </c>
      <c r="I16" s="236" t="s">
        <v>153</v>
      </c>
      <c r="J16" s="236" t="s">
        <v>161</v>
      </c>
      <c r="K16" s="232" t="s">
        <v>155</v>
      </c>
      <c r="L16" s="232" t="s">
        <v>142</v>
      </c>
      <c r="M16" s="230" t="s">
        <v>183</v>
      </c>
      <c r="N16" s="230" t="s">
        <v>184</v>
      </c>
      <c r="O16" s="232" t="s">
        <v>145</v>
      </c>
      <c r="P16" s="238"/>
      <c r="Q16" s="426" t="s">
        <v>165</v>
      </c>
      <c r="R16" s="243" t="s">
        <v>166</v>
      </c>
      <c r="S16" s="244" t="s">
        <v>166</v>
      </c>
      <c r="T16" s="243" t="s">
        <v>166</v>
      </c>
      <c r="U16" s="245" t="s">
        <v>166</v>
      </c>
    </row>
    <row r="17" spans="2:21" ht="16.5" customHeight="1">
      <c r="B17" s="103"/>
      <c r="C17" s="228" t="s">
        <v>134</v>
      </c>
      <c r="D17" s="344" t="s">
        <v>185</v>
      </c>
      <c r="E17" s="233" t="s">
        <v>186</v>
      </c>
      <c r="F17" s="231" t="s">
        <v>137</v>
      </c>
      <c r="G17" s="235" t="s">
        <v>138</v>
      </c>
      <c r="H17" s="235" t="s">
        <v>152</v>
      </c>
      <c r="I17" s="237" t="s">
        <v>153</v>
      </c>
      <c r="J17" s="237" t="s">
        <v>187</v>
      </c>
      <c r="K17" s="233" t="s">
        <v>141</v>
      </c>
      <c r="L17" s="233" t="s">
        <v>142</v>
      </c>
      <c r="M17" s="231" t="s">
        <v>188</v>
      </c>
      <c r="N17" s="231" t="s">
        <v>189</v>
      </c>
      <c r="O17" s="233" t="s">
        <v>145</v>
      </c>
      <c r="P17" s="239"/>
      <c r="Q17" s="427" t="s">
        <v>149</v>
      </c>
      <c r="R17" s="246" t="s">
        <v>166</v>
      </c>
      <c r="S17" s="247" t="s">
        <v>190</v>
      </c>
      <c r="T17" s="246" t="s">
        <v>149</v>
      </c>
      <c r="U17" s="248" t="s">
        <v>166</v>
      </c>
    </row>
    <row r="18" spans="2:21" ht="16.5" customHeight="1">
      <c r="B18" s="423"/>
      <c r="C18" s="424" t="s">
        <v>134</v>
      </c>
      <c r="D18" s="425" t="s">
        <v>191</v>
      </c>
      <c r="E18" s="232" t="s">
        <v>192</v>
      </c>
      <c r="F18" s="230" t="s">
        <v>137</v>
      </c>
      <c r="G18" s="234" t="s">
        <v>138</v>
      </c>
      <c r="H18" s="234" t="s">
        <v>139</v>
      </c>
      <c r="I18" s="236" t="s">
        <v>140</v>
      </c>
      <c r="J18" s="236" t="s">
        <v>140</v>
      </c>
      <c r="K18" s="232" t="s">
        <v>141</v>
      </c>
      <c r="L18" s="232" t="s">
        <v>142</v>
      </c>
      <c r="M18" s="230" t="s">
        <v>193</v>
      </c>
      <c r="N18" s="230" t="s">
        <v>194</v>
      </c>
      <c r="O18" s="232" t="s">
        <v>145</v>
      </c>
      <c r="P18" s="238"/>
      <c r="Q18" s="426" t="s">
        <v>148</v>
      </c>
      <c r="R18" s="243" t="s">
        <v>149</v>
      </c>
      <c r="S18" s="244" t="s">
        <v>195</v>
      </c>
      <c r="T18" s="243" t="s">
        <v>147</v>
      </c>
      <c r="U18" s="245" t="s">
        <v>158</v>
      </c>
    </row>
    <row r="19" spans="2:21" ht="16.5" customHeight="1">
      <c r="B19" s="103"/>
      <c r="C19" s="228" t="s">
        <v>134</v>
      </c>
      <c r="D19" s="344" t="s">
        <v>196</v>
      </c>
      <c r="E19" s="233" t="s">
        <v>197</v>
      </c>
      <c r="F19" s="231" t="s">
        <v>137</v>
      </c>
      <c r="G19" s="235" t="s">
        <v>198</v>
      </c>
      <c r="H19" s="235" t="s">
        <v>152</v>
      </c>
      <c r="I19" s="237" t="s">
        <v>153</v>
      </c>
      <c r="J19" s="237" t="s">
        <v>199</v>
      </c>
      <c r="K19" s="233" t="s">
        <v>155</v>
      </c>
      <c r="L19" s="233" t="s">
        <v>142</v>
      </c>
      <c r="M19" s="231" t="s">
        <v>200</v>
      </c>
      <c r="N19" s="231" t="s">
        <v>201</v>
      </c>
      <c r="O19" s="232" t="s">
        <v>145</v>
      </c>
      <c r="P19" s="239"/>
      <c r="Q19" s="427" t="s">
        <v>202</v>
      </c>
      <c r="R19" s="246" t="s">
        <v>166</v>
      </c>
      <c r="S19" s="247" t="s">
        <v>158</v>
      </c>
      <c r="T19" s="246" t="s">
        <v>166</v>
      </c>
      <c r="U19" s="248" t="s">
        <v>166</v>
      </c>
    </row>
    <row r="20" spans="2:21" ht="16.5" customHeight="1">
      <c r="B20" s="423"/>
      <c r="C20" s="424" t="s">
        <v>134</v>
      </c>
      <c r="D20" s="425" t="s">
        <v>203</v>
      </c>
      <c r="E20" s="232" t="s">
        <v>204</v>
      </c>
      <c r="F20" s="230" t="s">
        <v>137</v>
      </c>
      <c r="G20" s="234" t="s">
        <v>138</v>
      </c>
      <c r="H20" s="234" t="s">
        <v>139</v>
      </c>
      <c r="I20" s="236" t="s">
        <v>140</v>
      </c>
      <c r="J20" s="236" t="s">
        <v>140</v>
      </c>
      <c r="K20" s="232" t="s">
        <v>141</v>
      </c>
      <c r="L20" s="232" t="s">
        <v>142</v>
      </c>
      <c r="M20" s="230" t="s">
        <v>205</v>
      </c>
      <c r="N20" s="230" t="s">
        <v>206</v>
      </c>
      <c r="O20" s="233" t="s">
        <v>145</v>
      </c>
      <c r="P20" s="238"/>
      <c r="Q20" s="426" t="s">
        <v>207</v>
      </c>
      <c r="R20" s="243" t="s">
        <v>147</v>
      </c>
      <c r="S20" s="244" t="s">
        <v>148</v>
      </c>
      <c r="T20" s="243" t="s">
        <v>149</v>
      </c>
      <c r="U20" s="245" t="s">
        <v>149</v>
      </c>
    </row>
    <row r="21" spans="2:21" ht="16.5" customHeight="1">
      <c r="B21" s="103"/>
      <c r="C21" s="228" t="s">
        <v>134</v>
      </c>
      <c r="D21" s="344" t="s">
        <v>208</v>
      </c>
      <c r="E21" s="233" t="s">
        <v>209</v>
      </c>
      <c r="F21" s="231" t="s">
        <v>137</v>
      </c>
      <c r="G21" s="235" t="s">
        <v>138</v>
      </c>
      <c r="H21" s="235" t="s">
        <v>139</v>
      </c>
      <c r="I21" s="237" t="s">
        <v>140</v>
      </c>
      <c r="J21" s="237" t="s">
        <v>140</v>
      </c>
      <c r="K21" s="233" t="s">
        <v>141</v>
      </c>
      <c r="L21" s="233" t="s">
        <v>142</v>
      </c>
      <c r="M21" s="231" t="s">
        <v>188</v>
      </c>
      <c r="N21" s="231" t="s">
        <v>206</v>
      </c>
      <c r="O21" s="232" t="s">
        <v>145</v>
      </c>
      <c r="P21" s="239"/>
      <c r="Q21" s="427" t="s">
        <v>210</v>
      </c>
      <c r="R21" s="246" t="s">
        <v>210</v>
      </c>
      <c r="S21" s="247" t="s">
        <v>211</v>
      </c>
      <c r="T21" s="246" t="s">
        <v>212</v>
      </c>
      <c r="U21" s="248" t="s">
        <v>212</v>
      </c>
    </row>
    <row r="22" spans="2:21" ht="16.5" customHeight="1">
      <c r="B22" s="423"/>
      <c r="C22" s="424" t="s">
        <v>134</v>
      </c>
      <c r="D22" s="425" t="s">
        <v>213</v>
      </c>
      <c r="E22" s="232" t="s">
        <v>214</v>
      </c>
      <c r="F22" s="230" t="s">
        <v>137</v>
      </c>
      <c r="G22" s="234" t="s">
        <v>138</v>
      </c>
      <c r="H22" s="234" t="s">
        <v>139</v>
      </c>
      <c r="I22" s="236" t="s">
        <v>140</v>
      </c>
      <c r="J22" s="236" t="s">
        <v>140</v>
      </c>
      <c r="K22" s="232" t="s">
        <v>141</v>
      </c>
      <c r="L22" s="232" t="s">
        <v>142</v>
      </c>
      <c r="M22" s="230" t="s">
        <v>215</v>
      </c>
      <c r="N22" s="230" t="s">
        <v>206</v>
      </c>
      <c r="O22" s="233" t="s">
        <v>145</v>
      </c>
      <c r="P22" s="238"/>
      <c r="Q22" s="426" t="s">
        <v>146</v>
      </c>
      <c r="R22" s="243" t="s">
        <v>149</v>
      </c>
      <c r="S22" s="244" t="s">
        <v>158</v>
      </c>
      <c r="T22" s="243" t="s">
        <v>149</v>
      </c>
      <c r="U22" s="245" t="s">
        <v>149</v>
      </c>
    </row>
    <row r="23" spans="2:21" ht="16.5" customHeight="1">
      <c r="B23" s="103"/>
      <c r="C23" s="228" t="s">
        <v>134</v>
      </c>
      <c r="D23" s="344" t="s">
        <v>216</v>
      </c>
      <c r="E23" s="233" t="s">
        <v>217</v>
      </c>
      <c r="F23" s="231" t="s">
        <v>137</v>
      </c>
      <c r="G23" s="235" t="s">
        <v>138</v>
      </c>
      <c r="H23" s="235" t="s">
        <v>139</v>
      </c>
      <c r="I23" s="237" t="s">
        <v>140</v>
      </c>
      <c r="J23" s="237" t="s">
        <v>140</v>
      </c>
      <c r="K23" s="233" t="s">
        <v>141</v>
      </c>
      <c r="L23" s="233" t="s">
        <v>142</v>
      </c>
      <c r="M23" s="231" t="s">
        <v>218</v>
      </c>
      <c r="N23" s="231" t="s">
        <v>219</v>
      </c>
      <c r="O23" s="232" t="s">
        <v>145</v>
      </c>
      <c r="P23" s="239"/>
      <c r="Q23" s="427" t="s">
        <v>220</v>
      </c>
      <c r="R23" s="246" t="s">
        <v>221</v>
      </c>
      <c r="S23" s="247" t="s">
        <v>222</v>
      </c>
      <c r="T23" s="246" t="s">
        <v>223</v>
      </c>
      <c r="U23" s="248" t="s">
        <v>199</v>
      </c>
    </row>
    <row r="24" spans="2:21" ht="16.5" customHeight="1">
      <c r="B24" s="423"/>
      <c r="C24" s="424" t="s">
        <v>134</v>
      </c>
      <c r="D24" s="425" t="s">
        <v>224</v>
      </c>
      <c r="E24" s="232" t="s">
        <v>225</v>
      </c>
      <c r="F24" s="230" t="s">
        <v>137</v>
      </c>
      <c r="G24" s="234" t="s">
        <v>138</v>
      </c>
      <c r="H24" s="234" t="s">
        <v>139</v>
      </c>
      <c r="I24" s="236" t="s">
        <v>140</v>
      </c>
      <c r="J24" s="236" t="s">
        <v>140</v>
      </c>
      <c r="K24" s="232" t="s">
        <v>141</v>
      </c>
      <c r="L24" s="232" t="s">
        <v>142</v>
      </c>
      <c r="M24" s="230" t="s">
        <v>215</v>
      </c>
      <c r="N24" s="230" t="s">
        <v>206</v>
      </c>
      <c r="O24" s="233" t="s">
        <v>145</v>
      </c>
      <c r="P24" s="238"/>
      <c r="Q24" s="426" t="s">
        <v>207</v>
      </c>
      <c r="R24" s="243" t="s">
        <v>147</v>
      </c>
      <c r="S24" s="244" t="s">
        <v>147</v>
      </c>
      <c r="T24" s="243" t="s">
        <v>147</v>
      </c>
      <c r="U24" s="245" t="s">
        <v>149</v>
      </c>
    </row>
    <row r="25" spans="2:21" ht="16.5" customHeight="1">
      <c r="B25" s="103"/>
      <c r="C25" s="228" t="s">
        <v>134</v>
      </c>
      <c r="D25" s="344" t="s">
        <v>226</v>
      </c>
      <c r="E25" s="233" t="s">
        <v>227</v>
      </c>
      <c r="F25" s="231" t="s">
        <v>137</v>
      </c>
      <c r="G25" s="235" t="s">
        <v>104</v>
      </c>
      <c r="H25" s="235" t="s">
        <v>152</v>
      </c>
      <c r="I25" s="237" t="s">
        <v>153</v>
      </c>
      <c r="J25" s="237" t="s">
        <v>161</v>
      </c>
      <c r="K25" s="233" t="s">
        <v>155</v>
      </c>
      <c r="L25" s="233" t="s">
        <v>142</v>
      </c>
      <c r="M25" s="231" t="s">
        <v>228</v>
      </c>
      <c r="N25" s="231" t="s">
        <v>164</v>
      </c>
      <c r="O25" s="232" t="s">
        <v>145</v>
      </c>
      <c r="P25" s="239"/>
      <c r="Q25" s="427" t="s">
        <v>165</v>
      </c>
      <c r="R25" s="246" t="s">
        <v>166</v>
      </c>
      <c r="S25" s="247" t="s">
        <v>166</v>
      </c>
      <c r="T25" s="246" t="s">
        <v>166</v>
      </c>
      <c r="U25" s="248" t="s">
        <v>166</v>
      </c>
    </row>
    <row r="26" spans="2:21" ht="16.5" customHeight="1">
      <c r="B26" s="423"/>
      <c r="C26" s="424" t="s">
        <v>134</v>
      </c>
      <c r="D26" s="425" t="s">
        <v>229</v>
      </c>
      <c r="E26" s="232" t="s">
        <v>230</v>
      </c>
      <c r="F26" s="230" t="s">
        <v>137</v>
      </c>
      <c r="G26" s="234" t="s">
        <v>104</v>
      </c>
      <c r="H26" s="234" t="s">
        <v>152</v>
      </c>
      <c r="I26" s="236" t="s">
        <v>153</v>
      </c>
      <c r="J26" s="236" t="s">
        <v>161</v>
      </c>
      <c r="K26" s="232" t="s">
        <v>155</v>
      </c>
      <c r="L26" s="232" t="s">
        <v>142</v>
      </c>
      <c r="M26" s="230" t="s">
        <v>231</v>
      </c>
      <c r="N26" s="230" t="s">
        <v>232</v>
      </c>
      <c r="O26" s="233" t="s">
        <v>145</v>
      </c>
      <c r="P26" s="238"/>
      <c r="Q26" s="426" t="s">
        <v>165</v>
      </c>
      <c r="R26" s="243" t="s">
        <v>166</v>
      </c>
      <c r="S26" s="244" t="s">
        <v>166</v>
      </c>
      <c r="T26" s="243" t="s">
        <v>166</v>
      </c>
      <c r="U26" s="245" t="s">
        <v>166</v>
      </c>
    </row>
    <row r="27" spans="2:21" ht="16.5" customHeight="1">
      <c r="B27" s="103"/>
      <c r="C27" s="228" t="s">
        <v>134</v>
      </c>
      <c r="D27" s="344" t="s">
        <v>233</v>
      </c>
      <c r="E27" s="233" t="s">
        <v>234</v>
      </c>
      <c r="F27" s="231" t="s">
        <v>137</v>
      </c>
      <c r="G27" s="235" t="s">
        <v>104</v>
      </c>
      <c r="H27" s="235" t="s">
        <v>152</v>
      </c>
      <c r="I27" s="237" t="s">
        <v>153</v>
      </c>
      <c r="J27" s="237" t="s">
        <v>161</v>
      </c>
      <c r="K27" s="233" t="s">
        <v>155</v>
      </c>
      <c r="L27" s="233" t="s">
        <v>142</v>
      </c>
      <c r="M27" s="231" t="s">
        <v>235</v>
      </c>
      <c r="N27" s="231" t="s">
        <v>236</v>
      </c>
      <c r="O27" s="232" t="s">
        <v>145</v>
      </c>
      <c r="P27" s="239"/>
      <c r="Q27" s="427" t="s">
        <v>165</v>
      </c>
      <c r="R27" s="246" t="s">
        <v>166</v>
      </c>
      <c r="S27" s="247" t="s">
        <v>166</v>
      </c>
      <c r="T27" s="246" t="s">
        <v>166</v>
      </c>
      <c r="U27" s="248" t="s">
        <v>166</v>
      </c>
    </row>
    <row r="28" spans="2:21" ht="16.5" customHeight="1">
      <c r="B28" s="423"/>
      <c r="C28" s="424" t="s">
        <v>134</v>
      </c>
      <c r="D28" s="425" t="s">
        <v>237</v>
      </c>
      <c r="E28" s="232" t="s">
        <v>238</v>
      </c>
      <c r="F28" s="230" t="s">
        <v>137</v>
      </c>
      <c r="G28" s="234" t="s">
        <v>104</v>
      </c>
      <c r="H28" s="234" t="s">
        <v>152</v>
      </c>
      <c r="I28" s="236" t="s">
        <v>153</v>
      </c>
      <c r="J28" s="236" t="s">
        <v>161</v>
      </c>
      <c r="K28" s="232" t="s">
        <v>162</v>
      </c>
      <c r="L28" s="232" t="s">
        <v>142</v>
      </c>
      <c r="M28" s="230" t="s">
        <v>239</v>
      </c>
      <c r="N28" s="230" t="s">
        <v>240</v>
      </c>
      <c r="O28" s="232" t="s">
        <v>145</v>
      </c>
      <c r="P28" s="238"/>
      <c r="Q28" s="426" t="s">
        <v>165</v>
      </c>
      <c r="R28" s="243" t="s">
        <v>166</v>
      </c>
      <c r="S28" s="244" t="s">
        <v>166</v>
      </c>
      <c r="T28" s="243" t="s">
        <v>166</v>
      </c>
      <c r="U28" s="245" t="s">
        <v>166</v>
      </c>
    </row>
    <row r="29" spans="2:21" ht="16.5" customHeight="1">
      <c r="B29" s="103"/>
      <c r="C29" s="228" t="s">
        <v>134</v>
      </c>
      <c r="D29" s="344" t="s">
        <v>241</v>
      </c>
      <c r="E29" s="233" t="s">
        <v>242</v>
      </c>
      <c r="F29" s="231" t="s">
        <v>137</v>
      </c>
      <c r="G29" s="235" t="s">
        <v>138</v>
      </c>
      <c r="H29" s="235" t="s">
        <v>139</v>
      </c>
      <c r="I29" s="237" t="s">
        <v>140</v>
      </c>
      <c r="J29" s="237" t="s">
        <v>140</v>
      </c>
      <c r="K29" s="233" t="s">
        <v>141</v>
      </c>
      <c r="L29" s="233" t="s">
        <v>142</v>
      </c>
      <c r="M29" s="231" t="s">
        <v>243</v>
      </c>
      <c r="N29" s="231" t="s">
        <v>244</v>
      </c>
      <c r="O29" s="233" t="s">
        <v>145</v>
      </c>
      <c r="P29" s="239"/>
      <c r="Q29" s="427" t="s">
        <v>207</v>
      </c>
      <c r="R29" s="246" t="s">
        <v>149</v>
      </c>
      <c r="S29" s="247" t="s">
        <v>147</v>
      </c>
      <c r="T29" s="246" t="s">
        <v>148</v>
      </c>
      <c r="U29" s="248" t="s">
        <v>149</v>
      </c>
    </row>
    <row r="30" spans="2:21" ht="16.5" customHeight="1">
      <c r="B30" s="423"/>
      <c r="C30" s="424" t="s">
        <v>134</v>
      </c>
      <c r="D30" s="425" t="s">
        <v>245</v>
      </c>
      <c r="E30" s="232" t="s">
        <v>246</v>
      </c>
      <c r="F30" s="230" t="s">
        <v>137</v>
      </c>
      <c r="G30" s="234" t="s">
        <v>138</v>
      </c>
      <c r="H30" s="234" t="s">
        <v>139</v>
      </c>
      <c r="I30" s="236" t="s">
        <v>140</v>
      </c>
      <c r="J30" s="236" t="s">
        <v>140</v>
      </c>
      <c r="K30" s="232" t="s">
        <v>162</v>
      </c>
      <c r="L30" s="232" t="s">
        <v>142</v>
      </c>
      <c r="M30" s="230" t="s">
        <v>247</v>
      </c>
      <c r="N30" s="230" t="s">
        <v>164</v>
      </c>
      <c r="O30" s="232" t="s">
        <v>145</v>
      </c>
      <c r="P30" s="238"/>
      <c r="Q30" s="426" t="s">
        <v>248</v>
      </c>
      <c r="R30" s="243" t="s">
        <v>166</v>
      </c>
      <c r="S30" s="244" t="s">
        <v>161</v>
      </c>
      <c r="T30" s="243" t="s">
        <v>166</v>
      </c>
      <c r="U30" s="245" t="s">
        <v>161</v>
      </c>
    </row>
    <row r="31" spans="2:21" ht="16.5" customHeight="1">
      <c r="B31" s="103"/>
      <c r="C31" s="228" t="s">
        <v>134</v>
      </c>
      <c r="D31" s="344" t="s">
        <v>249</v>
      </c>
      <c r="E31" s="233" t="s">
        <v>250</v>
      </c>
      <c r="F31" s="231" t="s">
        <v>137</v>
      </c>
      <c r="G31" s="235" t="s">
        <v>104</v>
      </c>
      <c r="H31" s="235" t="s">
        <v>152</v>
      </c>
      <c r="I31" s="237" t="s">
        <v>153</v>
      </c>
      <c r="J31" s="237" t="s">
        <v>161</v>
      </c>
      <c r="K31" s="233" t="s">
        <v>155</v>
      </c>
      <c r="L31" s="233" t="s">
        <v>142</v>
      </c>
      <c r="M31" s="231" t="s">
        <v>251</v>
      </c>
      <c r="N31" s="231" t="s">
        <v>240</v>
      </c>
      <c r="O31" s="233" t="s">
        <v>145</v>
      </c>
      <c r="P31" s="239"/>
      <c r="Q31" s="427" t="s">
        <v>165</v>
      </c>
      <c r="R31" s="246" t="s">
        <v>166</v>
      </c>
      <c r="S31" s="247" t="s">
        <v>166</v>
      </c>
      <c r="T31" s="246" t="s">
        <v>166</v>
      </c>
      <c r="U31" s="248" t="s">
        <v>166</v>
      </c>
    </row>
    <row r="32" spans="2:21" ht="16.5" customHeight="1">
      <c r="B32" s="423"/>
      <c r="C32" s="424" t="s">
        <v>134</v>
      </c>
      <c r="D32" s="425" t="s">
        <v>252</v>
      </c>
      <c r="E32" s="232" t="s">
        <v>253</v>
      </c>
      <c r="F32" s="230" t="s">
        <v>137</v>
      </c>
      <c r="G32" s="234" t="s">
        <v>138</v>
      </c>
      <c r="H32" s="234" t="s">
        <v>139</v>
      </c>
      <c r="I32" s="236" t="s">
        <v>140</v>
      </c>
      <c r="J32" s="236" t="s">
        <v>140</v>
      </c>
      <c r="K32" s="232" t="s">
        <v>141</v>
      </c>
      <c r="L32" s="232" t="s">
        <v>142</v>
      </c>
      <c r="M32" s="230" t="s">
        <v>215</v>
      </c>
      <c r="N32" s="230" t="s">
        <v>254</v>
      </c>
      <c r="O32" s="232" t="s">
        <v>145</v>
      </c>
      <c r="P32" s="238"/>
      <c r="Q32" s="426" t="s">
        <v>255</v>
      </c>
      <c r="R32" s="243" t="s">
        <v>147</v>
      </c>
      <c r="S32" s="244" t="s">
        <v>195</v>
      </c>
      <c r="T32" s="243" t="s">
        <v>147</v>
      </c>
      <c r="U32" s="245" t="s">
        <v>149</v>
      </c>
    </row>
    <row r="33" spans="2:21" ht="16.5" customHeight="1">
      <c r="B33" s="103"/>
      <c r="C33" s="228" t="s">
        <v>134</v>
      </c>
      <c r="D33" s="344" t="s">
        <v>256</v>
      </c>
      <c r="E33" s="233" t="s">
        <v>257</v>
      </c>
      <c r="F33" s="231" t="s">
        <v>137</v>
      </c>
      <c r="G33" s="235" t="s">
        <v>138</v>
      </c>
      <c r="H33" s="235" t="s">
        <v>139</v>
      </c>
      <c r="I33" s="237" t="s">
        <v>140</v>
      </c>
      <c r="J33" s="237" t="s">
        <v>140</v>
      </c>
      <c r="K33" s="233" t="s">
        <v>141</v>
      </c>
      <c r="L33" s="233" t="s">
        <v>142</v>
      </c>
      <c r="M33" s="231" t="s">
        <v>215</v>
      </c>
      <c r="N33" s="231" t="s">
        <v>206</v>
      </c>
      <c r="O33" s="233" t="s">
        <v>145</v>
      </c>
      <c r="P33" s="239"/>
      <c r="Q33" s="427" t="s">
        <v>148</v>
      </c>
      <c r="R33" s="246" t="s">
        <v>147</v>
      </c>
      <c r="S33" s="247" t="s">
        <v>258</v>
      </c>
      <c r="T33" s="246" t="s">
        <v>147</v>
      </c>
      <c r="U33" s="248" t="s">
        <v>166</v>
      </c>
    </row>
    <row r="34" spans="2:21" ht="16.5" customHeight="1">
      <c r="B34" s="423"/>
      <c r="C34" s="424" t="s">
        <v>259</v>
      </c>
      <c r="D34" s="425" t="s">
        <v>260</v>
      </c>
      <c r="E34" s="232" t="s">
        <v>261</v>
      </c>
      <c r="F34" s="230" t="s">
        <v>137</v>
      </c>
      <c r="G34" s="234" t="s">
        <v>138</v>
      </c>
      <c r="H34" s="234" t="s">
        <v>152</v>
      </c>
      <c r="I34" s="236" t="s">
        <v>153</v>
      </c>
      <c r="J34" s="236" t="s">
        <v>262</v>
      </c>
      <c r="K34" s="232" t="s">
        <v>141</v>
      </c>
      <c r="L34" s="232" t="s">
        <v>142</v>
      </c>
      <c r="M34" s="230" t="s">
        <v>263</v>
      </c>
      <c r="N34" s="230" t="s">
        <v>264</v>
      </c>
      <c r="O34" s="232" t="s">
        <v>145</v>
      </c>
      <c r="P34" s="238"/>
      <c r="Q34" s="426" t="s">
        <v>166</v>
      </c>
      <c r="R34" s="243" t="s">
        <v>166</v>
      </c>
      <c r="S34" s="244" t="s">
        <v>166</v>
      </c>
      <c r="T34" s="243" t="s">
        <v>166</v>
      </c>
      <c r="U34" s="245" t="s">
        <v>166</v>
      </c>
    </row>
    <row r="35" spans="2:21">
      <c r="C35" s="229"/>
      <c r="D35" s="229"/>
    </row>
    <row r="36" spans="2:21">
      <c r="B36" s="649" t="s">
        <v>265</v>
      </c>
      <c r="C36" s="650"/>
      <c r="D36" s="650"/>
      <c r="E36" s="650"/>
      <c r="F36" s="650"/>
      <c r="G36" s="650"/>
      <c r="H36" s="650"/>
      <c r="I36" s="650"/>
      <c r="J36" s="650"/>
      <c r="K36" s="650"/>
      <c r="L36" s="650"/>
      <c r="M36" s="650"/>
      <c r="N36" s="650"/>
      <c r="O36" s="650"/>
      <c r="P36" s="650"/>
      <c r="Q36" s="650"/>
      <c r="R36" s="650"/>
      <c r="S36" s="650"/>
      <c r="T36" s="650"/>
      <c r="U36" s="650"/>
    </row>
    <row r="37" spans="2:21">
      <c r="C37" s="229"/>
      <c r="D37" s="229"/>
    </row>
    <row r="38" spans="2:21">
      <c r="C38" s="229"/>
      <c r="D38" s="229"/>
    </row>
    <row r="39" spans="2:21">
      <c r="C39" s="229"/>
      <c r="D39" s="229"/>
    </row>
    <row r="40" spans="2:21">
      <c r="C40" s="229"/>
      <c r="D40" s="229"/>
    </row>
    <row r="41" spans="2:21">
      <c r="C41" s="229"/>
      <c r="D41" s="229"/>
    </row>
    <row r="42" spans="2:21">
      <c r="C42" s="229"/>
      <c r="D42" s="229"/>
    </row>
    <row r="43" spans="2:21">
      <c r="C43" s="229"/>
      <c r="D43" s="229"/>
    </row>
    <row r="44" spans="2:21">
      <c r="C44" s="229"/>
      <c r="D44" s="229"/>
    </row>
    <row r="45" spans="2:21">
      <c r="C45" s="229"/>
      <c r="D45" s="229"/>
    </row>
    <row r="46" spans="2:21">
      <c r="C46" s="229"/>
      <c r="D46" s="229"/>
    </row>
    <row r="47" spans="2:21">
      <c r="C47" s="229"/>
      <c r="D47" s="229"/>
    </row>
    <row r="48" spans="2:21">
      <c r="C48" s="229"/>
      <c r="D48" s="229"/>
    </row>
    <row r="49" spans="3:4">
      <c r="C49" s="229"/>
      <c r="D49" s="229"/>
    </row>
    <row r="50" spans="3:4">
      <c r="C50" s="229"/>
      <c r="D50" s="229"/>
    </row>
    <row r="51" spans="3:4">
      <c r="C51" s="229"/>
      <c r="D51" s="229"/>
    </row>
    <row r="52" spans="3:4">
      <c r="C52" s="229"/>
      <c r="D52" s="229"/>
    </row>
    <row r="53" spans="3:4">
      <c r="C53" s="229"/>
      <c r="D53" s="229"/>
    </row>
    <row r="54" spans="3:4">
      <c r="C54" s="229"/>
      <c r="D54" s="229"/>
    </row>
    <row r="55" spans="3:4">
      <c r="C55" s="229"/>
      <c r="D55" s="229"/>
    </row>
    <row r="56" spans="3:4">
      <c r="C56" s="229"/>
      <c r="D56" s="229"/>
    </row>
    <row r="57" spans="3:4">
      <c r="C57" s="229"/>
      <c r="D57" s="229"/>
    </row>
    <row r="58" spans="3:4">
      <c r="C58" s="229"/>
      <c r="D58" s="229"/>
    </row>
    <row r="59" spans="3:4">
      <c r="C59" s="229"/>
      <c r="D59" s="229"/>
    </row>
    <row r="60" spans="3:4">
      <c r="C60" s="229"/>
      <c r="D60" s="229"/>
    </row>
    <row r="61" spans="3:4">
      <c r="C61" s="229"/>
      <c r="D61" s="229"/>
    </row>
    <row r="62" spans="3:4">
      <c r="C62" s="229"/>
      <c r="D62" s="229"/>
    </row>
    <row r="63" spans="3:4">
      <c r="C63" s="229"/>
      <c r="D63" s="229"/>
    </row>
    <row r="64" spans="3:4">
      <c r="C64" s="229"/>
      <c r="D64" s="229"/>
    </row>
    <row r="65" spans="3:4">
      <c r="C65" s="229"/>
      <c r="D65" s="229"/>
    </row>
    <row r="66" spans="3:4">
      <c r="C66" s="229"/>
      <c r="D66" s="229"/>
    </row>
    <row r="67" spans="3:4">
      <c r="C67" s="229"/>
      <c r="D67" s="229"/>
    </row>
    <row r="68" spans="3:4">
      <c r="C68" s="229"/>
      <c r="D68" s="229"/>
    </row>
    <row r="69" spans="3:4">
      <c r="C69" s="229"/>
      <c r="D69" s="229"/>
    </row>
    <row r="70" spans="3:4">
      <c r="C70" s="229"/>
      <c r="D70" s="229"/>
    </row>
    <row r="71" spans="3:4">
      <c r="C71" s="229"/>
      <c r="D71" s="229"/>
    </row>
    <row r="72" spans="3:4">
      <c r="C72" s="229"/>
      <c r="D72" s="229"/>
    </row>
    <row r="73" spans="3:4">
      <c r="C73" s="229"/>
      <c r="D73" s="229"/>
    </row>
    <row r="74" spans="3:4">
      <c r="C74" s="229"/>
      <c r="D74" s="229"/>
    </row>
    <row r="75" spans="3:4">
      <c r="C75" s="229"/>
      <c r="D75" s="229"/>
    </row>
    <row r="76" spans="3:4">
      <c r="C76" s="229"/>
      <c r="D76" s="229"/>
    </row>
    <row r="77" spans="3:4">
      <c r="C77" s="229"/>
      <c r="D77" s="229"/>
    </row>
    <row r="78" spans="3:4">
      <c r="C78" s="229"/>
      <c r="D78" s="229"/>
    </row>
    <row r="79" spans="3:4">
      <c r="C79" s="229"/>
      <c r="D79" s="229"/>
    </row>
    <row r="80" spans="3:4">
      <c r="C80" s="229"/>
      <c r="D80" s="229"/>
    </row>
    <row r="81" spans="3:4">
      <c r="C81" s="229"/>
      <c r="D81" s="229"/>
    </row>
    <row r="82" spans="3:4">
      <c r="C82" s="229"/>
      <c r="D82" s="229"/>
    </row>
    <row r="83" spans="3:4">
      <c r="C83" s="229"/>
      <c r="D83" s="229"/>
    </row>
    <row r="84" spans="3:4">
      <c r="C84" s="229"/>
      <c r="D84" s="229"/>
    </row>
    <row r="85" spans="3:4">
      <c r="C85" s="229"/>
      <c r="D85" s="229"/>
    </row>
    <row r="86" spans="3:4">
      <c r="C86" s="229"/>
      <c r="D86" s="229"/>
    </row>
    <row r="87" spans="3:4">
      <c r="C87" s="229"/>
      <c r="D87" s="229"/>
    </row>
    <row r="88" spans="3:4">
      <c r="C88" s="229"/>
      <c r="D88" s="229"/>
    </row>
    <row r="89" spans="3:4">
      <c r="C89" s="229"/>
      <c r="D89" s="229"/>
    </row>
    <row r="90" spans="3:4">
      <c r="C90" s="229"/>
      <c r="D90" s="229"/>
    </row>
    <row r="91" spans="3:4">
      <c r="C91" s="229"/>
      <c r="D91" s="229"/>
    </row>
    <row r="92" spans="3:4">
      <c r="C92" s="229"/>
      <c r="D92" s="229"/>
    </row>
    <row r="93" spans="3:4">
      <c r="C93" s="229"/>
      <c r="D93" s="229"/>
    </row>
    <row r="94" spans="3:4">
      <c r="C94" s="229"/>
      <c r="D94" s="229"/>
    </row>
    <row r="95" spans="3:4">
      <c r="C95" s="229"/>
      <c r="D95" s="229"/>
    </row>
    <row r="96" spans="3:4">
      <c r="C96" s="229"/>
      <c r="D96" s="229"/>
    </row>
    <row r="97" spans="3:4">
      <c r="C97" s="229"/>
      <c r="D97" s="229"/>
    </row>
    <row r="98" spans="3:4">
      <c r="C98" s="229"/>
      <c r="D98" s="229"/>
    </row>
    <row r="99" spans="3:4">
      <c r="C99" s="229"/>
      <c r="D99" s="229"/>
    </row>
    <row r="100" spans="3:4">
      <c r="C100" s="229"/>
      <c r="D100" s="229"/>
    </row>
    <row r="101" spans="3:4">
      <c r="C101" s="229"/>
      <c r="D101" s="229"/>
    </row>
    <row r="102" spans="3:4">
      <c r="C102" s="229"/>
      <c r="D102" s="229"/>
    </row>
    <row r="103" spans="3:4">
      <c r="C103" s="229"/>
      <c r="D103" s="229"/>
    </row>
    <row r="104" spans="3:4">
      <c r="C104" s="229"/>
      <c r="D104" s="229"/>
    </row>
    <row r="105" spans="3:4">
      <c r="C105" s="229"/>
      <c r="D105" s="229"/>
    </row>
    <row r="106" spans="3:4">
      <c r="C106" s="229"/>
      <c r="D106" s="229"/>
    </row>
    <row r="107" spans="3:4">
      <c r="C107" s="229"/>
      <c r="D107" s="229"/>
    </row>
    <row r="108" spans="3:4">
      <c r="C108" s="229"/>
      <c r="D108" s="229"/>
    </row>
    <row r="109" spans="3:4">
      <c r="C109" s="229"/>
      <c r="D109" s="229"/>
    </row>
    <row r="110" spans="3:4">
      <c r="C110" s="229"/>
      <c r="D110" s="229"/>
    </row>
    <row r="111" spans="3:4">
      <c r="C111" s="229"/>
      <c r="D111" s="229"/>
    </row>
    <row r="112" spans="3:4">
      <c r="C112" s="229"/>
      <c r="D112" s="229"/>
    </row>
    <row r="113" spans="3:4">
      <c r="C113" s="229"/>
      <c r="D113" s="229"/>
    </row>
    <row r="114" spans="3:4">
      <c r="C114" s="229"/>
      <c r="D114" s="229"/>
    </row>
    <row r="115" spans="3:4">
      <c r="C115" s="229"/>
      <c r="D115" s="229"/>
    </row>
    <row r="116" spans="3:4">
      <c r="C116" s="229"/>
      <c r="D116" s="229"/>
    </row>
    <row r="117" spans="3:4">
      <c r="C117" s="229"/>
      <c r="D117" s="229"/>
    </row>
    <row r="118" spans="3:4">
      <c r="C118" s="229"/>
      <c r="D118" s="229"/>
    </row>
    <row r="119" spans="3:4">
      <c r="C119" s="229"/>
      <c r="D119" s="229"/>
    </row>
    <row r="120" spans="3:4">
      <c r="C120" s="229"/>
      <c r="D120" s="229"/>
    </row>
    <row r="121" spans="3:4">
      <c r="C121" s="229"/>
      <c r="D121" s="229"/>
    </row>
    <row r="122" spans="3:4">
      <c r="C122" s="229"/>
      <c r="D122" s="229"/>
    </row>
    <row r="123" spans="3:4">
      <c r="C123" s="229"/>
      <c r="D123" s="229"/>
    </row>
    <row r="124" spans="3:4">
      <c r="C124" s="229"/>
      <c r="D124" s="229"/>
    </row>
    <row r="125" spans="3:4">
      <c r="C125" s="229"/>
      <c r="D125" s="229"/>
    </row>
    <row r="126" spans="3:4">
      <c r="C126" s="229"/>
      <c r="D126" s="229"/>
    </row>
    <row r="127" spans="3:4">
      <c r="C127" s="229"/>
      <c r="D127" s="229"/>
    </row>
    <row r="128" spans="3:4">
      <c r="C128" s="229"/>
      <c r="D128" s="229"/>
    </row>
    <row r="129" spans="3:4">
      <c r="C129" s="229"/>
      <c r="D129" s="229"/>
    </row>
    <row r="130" spans="3:4">
      <c r="C130" s="229"/>
      <c r="D130" s="229"/>
    </row>
    <row r="131" spans="3:4">
      <c r="C131" s="229"/>
      <c r="D131" s="229"/>
    </row>
    <row r="132" spans="3:4">
      <c r="C132" s="229"/>
      <c r="D132" s="229"/>
    </row>
    <row r="133" spans="3:4">
      <c r="C133" s="229"/>
      <c r="D133" s="229"/>
    </row>
    <row r="134" spans="3:4">
      <c r="C134" s="229"/>
      <c r="D134" s="229"/>
    </row>
    <row r="135" spans="3:4">
      <c r="C135" s="229"/>
      <c r="D135" s="229"/>
    </row>
    <row r="136" spans="3:4">
      <c r="C136" s="229"/>
      <c r="D136" s="229"/>
    </row>
    <row r="137" spans="3:4">
      <c r="C137" s="229"/>
      <c r="D137" s="229"/>
    </row>
    <row r="138" spans="3:4">
      <c r="C138" s="229"/>
      <c r="D138" s="229"/>
    </row>
    <row r="139" spans="3:4">
      <c r="C139" s="229"/>
      <c r="D139" s="229"/>
    </row>
    <row r="140" spans="3:4">
      <c r="C140" s="229"/>
      <c r="D140" s="229"/>
    </row>
    <row r="141" spans="3:4">
      <c r="C141" s="229"/>
      <c r="D141" s="229"/>
    </row>
    <row r="142" spans="3:4">
      <c r="C142" s="229"/>
      <c r="D142" s="229"/>
    </row>
    <row r="143" spans="3:4">
      <c r="C143" s="229"/>
      <c r="D143" s="229"/>
    </row>
    <row r="144" spans="3:4">
      <c r="C144" s="229"/>
      <c r="D144" s="229"/>
    </row>
    <row r="145" spans="3:4">
      <c r="C145" s="229"/>
      <c r="D145" s="229"/>
    </row>
    <row r="146" spans="3:4">
      <c r="C146" s="229"/>
      <c r="D146" s="229"/>
    </row>
    <row r="147" spans="3:4">
      <c r="C147" s="229"/>
      <c r="D147" s="229"/>
    </row>
    <row r="148" spans="3:4">
      <c r="C148" s="229"/>
      <c r="D148" s="229"/>
    </row>
    <row r="149" spans="3:4">
      <c r="C149" s="229"/>
      <c r="D149" s="229"/>
    </row>
    <row r="150" spans="3:4">
      <c r="C150" s="229"/>
      <c r="D150" s="229"/>
    </row>
    <row r="151" spans="3:4">
      <c r="C151" s="229"/>
      <c r="D151" s="229"/>
    </row>
    <row r="152" spans="3:4">
      <c r="C152" s="229"/>
      <c r="D152" s="229"/>
    </row>
    <row r="153" spans="3:4">
      <c r="C153" s="229"/>
      <c r="D153" s="229"/>
    </row>
    <row r="154" spans="3:4">
      <c r="C154" s="229"/>
      <c r="D154" s="229"/>
    </row>
    <row r="155" spans="3:4">
      <c r="C155" s="229"/>
      <c r="D155" s="229"/>
    </row>
    <row r="156" spans="3:4">
      <c r="C156" s="229"/>
      <c r="D156" s="229"/>
    </row>
    <row r="157" spans="3:4">
      <c r="C157" s="229"/>
      <c r="D157" s="229"/>
    </row>
    <row r="158" spans="3:4">
      <c r="C158" s="229"/>
      <c r="D158" s="229"/>
    </row>
    <row r="159" spans="3:4">
      <c r="C159" s="229"/>
      <c r="D159" s="229"/>
    </row>
    <row r="160" spans="3:4">
      <c r="C160" s="229"/>
      <c r="D160" s="229"/>
    </row>
    <row r="161" spans="3:4">
      <c r="C161" s="229"/>
      <c r="D161" s="229"/>
    </row>
    <row r="162" spans="3:4">
      <c r="C162" s="229"/>
      <c r="D162" s="229"/>
    </row>
    <row r="163" spans="3:4">
      <c r="C163" s="229"/>
      <c r="D163" s="229"/>
    </row>
    <row r="164" spans="3:4">
      <c r="C164" s="229"/>
      <c r="D164" s="229"/>
    </row>
    <row r="165" spans="3:4">
      <c r="C165" s="229"/>
      <c r="D165" s="229"/>
    </row>
    <row r="166" spans="3:4">
      <c r="C166" s="229"/>
      <c r="D166" s="229"/>
    </row>
    <row r="167" spans="3:4">
      <c r="C167" s="229"/>
      <c r="D167" s="229"/>
    </row>
    <row r="168" spans="3:4">
      <c r="C168" s="229"/>
      <c r="D168" s="229"/>
    </row>
    <row r="169" spans="3:4">
      <c r="C169" s="229"/>
      <c r="D169" s="229"/>
    </row>
    <row r="170" spans="3:4">
      <c r="C170" s="229"/>
      <c r="D170" s="229"/>
    </row>
    <row r="171" spans="3:4">
      <c r="C171" s="229"/>
      <c r="D171" s="229"/>
    </row>
    <row r="172" spans="3:4">
      <c r="C172" s="229"/>
      <c r="D172" s="229"/>
    </row>
    <row r="173" spans="3:4">
      <c r="C173" s="229"/>
      <c r="D173" s="229"/>
    </row>
    <row r="174" spans="3:4">
      <c r="C174" s="229"/>
      <c r="D174" s="229"/>
    </row>
    <row r="175" spans="3:4">
      <c r="C175" s="229"/>
      <c r="D175" s="229"/>
    </row>
    <row r="176" spans="3:4">
      <c r="C176" s="229"/>
      <c r="D176" s="229"/>
    </row>
    <row r="177" spans="3:4">
      <c r="C177" s="229"/>
      <c r="D177" s="229"/>
    </row>
    <row r="178" spans="3:4">
      <c r="C178" s="229"/>
      <c r="D178" s="229"/>
    </row>
    <row r="179" spans="3:4">
      <c r="C179" s="229"/>
      <c r="D179" s="229"/>
    </row>
    <row r="180" spans="3:4">
      <c r="C180" s="229"/>
      <c r="D180" s="229"/>
    </row>
    <row r="181" spans="3:4">
      <c r="C181" s="229"/>
      <c r="D181" s="229"/>
    </row>
    <row r="182" spans="3:4">
      <c r="C182" s="229"/>
      <c r="D182" s="229"/>
    </row>
    <row r="183" spans="3:4">
      <c r="C183" s="229"/>
      <c r="D183" s="229"/>
    </row>
    <row r="184" spans="3:4">
      <c r="C184" s="229"/>
      <c r="D184" s="229"/>
    </row>
    <row r="185" spans="3:4">
      <c r="C185" s="229"/>
      <c r="D185" s="229"/>
    </row>
    <row r="186" spans="3:4">
      <c r="C186" s="229"/>
      <c r="D186" s="229"/>
    </row>
    <row r="187" spans="3:4">
      <c r="C187" s="229"/>
      <c r="D187" s="229"/>
    </row>
    <row r="188" spans="3:4">
      <c r="C188" s="229"/>
      <c r="D188" s="229"/>
    </row>
    <row r="189" spans="3:4">
      <c r="C189" s="229"/>
      <c r="D189" s="229"/>
    </row>
    <row r="190" spans="3:4">
      <c r="C190" s="229"/>
      <c r="D190" s="229"/>
    </row>
    <row r="191" spans="3:4">
      <c r="C191" s="229"/>
      <c r="D191" s="229"/>
    </row>
    <row r="192" spans="3:4">
      <c r="C192" s="229"/>
      <c r="D192" s="229"/>
    </row>
    <row r="193" spans="3:4">
      <c r="C193" s="229"/>
      <c r="D193" s="229"/>
    </row>
    <row r="194" spans="3:4">
      <c r="C194" s="229"/>
      <c r="D194" s="229"/>
    </row>
    <row r="195" spans="3:4">
      <c r="C195" s="229"/>
      <c r="D195" s="229"/>
    </row>
    <row r="196" spans="3:4">
      <c r="C196" s="229"/>
      <c r="D196" s="229"/>
    </row>
    <row r="197" spans="3:4">
      <c r="C197" s="229"/>
      <c r="D197" s="229"/>
    </row>
    <row r="198" spans="3:4">
      <c r="C198" s="229"/>
      <c r="D198" s="229"/>
    </row>
    <row r="199" spans="3:4">
      <c r="C199" s="229"/>
      <c r="D199" s="229"/>
    </row>
    <row r="200" spans="3:4">
      <c r="C200" s="229"/>
      <c r="D200" s="229"/>
    </row>
    <row r="201" spans="3:4">
      <c r="C201" s="229"/>
      <c r="D201" s="229"/>
    </row>
    <row r="202" spans="3:4">
      <c r="C202" s="229"/>
      <c r="D202" s="229"/>
    </row>
    <row r="203" spans="3:4">
      <c r="C203" s="229"/>
      <c r="D203" s="229"/>
    </row>
    <row r="204" spans="3:4">
      <c r="C204" s="229"/>
      <c r="D204" s="229"/>
    </row>
    <row r="205" spans="3:4">
      <c r="C205" s="229"/>
      <c r="D205" s="229"/>
    </row>
    <row r="206" spans="3:4">
      <c r="C206" s="229"/>
      <c r="D206" s="229"/>
    </row>
    <row r="207" spans="3:4">
      <c r="C207" s="229"/>
      <c r="D207" s="229"/>
    </row>
    <row r="208" spans="3:4">
      <c r="C208" s="229"/>
      <c r="D208" s="229"/>
    </row>
    <row r="209" spans="3:4">
      <c r="C209" s="229"/>
      <c r="D209" s="229"/>
    </row>
    <row r="210" spans="3:4">
      <c r="C210" s="229"/>
      <c r="D210" s="229"/>
    </row>
    <row r="211" spans="3:4">
      <c r="C211" s="229"/>
      <c r="D211" s="229"/>
    </row>
    <row r="212" spans="3:4">
      <c r="C212" s="229"/>
      <c r="D212" s="229"/>
    </row>
    <row r="213" spans="3:4">
      <c r="C213" s="229"/>
      <c r="D213" s="229"/>
    </row>
    <row r="214" spans="3:4">
      <c r="C214" s="229"/>
      <c r="D214" s="229"/>
    </row>
    <row r="215" spans="3:4">
      <c r="C215" s="229"/>
      <c r="D215" s="229"/>
    </row>
    <row r="216" spans="3:4">
      <c r="C216" s="229"/>
      <c r="D216" s="229"/>
    </row>
    <row r="217" spans="3:4">
      <c r="C217" s="229"/>
      <c r="D217" s="229"/>
    </row>
    <row r="218" spans="3:4">
      <c r="C218" s="229"/>
      <c r="D218" s="229"/>
    </row>
    <row r="219" spans="3:4">
      <c r="C219" s="229"/>
      <c r="D219" s="229"/>
    </row>
    <row r="220" spans="3:4">
      <c r="C220" s="229"/>
      <c r="D220" s="229"/>
    </row>
    <row r="221" spans="3:4">
      <c r="C221" s="229"/>
      <c r="D221" s="229"/>
    </row>
    <row r="222" spans="3:4">
      <c r="C222" s="229"/>
      <c r="D222" s="229"/>
    </row>
    <row r="223" spans="3:4">
      <c r="C223" s="229"/>
      <c r="D223" s="229"/>
    </row>
    <row r="224" spans="3:4">
      <c r="C224" s="229"/>
      <c r="D224" s="229"/>
    </row>
    <row r="225" spans="3:4">
      <c r="C225" s="229"/>
      <c r="D225" s="229"/>
    </row>
    <row r="226" spans="3:4">
      <c r="C226" s="229"/>
      <c r="D226" s="229"/>
    </row>
    <row r="227" spans="3:4">
      <c r="C227" s="229"/>
      <c r="D227" s="229"/>
    </row>
    <row r="228" spans="3:4">
      <c r="C228" s="229"/>
      <c r="D228" s="229"/>
    </row>
    <row r="229" spans="3:4">
      <c r="C229" s="229"/>
      <c r="D229" s="229"/>
    </row>
    <row r="230" spans="3:4">
      <c r="C230" s="229"/>
      <c r="D230" s="229"/>
    </row>
    <row r="231" spans="3:4">
      <c r="C231" s="229"/>
      <c r="D231" s="229"/>
    </row>
    <row r="232" spans="3:4">
      <c r="C232" s="229"/>
      <c r="D232" s="229"/>
    </row>
    <row r="233" spans="3:4">
      <c r="C233" s="229"/>
      <c r="D233" s="229"/>
    </row>
    <row r="234" spans="3:4">
      <c r="C234" s="229"/>
      <c r="D234" s="229"/>
    </row>
    <row r="235" spans="3:4">
      <c r="C235" s="229"/>
      <c r="D235" s="229"/>
    </row>
    <row r="236" spans="3:4">
      <c r="C236" s="229"/>
      <c r="D236" s="229"/>
    </row>
    <row r="237" spans="3:4">
      <c r="C237" s="229"/>
      <c r="D237" s="229"/>
    </row>
    <row r="238" spans="3:4">
      <c r="C238" s="229"/>
      <c r="D238" s="229"/>
    </row>
    <row r="239" spans="3:4">
      <c r="C239" s="229"/>
      <c r="D239" s="229"/>
    </row>
    <row r="240" spans="3:4">
      <c r="C240" s="229"/>
      <c r="D240" s="229"/>
    </row>
    <row r="241" spans="3:4">
      <c r="C241" s="229"/>
      <c r="D241" s="229"/>
    </row>
    <row r="242" spans="3:4">
      <c r="C242" s="229"/>
      <c r="D242" s="229"/>
    </row>
    <row r="243" spans="3:4">
      <c r="C243" s="229"/>
      <c r="D243" s="229"/>
    </row>
    <row r="244" spans="3:4">
      <c r="C244" s="229"/>
      <c r="D244" s="229"/>
    </row>
    <row r="245" spans="3:4">
      <c r="C245" s="229"/>
      <c r="D245" s="229"/>
    </row>
    <row r="246" spans="3:4">
      <c r="C246" s="229"/>
      <c r="D246" s="229"/>
    </row>
    <row r="247" spans="3:4">
      <c r="C247" s="229"/>
      <c r="D247" s="229"/>
    </row>
    <row r="248" spans="3:4">
      <c r="C248" s="229"/>
      <c r="D248" s="229"/>
    </row>
    <row r="249" spans="3:4">
      <c r="C249" s="229"/>
      <c r="D249" s="229"/>
    </row>
    <row r="250" spans="3:4">
      <c r="C250" s="229"/>
      <c r="D250" s="229"/>
    </row>
    <row r="251" spans="3:4">
      <c r="C251" s="229"/>
      <c r="D251" s="229"/>
    </row>
    <row r="252" spans="3:4">
      <c r="C252" s="229"/>
      <c r="D252" s="229"/>
    </row>
    <row r="253" spans="3:4">
      <c r="C253" s="229"/>
      <c r="D253" s="229"/>
    </row>
    <row r="254" spans="3:4">
      <c r="C254" s="229"/>
      <c r="D254" s="229"/>
    </row>
    <row r="255" spans="3:4">
      <c r="C255" s="229"/>
      <c r="D255" s="229"/>
    </row>
    <row r="256" spans="3:4">
      <c r="C256" s="229"/>
      <c r="D256" s="229"/>
    </row>
    <row r="257" spans="3:4">
      <c r="C257" s="229"/>
      <c r="D257" s="229"/>
    </row>
    <row r="258" spans="3:4">
      <c r="C258" s="229"/>
      <c r="D258" s="229"/>
    </row>
    <row r="259" spans="3:4">
      <c r="C259" s="229"/>
      <c r="D259" s="229"/>
    </row>
    <row r="260" spans="3:4">
      <c r="C260" s="229"/>
      <c r="D260" s="229"/>
    </row>
    <row r="261" spans="3:4">
      <c r="C261" s="229"/>
      <c r="D261" s="229"/>
    </row>
    <row r="262" spans="3:4">
      <c r="C262" s="229"/>
      <c r="D262" s="229"/>
    </row>
    <row r="263" spans="3:4">
      <c r="C263" s="229"/>
      <c r="D263" s="229"/>
    </row>
    <row r="264" spans="3:4">
      <c r="C264" s="229"/>
      <c r="D264" s="229"/>
    </row>
    <row r="265" spans="3:4">
      <c r="C265" s="229"/>
      <c r="D265" s="229"/>
    </row>
    <row r="266" spans="3:4">
      <c r="C266" s="229"/>
      <c r="D266" s="229"/>
    </row>
    <row r="267" spans="3:4">
      <c r="C267" s="229"/>
      <c r="D267" s="229"/>
    </row>
    <row r="268" spans="3:4">
      <c r="C268" s="229"/>
      <c r="D268" s="229"/>
    </row>
    <row r="269" spans="3:4">
      <c r="C269" s="229"/>
      <c r="D269" s="229"/>
    </row>
    <row r="270" spans="3:4">
      <c r="C270" s="229"/>
      <c r="D270" s="229"/>
    </row>
    <row r="271" spans="3:4">
      <c r="C271" s="229"/>
      <c r="D271" s="229"/>
    </row>
    <row r="272" spans="3:4">
      <c r="C272" s="229"/>
      <c r="D272" s="229"/>
    </row>
    <row r="273" spans="3:4">
      <c r="C273" s="229"/>
      <c r="D273" s="229"/>
    </row>
    <row r="274" spans="3:4">
      <c r="C274" s="229"/>
      <c r="D274" s="229"/>
    </row>
    <row r="275" spans="3:4">
      <c r="C275" s="229"/>
      <c r="D275" s="229"/>
    </row>
    <row r="276" spans="3:4">
      <c r="C276" s="229"/>
      <c r="D276" s="229"/>
    </row>
    <row r="277" spans="3:4">
      <c r="C277" s="229"/>
      <c r="D277" s="229"/>
    </row>
    <row r="278" spans="3:4">
      <c r="C278" s="229"/>
      <c r="D278" s="229"/>
    </row>
    <row r="279" spans="3:4">
      <c r="C279" s="229"/>
      <c r="D279" s="229"/>
    </row>
    <row r="280" spans="3:4">
      <c r="C280" s="229"/>
      <c r="D280" s="229"/>
    </row>
    <row r="281" spans="3:4">
      <c r="C281" s="229"/>
      <c r="D281" s="229"/>
    </row>
    <row r="282" spans="3:4">
      <c r="C282" s="229"/>
      <c r="D282" s="229"/>
    </row>
    <row r="283" spans="3:4">
      <c r="C283" s="229"/>
      <c r="D283" s="229"/>
    </row>
    <row r="284" spans="3:4">
      <c r="C284" s="229"/>
      <c r="D284" s="229"/>
    </row>
    <row r="285" spans="3:4">
      <c r="C285" s="229"/>
      <c r="D285" s="229"/>
    </row>
    <row r="286" spans="3:4">
      <c r="C286" s="229"/>
      <c r="D286" s="229"/>
    </row>
    <row r="287" spans="3:4">
      <c r="C287" s="229"/>
      <c r="D287" s="229"/>
    </row>
    <row r="288" spans="3:4">
      <c r="C288" s="229"/>
      <c r="D288" s="229"/>
    </row>
    <row r="289" spans="3:4">
      <c r="C289" s="229"/>
      <c r="D289" s="229"/>
    </row>
    <row r="290" spans="3:4">
      <c r="C290" s="229"/>
      <c r="D290" s="229"/>
    </row>
    <row r="291" spans="3:4">
      <c r="C291" s="229"/>
      <c r="D291" s="229"/>
    </row>
    <row r="292" spans="3:4">
      <c r="C292" s="229"/>
      <c r="D292" s="229"/>
    </row>
    <row r="293" spans="3:4">
      <c r="C293" s="229"/>
      <c r="D293" s="229"/>
    </row>
    <row r="294" spans="3:4">
      <c r="C294" s="229"/>
      <c r="D294" s="229"/>
    </row>
    <row r="295" spans="3:4">
      <c r="C295" s="229"/>
      <c r="D295" s="229"/>
    </row>
    <row r="296" spans="3:4">
      <c r="C296" s="229"/>
      <c r="D296" s="229"/>
    </row>
    <row r="297" spans="3:4">
      <c r="C297" s="229"/>
      <c r="D297" s="229"/>
    </row>
    <row r="298" spans="3:4">
      <c r="C298" s="229"/>
      <c r="D298" s="229"/>
    </row>
    <row r="299" spans="3:4">
      <c r="C299" s="229"/>
      <c r="D299" s="229"/>
    </row>
    <row r="300" spans="3:4">
      <c r="C300" s="229"/>
      <c r="D300" s="229"/>
    </row>
    <row r="301" spans="3:4">
      <c r="C301" s="229"/>
      <c r="D301" s="229"/>
    </row>
    <row r="302" spans="3:4">
      <c r="C302" s="229"/>
      <c r="D302" s="229"/>
    </row>
    <row r="303" spans="3:4">
      <c r="C303" s="229"/>
      <c r="D303" s="229"/>
    </row>
    <row r="304" spans="3:4">
      <c r="C304" s="229"/>
      <c r="D304" s="229"/>
    </row>
    <row r="305" spans="3:4">
      <c r="C305" s="229"/>
      <c r="D305" s="229"/>
    </row>
    <row r="306" spans="3:4">
      <c r="C306" s="229"/>
      <c r="D306" s="229"/>
    </row>
    <row r="307" spans="3:4">
      <c r="C307" s="229"/>
      <c r="D307" s="229"/>
    </row>
    <row r="308" spans="3:4">
      <c r="C308" s="229"/>
      <c r="D308" s="229"/>
    </row>
    <row r="309" spans="3:4">
      <c r="C309" s="229"/>
      <c r="D309" s="229"/>
    </row>
    <row r="310" spans="3:4">
      <c r="C310" s="229"/>
      <c r="D310" s="229"/>
    </row>
    <row r="311" spans="3:4">
      <c r="C311" s="229"/>
      <c r="D311" s="229"/>
    </row>
    <row r="312" spans="3:4">
      <c r="C312" s="229"/>
      <c r="D312" s="229"/>
    </row>
    <row r="313" spans="3:4">
      <c r="C313" s="229"/>
      <c r="D313" s="229"/>
    </row>
    <row r="314" spans="3:4">
      <c r="C314" s="229"/>
      <c r="D314" s="229"/>
    </row>
    <row r="315" spans="3:4">
      <c r="C315" s="229"/>
      <c r="D315" s="229"/>
    </row>
    <row r="316" spans="3:4">
      <c r="C316" s="229"/>
      <c r="D316" s="229"/>
    </row>
    <row r="317" spans="3:4">
      <c r="C317" s="229"/>
      <c r="D317" s="229"/>
    </row>
    <row r="318" spans="3:4">
      <c r="C318" s="229"/>
      <c r="D318" s="229"/>
    </row>
    <row r="319" spans="3:4">
      <c r="C319" s="229"/>
      <c r="D319" s="229"/>
    </row>
    <row r="320" spans="3:4">
      <c r="C320" s="229"/>
      <c r="D320" s="229"/>
    </row>
    <row r="321" spans="3:4">
      <c r="C321" s="229"/>
      <c r="D321" s="229"/>
    </row>
    <row r="322" spans="3:4">
      <c r="C322" s="229"/>
      <c r="D322" s="229"/>
    </row>
    <row r="323" spans="3:4">
      <c r="C323" s="229"/>
      <c r="D323" s="229"/>
    </row>
    <row r="324" spans="3:4">
      <c r="C324" s="229"/>
      <c r="D324" s="229"/>
    </row>
    <row r="325" spans="3:4">
      <c r="C325" s="229"/>
      <c r="D325" s="229"/>
    </row>
    <row r="326" spans="3:4">
      <c r="C326" s="229"/>
      <c r="D326" s="229"/>
    </row>
    <row r="327" spans="3:4">
      <c r="C327" s="229"/>
      <c r="D327" s="229"/>
    </row>
    <row r="328" spans="3:4">
      <c r="C328" s="229"/>
      <c r="D328" s="229"/>
    </row>
    <row r="329" spans="3:4">
      <c r="C329" s="229"/>
      <c r="D329" s="229"/>
    </row>
    <row r="330" spans="3:4">
      <c r="C330" s="229"/>
      <c r="D330" s="229"/>
    </row>
    <row r="331" spans="3:4">
      <c r="C331" s="229"/>
      <c r="D331" s="229"/>
    </row>
    <row r="332" spans="3:4">
      <c r="C332" s="229"/>
      <c r="D332" s="229"/>
    </row>
    <row r="333" spans="3:4">
      <c r="C333" s="229"/>
      <c r="D333" s="229"/>
    </row>
    <row r="334" spans="3:4">
      <c r="C334" s="229"/>
      <c r="D334" s="229"/>
    </row>
    <row r="335" spans="3:4">
      <c r="C335" s="229"/>
      <c r="D335" s="229"/>
    </row>
    <row r="336" spans="3:4">
      <c r="C336" s="229"/>
      <c r="D336" s="229"/>
    </row>
    <row r="337" spans="3:4">
      <c r="C337" s="229"/>
      <c r="D337" s="229"/>
    </row>
    <row r="338" spans="3:4">
      <c r="C338" s="229"/>
      <c r="D338" s="229"/>
    </row>
    <row r="339" spans="3:4">
      <c r="C339" s="229"/>
      <c r="D339" s="229"/>
    </row>
    <row r="340" spans="3:4">
      <c r="C340" s="229"/>
      <c r="D340" s="229"/>
    </row>
    <row r="341" spans="3:4">
      <c r="C341" s="229"/>
      <c r="D341" s="229"/>
    </row>
    <row r="342" spans="3:4">
      <c r="C342" s="229"/>
      <c r="D342" s="229"/>
    </row>
    <row r="343" spans="3:4">
      <c r="C343" s="229"/>
      <c r="D343" s="229"/>
    </row>
    <row r="344" spans="3:4">
      <c r="C344" s="229"/>
      <c r="D344" s="229"/>
    </row>
    <row r="345" spans="3:4">
      <c r="C345" s="229"/>
      <c r="D345" s="229"/>
    </row>
    <row r="346" spans="3:4">
      <c r="C346" s="229"/>
      <c r="D346" s="229"/>
    </row>
    <row r="347" spans="3:4">
      <c r="C347" s="229"/>
      <c r="D347" s="229"/>
    </row>
    <row r="348" spans="3:4">
      <c r="C348" s="229"/>
      <c r="D348" s="229"/>
    </row>
    <row r="349" spans="3:4">
      <c r="C349" s="229"/>
      <c r="D349" s="229"/>
    </row>
    <row r="350" spans="3:4">
      <c r="C350" s="229"/>
      <c r="D350" s="229"/>
    </row>
    <row r="351" spans="3:4">
      <c r="C351" s="229"/>
      <c r="D351" s="229"/>
    </row>
    <row r="352" spans="3:4">
      <c r="C352" s="229"/>
      <c r="D352" s="229"/>
    </row>
    <row r="353" spans="3:4">
      <c r="C353" s="229"/>
      <c r="D353" s="229"/>
    </row>
    <row r="354" spans="3:4">
      <c r="C354" s="229"/>
      <c r="D354" s="229"/>
    </row>
    <row r="355" spans="3:4">
      <c r="C355" s="229"/>
      <c r="D355" s="229"/>
    </row>
    <row r="356" spans="3:4">
      <c r="C356" s="229"/>
      <c r="D356" s="229"/>
    </row>
    <row r="357" spans="3:4">
      <c r="C357" s="229"/>
      <c r="D357" s="229"/>
    </row>
    <row r="358" spans="3:4">
      <c r="C358" s="229"/>
      <c r="D358" s="229"/>
    </row>
    <row r="359" spans="3:4">
      <c r="C359" s="229"/>
      <c r="D359" s="229"/>
    </row>
    <row r="360" spans="3:4">
      <c r="C360" s="229"/>
      <c r="D360" s="229"/>
    </row>
    <row r="361" spans="3:4">
      <c r="C361" s="229"/>
      <c r="D361" s="229"/>
    </row>
    <row r="362" spans="3:4">
      <c r="C362" s="229"/>
      <c r="D362" s="229"/>
    </row>
    <row r="363" spans="3:4">
      <c r="C363" s="229"/>
      <c r="D363" s="229"/>
    </row>
    <row r="364" spans="3:4">
      <c r="C364" s="229"/>
      <c r="D364" s="229"/>
    </row>
    <row r="365" spans="3:4">
      <c r="C365" s="229"/>
      <c r="D365" s="229"/>
    </row>
    <row r="366" spans="3:4">
      <c r="C366" s="229"/>
      <c r="D366" s="229"/>
    </row>
    <row r="367" spans="3:4">
      <c r="C367" s="229"/>
      <c r="D367" s="229"/>
    </row>
    <row r="368" spans="3:4">
      <c r="C368" s="229"/>
      <c r="D368" s="229"/>
    </row>
    <row r="369" spans="3:4">
      <c r="C369" s="229"/>
      <c r="D369" s="229"/>
    </row>
    <row r="370" spans="3:4">
      <c r="C370" s="229"/>
      <c r="D370" s="229"/>
    </row>
    <row r="371" spans="3:4">
      <c r="C371" s="229"/>
      <c r="D371" s="229"/>
    </row>
    <row r="372" spans="3:4">
      <c r="C372" s="229"/>
      <c r="D372" s="229"/>
    </row>
    <row r="373" spans="3:4">
      <c r="C373" s="229"/>
      <c r="D373" s="229"/>
    </row>
    <row r="374" spans="3:4">
      <c r="C374" s="229"/>
      <c r="D374" s="229"/>
    </row>
    <row r="375" spans="3:4">
      <c r="C375" s="229"/>
      <c r="D375" s="229"/>
    </row>
    <row r="376" spans="3:4">
      <c r="C376" s="229"/>
      <c r="D376" s="229"/>
    </row>
    <row r="377" spans="3:4">
      <c r="C377" s="229"/>
      <c r="D377" s="229"/>
    </row>
    <row r="378" spans="3:4">
      <c r="C378" s="229"/>
      <c r="D378" s="229"/>
    </row>
    <row r="379" spans="3:4">
      <c r="C379" s="229"/>
      <c r="D379" s="229"/>
    </row>
    <row r="380" spans="3:4">
      <c r="C380" s="229"/>
      <c r="D380" s="229"/>
    </row>
    <row r="381" spans="3:4">
      <c r="C381" s="229"/>
      <c r="D381" s="229"/>
    </row>
    <row r="382" spans="3:4">
      <c r="C382" s="229"/>
      <c r="D382" s="229"/>
    </row>
    <row r="383" spans="3:4">
      <c r="C383" s="229"/>
      <c r="D383" s="229"/>
    </row>
    <row r="384" spans="3:4">
      <c r="C384" s="229"/>
      <c r="D384" s="229"/>
    </row>
    <row r="385" spans="3:4">
      <c r="C385" s="229"/>
      <c r="D385" s="229"/>
    </row>
    <row r="386" spans="3:4">
      <c r="C386" s="229"/>
      <c r="D386" s="229"/>
    </row>
    <row r="387" spans="3:4">
      <c r="C387" s="229"/>
      <c r="D387" s="229"/>
    </row>
    <row r="388" spans="3:4">
      <c r="C388" s="229"/>
      <c r="D388" s="229"/>
    </row>
    <row r="389" spans="3:4">
      <c r="C389" s="229"/>
      <c r="D389" s="229"/>
    </row>
    <row r="390" spans="3:4">
      <c r="C390" s="229"/>
      <c r="D390" s="229"/>
    </row>
    <row r="391" spans="3:4">
      <c r="C391" s="229"/>
      <c r="D391" s="229"/>
    </row>
    <row r="392" spans="3:4">
      <c r="C392" s="229"/>
      <c r="D392" s="229"/>
    </row>
    <row r="393" spans="3:4">
      <c r="C393" s="229"/>
      <c r="D393" s="229"/>
    </row>
    <row r="394" spans="3:4">
      <c r="C394" s="229"/>
      <c r="D394" s="229"/>
    </row>
    <row r="395" spans="3:4">
      <c r="C395" s="229"/>
      <c r="D395" s="229"/>
    </row>
    <row r="396" spans="3:4">
      <c r="C396" s="229"/>
      <c r="D396" s="229"/>
    </row>
    <row r="397" spans="3:4">
      <c r="C397" s="229"/>
      <c r="D397" s="229"/>
    </row>
    <row r="398" spans="3:4">
      <c r="C398" s="229"/>
      <c r="D398" s="229"/>
    </row>
    <row r="399" spans="3:4">
      <c r="C399" s="229"/>
      <c r="D399" s="229"/>
    </row>
    <row r="400" spans="3:4">
      <c r="C400" s="229"/>
      <c r="D400" s="229"/>
    </row>
    <row r="401" spans="3:4">
      <c r="C401" s="229"/>
      <c r="D401" s="229"/>
    </row>
    <row r="402" spans="3:4">
      <c r="C402" s="229"/>
      <c r="D402" s="229"/>
    </row>
    <row r="403" spans="3:4">
      <c r="C403" s="229"/>
      <c r="D403" s="229"/>
    </row>
    <row r="404" spans="3:4">
      <c r="C404" s="229"/>
      <c r="D404" s="229"/>
    </row>
    <row r="405" spans="3:4">
      <c r="C405" s="229"/>
      <c r="D405" s="229"/>
    </row>
    <row r="406" spans="3:4">
      <c r="C406" s="229"/>
      <c r="D406" s="229"/>
    </row>
    <row r="407" spans="3:4">
      <c r="C407" s="229"/>
      <c r="D407" s="229"/>
    </row>
    <row r="408" spans="3:4">
      <c r="C408" s="229"/>
      <c r="D408" s="229"/>
    </row>
    <row r="409" spans="3:4">
      <c r="C409" s="229"/>
      <c r="D409" s="229"/>
    </row>
    <row r="410" spans="3:4">
      <c r="C410" s="229"/>
      <c r="D410" s="229"/>
    </row>
    <row r="411" spans="3:4">
      <c r="C411" s="229"/>
      <c r="D411" s="229"/>
    </row>
    <row r="412" spans="3:4">
      <c r="C412" s="229"/>
      <c r="D412" s="229"/>
    </row>
    <row r="413" spans="3:4">
      <c r="C413" s="229"/>
      <c r="D413" s="229"/>
    </row>
    <row r="414" spans="3:4">
      <c r="C414" s="229"/>
      <c r="D414" s="229"/>
    </row>
    <row r="415" spans="3:4">
      <c r="C415" s="229"/>
      <c r="D415" s="229"/>
    </row>
    <row r="416" spans="3:4">
      <c r="C416" s="229"/>
      <c r="D416" s="229"/>
    </row>
    <row r="417" spans="3:4">
      <c r="C417" s="229"/>
      <c r="D417" s="229"/>
    </row>
    <row r="418" spans="3:4">
      <c r="C418" s="229"/>
      <c r="D418" s="229"/>
    </row>
    <row r="419" spans="3:4">
      <c r="C419" s="229"/>
      <c r="D419" s="229"/>
    </row>
    <row r="420" spans="3:4">
      <c r="C420" s="229"/>
      <c r="D420" s="229"/>
    </row>
    <row r="421" spans="3:4">
      <c r="C421" s="229"/>
      <c r="D421" s="229"/>
    </row>
    <row r="422" spans="3:4">
      <c r="C422" s="229"/>
      <c r="D422" s="229"/>
    </row>
    <row r="423" spans="3:4">
      <c r="C423" s="229"/>
      <c r="D423" s="229"/>
    </row>
    <row r="424" spans="3:4">
      <c r="C424" s="229"/>
      <c r="D424" s="229"/>
    </row>
    <row r="425" spans="3:4">
      <c r="C425" s="229"/>
      <c r="D425" s="229"/>
    </row>
    <row r="426" spans="3:4">
      <c r="C426" s="229"/>
      <c r="D426" s="229"/>
    </row>
    <row r="427" spans="3:4">
      <c r="C427" s="229"/>
      <c r="D427" s="229"/>
    </row>
    <row r="428" spans="3:4">
      <c r="C428" s="229"/>
      <c r="D428" s="229"/>
    </row>
    <row r="429" spans="3:4">
      <c r="C429" s="229"/>
      <c r="D429" s="229"/>
    </row>
    <row r="430" spans="3:4">
      <c r="C430" s="229"/>
      <c r="D430" s="229"/>
    </row>
    <row r="431" spans="3:4">
      <c r="C431" s="229"/>
      <c r="D431" s="229"/>
    </row>
    <row r="432" spans="3:4">
      <c r="C432" s="229"/>
      <c r="D432" s="229"/>
    </row>
    <row r="433" spans="3:4">
      <c r="C433" s="229"/>
      <c r="D433" s="229"/>
    </row>
    <row r="434" spans="3:4">
      <c r="C434" s="229"/>
      <c r="D434" s="229"/>
    </row>
    <row r="435" spans="3:4">
      <c r="C435" s="229"/>
      <c r="D435" s="229"/>
    </row>
    <row r="436" spans="3:4">
      <c r="C436" s="229"/>
      <c r="D436" s="229"/>
    </row>
    <row r="437" spans="3:4">
      <c r="C437" s="229"/>
      <c r="D437" s="229"/>
    </row>
    <row r="438" spans="3:4">
      <c r="C438" s="229"/>
      <c r="D438" s="229"/>
    </row>
    <row r="439" spans="3:4">
      <c r="C439" s="229"/>
      <c r="D439" s="229"/>
    </row>
    <row r="440" spans="3:4">
      <c r="C440" s="229"/>
      <c r="D440" s="229"/>
    </row>
    <row r="441" spans="3:4">
      <c r="C441" s="229"/>
      <c r="D441" s="229"/>
    </row>
    <row r="442" spans="3:4">
      <c r="C442" s="229"/>
      <c r="D442" s="229"/>
    </row>
    <row r="443" spans="3:4">
      <c r="C443" s="229"/>
      <c r="D443" s="229"/>
    </row>
    <row r="444" spans="3:4">
      <c r="C444" s="229"/>
      <c r="D444" s="229"/>
    </row>
    <row r="445" spans="3:4">
      <c r="C445" s="229"/>
      <c r="D445" s="229"/>
    </row>
    <row r="446" spans="3:4">
      <c r="C446" s="229"/>
      <c r="D446" s="229"/>
    </row>
    <row r="447" spans="3:4">
      <c r="C447" s="229"/>
      <c r="D447" s="229"/>
    </row>
    <row r="448" spans="3:4">
      <c r="C448" s="229"/>
      <c r="D448" s="229"/>
    </row>
    <row r="449" spans="3:4">
      <c r="C449" s="229"/>
      <c r="D449" s="229"/>
    </row>
    <row r="450" spans="3:4">
      <c r="C450" s="229"/>
      <c r="D450" s="229"/>
    </row>
    <row r="451" spans="3:4">
      <c r="C451" s="229"/>
      <c r="D451" s="229"/>
    </row>
    <row r="452" spans="3:4">
      <c r="C452" s="229"/>
      <c r="D452" s="229"/>
    </row>
    <row r="453" spans="3:4">
      <c r="C453" s="229"/>
      <c r="D453" s="229"/>
    </row>
    <row r="454" spans="3:4">
      <c r="C454" s="229"/>
      <c r="D454" s="229"/>
    </row>
    <row r="455" spans="3:4">
      <c r="C455" s="229"/>
      <c r="D455" s="229"/>
    </row>
    <row r="456" spans="3:4">
      <c r="C456" s="229"/>
      <c r="D456" s="229"/>
    </row>
    <row r="457" spans="3:4">
      <c r="C457" s="229"/>
      <c r="D457" s="229"/>
    </row>
    <row r="458" spans="3:4">
      <c r="C458" s="229"/>
      <c r="D458" s="229"/>
    </row>
    <row r="459" spans="3:4">
      <c r="C459" s="229"/>
      <c r="D459" s="229"/>
    </row>
    <row r="460" spans="3:4">
      <c r="C460" s="229"/>
      <c r="D460" s="229"/>
    </row>
    <row r="461" spans="3:4">
      <c r="C461" s="229"/>
      <c r="D461" s="229"/>
    </row>
    <row r="462" spans="3:4">
      <c r="C462" s="229"/>
      <c r="D462" s="229"/>
    </row>
    <row r="463" spans="3:4">
      <c r="C463" s="229"/>
      <c r="D463" s="229"/>
    </row>
    <row r="464" spans="3:4">
      <c r="C464" s="229"/>
      <c r="D464" s="229"/>
    </row>
    <row r="465" spans="3:4">
      <c r="C465" s="229"/>
      <c r="D465" s="229"/>
    </row>
    <row r="466" spans="3:4">
      <c r="C466" s="229"/>
      <c r="D466" s="229"/>
    </row>
    <row r="467" spans="3:4">
      <c r="C467" s="229"/>
      <c r="D467" s="229"/>
    </row>
    <row r="468" spans="3:4">
      <c r="C468" s="229"/>
      <c r="D468" s="229"/>
    </row>
    <row r="469" spans="3:4">
      <c r="C469" s="229"/>
      <c r="D469" s="229"/>
    </row>
    <row r="470" spans="3:4">
      <c r="C470" s="229"/>
      <c r="D470" s="229"/>
    </row>
    <row r="471" spans="3:4">
      <c r="C471" s="229"/>
      <c r="D471" s="229"/>
    </row>
    <row r="472" spans="3:4">
      <c r="C472" s="229"/>
      <c r="D472" s="229"/>
    </row>
    <row r="473" spans="3:4">
      <c r="C473" s="229"/>
      <c r="D473" s="229"/>
    </row>
    <row r="474" spans="3:4">
      <c r="C474" s="229"/>
      <c r="D474" s="229"/>
    </row>
    <row r="475" spans="3:4">
      <c r="C475" s="229"/>
      <c r="D475" s="229"/>
    </row>
    <row r="476" spans="3:4">
      <c r="C476" s="229"/>
      <c r="D476" s="229"/>
    </row>
    <row r="477" spans="3:4">
      <c r="C477" s="229"/>
      <c r="D477" s="229"/>
    </row>
    <row r="478" spans="3:4">
      <c r="C478" s="229"/>
      <c r="D478" s="229"/>
    </row>
    <row r="479" spans="3:4">
      <c r="C479" s="229"/>
      <c r="D479" s="229"/>
    </row>
    <row r="480" spans="3:4">
      <c r="C480" s="229"/>
      <c r="D480" s="229"/>
    </row>
    <row r="481" spans="3:4">
      <c r="C481" s="229"/>
      <c r="D481" s="229"/>
    </row>
    <row r="482" spans="3:4">
      <c r="C482" s="229"/>
      <c r="D482" s="229"/>
    </row>
    <row r="483" spans="3:4">
      <c r="C483" s="229"/>
      <c r="D483" s="229"/>
    </row>
    <row r="484" spans="3:4">
      <c r="C484" s="229"/>
      <c r="D484" s="229"/>
    </row>
    <row r="485" spans="3:4">
      <c r="C485" s="229"/>
      <c r="D485" s="229"/>
    </row>
    <row r="486" spans="3:4">
      <c r="C486" s="229"/>
      <c r="D486" s="229"/>
    </row>
    <row r="487" spans="3:4">
      <c r="C487" s="229"/>
      <c r="D487" s="229"/>
    </row>
    <row r="488" spans="3:4">
      <c r="C488" s="229"/>
      <c r="D488" s="229"/>
    </row>
    <row r="489" spans="3:4">
      <c r="C489" s="229"/>
      <c r="D489" s="229"/>
    </row>
    <row r="490" spans="3:4">
      <c r="C490" s="229"/>
      <c r="D490" s="229"/>
    </row>
    <row r="491" spans="3:4">
      <c r="C491" s="229"/>
      <c r="D491" s="229"/>
    </row>
    <row r="492" spans="3:4">
      <c r="C492" s="229"/>
      <c r="D492" s="229"/>
    </row>
    <row r="493" spans="3:4">
      <c r="C493" s="229"/>
      <c r="D493" s="229"/>
    </row>
    <row r="494" spans="3:4">
      <c r="C494" s="229"/>
      <c r="D494" s="229"/>
    </row>
    <row r="495" spans="3:4">
      <c r="C495" s="229"/>
      <c r="D495" s="229"/>
    </row>
    <row r="496" spans="3:4">
      <c r="C496" s="229"/>
      <c r="D496" s="229"/>
    </row>
    <row r="497" spans="3:4">
      <c r="C497" s="229"/>
      <c r="D497" s="229"/>
    </row>
    <row r="498" spans="3:4">
      <c r="C498" s="229"/>
      <c r="D498" s="229"/>
    </row>
    <row r="499" spans="3:4">
      <c r="C499" s="229"/>
      <c r="D499" s="229"/>
    </row>
    <row r="500" spans="3:4">
      <c r="C500" s="229"/>
      <c r="D500" s="229"/>
    </row>
    <row r="501" spans="3:4">
      <c r="C501" s="229"/>
      <c r="D501" s="229"/>
    </row>
    <row r="502" spans="3:4">
      <c r="C502" s="229"/>
      <c r="D502" s="229"/>
    </row>
    <row r="503" spans="3:4">
      <c r="C503" s="229"/>
      <c r="D503" s="229"/>
    </row>
    <row r="504" spans="3:4">
      <c r="C504" s="229"/>
      <c r="D504" s="229"/>
    </row>
    <row r="505" spans="3:4">
      <c r="C505" s="229"/>
      <c r="D505" s="229"/>
    </row>
    <row r="506" spans="3:4">
      <c r="C506" s="229"/>
      <c r="D506" s="229"/>
    </row>
    <row r="507" spans="3:4">
      <c r="C507" s="229"/>
      <c r="D507" s="229"/>
    </row>
    <row r="508" spans="3:4">
      <c r="C508" s="229"/>
      <c r="D508" s="229"/>
    </row>
    <row r="509" spans="3:4">
      <c r="C509" s="229"/>
      <c r="D509" s="229"/>
    </row>
    <row r="510" spans="3:4">
      <c r="C510" s="229"/>
      <c r="D510" s="229"/>
    </row>
    <row r="511" spans="3:4">
      <c r="C511" s="229"/>
      <c r="D511" s="229"/>
    </row>
    <row r="512" spans="3:4">
      <c r="C512" s="229"/>
      <c r="D512" s="229"/>
    </row>
    <row r="513" spans="3:4">
      <c r="C513" s="229"/>
      <c r="D513" s="229"/>
    </row>
    <row r="514" spans="3:4">
      <c r="C514" s="229"/>
      <c r="D514" s="229"/>
    </row>
    <row r="515" spans="3:4">
      <c r="C515" s="229"/>
      <c r="D515" s="229"/>
    </row>
    <row r="516" spans="3:4">
      <c r="C516" s="229"/>
      <c r="D516" s="229"/>
    </row>
    <row r="517" spans="3:4">
      <c r="C517" s="229"/>
      <c r="D517" s="229"/>
    </row>
    <row r="518" spans="3:4">
      <c r="C518" s="229"/>
      <c r="D518" s="229"/>
    </row>
    <row r="519" spans="3:4">
      <c r="C519" s="229"/>
      <c r="D519" s="229"/>
    </row>
    <row r="520" spans="3:4">
      <c r="C520" s="229"/>
      <c r="D520" s="229"/>
    </row>
    <row r="521" spans="3:4">
      <c r="C521" s="229"/>
      <c r="D521" s="229"/>
    </row>
    <row r="522" spans="3:4">
      <c r="C522" s="229"/>
      <c r="D522" s="229"/>
    </row>
    <row r="523" spans="3:4">
      <c r="C523" s="229"/>
      <c r="D523" s="229"/>
    </row>
    <row r="524" spans="3:4">
      <c r="C524" s="229"/>
      <c r="D524" s="229"/>
    </row>
    <row r="525" spans="3:4">
      <c r="C525" s="229"/>
      <c r="D525" s="229"/>
    </row>
    <row r="526" spans="3:4">
      <c r="C526" s="229"/>
      <c r="D526" s="229"/>
    </row>
    <row r="527" spans="3:4">
      <c r="C527" s="229"/>
      <c r="D527" s="229"/>
    </row>
    <row r="528" spans="3:4">
      <c r="C528" s="229"/>
      <c r="D528" s="229"/>
    </row>
    <row r="529" spans="3:4">
      <c r="C529" s="229"/>
      <c r="D529" s="229"/>
    </row>
    <row r="530" spans="3:4">
      <c r="C530" s="229"/>
      <c r="D530" s="229"/>
    </row>
    <row r="531" spans="3:4">
      <c r="C531" s="229"/>
      <c r="D531" s="229"/>
    </row>
    <row r="532" spans="3:4">
      <c r="C532" s="229"/>
      <c r="D532" s="229"/>
    </row>
    <row r="533" spans="3:4">
      <c r="C533" s="229"/>
      <c r="D533" s="229"/>
    </row>
    <row r="534" spans="3:4">
      <c r="C534" s="229"/>
      <c r="D534" s="229"/>
    </row>
    <row r="535" spans="3:4">
      <c r="C535" s="229"/>
      <c r="D535" s="229"/>
    </row>
    <row r="536" spans="3:4">
      <c r="C536" s="229"/>
      <c r="D536" s="229"/>
    </row>
    <row r="537" spans="3:4">
      <c r="C537" s="229"/>
      <c r="D537" s="229"/>
    </row>
    <row r="538" spans="3:4">
      <c r="C538" s="229"/>
      <c r="D538" s="229"/>
    </row>
    <row r="539" spans="3:4">
      <c r="C539" s="229"/>
      <c r="D539" s="229"/>
    </row>
    <row r="540" spans="3:4">
      <c r="C540" s="229"/>
      <c r="D540" s="229"/>
    </row>
    <row r="541" spans="3:4">
      <c r="C541" s="229"/>
      <c r="D541" s="229"/>
    </row>
    <row r="542" spans="3:4">
      <c r="C542" s="229"/>
      <c r="D542" s="229"/>
    </row>
    <row r="543" spans="3:4">
      <c r="C543" s="229"/>
      <c r="D543" s="229"/>
    </row>
    <row r="544" spans="3:4">
      <c r="C544" s="229"/>
      <c r="D544" s="229"/>
    </row>
    <row r="545" spans="3:4">
      <c r="C545" s="229"/>
      <c r="D545" s="229"/>
    </row>
    <row r="546" spans="3:4">
      <c r="C546" s="229"/>
      <c r="D546" s="229"/>
    </row>
    <row r="547" spans="3:4">
      <c r="C547" s="229"/>
      <c r="D547" s="229"/>
    </row>
    <row r="548" spans="3:4">
      <c r="C548" s="229"/>
      <c r="D548" s="229"/>
    </row>
    <row r="549" spans="3:4">
      <c r="C549" s="229"/>
      <c r="D549" s="229"/>
    </row>
    <row r="550" spans="3:4">
      <c r="C550" s="229"/>
      <c r="D550" s="229"/>
    </row>
    <row r="551" spans="3:4">
      <c r="C551" s="229"/>
      <c r="D551" s="229"/>
    </row>
    <row r="552" spans="3:4">
      <c r="C552" s="229"/>
      <c r="D552" s="229"/>
    </row>
    <row r="553" spans="3:4">
      <c r="C553" s="229"/>
      <c r="D553" s="229"/>
    </row>
    <row r="554" spans="3:4">
      <c r="C554" s="229"/>
      <c r="D554" s="229"/>
    </row>
    <row r="555" spans="3:4">
      <c r="C555" s="229"/>
      <c r="D555" s="229"/>
    </row>
    <row r="556" spans="3:4">
      <c r="C556" s="229"/>
      <c r="D556" s="229"/>
    </row>
    <row r="557" spans="3:4">
      <c r="C557" s="229"/>
      <c r="D557" s="229"/>
    </row>
    <row r="558" spans="3:4">
      <c r="C558" s="229"/>
      <c r="D558" s="229"/>
    </row>
    <row r="559" spans="3:4">
      <c r="C559" s="229"/>
      <c r="D559" s="229"/>
    </row>
    <row r="560" spans="3:4">
      <c r="C560" s="229"/>
      <c r="D560" s="229"/>
    </row>
    <row r="561" spans="3:4">
      <c r="C561" s="229"/>
      <c r="D561" s="229"/>
    </row>
    <row r="562" spans="3:4">
      <c r="C562" s="229"/>
      <c r="D562" s="229"/>
    </row>
    <row r="563" spans="3:4">
      <c r="C563" s="229"/>
      <c r="D563" s="229"/>
    </row>
    <row r="564" spans="3:4">
      <c r="C564" s="229"/>
      <c r="D564" s="229"/>
    </row>
    <row r="565" spans="3:4">
      <c r="C565" s="229"/>
      <c r="D565" s="229"/>
    </row>
    <row r="566" spans="3:4">
      <c r="C566" s="229"/>
      <c r="D566" s="229"/>
    </row>
    <row r="567" spans="3:4">
      <c r="C567" s="229"/>
      <c r="D567" s="229"/>
    </row>
    <row r="568" spans="3:4">
      <c r="C568" s="229"/>
      <c r="D568" s="229"/>
    </row>
    <row r="569" spans="3:4">
      <c r="C569" s="229"/>
      <c r="D569" s="229"/>
    </row>
    <row r="570" spans="3:4">
      <c r="C570" s="229"/>
      <c r="D570" s="229"/>
    </row>
    <row r="571" spans="3:4">
      <c r="C571" s="229"/>
      <c r="D571" s="229"/>
    </row>
    <row r="572" spans="3:4">
      <c r="C572" s="229"/>
      <c r="D572" s="229"/>
    </row>
    <row r="573" spans="3:4">
      <c r="C573" s="229"/>
      <c r="D573" s="229"/>
    </row>
    <row r="574" spans="3:4">
      <c r="C574" s="229"/>
      <c r="D574" s="229"/>
    </row>
    <row r="575" spans="3:4">
      <c r="C575" s="229"/>
      <c r="D575" s="229"/>
    </row>
    <row r="576" spans="3:4">
      <c r="C576" s="229"/>
      <c r="D576" s="229"/>
    </row>
    <row r="577" spans="3:4">
      <c r="C577" s="229"/>
      <c r="D577" s="229"/>
    </row>
    <row r="578" spans="3:4">
      <c r="C578" s="229"/>
      <c r="D578" s="229"/>
    </row>
    <row r="579" spans="3:4">
      <c r="C579" s="229"/>
      <c r="D579" s="229"/>
    </row>
    <row r="580" spans="3:4">
      <c r="C580" s="229"/>
      <c r="D580" s="229"/>
    </row>
    <row r="581" spans="3:4">
      <c r="C581" s="229"/>
      <c r="D581" s="229"/>
    </row>
    <row r="582" spans="3:4">
      <c r="C582" s="229"/>
      <c r="D582" s="229"/>
    </row>
    <row r="583" spans="3:4">
      <c r="C583" s="229"/>
      <c r="D583" s="229"/>
    </row>
    <row r="584" spans="3:4">
      <c r="C584" s="229"/>
      <c r="D584" s="229"/>
    </row>
    <row r="585" spans="3:4">
      <c r="C585" s="229"/>
      <c r="D585" s="229"/>
    </row>
    <row r="586" spans="3:4">
      <c r="C586" s="229"/>
      <c r="D586" s="229"/>
    </row>
    <row r="587" spans="3:4">
      <c r="C587" s="229"/>
      <c r="D587" s="229"/>
    </row>
    <row r="588" spans="3:4">
      <c r="C588" s="229"/>
      <c r="D588" s="229"/>
    </row>
    <row r="589" spans="3:4">
      <c r="C589" s="229"/>
      <c r="D589" s="229"/>
    </row>
    <row r="590" spans="3:4">
      <c r="C590" s="229"/>
      <c r="D590" s="229"/>
    </row>
    <row r="591" spans="3:4">
      <c r="C591" s="229"/>
      <c r="D591" s="229"/>
    </row>
    <row r="592" spans="3:4">
      <c r="C592" s="229"/>
      <c r="D592" s="229"/>
    </row>
    <row r="593" spans="3:4">
      <c r="C593" s="229"/>
      <c r="D593" s="229"/>
    </row>
    <row r="594" spans="3:4">
      <c r="C594" s="229"/>
      <c r="D594" s="229"/>
    </row>
    <row r="595" spans="3:4">
      <c r="C595" s="229"/>
      <c r="D595" s="229"/>
    </row>
    <row r="596" spans="3:4">
      <c r="C596" s="229"/>
      <c r="D596" s="229"/>
    </row>
    <row r="597" spans="3:4">
      <c r="C597" s="229"/>
      <c r="D597" s="229"/>
    </row>
    <row r="598" spans="3:4">
      <c r="C598" s="229"/>
      <c r="D598" s="229"/>
    </row>
    <row r="599" spans="3:4">
      <c r="C599" s="229"/>
      <c r="D599" s="229"/>
    </row>
    <row r="600" spans="3:4">
      <c r="C600" s="229"/>
      <c r="D600" s="229"/>
    </row>
    <row r="601" spans="3:4">
      <c r="C601" s="229"/>
      <c r="D601" s="229"/>
    </row>
    <row r="602" spans="3:4">
      <c r="C602" s="229"/>
      <c r="D602" s="229"/>
    </row>
    <row r="603" spans="3:4">
      <c r="C603" s="229"/>
      <c r="D603" s="229"/>
    </row>
    <row r="604" spans="3:4">
      <c r="C604" s="229"/>
      <c r="D604" s="229"/>
    </row>
    <row r="605" spans="3:4">
      <c r="C605" s="229"/>
      <c r="D605" s="229"/>
    </row>
    <row r="606" spans="3:4">
      <c r="C606" s="229"/>
      <c r="D606" s="229"/>
    </row>
    <row r="607" spans="3:4">
      <c r="C607" s="229"/>
      <c r="D607" s="229"/>
    </row>
    <row r="608" spans="3:4">
      <c r="C608" s="229"/>
      <c r="D608" s="229"/>
    </row>
    <row r="609" spans="3:4">
      <c r="C609" s="229"/>
      <c r="D609" s="229"/>
    </row>
    <row r="610" spans="3:4">
      <c r="C610" s="229"/>
      <c r="D610" s="229"/>
    </row>
    <row r="611" spans="3:4">
      <c r="C611" s="229"/>
      <c r="D611" s="229"/>
    </row>
    <row r="612" spans="3:4">
      <c r="C612" s="229"/>
      <c r="D612" s="229"/>
    </row>
    <row r="613" spans="3:4">
      <c r="C613" s="229"/>
      <c r="D613" s="229"/>
    </row>
    <row r="614" spans="3:4">
      <c r="C614" s="229"/>
      <c r="D614" s="229"/>
    </row>
    <row r="615" spans="3:4">
      <c r="C615" s="229"/>
      <c r="D615" s="229"/>
    </row>
    <row r="616" spans="3:4">
      <c r="C616" s="229"/>
      <c r="D616" s="229"/>
    </row>
    <row r="617" spans="3:4">
      <c r="C617" s="229"/>
      <c r="D617" s="229"/>
    </row>
    <row r="618" spans="3:4">
      <c r="C618" s="229"/>
      <c r="D618" s="229"/>
    </row>
    <row r="619" spans="3:4">
      <c r="C619" s="229"/>
      <c r="D619" s="229"/>
    </row>
    <row r="620" spans="3:4">
      <c r="C620" s="229"/>
      <c r="D620" s="229"/>
    </row>
    <row r="621" spans="3:4">
      <c r="C621" s="229"/>
      <c r="D621" s="229"/>
    </row>
    <row r="622" spans="3:4">
      <c r="C622" s="229"/>
      <c r="D622" s="229"/>
    </row>
    <row r="623" spans="3:4">
      <c r="C623" s="229"/>
      <c r="D623" s="229"/>
    </row>
    <row r="624" spans="3:4">
      <c r="C624" s="229"/>
      <c r="D624" s="229"/>
    </row>
    <row r="625" spans="3:4">
      <c r="C625" s="229"/>
      <c r="D625" s="229"/>
    </row>
    <row r="626" spans="3:4">
      <c r="C626" s="229"/>
      <c r="D626" s="229"/>
    </row>
    <row r="627" spans="3:4">
      <c r="C627" s="229"/>
      <c r="D627" s="229"/>
    </row>
    <row r="628" spans="3:4">
      <c r="C628" s="229"/>
      <c r="D628" s="229"/>
    </row>
    <row r="629" spans="3:4">
      <c r="C629" s="229"/>
      <c r="D629" s="229"/>
    </row>
    <row r="630" spans="3:4">
      <c r="C630" s="229"/>
      <c r="D630" s="229"/>
    </row>
    <row r="631" spans="3:4">
      <c r="C631" s="229"/>
      <c r="D631" s="229"/>
    </row>
    <row r="632" spans="3:4">
      <c r="C632" s="229"/>
      <c r="D632" s="229"/>
    </row>
    <row r="633" spans="3:4">
      <c r="C633" s="229"/>
      <c r="D633" s="229"/>
    </row>
    <row r="634" spans="3:4">
      <c r="C634" s="229"/>
      <c r="D634" s="229"/>
    </row>
    <row r="635" spans="3:4">
      <c r="C635" s="229"/>
      <c r="D635" s="229"/>
    </row>
    <row r="636" spans="3:4">
      <c r="C636" s="229"/>
      <c r="D636" s="229"/>
    </row>
    <row r="637" spans="3:4">
      <c r="C637" s="229"/>
      <c r="D637" s="229"/>
    </row>
    <row r="638" spans="3:4">
      <c r="C638" s="229"/>
      <c r="D638" s="229"/>
    </row>
    <row r="639" spans="3:4">
      <c r="C639" s="229"/>
      <c r="D639" s="229"/>
    </row>
    <row r="640" spans="3:4">
      <c r="C640" s="229"/>
      <c r="D640" s="229"/>
    </row>
    <row r="641" spans="3:4">
      <c r="C641" s="229"/>
      <c r="D641" s="229"/>
    </row>
    <row r="642" spans="3:4">
      <c r="C642" s="229"/>
      <c r="D642" s="229"/>
    </row>
    <row r="643" spans="3:4">
      <c r="C643" s="229"/>
      <c r="D643" s="229"/>
    </row>
    <row r="644" spans="3:4">
      <c r="C644" s="229"/>
      <c r="D644" s="229"/>
    </row>
    <row r="645" spans="3:4">
      <c r="C645" s="229"/>
      <c r="D645" s="229"/>
    </row>
    <row r="646" spans="3:4">
      <c r="C646" s="229"/>
      <c r="D646" s="229"/>
    </row>
    <row r="647" spans="3:4">
      <c r="C647" s="229"/>
      <c r="D647" s="229"/>
    </row>
    <row r="648" spans="3:4">
      <c r="C648" s="229"/>
      <c r="D648" s="229"/>
    </row>
    <row r="649" spans="3:4">
      <c r="C649" s="229"/>
      <c r="D649" s="229"/>
    </row>
    <row r="650" spans="3:4">
      <c r="C650" s="229"/>
      <c r="D650" s="229"/>
    </row>
    <row r="651" spans="3:4">
      <c r="C651" s="229"/>
      <c r="D651" s="229"/>
    </row>
    <row r="652" spans="3:4">
      <c r="C652" s="229"/>
      <c r="D652" s="229"/>
    </row>
    <row r="653" spans="3:4">
      <c r="C653" s="229"/>
      <c r="D653" s="229"/>
    </row>
    <row r="654" spans="3:4">
      <c r="C654" s="229"/>
      <c r="D654" s="229"/>
    </row>
    <row r="655" spans="3:4">
      <c r="C655" s="229"/>
      <c r="D655" s="229"/>
    </row>
    <row r="656" spans="3:4">
      <c r="C656" s="229"/>
      <c r="D656" s="229"/>
    </row>
    <row r="657" spans="3:4">
      <c r="C657" s="229"/>
      <c r="D657" s="229"/>
    </row>
    <row r="658" spans="3:4">
      <c r="C658" s="229"/>
      <c r="D658" s="229"/>
    </row>
    <row r="659" spans="3:4">
      <c r="C659" s="229"/>
      <c r="D659" s="229"/>
    </row>
    <row r="660" spans="3:4">
      <c r="C660" s="229"/>
      <c r="D660" s="229"/>
    </row>
    <row r="661" spans="3:4">
      <c r="C661" s="229"/>
      <c r="D661" s="229"/>
    </row>
    <row r="662" spans="3:4">
      <c r="C662" s="229"/>
      <c r="D662" s="229"/>
    </row>
    <row r="663" spans="3:4">
      <c r="C663" s="229"/>
      <c r="D663" s="229"/>
    </row>
    <row r="664" spans="3:4">
      <c r="C664" s="229"/>
      <c r="D664" s="229"/>
    </row>
    <row r="665" spans="3:4">
      <c r="C665" s="229"/>
      <c r="D665" s="229"/>
    </row>
    <row r="666" spans="3:4">
      <c r="C666" s="229"/>
      <c r="D666" s="229"/>
    </row>
    <row r="667" spans="3:4">
      <c r="C667" s="229"/>
      <c r="D667" s="229"/>
    </row>
    <row r="668" spans="3:4">
      <c r="C668" s="229"/>
      <c r="D668" s="229"/>
    </row>
    <row r="669" spans="3:4">
      <c r="C669" s="229"/>
      <c r="D669" s="229"/>
    </row>
    <row r="670" spans="3:4">
      <c r="C670" s="229"/>
      <c r="D670" s="229"/>
    </row>
    <row r="671" spans="3:4">
      <c r="C671" s="229"/>
      <c r="D671" s="229"/>
    </row>
    <row r="672" spans="3:4">
      <c r="C672" s="229"/>
      <c r="D672" s="229"/>
    </row>
    <row r="673" spans="3:4">
      <c r="C673" s="229"/>
      <c r="D673" s="229"/>
    </row>
    <row r="674" spans="3:4">
      <c r="C674" s="229"/>
      <c r="D674" s="229"/>
    </row>
    <row r="675" spans="3:4">
      <c r="C675" s="229"/>
      <c r="D675" s="229"/>
    </row>
    <row r="676" spans="3:4">
      <c r="C676" s="229"/>
      <c r="D676" s="229"/>
    </row>
    <row r="677" spans="3:4">
      <c r="C677" s="229"/>
      <c r="D677" s="229"/>
    </row>
    <row r="678" spans="3:4">
      <c r="C678" s="229"/>
      <c r="D678" s="229"/>
    </row>
    <row r="679" spans="3:4">
      <c r="C679" s="229"/>
      <c r="D679" s="229"/>
    </row>
    <row r="680" spans="3:4">
      <c r="C680" s="229"/>
      <c r="D680" s="229"/>
    </row>
    <row r="681" spans="3:4">
      <c r="C681" s="229"/>
      <c r="D681" s="229"/>
    </row>
    <row r="682" spans="3:4">
      <c r="C682" s="229"/>
      <c r="D682" s="229"/>
    </row>
    <row r="683" spans="3:4">
      <c r="C683" s="229"/>
      <c r="D683" s="229"/>
    </row>
    <row r="684" spans="3:4">
      <c r="C684" s="229"/>
      <c r="D684" s="229"/>
    </row>
    <row r="685" spans="3:4">
      <c r="C685" s="229"/>
      <c r="D685" s="229"/>
    </row>
    <row r="686" spans="3:4">
      <c r="C686" s="229"/>
      <c r="D686" s="229"/>
    </row>
    <row r="687" spans="3:4">
      <c r="C687" s="229"/>
      <c r="D687" s="229"/>
    </row>
    <row r="688" spans="3:4">
      <c r="C688" s="229"/>
      <c r="D688" s="229"/>
    </row>
    <row r="689" spans="3:4">
      <c r="C689" s="229"/>
      <c r="D689" s="229"/>
    </row>
    <row r="690" spans="3:4">
      <c r="C690" s="229"/>
      <c r="D690" s="229"/>
    </row>
    <row r="691" spans="3:4">
      <c r="C691" s="229"/>
      <c r="D691" s="229"/>
    </row>
    <row r="692" spans="3:4">
      <c r="C692" s="229"/>
      <c r="D692" s="229"/>
    </row>
    <row r="693" spans="3:4">
      <c r="C693" s="229"/>
      <c r="D693" s="229"/>
    </row>
    <row r="694" spans="3:4">
      <c r="C694" s="229"/>
      <c r="D694" s="229"/>
    </row>
    <row r="695" spans="3:4">
      <c r="C695" s="229"/>
      <c r="D695" s="229"/>
    </row>
    <row r="696" spans="3:4">
      <c r="C696" s="229"/>
      <c r="D696" s="229"/>
    </row>
    <row r="697" spans="3:4">
      <c r="C697" s="229"/>
      <c r="D697" s="229"/>
    </row>
    <row r="698" spans="3:4">
      <c r="C698" s="229"/>
      <c r="D698" s="229"/>
    </row>
    <row r="699" spans="3:4">
      <c r="C699" s="229"/>
      <c r="D699" s="229"/>
    </row>
    <row r="700" spans="3:4">
      <c r="C700" s="229"/>
      <c r="D700" s="229"/>
    </row>
    <row r="701" spans="3:4">
      <c r="C701" s="229"/>
      <c r="D701" s="229"/>
    </row>
    <row r="702" spans="3:4">
      <c r="C702" s="229"/>
      <c r="D702" s="229"/>
    </row>
    <row r="703" spans="3:4">
      <c r="C703" s="229"/>
      <c r="D703" s="229"/>
    </row>
    <row r="704" spans="3:4">
      <c r="C704" s="229"/>
      <c r="D704" s="229"/>
    </row>
    <row r="705" spans="3:4">
      <c r="C705" s="229"/>
      <c r="D705" s="229"/>
    </row>
    <row r="706" spans="3:4">
      <c r="C706" s="229"/>
      <c r="D706" s="229"/>
    </row>
    <row r="707" spans="3:4">
      <c r="C707" s="229"/>
      <c r="D707" s="229"/>
    </row>
    <row r="708" spans="3:4">
      <c r="C708" s="229"/>
      <c r="D708" s="229"/>
    </row>
    <row r="709" spans="3:4">
      <c r="C709" s="229"/>
      <c r="D709" s="229"/>
    </row>
    <row r="710" spans="3:4">
      <c r="C710" s="229"/>
      <c r="D710" s="229"/>
    </row>
    <row r="711" spans="3:4">
      <c r="C711" s="229"/>
      <c r="D711" s="229"/>
    </row>
    <row r="712" spans="3:4">
      <c r="C712" s="229"/>
      <c r="D712" s="229"/>
    </row>
    <row r="713" spans="3:4">
      <c r="C713" s="229"/>
      <c r="D713" s="229"/>
    </row>
    <row r="714" spans="3:4">
      <c r="C714" s="229"/>
      <c r="D714" s="229"/>
    </row>
    <row r="715" spans="3:4">
      <c r="C715" s="229"/>
      <c r="D715" s="229"/>
    </row>
    <row r="716" spans="3:4">
      <c r="C716" s="229"/>
      <c r="D716" s="229"/>
    </row>
    <row r="717" spans="3:4">
      <c r="C717" s="229"/>
      <c r="D717" s="229"/>
    </row>
    <row r="718" spans="3:4">
      <c r="C718" s="229"/>
      <c r="D718" s="229"/>
    </row>
    <row r="719" spans="3:4">
      <c r="C719" s="229"/>
      <c r="D719" s="229"/>
    </row>
    <row r="720" spans="3:4">
      <c r="C720" s="229"/>
      <c r="D720" s="229"/>
    </row>
    <row r="721" spans="3:4">
      <c r="C721" s="229"/>
      <c r="D721" s="229"/>
    </row>
    <row r="722" spans="3:4">
      <c r="C722" s="229"/>
      <c r="D722" s="229"/>
    </row>
    <row r="723" spans="3:4">
      <c r="C723" s="229"/>
      <c r="D723" s="229"/>
    </row>
    <row r="724" spans="3:4">
      <c r="C724" s="229"/>
      <c r="D724" s="229"/>
    </row>
    <row r="725" spans="3:4">
      <c r="C725" s="229"/>
      <c r="D725" s="229"/>
    </row>
    <row r="726" spans="3:4">
      <c r="C726" s="229"/>
      <c r="D726" s="229"/>
    </row>
    <row r="727" spans="3:4">
      <c r="C727" s="229"/>
      <c r="D727" s="229"/>
    </row>
    <row r="728" spans="3:4">
      <c r="C728" s="229"/>
      <c r="D728" s="229"/>
    </row>
    <row r="729" spans="3:4">
      <c r="C729" s="229"/>
      <c r="D729" s="229"/>
    </row>
    <row r="730" spans="3:4">
      <c r="C730" s="229"/>
      <c r="D730" s="229"/>
    </row>
    <row r="731" spans="3:4">
      <c r="C731" s="229"/>
      <c r="D731" s="229"/>
    </row>
    <row r="732" spans="3:4">
      <c r="C732" s="229"/>
      <c r="D732" s="229"/>
    </row>
    <row r="733" spans="3:4">
      <c r="C733" s="229"/>
      <c r="D733" s="229"/>
    </row>
    <row r="734" spans="3:4">
      <c r="C734" s="229"/>
      <c r="D734" s="229"/>
    </row>
    <row r="735" spans="3:4">
      <c r="C735" s="229"/>
      <c r="D735" s="229"/>
    </row>
    <row r="736" spans="3:4">
      <c r="C736" s="229"/>
      <c r="D736" s="229"/>
    </row>
    <row r="737" spans="3:4">
      <c r="C737" s="229"/>
      <c r="D737" s="229"/>
    </row>
    <row r="738" spans="3:4">
      <c r="C738" s="229"/>
      <c r="D738" s="229"/>
    </row>
    <row r="739" spans="3:4">
      <c r="C739" s="229"/>
      <c r="D739" s="229"/>
    </row>
    <row r="740" spans="3:4">
      <c r="C740" s="229"/>
      <c r="D740" s="229"/>
    </row>
    <row r="741" spans="3:4">
      <c r="C741" s="229"/>
      <c r="D741" s="229"/>
    </row>
    <row r="742" spans="3:4">
      <c r="C742" s="229"/>
      <c r="D742" s="229"/>
    </row>
    <row r="743" spans="3:4">
      <c r="C743" s="229"/>
      <c r="D743" s="229"/>
    </row>
    <row r="744" spans="3:4">
      <c r="C744" s="229"/>
      <c r="D744" s="229"/>
    </row>
    <row r="745" spans="3:4">
      <c r="C745" s="229"/>
      <c r="D745" s="229"/>
    </row>
    <row r="746" spans="3:4">
      <c r="C746" s="229"/>
      <c r="D746" s="229"/>
    </row>
    <row r="747" spans="3:4">
      <c r="C747" s="229"/>
      <c r="D747" s="229"/>
    </row>
    <row r="748" spans="3:4">
      <c r="C748" s="229"/>
      <c r="D748" s="229"/>
    </row>
    <row r="749" spans="3:4">
      <c r="C749" s="229"/>
      <c r="D749" s="229"/>
    </row>
    <row r="750" spans="3:4">
      <c r="C750" s="229"/>
      <c r="D750" s="229"/>
    </row>
    <row r="751" spans="3:4">
      <c r="C751" s="229"/>
      <c r="D751" s="229"/>
    </row>
    <row r="752" spans="3:4">
      <c r="C752" s="229"/>
      <c r="D752" s="229"/>
    </row>
    <row r="753" spans="3:4">
      <c r="C753" s="229"/>
      <c r="D753" s="229"/>
    </row>
    <row r="754" spans="3:4">
      <c r="C754" s="229"/>
      <c r="D754" s="229"/>
    </row>
    <row r="755" spans="3:4">
      <c r="C755" s="229"/>
      <c r="D755" s="229"/>
    </row>
    <row r="756" spans="3:4">
      <c r="C756" s="229"/>
      <c r="D756" s="229"/>
    </row>
    <row r="757" spans="3:4">
      <c r="C757" s="229"/>
      <c r="D757" s="229"/>
    </row>
    <row r="758" spans="3:4">
      <c r="C758" s="229"/>
      <c r="D758" s="229"/>
    </row>
    <row r="759" spans="3:4">
      <c r="C759" s="229"/>
      <c r="D759" s="229"/>
    </row>
    <row r="760" spans="3:4">
      <c r="C760" s="229"/>
      <c r="D760" s="229"/>
    </row>
    <row r="761" spans="3:4">
      <c r="C761" s="229"/>
      <c r="D761" s="229"/>
    </row>
    <row r="762" spans="3:4">
      <c r="C762" s="229"/>
      <c r="D762" s="229"/>
    </row>
    <row r="763" spans="3:4">
      <c r="C763" s="229"/>
      <c r="D763" s="229"/>
    </row>
    <row r="764" spans="3:4">
      <c r="C764" s="229"/>
      <c r="D764" s="229"/>
    </row>
    <row r="765" spans="3:4">
      <c r="C765" s="229"/>
      <c r="D765" s="229"/>
    </row>
    <row r="766" spans="3:4">
      <c r="C766" s="229"/>
      <c r="D766" s="229"/>
    </row>
    <row r="767" spans="3:4">
      <c r="C767" s="229"/>
      <c r="D767" s="229"/>
    </row>
    <row r="768" spans="3:4">
      <c r="C768" s="229"/>
      <c r="D768" s="229"/>
    </row>
    <row r="769" spans="3:4">
      <c r="C769" s="229"/>
      <c r="D769" s="229"/>
    </row>
    <row r="770" spans="3:4">
      <c r="C770" s="229"/>
      <c r="D770" s="229"/>
    </row>
    <row r="771" spans="3:4">
      <c r="C771" s="229"/>
      <c r="D771" s="229"/>
    </row>
    <row r="772" spans="3:4">
      <c r="C772" s="229"/>
      <c r="D772" s="229"/>
    </row>
    <row r="773" spans="3:4">
      <c r="C773" s="229"/>
      <c r="D773" s="229"/>
    </row>
    <row r="774" spans="3:4">
      <c r="C774" s="229"/>
      <c r="D774" s="229"/>
    </row>
    <row r="775" spans="3:4">
      <c r="C775" s="229"/>
      <c r="D775" s="229"/>
    </row>
    <row r="776" spans="3:4">
      <c r="C776" s="229"/>
      <c r="D776" s="229"/>
    </row>
    <row r="777" spans="3:4">
      <c r="C777" s="229"/>
      <c r="D777" s="229"/>
    </row>
    <row r="778" spans="3:4">
      <c r="C778" s="229"/>
      <c r="D778" s="229"/>
    </row>
    <row r="779" spans="3:4">
      <c r="C779" s="229"/>
      <c r="D779" s="229"/>
    </row>
    <row r="780" spans="3:4">
      <c r="C780" s="229"/>
      <c r="D780" s="229"/>
    </row>
    <row r="781" spans="3:4">
      <c r="C781" s="229"/>
      <c r="D781" s="229"/>
    </row>
    <row r="782" spans="3:4">
      <c r="C782" s="229"/>
      <c r="D782" s="229"/>
    </row>
    <row r="783" spans="3:4">
      <c r="C783" s="229"/>
      <c r="D783" s="229"/>
    </row>
    <row r="784" spans="3:4">
      <c r="C784" s="229"/>
      <c r="D784" s="229"/>
    </row>
    <row r="785" spans="3:4">
      <c r="C785" s="229"/>
      <c r="D785" s="229"/>
    </row>
    <row r="786" spans="3:4">
      <c r="C786" s="229"/>
      <c r="D786" s="229"/>
    </row>
    <row r="787" spans="3:4">
      <c r="C787" s="229"/>
      <c r="D787" s="229"/>
    </row>
    <row r="788" spans="3:4">
      <c r="C788" s="229"/>
      <c r="D788" s="229"/>
    </row>
    <row r="789" spans="3:4">
      <c r="C789" s="229"/>
      <c r="D789" s="229"/>
    </row>
    <row r="790" spans="3:4">
      <c r="C790" s="229"/>
      <c r="D790" s="229"/>
    </row>
    <row r="791" spans="3:4">
      <c r="C791" s="229"/>
      <c r="D791" s="229"/>
    </row>
    <row r="792" spans="3:4">
      <c r="C792" s="229"/>
      <c r="D792" s="229"/>
    </row>
    <row r="793" spans="3:4">
      <c r="C793" s="229"/>
      <c r="D793" s="229"/>
    </row>
    <row r="794" spans="3:4">
      <c r="C794" s="229"/>
      <c r="D794" s="229"/>
    </row>
    <row r="795" spans="3:4">
      <c r="C795" s="229"/>
      <c r="D795" s="229"/>
    </row>
    <row r="796" spans="3:4">
      <c r="C796" s="229"/>
      <c r="D796" s="229"/>
    </row>
    <row r="797" spans="3:4">
      <c r="C797" s="229"/>
      <c r="D797" s="229"/>
    </row>
    <row r="798" spans="3:4">
      <c r="C798" s="229"/>
      <c r="D798" s="229"/>
    </row>
    <row r="799" spans="3:4">
      <c r="C799" s="229"/>
      <c r="D799" s="229"/>
    </row>
    <row r="800" spans="3:4">
      <c r="C800" s="229"/>
      <c r="D800" s="229"/>
    </row>
    <row r="801" spans="3:4">
      <c r="C801" s="229"/>
      <c r="D801" s="229"/>
    </row>
    <row r="802" spans="3:4">
      <c r="C802" s="229"/>
      <c r="D802" s="229"/>
    </row>
    <row r="803" spans="3:4">
      <c r="C803" s="229"/>
      <c r="D803" s="229"/>
    </row>
    <row r="804" spans="3:4">
      <c r="C804" s="229"/>
      <c r="D804" s="229"/>
    </row>
    <row r="805" spans="3:4">
      <c r="C805" s="229"/>
      <c r="D805" s="229"/>
    </row>
    <row r="806" spans="3:4">
      <c r="C806" s="229"/>
      <c r="D806" s="229"/>
    </row>
    <row r="807" spans="3:4">
      <c r="C807" s="229"/>
      <c r="D807" s="229"/>
    </row>
    <row r="808" spans="3:4">
      <c r="C808" s="229"/>
      <c r="D808" s="229"/>
    </row>
    <row r="809" spans="3:4">
      <c r="C809" s="229"/>
      <c r="D809" s="229"/>
    </row>
    <row r="810" spans="3:4">
      <c r="C810" s="229"/>
      <c r="D810" s="229"/>
    </row>
    <row r="811" spans="3:4">
      <c r="C811" s="229"/>
      <c r="D811" s="229"/>
    </row>
    <row r="812" spans="3:4">
      <c r="C812" s="229"/>
      <c r="D812" s="229"/>
    </row>
    <row r="813" spans="3:4">
      <c r="C813" s="229"/>
      <c r="D813" s="229"/>
    </row>
    <row r="814" spans="3:4">
      <c r="C814" s="229"/>
      <c r="D814" s="229"/>
    </row>
    <row r="815" spans="3:4">
      <c r="C815" s="229"/>
      <c r="D815" s="229"/>
    </row>
    <row r="816" spans="3:4">
      <c r="C816" s="229"/>
      <c r="D816" s="229"/>
    </row>
    <row r="817" spans="3:4">
      <c r="C817" s="229"/>
      <c r="D817" s="229"/>
    </row>
    <row r="818" spans="3:4">
      <c r="C818" s="229"/>
      <c r="D818" s="229"/>
    </row>
    <row r="819" spans="3:4">
      <c r="C819" s="229"/>
      <c r="D819" s="229"/>
    </row>
    <row r="820" spans="3:4">
      <c r="C820" s="229"/>
      <c r="D820" s="229"/>
    </row>
    <row r="821" spans="3:4">
      <c r="C821" s="229"/>
      <c r="D821" s="229"/>
    </row>
    <row r="822" spans="3:4">
      <c r="C822" s="229"/>
      <c r="D822" s="229"/>
    </row>
    <row r="823" spans="3:4">
      <c r="C823" s="229"/>
      <c r="D823" s="229"/>
    </row>
    <row r="824" spans="3:4">
      <c r="C824" s="229"/>
      <c r="D824" s="229"/>
    </row>
    <row r="825" spans="3:4">
      <c r="C825" s="229"/>
      <c r="D825" s="229"/>
    </row>
    <row r="826" spans="3:4">
      <c r="C826" s="229"/>
      <c r="D826" s="229"/>
    </row>
    <row r="827" spans="3:4">
      <c r="C827" s="229"/>
      <c r="D827" s="229"/>
    </row>
    <row r="828" spans="3:4">
      <c r="C828" s="229"/>
      <c r="D828" s="229"/>
    </row>
    <row r="829" spans="3:4">
      <c r="C829" s="229"/>
      <c r="D829" s="229"/>
    </row>
    <row r="830" spans="3:4">
      <c r="C830" s="229"/>
      <c r="D830" s="229"/>
    </row>
    <row r="831" spans="3:4">
      <c r="C831" s="229"/>
      <c r="D831" s="229"/>
    </row>
    <row r="832" spans="3:4">
      <c r="C832" s="229"/>
      <c r="D832" s="229"/>
    </row>
    <row r="833" spans="3:4">
      <c r="C833" s="229"/>
      <c r="D833" s="229"/>
    </row>
    <row r="834" spans="3:4">
      <c r="C834" s="229"/>
      <c r="D834" s="229"/>
    </row>
    <row r="835" spans="3:4">
      <c r="C835" s="229"/>
      <c r="D835" s="229"/>
    </row>
    <row r="836" spans="3:4">
      <c r="C836" s="229"/>
      <c r="D836" s="229"/>
    </row>
    <row r="837" spans="3:4">
      <c r="C837" s="229"/>
      <c r="D837" s="229"/>
    </row>
    <row r="838" spans="3:4">
      <c r="C838" s="229"/>
      <c r="D838" s="229"/>
    </row>
    <row r="839" spans="3:4">
      <c r="C839" s="229"/>
      <c r="D839" s="229"/>
    </row>
    <row r="840" spans="3:4">
      <c r="C840" s="229"/>
      <c r="D840" s="229"/>
    </row>
    <row r="841" spans="3:4">
      <c r="C841" s="229"/>
      <c r="D841" s="229"/>
    </row>
    <row r="842" spans="3:4">
      <c r="C842" s="229"/>
      <c r="D842" s="229"/>
    </row>
    <row r="843" spans="3:4">
      <c r="C843" s="229"/>
      <c r="D843" s="229"/>
    </row>
    <row r="844" spans="3:4">
      <c r="C844" s="229"/>
      <c r="D844" s="229"/>
    </row>
    <row r="845" spans="3:4">
      <c r="C845" s="229"/>
      <c r="D845" s="229"/>
    </row>
    <row r="846" spans="3:4">
      <c r="C846" s="229"/>
      <c r="D846" s="229"/>
    </row>
    <row r="847" spans="3:4">
      <c r="C847" s="229"/>
      <c r="D847" s="229"/>
    </row>
    <row r="848" spans="3:4">
      <c r="C848" s="229"/>
      <c r="D848" s="229"/>
    </row>
    <row r="849" spans="3:4">
      <c r="C849" s="229"/>
      <c r="D849" s="229"/>
    </row>
    <row r="850" spans="3:4">
      <c r="C850" s="229"/>
      <c r="D850" s="229"/>
    </row>
    <row r="851" spans="3:4">
      <c r="C851" s="229"/>
      <c r="D851" s="229"/>
    </row>
    <row r="852" spans="3:4">
      <c r="C852" s="229"/>
      <c r="D852" s="229"/>
    </row>
    <row r="853" spans="3:4">
      <c r="C853" s="229"/>
      <c r="D853" s="229"/>
    </row>
    <row r="854" spans="3:4">
      <c r="C854" s="229"/>
      <c r="D854" s="229"/>
    </row>
    <row r="855" spans="3:4">
      <c r="C855" s="229"/>
      <c r="D855" s="229"/>
    </row>
    <row r="856" spans="3:4">
      <c r="C856" s="229"/>
      <c r="D856" s="229"/>
    </row>
    <row r="857" spans="3:4">
      <c r="C857" s="229"/>
      <c r="D857" s="229"/>
    </row>
    <row r="858" spans="3:4">
      <c r="C858" s="229"/>
      <c r="D858" s="229"/>
    </row>
    <row r="859" spans="3:4">
      <c r="C859" s="229"/>
      <c r="D859" s="229"/>
    </row>
    <row r="860" spans="3:4">
      <c r="C860" s="229"/>
      <c r="D860" s="229"/>
    </row>
    <row r="861" spans="3:4">
      <c r="C861" s="229"/>
      <c r="D861" s="229"/>
    </row>
    <row r="862" spans="3:4">
      <c r="C862" s="229"/>
      <c r="D862" s="229"/>
    </row>
    <row r="863" spans="3:4">
      <c r="C863" s="229"/>
      <c r="D863" s="229"/>
    </row>
    <row r="864" spans="3:4">
      <c r="C864" s="229"/>
      <c r="D864" s="229"/>
    </row>
    <row r="865" spans="3:4">
      <c r="C865" s="229"/>
      <c r="D865" s="229"/>
    </row>
    <row r="866" spans="3:4">
      <c r="C866" s="229"/>
      <c r="D866" s="229"/>
    </row>
    <row r="867" spans="3:4">
      <c r="C867" s="229"/>
      <c r="D867" s="229"/>
    </row>
    <row r="868" spans="3:4">
      <c r="C868" s="229"/>
      <c r="D868" s="229"/>
    </row>
    <row r="869" spans="3:4">
      <c r="C869" s="229"/>
      <c r="D869" s="229"/>
    </row>
    <row r="870" spans="3:4">
      <c r="C870" s="229"/>
      <c r="D870" s="229"/>
    </row>
    <row r="871" spans="3:4">
      <c r="C871" s="229"/>
      <c r="D871" s="229"/>
    </row>
    <row r="872" spans="3:4">
      <c r="C872" s="229"/>
      <c r="D872" s="229"/>
    </row>
    <row r="873" spans="3:4">
      <c r="C873" s="229"/>
      <c r="D873" s="229"/>
    </row>
    <row r="874" spans="3:4">
      <c r="C874" s="229"/>
      <c r="D874" s="229"/>
    </row>
    <row r="875" spans="3:4">
      <c r="C875" s="229"/>
      <c r="D875" s="229"/>
    </row>
    <row r="876" spans="3:4">
      <c r="C876" s="229"/>
      <c r="D876" s="229"/>
    </row>
    <row r="877" spans="3:4">
      <c r="C877" s="229"/>
      <c r="D877" s="229"/>
    </row>
    <row r="878" spans="3:4">
      <c r="C878" s="229"/>
      <c r="D878" s="229"/>
    </row>
    <row r="879" spans="3:4">
      <c r="C879" s="229"/>
      <c r="D879" s="229"/>
    </row>
    <row r="880" spans="3:4">
      <c r="C880" s="229"/>
      <c r="D880" s="229"/>
    </row>
    <row r="881" spans="3:4">
      <c r="C881" s="229"/>
      <c r="D881" s="229"/>
    </row>
    <row r="882" spans="3:4">
      <c r="C882" s="229"/>
      <c r="D882" s="229"/>
    </row>
    <row r="883" spans="3:4">
      <c r="C883" s="229"/>
      <c r="D883" s="229"/>
    </row>
    <row r="884" spans="3:4">
      <c r="C884" s="229"/>
      <c r="D884" s="229"/>
    </row>
    <row r="885" spans="3:4">
      <c r="C885" s="229"/>
      <c r="D885" s="229"/>
    </row>
    <row r="886" spans="3:4">
      <c r="C886" s="229"/>
      <c r="D886" s="229"/>
    </row>
    <row r="887" spans="3:4">
      <c r="C887" s="229"/>
      <c r="D887" s="229"/>
    </row>
    <row r="888" spans="3:4">
      <c r="C888" s="229"/>
      <c r="D888" s="229"/>
    </row>
    <row r="889" spans="3:4">
      <c r="C889" s="229"/>
      <c r="D889" s="229"/>
    </row>
    <row r="890" spans="3:4">
      <c r="C890" s="229"/>
      <c r="D890" s="229"/>
    </row>
    <row r="891" spans="3:4">
      <c r="C891" s="229"/>
      <c r="D891" s="229"/>
    </row>
    <row r="892" spans="3:4">
      <c r="C892" s="229"/>
      <c r="D892" s="229"/>
    </row>
    <row r="893" spans="3:4">
      <c r="C893" s="229"/>
      <c r="D893" s="229"/>
    </row>
    <row r="894" spans="3:4">
      <c r="C894" s="229"/>
      <c r="D894" s="229"/>
    </row>
    <row r="895" spans="3:4">
      <c r="C895" s="229"/>
      <c r="D895" s="229"/>
    </row>
    <row r="896" spans="3:4">
      <c r="C896" s="229"/>
      <c r="D896" s="229"/>
    </row>
    <row r="897" spans="3:4">
      <c r="C897" s="229"/>
      <c r="D897" s="229"/>
    </row>
    <row r="898" spans="3:4">
      <c r="C898" s="229"/>
      <c r="D898" s="229"/>
    </row>
    <row r="899" spans="3:4">
      <c r="C899" s="229"/>
      <c r="D899" s="229"/>
    </row>
    <row r="900" spans="3:4">
      <c r="C900" s="229"/>
      <c r="D900" s="229"/>
    </row>
    <row r="901" spans="3:4">
      <c r="C901" s="229"/>
      <c r="D901" s="229"/>
    </row>
    <row r="902" spans="3:4">
      <c r="C902" s="229"/>
      <c r="D902" s="229"/>
    </row>
    <row r="903" spans="3:4">
      <c r="C903" s="229"/>
      <c r="D903" s="229"/>
    </row>
    <row r="904" spans="3:4">
      <c r="C904" s="229"/>
      <c r="D904" s="229"/>
    </row>
    <row r="905" spans="3:4">
      <c r="C905" s="229"/>
      <c r="D905" s="229"/>
    </row>
    <row r="906" spans="3:4">
      <c r="C906" s="229"/>
      <c r="D906" s="229"/>
    </row>
    <row r="907" spans="3:4">
      <c r="C907" s="229"/>
      <c r="D907" s="229"/>
    </row>
    <row r="908" spans="3:4">
      <c r="C908" s="229"/>
      <c r="D908" s="229"/>
    </row>
    <row r="909" spans="3:4">
      <c r="C909" s="229"/>
      <c r="D909" s="229"/>
    </row>
    <row r="910" spans="3:4">
      <c r="C910" s="229"/>
      <c r="D910" s="229"/>
    </row>
    <row r="911" spans="3:4">
      <c r="C911" s="229"/>
      <c r="D911" s="229"/>
    </row>
    <row r="912" spans="3:4">
      <c r="C912" s="229"/>
      <c r="D912" s="229"/>
    </row>
    <row r="913" spans="3:4">
      <c r="C913" s="229"/>
      <c r="D913" s="229"/>
    </row>
    <row r="914" spans="3:4">
      <c r="C914" s="229"/>
      <c r="D914" s="229"/>
    </row>
    <row r="915" spans="3:4">
      <c r="C915" s="229"/>
      <c r="D915" s="229"/>
    </row>
    <row r="916" spans="3:4">
      <c r="C916" s="229"/>
      <c r="D916" s="229"/>
    </row>
    <row r="917" spans="3:4">
      <c r="C917" s="229"/>
      <c r="D917" s="229"/>
    </row>
    <row r="918" spans="3:4">
      <c r="C918" s="229"/>
      <c r="D918" s="229"/>
    </row>
    <row r="919" spans="3:4">
      <c r="C919" s="229"/>
      <c r="D919" s="229"/>
    </row>
    <row r="920" spans="3:4">
      <c r="C920" s="229"/>
      <c r="D920" s="229"/>
    </row>
    <row r="921" spans="3:4">
      <c r="C921" s="229"/>
      <c r="D921" s="229"/>
    </row>
    <row r="922" spans="3:4">
      <c r="C922" s="229"/>
      <c r="D922" s="229"/>
    </row>
    <row r="923" spans="3:4">
      <c r="C923" s="229"/>
      <c r="D923" s="229"/>
    </row>
    <row r="924" spans="3:4">
      <c r="C924" s="229"/>
      <c r="D924" s="229"/>
    </row>
    <row r="925" spans="3:4">
      <c r="C925" s="229"/>
      <c r="D925" s="229"/>
    </row>
    <row r="926" spans="3:4">
      <c r="C926" s="229"/>
      <c r="D926" s="229"/>
    </row>
    <row r="927" spans="3:4">
      <c r="C927" s="229"/>
      <c r="D927" s="229"/>
    </row>
    <row r="928" spans="3:4">
      <c r="C928" s="229"/>
      <c r="D928" s="229"/>
    </row>
    <row r="929" spans="3:4">
      <c r="C929" s="229"/>
      <c r="D929" s="229"/>
    </row>
    <row r="930" spans="3:4">
      <c r="C930" s="229"/>
      <c r="D930" s="229"/>
    </row>
    <row r="931" spans="3:4">
      <c r="C931" s="229"/>
      <c r="D931" s="229"/>
    </row>
    <row r="932" spans="3:4">
      <c r="C932" s="229"/>
      <c r="D932" s="229"/>
    </row>
    <row r="933" spans="3:4">
      <c r="C933" s="229"/>
      <c r="D933" s="229"/>
    </row>
    <row r="934" spans="3:4">
      <c r="C934" s="229"/>
      <c r="D934" s="229"/>
    </row>
    <row r="935" spans="3:4">
      <c r="C935" s="229"/>
      <c r="D935" s="229"/>
    </row>
    <row r="936" spans="3:4">
      <c r="C936" s="229"/>
      <c r="D936" s="229"/>
    </row>
    <row r="937" spans="3:4">
      <c r="C937" s="229"/>
      <c r="D937" s="229"/>
    </row>
    <row r="938" spans="3:4">
      <c r="C938" s="229"/>
      <c r="D938" s="229"/>
    </row>
    <row r="939" spans="3:4">
      <c r="C939" s="229"/>
      <c r="D939" s="229"/>
    </row>
    <row r="940" spans="3:4">
      <c r="C940" s="229"/>
      <c r="D940" s="229"/>
    </row>
    <row r="941" spans="3:4">
      <c r="C941" s="229"/>
      <c r="D941" s="229"/>
    </row>
    <row r="942" spans="3:4">
      <c r="C942" s="229"/>
      <c r="D942" s="229"/>
    </row>
    <row r="943" spans="3:4">
      <c r="C943" s="229"/>
      <c r="D943" s="229"/>
    </row>
    <row r="944" spans="3:4">
      <c r="C944" s="229"/>
      <c r="D944" s="229"/>
    </row>
    <row r="945" spans="3:4">
      <c r="C945" s="229"/>
      <c r="D945" s="229"/>
    </row>
    <row r="946" spans="3:4">
      <c r="C946" s="229"/>
      <c r="D946" s="229"/>
    </row>
    <row r="947" spans="3:4">
      <c r="C947" s="229"/>
      <c r="D947" s="229"/>
    </row>
    <row r="948" spans="3:4">
      <c r="C948" s="229"/>
      <c r="D948" s="229"/>
    </row>
    <row r="949" spans="3:4">
      <c r="C949" s="229"/>
      <c r="D949" s="229"/>
    </row>
    <row r="950" spans="3:4">
      <c r="C950" s="229"/>
      <c r="D950" s="229"/>
    </row>
    <row r="951" spans="3:4">
      <c r="C951" s="229"/>
      <c r="D951" s="229"/>
    </row>
    <row r="952" spans="3:4">
      <c r="C952" s="229"/>
      <c r="D952" s="229"/>
    </row>
    <row r="953" spans="3:4">
      <c r="C953" s="229"/>
      <c r="D953" s="229"/>
    </row>
    <row r="954" spans="3:4">
      <c r="C954" s="229"/>
      <c r="D954" s="229"/>
    </row>
    <row r="955" spans="3:4">
      <c r="C955" s="229"/>
      <c r="D955" s="229"/>
    </row>
    <row r="956" spans="3:4">
      <c r="C956" s="229"/>
      <c r="D956" s="229"/>
    </row>
    <row r="957" spans="3:4">
      <c r="C957" s="229"/>
      <c r="D957" s="229"/>
    </row>
    <row r="958" spans="3:4">
      <c r="C958" s="229"/>
      <c r="D958" s="229"/>
    </row>
    <row r="959" spans="3:4">
      <c r="C959" s="229"/>
      <c r="D959" s="229"/>
    </row>
    <row r="960" spans="3:4">
      <c r="C960" s="229"/>
      <c r="D960" s="229"/>
    </row>
    <row r="961" spans="3:4">
      <c r="C961" s="229"/>
      <c r="D961" s="229"/>
    </row>
    <row r="962" spans="3:4">
      <c r="C962" s="229"/>
      <c r="D962" s="229"/>
    </row>
    <row r="963" spans="3:4">
      <c r="C963" s="229"/>
      <c r="D963" s="229"/>
    </row>
    <row r="964" spans="3:4">
      <c r="C964" s="229"/>
      <c r="D964" s="229"/>
    </row>
    <row r="965" spans="3:4">
      <c r="C965" s="229"/>
      <c r="D965" s="229"/>
    </row>
    <row r="966" spans="3:4">
      <c r="C966" s="229"/>
      <c r="D966" s="229"/>
    </row>
    <row r="967" spans="3:4">
      <c r="C967" s="229"/>
      <c r="D967" s="229"/>
    </row>
    <row r="968" spans="3:4">
      <c r="C968" s="229"/>
      <c r="D968" s="229"/>
    </row>
    <row r="969" spans="3:4">
      <c r="C969" s="229"/>
      <c r="D969" s="229"/>
    </row>
    <row r="970" spans="3:4">
      <c r="C970" s="229"/>
      <c r="D970" s="229"/>
    </row>
    <row r="971" spans="3:4">
      <c r="C971" s="229"/>
      <c r="D971" s="229"/>
    </row>
    <row r="972" spans="3:4">
      <c r="C972" s="229"/>
      <c r="D972" s="229"/>
    </row>
    <row r="973" spans="3:4">
      <c r="C973" s="229"/>
      <c r="D973" s="229"/>
    </row>
    <row r="974" spans="3:4">
      <c r="C974" s="229"/>
      <c r="D974" s="229"/>
    </row>
    <row r="975" spans="3:4">
      <c r="C975" s="229"/>
      <c r="D975" s="229"/>
    </row>
    <row r="976" spans="3:4">
      <c r="C976" s="229"/>
      <c r="D976" s="229"/>
    </row>
    <row r="977" spans="3:4">
      <c r="C977" s="229"/>
      <c r="D977" s="229"/>
    </row>
    <row r="978" spans="3:4">
      <c r="C978" s="229"/>
      <c r="D978" s="229"/>
    </row>
    <row r="979" spans="3:4">
      <c r="C979" s="229"/>
      <c r="D979" s="229"/>
    </row>
    <row r="980" spans="3:4">
      <c r="C980" s="229"/>
      <c r="D980" s="229"/>
    </row>
    <row r="981" spans="3:4">
      <c r="C981" s="229"/>
      <c r="D981" s="229"/>
    </row>
    <row r="982" spans="3:4">
      <c r="C982" s="229"/>
      <c r="D982" s="229"/>
    </row>
    <row r="983" spans="3:4">
      <c r="C983" s="229"/>
      <c r="D983" s="229"/>
    </row>
    <row r="984" spans="3:4">
      <c r="C984" s="229"/>
      <c r="D984" s="229"/>
    </row>
    <row r="985" spans="3:4">
      <c r="C985" s="229"/>
      <c r="D985" s="229"/>
    </row>
    <row r="986" spans="3:4">
      <c r="C986" s="229"/>
      <c r="D986" s="229"/>
    </row>
    <row r="987" spans="3:4">
      <c r="C987" s="229"/>
      <c r="D987" s="229"/>
    </row>
    <row r="988" spans="3:4">
      <c r="C988" s="229"/>
      <c r="D988" s="229"/>
    </row>
    <row r="989" spans="3:4">
      <c r="C989" s="229"/>
      <c r="D989" s="229"/>
    </row>
    <row r="990" spans="3:4">
      <c r="C990" s="229"/>
      <c r="D990" s="229"/>
    </row>
    <row r="991" spans="3:4">
      <c r="C991" s="229"/>
      <c r="D991" s="229"/>
    </row>
    <row r="992" spans="3:4">
      <c r="C992" s="229"/>
      <c r="D992" s="229"/>
    </row>
    <row r="993" spans="3:4">
      <c r="C993" s="229"/>
      <c r="D993" s="229"/>
    </row>
    <row r="994" spans="3:4">
      <c r="C994" s="229"/>
      <c r="D994" s="229"/>
    </row>
    <row r="995" spans="3:4">
      <c r="C995" s="229"/>
      <c r="D995" s="229"/>
    </row>
    <row r="996" spans="3:4">
      <c r="C996" s="229"/>
      <c r="D996" s="229"/>
    </row>
    <row r="997" spans="3:4">
      <c r="C997" s="229"/>
      <c r="D997" s="229"/>
    </row>
    <row r="998" spans="3:4">
      <c r="C998" s="229"/>
      <c r="D998" s="229"/>
    </row>
    <row r="999" spans="3:4">
      <c r="C999" s="229"/>
      <c r="D999" s="229"/>
    </row>
    <row r="1000" spans="3:4">
      <c r="C1000" s="229"/>
      <c r="D1000" s="229"/>
    </row>
    <row r="1001" spans="3:4">
      <c r="C1001" s="229"/>
      <c r="D1001" s="229"/>
    </row>
    <row r="1002" spans="3:4">
      <c r="C1002" s="229"/>
      <c r="D1002" s="229"/>
    </row>
    <row r="1003" spans="3:4">
      <c r="C1003" s="229"/>
      <c r="D1003" s="229"/>
    </row>
    <row r="1004" spans="3:4">
      <c r="C1004" s="229"/>
      <c r="D1004" s="229"/>
    </row>
    <row r="1005" spans="3:4">
      <c r="C1005" s="229"/>
      <c r="D1005" s="229"/>
    </row>
    <row r="1006" spans="3:4">
      <c r="C1006" s="229"/>
      <c r="D1006" s="229"/>
    </row>
    <row r="1007" spans="3:4">
      <c r="C1007" s="229"/>
      <c r="D1007" s="229"/>
    </row>
    <row r="1008" spans="3:4">
      <c r="C1008" s="229"/>
      <c r="D1008" s="229"/>
    </row>
    <row r="1009" spans="3:4">
      <c r="C1009" s="229"/>
      <c r="D1009" s="229"/>
    </row>
    <row r="1010" spans="3:4">
      <c r="C1010" s="229"/>
      <c r="D1010" s="229"/>
    </row>
    <row r="1011" spans="3:4">
      <c r="C1011" s="229"/>
      <c r="D1011" s="229"/>
    </row>
    <row r="1012" spans="3:4">
      <c r="C1012" s="229"/>
      <c r="D1012" s="229"/>
    </row>
    <row r="1013" spans="3:4">
      <c r="C1013" s="229"/>
      <c r="D1013" s="229"/>
    </row>
    <row r="1014" spans="3:4">
      <c r="C1014" s="229"/>
      <c r="D1014" s="229"/>
    </row>
    <row r="1015" spans="3:4">
      <c r="C1015" s="229"/>
      <c r="D1015" s="229"/>
    </row>
    <row r="1016" spans="3:4">
      <c r="C1016" s="229"/>
      <c r="D1016" s="229"/>
    </row>
    <row r="1017" spans="3:4">
      <c r="C1017" s="229"/>
      <c r="D1017" s="229"/>
    </row>
    <row r="1018" spans="3:4">
      <c r="C1018" s="229"/>
      <c r="D1018" s="229"/>
    </row>
    <row r="1019" spans="3:4">
      <c r="C1019" s="229"/>
      <c r="D1019" s="229"/>
    </row>
    <row r="1020" spans="3:4">
      <c r="C1020" s="229"/>
      <c r="D1020" s="229"/>
    </row>
    <row r="1021" spans="3:4">
      <c r="C1021" s="229"/>
      <c r="D1021" s="229"/>
    </row>
    <row r="1022" spans="3:4">
      <c r="C1022" s="229"/>
      <c r="D1022" s="229"/>
    </row>
    <row r="1023" spans="3:4">
      <c r="C1023" s="229"/>
      <c r="D1023" s="229"/>
    </row>
    <row r="1024" spans="3:4">
      <c r="C1024" s="229"/>
      <c r="D1024" s="229"/>
    </row>
    <row r="1025" spans="3:4">
      <c r="C1025" s="229"/>
      <c r="D1025" s="229"/>
    </row>
    <row r="1026" spans="3:4">
      <c r="C1026" s="229"/>
      <c r="D1026" s="229"/>
    </row>
    <row r="1027" spans="3:4">
      <c r="C1027" s="229"/>
      <c r="D1027" s="229"/>
    </row>
    <row r="1028" spans="3:4">
      <c r="C1028" s="229"/>
      <c r="D1028" s="229"/>
    </row>
    <row r="1029" spans="3:4">
      <c r="C1029" s="229"/>
      <c r="D1029" s="229"/>
    </row>
    <row r="1030" spans="3:4">
      <c r="C1030" s="229"/>
      <c r="D1030" s="229"/>
    </row>
    <row r="1031" spans="3:4">
      <c r="C1031" s="229"/>
      <c r="D1031" s="229"/>
    </row>
    <row r="1032" spans="3:4">
      <c r="C1032" s="229"/>
      <c r="D1032" s="229"/>
    </row>
    <row r="1033" spans="3:4">
      <c r="C1033" s="229"/>
      <c r="D1033" s="229"/>
    </row>
    <row r="1034" spans="3:4">
      <c r="C1034" s="229"/>
      <c r="D1034" s="229"/>
    </row>
    <row r="1035" spans="3:4">
      <c r="C1035" s="229"/>
      <c r="D1035" s="229"/>
    </row>
    <row r="1036" spans="3:4">
      <c r="C1036" s="229"/>
      <c r="D1036" s="229"/>
    </row>
    <row r="1037" spans="3:4">
      <c r="C1037" s="229"/>
      <c r="D1037" s="229"/>
    </row>
    <row r="1038" spans="3:4">
      <c r="C1038" s="229"/>
      <c r="D1038" s="229"/>
    </row>
    <row r="1039" spans="3:4">
      <c r="C1039" s="229"/>
      <c r="D1039" s="229"/>
    </row>
    <row r="1040" spans="3:4">
      <c r="C1040" s="229"/>
      <c r="D1040" s="229"/>
    </row>
    <row r="1041" spans="3:4">
      <c r="C1041" s="229"/>
      <c r="D1041" s="229"/>
    </row>
    <row r="1042" spans="3:4">
      <c r="C1042" s="229"/>
      <c r="D1042" s="229"/>
    </row>
    <row r="1043" spans="3:4">
      <c r="C1043" s="229"/>
      <c r="D1043" s="229"/>
    </row>
    <row r="1044" spans="3:4">
      <c r="C1044" s="229"/>
      <c r="D1044" s="229"/>
    </row>
    <row r="1045" spans="3:4">
      <c r="C1045" s="229"/>
      <c r="D1045" s="229"/>
    </row>
    <row r="1046" spans="3:4">
      <c r="C1046" s="229"/>
      <c r="D1046" s="229"/>
    </row>
    <row r="1047" spans="3:4">
      <c r="C1047" s="229"/>
      <c r="D1047" s="229"/>
    </row>
    <row r="1048" spans="3:4">
      <c r="C1048" s="229"/>
      <c r="D1048" s="229"/>
    </row>
    <row r="1049" spans="3:4">
      <c r="C1049" s="229"/>
      <c r="D1049" s="229"/>
    </row>
    <row r="1050" spans="3:4">
      <c r="C1050" s="229"/>
      <c r="D1050" s="229"/>
    </row>
    <row r="1051" spans="3:4">
      <c r="C1051" s="229"/>
      <c r="D1051" s="229"/>
    </row>
    <row r="1052" spans="3:4">
      <c r="C1052" s="229"/>
      <c r="D1052" s="229"/>
    </row>
    <row r="1053" spans="3:4">
      <c r="C1053" s="229"/>
      <c r="D1053" s="229"/>
    </row>
    <row r="1054" spans="3:4">
      <c r="C1054" s="229"/>
      <c r="D1054" s="229"/>
    </row>
    <row r="1055" spans="3:4">
      <c r="C1055" s="229"/>
      <c r="D1055" s="229"/>
    </row>
    <row r="1056" spans="3:4">
      <c r="C1056" s="229"/>
      <c r="D1056" s="229"/>
    </row>
    <row r="1057" spans="3:4">
      <c r="C1057" s="229"/>
      <c r="D1057" s="229"/>
    </row>
    <row r="1058" spans="3:4">
      <c r="C1058" s="229"/>
      <c r="D1058" s="229"/>
    </row>
    <row r="1059" spans="3:4">
      <c r="C1059" s="229"/>
      <c r="D1059" s="229"/>
    </row>
    <row r="1060" spans="3:4">
      <c r="C1060" s="229"/>
      <c r="D1060" s="229"/>
    </row>
    <row r="1061" spans="3:4">
      <c r="C1061" s="229"/>
      <c r="D1061" s="229"/>
    </row>
    <row r="1062" spans="3:4">
      <c r="C1062" s="229"/>
      <c r="D1062" s="229"/>
    </row>
    <row r="1063" spans="3:4">
      <c r="C1063" s="229"/>
      <c r="D1063" s="229"/>
    </row>
    <row r="1064" spans="3:4">
      <c r="C1064" s="229"/>
      <c r="D1064" s="229"/>
    </row>
    <row r="1065" spans="3:4">
      <c r="C1065" s="229"/>
      <c r="D1065" s="229"/>
    </row>
    <row r="1066" spans="3:4">
      <c r="C1066" s="229"/>
      <c r="D1066" s="229"/>
    </row>
    <row r="1067" spans="3:4">
      <c r="C1067" s="229"/>
      <c r="D1067" s="229"/>
    </row>
    <row r="1068" spans="3:4">
      <c r="C1068" s="229"/>
      <c r="D1068" s="229"/>
    </row>
    <row r="1069" spans="3:4">
      <c r="C1069" s="229"/>
      <c r="D1069" s="229"/>
    </row>
    <row r="1070" spans="3:4">
      <c r="C1070" s="229"/>
      <c r="D1070" s="229"/>
    </row>
    <row r="1071" spans="3:4">
      <c r="C1071" s="229"/>
      <c r="D1071" s="229"/>
    </row>
    <row r="1072" spans="3:4">
      <c r="C1072" s="229"/>
      <c r="D1072" s="229"/>
    </row>
    <row r="1073" spans="3:4">
      <c r="C1073" s="229"/>
      <c r="D1073" s="229"/>
    </row>
    <row r="1074" spans="3:4">
      <c r="C1074" s="229"/>
      <c r="D1074" s="229"/>
    </row>
    <row r="1075" spans="3:4">
      <c r="C1075" s="229"/>
      <c r="D1075" s="229"/>
    </row>
    <row r="1076" spans="3:4">
      <c r="C1076" s="229"/>
      <c r="D1076" s="229"/>
    </row>
    <row r="1077" spans="3:4">
      <c r="C1077" s="229"/>
      <c r="D1077" s="229"/>
    </row>
    <row r="1078" spans="3:4">
      <c r="C1078" s="229"/>
      <c r="D1078" s="229"/>
    </row>
    <row r="1079" spans="3:4">
      <c r="C1079" s="229"/>
      <c r="D1079" s="229"/>
    </row>
    <row r="1080" spans="3:4">
      <c r="C1080" s="229"/>
      <c r="D1080" s="229"/>
    </row>
    <row r="1081" spans="3:4">
      <c r="C1081" s="229"/>
      <c r="D1081" s="229"/>
    </row>
    <row r="1082" spans="3:4">
      <c r="C1082" s="229"/>
      <c r="D1082" s="229"/>
    </row>
    <row r="1083" spans="3:4">
      <c r="C1083" s="229"/>
      <c r="D1083" s="229"/>
    </row>
    <row r="1084" spans="3:4">
      <c r="C1084" s="229"/>
      <c r="D1084" s="229"/>
    </row>
    <row r="1085" spans="3:4">
      <c r="C1085" s="229"/>
      <c r="D1085" s="229"/>
    </row>
    <row r="1086" spans="3:4">
      <c r="C1086" s="229"/>
      <c r="D1086" s="229"/>
    </row>
    <row r="1087" spans="3:4">
      <c r="C1087" s="229"/>
      <c r="D1087" s="229"/>
    </row>
    <row r="1088" spans="3:4">
      <c r="C1088" s="229"/>
      <c r="D1088" s="229"/>
    </row>
    <row r="1089" spans="3:4">
      <c r="C1089" s="229"/>
      <c r="D1089" s="229"/>
    </row>
    <row r="1090" spans="3:4">
      <c r="C1090" s="229"/>
      <c r="D1090" s="229"/>
    </row>
    <row r="1091" spans="3:4">
      <c r="C1091" s="229"/>
      <c r="D1091" s="229"/>
    </row>
    <row r="1092" spans="3:4">
      <c r="C1092" s="229"/>
      <c r="D1092" s="229"/>
    </row>
    <row r="1093" spans="3:4">
      <c r="C1093" s="229"/>
      <c r="D1093" s="229"/>
    </row>
    <row r="1094" spans="3:4">
      <c r="C1094" s="229"/>
      <c r="D1094" s="229"/>
    </row>
    <row r="1095" spans="3:4">
      <c r="C1095" s="229"/>
      <c r="D1095" s="229"/>
    </row>
    <row r="1096" spans="3:4">
      <c r="C1096" s="229"/>
      <c r="D1096" s="229"/>
    </row>
    <row r="1097" spans="3:4">
      <c r="C1097" s="229"/>
      <c r="D1097" s="229"/>
    </row>
    <row r="1098" spans="3:4">
      <c r="C1098" s="229"/>
      <c r="D1098" s="229"/>
    </row>
    <row r="1099" spans="3:4">
      <c r="C1099" s="229"/>
      <c r="D1099" s="229"/>
    </row>
    <row r="1100" spans="3:4">
      <c r="C1100" s="229"/>
      <c r="D1100" s="229"/>
    </row>
    <row r="1101" spans="3:4">
      <c r="C1101" s="229"/>
      <c r="D1101" s="229"/>
    </row>
    <row r="1102" spans="3:4">
      <c r="C1102" s="229"/>
      <c r="D1102" s="229"/>
    </row>
    <row r="1103" spans="3:4">
      <c r="C1103" s="229"/>
      <c r="D1103" s="229"/>
    </row>
    <row r="1104" spans="3:4">
      <c r="C1104" s="229"/>
      <c r="D1104" s="229"/>
    </row>
    <row r="1105" spans="3:4">
      <c r="C1105" s="229"/>
      <c r="D1105" s="229"/>
    </row>
    <row r="1106" spans="3:4">
      <c r="C1106" s="229"/>
      <c r="D1106" s="229"/>
    </row>
    <row r="1107" spans="3:4">
      <c r="C1107" s="229"/>
      <c r="D1107" s="229"/>
    </row>
    <row r="1108" spans="3:4">
      <c r="C1108" s="229"/>
      <c r="D1108" s="229"/>
    </row>
    <row r="1109" spans="3:4">
      <c r="C1109" s="229"/>
      <c r="D1109" s="229"/>
    </row>
    <row r="1110" spans="3:4">
      <c r="C1110" s="229"/>
      <c r="D1110" s="229"/>
    </row>
    <row r="1111" spans="3:4">
      <c r="C1111" s="229"/>
      <c r="D1111" s="229"/>
    </row>
    <row r="1112" spans="3:4">
      <c r="C1112" s="229"/>
      <c r="D1112" s="229"/>
    </row>
    <row r="1113" spans="3:4">
      <c r="C1113" s="229"/>
      <c r="D1113" s="229"/>
    </row>
    <row r="1114" spans="3:4">
      <c r="C1114" s="229"/>
      <c r="D1114" s="229"/>
    </row>
    <row r="1115" spans="3:4">
      <c r="C1115" s="229"/>
      <c r="D1115" s="229"/>
    </row>
    <row r="1116" spans="3:4">
      <c r="C1116" s="229"/>
      <c r="D1116" s="229"/>
    </row>
    <row r="1117" spans="3:4">
      <c r="C1117" s="229"/>
      <c r="D1117" s="229"/>
    </row>
    <row r="1118" spans="3:4">
      <c r="C1118" s="229"/>
      <c r="D1118" s="229"/>
    </row>
    <row r="1119" spans="3:4">
      <c r="C1119" s="229"/>
      <c r="D1119" s="229"/>
    </row>
    <row r="1120" spans="3:4">
      <c r="C1120" s="229"/>
      <c r="D1120" s="229"/>
    </row>
    <row r="1121" spans="3:4">
      <c r="C1121" s="229"/>
      <c r="D1121" s="229"/>
    </row>
    <row r="1122" spans="3:4">
      <c r="C1122" s="229"/>
      <c r="D1122" s="229"/>
    </row>
    <row r="1123" spans="3:4">
      <c r="C1123" s="229"/>
      <c r="D1123" s="229"/>
    </row>
    <row r="1124" spans="3:4">
      <c r="C1124" s="229"/>
      <c r="D1124" s="229"/>
    </row>
    <row r="1125" spans="3:4">
      <c r="C1125" s="229"/>
      <c r="D1125" s="229"/>
    </row>
    <row r="1126" spans="3:4">
      <c r="C1126" s="229"/>
      <c r="D1126" s="229"/>
    </row>
    <row r="1127" spans="3:4">
      <c r="C1127" s="229"/>
      <c r="D1127" s="229"/>
    </row>
    <row r="1128" spans="3:4">
      <c r="C1128" s="229"/>
      <c r="D1128" s="229"/>
    </row>
    <row r="1129" spans="3:4">
      <c r="C1129" s="229"/>
      <c r="D1129" s="229"/>
    </row>
    <row r="1130" spans="3:4">
      <c r="C1130" s="229"/>
      <c r="D1130" s="229"/>
    </row>
    <row r="1131" spans="3:4">
      <c r="C1131" s="229"/>
      <c r="D1131" s="229"/>
    </row>
    <row r="1132" spans="3:4">
      <c r="C1132" s="229"/>
      <c r="D1132" s="229"/>
    </row>
    <row r="1133" spans="3:4">
      <c r="C1133" s="229"/>
      <c r="D1133" s="229"/>
    </row>
    <row r="1134" spans="3:4">
      <c r="C1134" s="229"/>
      <c r="D1134" s="229"/>
    </row>
    <row r="1135" spans="3:4">
      <c r="C1135" s="229"/>
      <c r="D1135" s="229"/>
    </row>
    <row r="1136" spans="3:4">
      <c r="C1136" s="229"/>
      <c r="D1136" s="229"/>
    </row>
    <row r="1137" spans="3:4">
      <c r="C1137" s="229"/>
      <c r="D1137" s="229"/>
    </row>
    <row r="1138" spans="3:4">
      <c r="C1138" s="229"/>
      <c r="D1138" s="229"/>
    </row>
    <row r="1139" spans="3:4">
      <c r="C1139" s="229"/>
      <c r="D1139" s="229"/>
    </row>
    <row r="1140" spans="3:4">
      <c r="C1140" s="229"/>
      <c r="D1140" s="229"/>
    </row>
    <row r="1141" spans="3:4">
      <c r="C1141" s="229"/>
      <c r="D1141" s="229"/>
    </row>
    <row r="1142" spans="3:4">
      <c r="C1142" s="229"/>
      <c r="D1142" s="229"/>
    </row>
    <row r="1143" spans="3:4">
      <c r="C1143" s="229"/>
      <c r="D1143" s="229"/>
    </row>
    <row r="1144" spans="3:4">
      <c r="C1144" s="229"/>
      <c r="D1144" s="229"/>
    </row>
    <row r="1145" spans="3:4">
      <c r="C1145" s="229"/>
      <c r="D1145" s="229"/>
    </row>
    <row r="1146" spans="3:4">
      <c r="C1146" s="229"/>
      <c r="D1146" s="229"/>
    </row>
    <row r="1147" spans="3:4">
      <c r="C1147" s="229"/>
      <c r="D1147" s="229"/>
    </row>
    <row r="1148" spans="3:4">
      <c r="C1148" s="229"/>
      <c r="D1148" s="229"/>
    </row>
    <row r="1149" spans="3:4">
      <c r="C1149" s="229"/>
      <c r="D1149" s="229"/>
    </row>
    <row r="1150" spans="3:4">
      <c r="C1150" s="229"/>
      <c r="D1150" s="229"/>
    </row>
    <row r="1151" spans="3:4">
      <c r="C1151" s="229"/>
      <c r="D1151" s="229"/>
    </row>
    <row r="1152" spans="3:4">
      <c r="C1152" s="229"/>
      <c r="D1152" s="229"/>
    </row>
    <row r="1153" spans="3:4">
      <c r="C1153" s="229"/>
      <c r="D1153" s="229"/>
    </row>
    <row r="1154" spans="3:4">
      <c r="C1154" s="229"/>
      <c r="D1154" s="229"/>
    </row>
    <row r="1155" spans="3:4">
      <c r="C1155" s="229"/>
      <c r="D1155" s="229"/>
    </row>
    <row r="1156" spans="3:4">
      <c r="C1156" s="229"/>
      <c r="D1156" s="229"/>
    </row>
    <row r="1157" spans="3:4">
      <c r="C1157" s="229"/>
      <c r="D1157" s="229"/>
    </row>
    <row r="1158" spans="3:4">
      <c r="C1158" s="229"/>
      <c r="D1158" s="229"/>
    </row>
    <row r="1159" spans="3:4">
      <c r="C1159" s="229"/>
      <c r="D1159" s="229"/>
    </row>
    <row r="1160" spans="3:4">
      <c r="C1160" s="229"/>
      <c r="D1160" s="229"/>
    </row>
    <row r="1161" spans="3:4">
      <c r="C1161" s="229"/>
      <c r="D1161" s="229"/>
    </row>
    <row r="1162" spans="3:4">
      <c r="C1162" s="229"/>
      <c r="D1162" s="229"/>
    </row>
    <row r="1163" spans="3:4">
      <c r="C1163" s="229"/>
      <c r="D1163" s="229"/>
    </row>
    <row r="1164" spans="3:4">
      <c r="C1164" s="229"/>
      <c r="D1164" s="229"/>
    </row>
    <row r="1165" spans="3:4">
      <c r="C1165" s="229"/>
      <c r="D1165" s="229"/>
    </row>
    <row r="1166" spans="3:4">
      <c r="C1166" s="229"/>
      <c r="D1166" s="229"/>
    </row>
    <row r="1167" spans="3:4">
      <c r="C1167" s="229"/>
      <c r="D1167" s="229"/>
    </row>
    <row r="1168" spans="3:4">
      <c r="C1168" s="229"/>
      <c r="D1168" s="229"/>
    </row>
    <row r="1169" spans="3:4">
      <c r="C1169" s="229"/>
      <c r="D1169" s="229"/>
    </row>
    <row r="1170" spans="3:4">
      <c r="C1170" s="229"/>
      <c r="D1170" s="229"/>
    </row>
    <row r="1171" spans="3:4">
      <c r="C1171" s="229"/>
      <c r="D1171" s="229"/>
    </row>
    <row r="1172" spans="3:4">
      <c r="C1172" s="229"/>
      <c r="D1172" s="229"/>
    </row>
    <row r="1173" spans="3:4">
      <c r="C1173" s="229"/>
      <c r="D1173" s="229"/>
    </row>
    <row r="1174" spans="3:4">
      <c r="C1174" s="229"/>
      <c r="D1174" s="229"/>
    </row>
    <row r="1175" spans="3:4">
      <c r="C1175" s="229"/>
      <c r="D1175" s="229"/>
    </row>
    <row r="1176" spans="3:4">
      <c r="C1176" s="229"/>
      <c r="D1176" s="229"/>
    </row>
    <row r="1177" spans="3:4">
      <c r="C1177" s="229"/>
      <c r="D1177" s="229"/>
    </row>
    <row r="1178" spans="3:4">
      <c r="C1178" s="229"/>
      <c r="D1178" s="229"/>
    </row>
    <row r="1179" spans="3:4">
      <c r="C1179" s="229"/>
      <c r="D1179" s="229"/>
    </row>
    <row r="1180" spans="3:4">
      <c r="C1180" s="229"/>
      <c r="D1180" s="229"/>
    </row>
    <row r="1181" spans="3:4">
      <c r="C1181" s="229"/>
      <c r="D1181" s="229"/>
    </row>
    <row r="1182" spans="3:4">
      <c r="C1182" s="229"/>
      <c r="D1182" s="229"/>
    </row>
    <row r="1183" spans="3:4">
      <c r="C1183" s="229"/>
      <c r="D1183" s="229"/>
    </row>
    <row r="1184" spans="3:4">
      <c r="C1184" s="229"/>
      <c r="D1184" s="229"/>
    </row>
    <row r="1185" spans="3:4">
      <c r="C1185" s="229"/>
      <c r="D1185" s="229"/>
    </row>
    <row r="1186" spans="3:4">
      <c r="C1186" s="229"/>
      <c r="D1186" s="229"/>
    </row>
    <row r="1187" spans="3:4">
      <c r="C1187" s="229"/>
      <c r="D1187" s="229"/>
    </row>
    <row r="1188" spans="3:4">
      <c r="C1188" s="229"/>
      <c r="D1188" s="229"/>
    </row>
    <row r="1189" spans="3:4">
      <c r="C1189" s="229"/>
      <c r="D1189" s="229"/>
    </row>
    <row r="1190" spans="3:4">
      <c r="C1190" s="229"/>
      <c r="D1190" s="229"/>
    </row>
    <row r="1191" spans="3:4">
      <c r="C1191" s="229"/>
      <c r="D1191" s="229"/>
    </row>
    <row r="1192" spans="3:4">
      <c r="C1192" s="229"/>
      <c r="D1192" s="229"/>
    </row>
    <row r="1193" spans="3:4">
      <c r="C1193" s="229"/>
      <c r="D1193" s="229"/>
    </row>
    <row r="1194" spans="3:4">
      <c r="C1194" s="229"/>
      <c r="D1194" s="229"/>
    </row>
    <row r="1195" spans="3:4">
      <c r="C1195" s="229"/>
      <c r="D1195" s="229"/>
    </row>
    <row r="1196" spans="3:4">
      <c r="C1196" s="229"/>
      <c r="D1196" s="229"/>
    </row>
    <row r="1197" spans="3:4">
      <c r="C1197" s="229"/>
      <c r="D1197" s="229"/>
    </row>
    <row r="1198" spans="3:4">
      <c r="C1198" s="229"/>
      <c r="D1198" s="229"/>
    </row>
    <row r="1199" spans="3:4">
      <c r="C1199" s="229"/>
      <c r="D1199" s="229"/>
    </row>
    <row r="1200" spans="3:4">
      <c r="C1200" s="229"/>
      <c r="D1200" s="229"/>
    </row>
    <row r="1201" spans="3:4">
      <c r="C1201" s="229"/>
      <c r="D1201" s="229"/>
    </row>
    <row r="1202" spans="3:4">
      <c r="C1202" s="229"/>
      <c r="D1202" s="229"/>
    </row>
    <row r="1203" spans="3:4">
      <c r="C1203" s="229"/>
      <c r="D1203" s="229"/>
    </row>
    <row r="1204" spans="3:4">
      <c r="C1204" s="229"/>
      <c r="D1204" s="229"/>
    </row>
    <row r="1205" spans="3:4">
      <c r="C1205" s="229"/>
      <c r="D1205" s="229"/>
    </row>
    <row r="1206" spans="3:4">
      <c r="C1206" s="229"/>
      <c r="D1206" s="229"/>
    </row>
    <row r="1207" spans="3:4">
      <c r="C1207" s="229"/>
      <c r="D1207" s="229"/>
    </row>
    <row r="1208" spans="3:4">
      <c r="C1208" s="229"/>
      <c r="D1208" s="229"/>
    </row>
    <row r="1209" spans="3:4">
      <c r="C1209" s="229"/>
      <c r="D1209" s="229"/>
    </row>
    <row r="1210" spans="3:4">
      <c r="C1210" s="229"/>
      <c r="D1210" s="229"/>
    </row>
    <row r="1211" spans="3:4">
      <c r="C1211" s="229"/>
      <c r="D1211" s="229"/>
    </row>
    <row r="1212" spans="3:4">
      <c r="C1212" s="229"/>
      <c r="D1212" s="229"/>
    </row>
    <row r="1213" spans="3:4">
      <c r="C1213" s="229"/>
      <c r="D1213" s="229"/>
    </row>
    <row r="1214" spans="3:4">
      <c r="C1214" s="229"/>
      <c r="D1214" s="229"/>
    </row>
    <row r="1215" spans="3:4">
      <c r="C1215" s="229"/>
      <c r="D1215" s="229"/>
    </row>
    <row r="1216" spans="3:4">
      <c r="C1216" s="229"/>
      <c r="D1216" s="229"/>
    </row>
    <row r="1217" spans="3:4">
      <c r="C1217" s="229"/>
      <c r="D1217" s="229"/>
    </row>
    <row r="1218" spans="3:4">
      <c r="C1218" s="229"/>
      <c r="D1218" s="229"/>
    </row>
    <row r="1219" spans="3:4">
      <c r="C1219" s="229"/>
      <c r="D1219" s="229"/>
    </row>
    <row r="1220" spans="3:4">
      <c r="C1220" s="229"/>
      <c r="D1220" s="229"/>
    </row>
    <row r="1221" spans="3:4">
      <c r="C1221" s="229"/>
      <c r="D1221" s="229"/>
    </row>
    <row r="1222" spans="3:4">
      <c r="C1222" s="229"/>
      <c r="D1222" s="229"/>
    </row>
    <row r="1223" spans="3:4">
      <c r="C1223" s="229"/>
      <c r="D1223" s="229"/>
    </row>
    <row r="1224" spans="3:4">
      <c r="C1224" s="229"/>
      <c r="D1224" s="229"/>
    </row>
    <row r="1225" spans="3:4">
      <c r="C1225" s="229"/>
      <c r="D1225" s="229"/>
    </row>
    <row r="1226" spans="3:4">
      <c r="C1226" s="229"/>
      <c r="D1226" s="229"/>
    </row>
    <row r="1227" spans="3:4">
      <c r="C1227" s="229"/>
      <c r="D1227" s="229"/>
    </row>
    <row r="1228" spans="3:4">
      <c r="C1228" s="229"/>
      <c r="D1228" s="229"/>
    </row>
    <row r="1229" spans="3:4">
      <c r="C1229" s="229"/>
      <c r="D1229" s="229"/>
    </row>
    <row r="1230" spans="3:4">
      <c r="C1230" s="229"/>
      <c r="D1230" s="229"/>
    </row>
    <row r="1231" spans="3:4">
      <c r="C1231" s="229"/>
      <c r="D1231" s="229"/>
    </row>
    <row r="1232" spans="3:4">
      <c r="C1232" s="229"/>
      <c r="D1232" s="229"/>
    </row>
    <row r="1233" spans="3:4">
      <c r="C1233" s="229"/>
      <c r="D1233" s="229"/>
    </row>
    <row r="1234" spans="3:4">
      <c r="C1234" s="229"/>
      <c r="D1234" s="229"/>
    </row>
    <row r="1235" spans="3:4">
      <c r="C1235" s="229"/>
      <c r="D1235" s="229"/>
    </row>
    <row r="1236" spans="3:4">
      <c r="C1236" s="229"/>
      <c r="D1236" s="229"/>
    </row>
    <row r="1237" spans="3:4">
      <c r="C1237" s="229"/>
      <c r="D1237" s="229"/>
    </row>
    <row r="1238" spans="3:4">
      <c r="C1238" s="229"/>
      <c r="D1238" s="229"/>
    </row>
    <row r="1239" spans="3:4">
      <c r="C1239" s="229"/>
      <c r="D1239" s="229"/>
    </row>
    <row r="1240" spans="3:4">
      <c r="C1240" s="229"/>
      <c r="D1240" s="229"/>
    </row>
    <row r="1241" spans="3:4">
      <c r="C1241" s="229"/>
      <c r="D1241" s="229"/>
    </row>
    <row r="1242" spans="3:4">
      <c r="C1242" s="229"/>
      <c r="D1242" s="229"/>
    </row>
    <row r="1243" spans="3:4">
      <c r="C1243" s="229"/>
      <c r="D1243" s="229"/>
    </row>
    <row r="1244" spans="3:4">
      <c r="C1244" s="229"/>
      <c r="D1244" s="229"/>
    </row>
    <row r="1245" spans="3:4">
      <c r="C1245" s="229"/>
      <c r="D1245" s="229"/>
    </row>
    <row r="1246" spans="3:4">
      <c r="C1246" s="229"/>
      <c r="D1246" s="229"/>
    </row>
    <row r="1247" spans="3:4">
      <c r="C1247" s="229"/>
      <c r="D1247" s="229"/>
    </row>
    <row r="1248" spans="3:4">
      <c r="C1248" s="229"/>
      <c r="D1248" s="229"/>
    </row>
    <row r="1249" spans="3:4">
      <c r="C1249" s="229"/>
      <c r="D1249" s="229"/>
    </row>
    <row r="1250" spans="3:4">
      <c r="C1250" s="229"/>
      <c r="D1250" s="229"/>
    </row>
    <row r="1251" spans="3:4">
      <c r="C1251" s="229"/>
      <c r="D1251" s="229"/>
    </row>
    <row r="1252" spans="3:4">
      <c r="C1252" s="229"/>
      <c r="D1252" s="229"/>
    </row>
    <row r="1253" spans="3:4">
      <c r="C1253" s="229"/>
      <c r="D1253" s="229"/>
    </row>
    <row r="1254" spans="3:4">
      <c r="C1254" s="229"/>
      <c r="D1254" s="229"/>
    </row>
    <row r="1255" spans="3:4">
      <c r="C1255" s="229"/>
      <c r="D1255" s="229"/>
    </row>
    <row r="1256" spans="3:4">
      <c r="C1256" s="229"/>
      <c r="D1256" s="229"/>
    </row>
    <row r="1257" spans="3:4">
      <c r="C1257" s="229"/>
      <c r="D1257" s="229"/>
    </row>
    <row r="1258" spans="3:4">
      <c r="C1258" s="229"/>
      <c r="D1258" s="229"/>
    </row>
    <row r="1259" spans="3:4">
      <c r="C1259" s="229"/>
      <c r="D1259" s="229"/>
    </row>
    <row r="1260" spans="3:4">
      <c r="C1260" s="229"/>
      <c r="D1260" s="229"/>
    </row>
    <row r="1261" spans="3:4">
      <c r="C1261" s="229"/>
      <c r="D1261" s="229"/>
    </row>
    <row r="1262" spans="3:4">
      <c r="C1262" s="229"/>
      <c r="D1262" s="229"/>
    </row>
    <row r="1263" spans="3:4">
      <c r="C1263" s="229"/>
      <c r="D1263" s="229"/>
    </row>
    <row r="1264" spans="3:4">
      <c r="C1264" s="229"/>
      <c r="D1264" s="229"/>
    </row>
    <row r="1265" spans="3:4">
      <c r="C1265" s="229"/>
      <c r="D1265" s="229"/>
    </row>
    <row r="1266" spans="3:4">
      <c r="C1266" s="229"/>
      <c r="D1266" s="229"/>
    </row>
    <row r="1267" spans="3:4">
      <c r="C1267" s="229"/>
      <c r="D1267" s="229"/>
    </row>
    <row r="1268" spans="3:4">
      <c r="C1268" s="229"/>
      <c r="D1268" s="229"/>
    </row>
    <row r="1269" spans="3:4">
      <c r="C1269" s="229"/>
      <c r="D1269" s="229"/>
    </row>
    <row r="1270" spans="3:4">
      <c r="C1270" s="229"/>
      <c r="D1270" s="229"/>
    </row>
    <row r="1271" spans="3:4">
      <c r="C1271" s="229"/>
      <c r="D1271" s="229"/>
    </row>
    <row r="1272" spans="3:4">
      <c r="C1272" s="229"/>
      <c r="D1272" s="229"/>
    </row>
    <row r="1273" spans="3:4">
      <c r="C1273" s="229"/>
      <c r="D1273" s="229"/>
    </row>
    <row r="1274" spans="3:4">
      <c r="C1274" s="229"/>
      <c r="D1274" s="229"/>
    </row>
    <row r="1275" spans="3:4">
      <c r="C1275" s="229"/>
      <c r="D1275" s="229"/>
    </row>
  </sheetData>
  <autoFilter ref="B7:U53" xr:uid="{00000000-0009-0000-0000-000004000000}">
    <filterColumn colId="1" showButton="0"/>
    <filterColumn colId="7" showButton="0"/>
    <filterColumn colId="15" showButton="0"/>
    <filterColumn colId="16" showButton="0"/>
    <filterColumn colId="17" showButton="0"/>
    <filterColumn colId="18" showButton="0"/>
  </autoFilter>
  <mergeCells count="23">
    <mergeCell ref="B36:U36"/>
    <mergeCell ref="B6:U6"/>
    <mergeCell ref="P7:P9"/>
    <mergeCell ref="F7:F9"/>
    <mergeCell ref="H7:H9"/>
    <mergeCell ref="G7:G9"/>
    <mergeCell ref="L7:L9"/>
    <mergeCell ref="O7:O9"/>
    <mergeCell ref="Q7:U7"/>
    <mergeCell ref="I7:J7"/>
    <mergeCell ref="I8:I9"/>
    <mergeCell ref="J8:J9"/>
    <mergeCell ref="C7:D7"/>
    <mergeCell ref="K7:K9"/>
    <mergeCell ref="N7:N9"/>
    <mergeCell ref="M7:M9"/>
    <mergeCell ref="B7:B9"/>
    <mergeCell ref="E7:E9"/>
    <mergeCell ref="B1:Q1"/>
    <mergeCell ref="B2:Q2"/>
    <mergeCell ref="B3:Q3"/>
    <mergeCell ref="B4:Q4"/>
    <mergeCell ref="B5:E5"/>
  </mergeCells>
  <pageMargins left="0.7" right="0.7" top="0.75" bottom="0.75" header="0.3" footer="0.3"/>
  <pageSetup orientation="portrait" horizontalDpi="4294967292" verticalDpi="4294967292"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Z54"/>
  <sheetViews>
    <sheetView showGridLines="0" topLeftCell="A4" zoomScale="80" zoomScaleNormal="80" workbookViewId="0">
      <selection activeCell="C16" sqref="C16"/>
    </sheetView>
  </sheetViews>
  <sheetFormatPr defaultColWidth="10.625" defaultRowHeight="15" customHeight="1"/>
  <cols>
    <col min="1" max="1" width="2.875" style="21" customWidth="1"/>
    <col min="2" max="2" width="33.125" style="47" customWidth="1"/>
    <col min="3" max="3" width="26" style="47" customWidth="1"/>
    <col min="4" max="4" width="21.625" style="21" bestFit="1" customWidth="1"/>
    <col min="5" max="5" width="5.125" style="21" customWidth="1"/>
    <col min="6" max="6" width="10.125" style="21" customWidth="1"/>
    <col min="7" max="7" width="12.25" style="21" customWidth="1"/>
    <col min="8" max="8" width="12.75" style="21" customWidth="1"/>
    <col min="9" max="12" width="6.375" style="21" customWidth="1"/>
    <col min="13" max="15" width="11.75" style="21" customWidth="1"/>
    <col min="16" max="18" width="17.375" style="21" customWidth="1"/>
    <col min="19" max="19" width="10.625" style="21" customWidth="1"/>
    <col min="20" max="20" width="13.25" style="21" customWidth="1"/>
    <col min="21" max="258" width="10.625" style="21"/>
    <col min="259" max="259" width="17" style="21" bestFit="1" customWidth="1"/>
    <col min="260" max="260" width="21.625" style="21" bestFit="1" customWidth="1"/>
    <col min="261" max="261" width="5.125" style="21" customWidth="1"/>
    <col min="262" max="263" width="9.125" style="21" customWidth="1"/>
    <col min="264" max="264" width="10.25" style="21" customWidth="1"/>
    <col min="265" max="265" width="3.75" style="21" bestFit="1" customWidth="1"/>
    <col min="266" max="266" width="5.125" style="21" bestFit="1" customWidth="1"/>
    <col min="267" max="267" width="4.625" style="21" bestFit="1" customWidth="1"/>
    <col min="268" max="268" width="6" style="21" bestFit="1" customWidth="1"/>
    <col min="269" max="269" width="9.625" style="21" customWidth="1"/>
    <col min="270" max="270" width="9.625" style="21" bestFit="1" customWidth="1"/>
    <col min="271" max="271" width="10.25" style="21" customWidth="1"/>
    <col min="272" max="272" width="8" style="21" bestFit="1" customWidth="1"/>
    <col min="273" max="273" width="8.375" style="21" bestFit="1" customWidth="1"/>
    <col min="274" max="274" width="10.75" style="21" customWidth="1"/>
    <col min="275" max="275" width="10.625" style="21" customWidth="1"/>
    <col min="276" max="276" width="13.25" style="21" customWidth="1"/>
    <col min="277" max="514" width="10.625" style="21"/>
    <col min="515" max="515" width="17" style="21" bestFit="1" customWidth="1"/>
    <col min="516" max="516" width="21.625" style="21" bestFit="1" customWidth="1"/>
    <col min="517" max="517" width="5.125" style="21" customWidth="1"/>
    <col min="518" max="519" width="9.125" style="21" customWidth="1"/>
    <col min="520" max="520" width="10.25" style="21" customWidth="1"/>
    <col min="521" max="521" width="3.75" style="21" bestFit="1" customWidth="1"/>
    <col min="522" max="522" width="5.125" style="21" bestFit="1" customWidth="1"/>
    <col min="523" max="523" width="4.625" style="21" bestFit="1" customWidth="1"/>
    <col min="524" max="524" width="6" style="21" bestFit="1" customWidth="1"/>
    <col min="525" max="525" width="9.625" style="21" customWidth="1"/>
    <col min="526" max="526" width="9.625" style="21" bestFit="1" customWidth="1"/>
    <col min="527" max="527" width="10.25" style="21" customWidth="1"/>
    <col min="528" max="528" width="8" style="21" bestFit="1" customWidth="1"/>
    <col min="529" max="529" width="8.375" style="21" bestFit="1" customWidth="1"/>
    <col min="530" max="530" width="10.75" style="21" customWidth="1"/>
    <col min="531" max="531" width="10.625" style="21" customWidth="1"/>
    <col min="532" max="532" width="13.25" style="21" customWidth="1"/>
    <col min="533" max="770" width="10.625" style="21"/>
    <col min="771" max="771" width="17" style="21" bestFit="1" customWidth="1"/>
    <col min="772" max="772" width="21.625" style="21" bestFit="1" customWidth="1"/>
    <col min="773" max="773" width="5.125" style="21" customWidth="1"/>
    <col min="774" max="775" width="9.125" style="21" customWidth="1"/>
    <col min="776" max="776" width="10.25" style="21" customWidth="1"/>
    <col min="777" max="777" width="3.75" style="21" bestFit="1" customWidth="1"/>
    <col min="778" max="778" width="5.125" style="21" bestFit="1" customWidth="1"/>
    <col min="779" max="779" width="4.625" style="21" bestFit="1" customWidth="1"/>
    <col min="780" max="780" width="6" style="21" bestFit="1" customWidth="1"/>
    <col min="781" max="781" width="9.625" style="21" customWidth="1"/>
    <col min="782" max="782" width="9.625" style="21" bestFit="1" customWidth="1"/>
    <col min="783" max="783" width="10.25" style="21" customWidth="1"/>
    <col min="784" max="784" width="8" style="21" bestFit="1" customWidth="1"/>
    <col min="785" max="785" width="8.375" style="21" bestFit="1" customWidth="1"/>
    <col min="786" max="786" width="10.75" style="21" customWidth="1"/>
    <col min="787" max="787" width="10.625" style="21" customWidth="1"/>
    <col min="788" max="788" width="13.25" style="21" customWidth="1"/>
    <col min="789" max="1026" width="10.625" style="21"/>
    <col min="1027" max="1027" width="17" style="21" bestFit="1" customWidth="1"/>
    <col min="1028" max="1028" width="21.625" style="21" bestFit="1" customWidth="1"/>
    <col min="1029" max="1029" width="5.125" style="21" customWidth="1"/>
    <col min="1030" max="1031" width="9.125" style="21" customWidth="1"/>
    <col min="1032" max="1032" width="10.25" style="21" customWidth="1"/>
    <col min="1033" max="1033" width="3.75" style="21" bestFit="1" customWidth="1"/>
    <col min="1034" max="1034" width="5.125" style="21" bestFit="1" customWidth="1"/>
    <col min="1035" max="1035" width="4.625" style="21" bestFit="1" customWidth="1"/>
    <col min="1036" max="1036" width="6" style="21" bestFit="1" customWidth="1"/>
    <col min="1037" max="1037" width="9.625" style="21" customWidth="1"/>
    <col min="1038" max="1038" width="9.625" style="21" bestFit="1" customWidth="1"/>
    <col min="1039" max="1039" width="10.25" style="21" customWidth="1"/>
    <col min="1040" max="1040" width="8" style="21" bestFit="1" customWidth="1"/>
    <col min="1041" max="1041" width="8.375" style="21" bestFit="1" customWidth="1"/>
    <col min="1042" max="1042" width="10.75" style="21" customWidth="1"/>
    <col min="1043" max="1043" width="10.625" style="21" customWidth="1"/>
    <col min="1044" max="1044" width="13.25" style="21" customWidth="1"/>
    <col min="1045" max="1282" width="10.625" style="21"/>
    <col min="1283" max="1283" width="17" style="21" bestFit="1" customWidth="1"/>
    <col min="1284" max="1284" width="21.625" style="21" bestFit="1" customWidth="1"/>
    <col min="1285" max="1285" width="5.125" style="21" customWidth="1"/>
    <col min="1286" max="1287" width="9.125" style="21" customWidth="1"/>
    <col min="1288" max="1288" width="10.25" style="21" customWidth="1"/>
    <col min="1289" max="1289" width="3.75" style="21" bestFit="1" customWidth="1"/>
    <col min="1290" max="1290" width="5.125" style="21" bestFit="1" customWidth="1"/>
    <col min="1291" max="1291" width="4.625" style="21" bestFit="1" customWidth="1"/>
    <col min="1292" max="1292" width="6" style="21" bestFit="1" customWidth="1"/>
    <col min="1293" max="1293" width="9.625" style="21" customWidth="1"/>
    <col min="1294" max="1294" width="9.625" style="21" bestFit="1" customWidth="1"/>
    <col min="1295" max="1295" width="10.25" style="21" customWidth="1"/>
    <col min="1296" max="1296" width="8" style="21" bestFit="1" customWidth="1"/>
    <col min="1297" max="1297" width="8.375" style="21" bestFit="1" customWidth="1"/>
    <col min="1298" max="1298" width="10.75" style="21" customWidth="1"/>
    <col min="1299" max="1299" width="10.625" style="21" customWidth="1"/>
    <col min="1300" max="1300" width="13.25" style="21" customWidth="1"/>
    <col min="1301" max="1538" width="10.625" style="21"/>
    <col min="1539" max="1539" width="17" style="21" bestFit="1" customWidth="1"/>
    <col min="1540" max="1540" width="21.625" style="21" bestFit="1" customWidth="1"/>
    <col min="1541" max="1541" width="5.125" style="21" customWidth="1"/>
    <col min="1542" max="1543" width="9.125" style="21" customWidth="1"/>
    <col min="1544" max="1544" width="10.25" style="21" customWidth="1"/>
    <col min="1545" max="1545" width="3.75" style="21" bestFit="1" customWidth="1"/>
    <col min="1546" max="1546" width="5.125" style="21" bestFit="1" customWidth="1"/>
    <col min="1547" max="1547" width="4.625" style="21" bestFit="1" customWidth="1"/>
    <col min="1548" max="1548" width="6" style="21" bestFit="1" customWidth="1"/>
    <col min="1549" max="1549" width="9.625" style="21" customWidth="1"/>
    <col min="1550" max="1550" width="9.625" style="21" bestFit="1" customWidth="1"/>
    <col min="1551" max="1551" width="10.25" style="21" customWidth="1"/>
    <col min="1552" max="1552" width="8" style="21" bestFit="1" customWidth="1"/>
    <col min="1553" max="1553" width="8.375" style="21" bestFit="1" customWidth="1"/>
    <col min="1554" max="1554" width="10.75" style="21" customWidth="1"/>
    <col min="1555" max="1555" width="10.625" style="21" customWidth="1"/>
    <col min="1556" max="1556" width="13.25" style="21" customWidth="1"/>
    <col min="1557" max="1794" width="10.625" style="21"/>
    <col min="1795" max="1795" width="17" style="21" bestFit="1" customWidth="1"/>
    <col min="1796" max="1796" width="21.625" style="21" bestFit="1" customWidth="1"/>
    <col min="1797" max="1797" width="5.125" style="21" customWidth="1"/>
    <col min="1798" max="1799" width="9.125" style="21" customWidth="1"/>
    <col min="1800" max="1800" width="10.25" style="21" customWidth="1"/>
    <col min="1801" max="1801" width="3.75" style="21" bestFit="1" customWidth="1"/>
    <col min="1802" max="1802" width="5.125" style="21" bestFit="1" customWidth="1"/>
    <col min="1803" max="1803" width="4.625" style="21" bestFit="1" customWidth="1"/>
    <col min="1804" max="1804" width="6" style="21" bestFit="1" customWidth="1"/>
    <col min="1805" max="1805" width="9.625" style="21" customWidth="1"/>
    <col min="1806" max="1806" width="9.625" style="21" bestFit="1" customWidth="1"/>
    <col min="1807" max="1807" width="10.25" style="21" customWidth="1"/>
    <col min="1808" max="1808" width="8" style="21" bestFit="1" customWidth="1"/>
    <col min="1809" max="1809" width="8.375" style="21" bestFit="1" customWidth="1"/>
    <col min="1810" max="1810" width="10.75" style="21" customWidth="1"/>
    <col min="1811" max="1811" width="10.625" style="21" customWidth="1"/>
    <col min="1812" max="1812" width="13.25" style="21" customWidth="1"/>
    <col min="1813" max="2050" width="10.625" style="21"/>
    <col min="2051" max="2051" width="17" style="21" bestFit="1" customWidth="1"/>
    <col min="2052" max="2052" width="21.625" style="21" bestFit="1" customWidth="1"/>
    <col min="2053" max="2053" width="5.125" style="21" customWidth="1"/>
    <col min="2054" max="2055" width="9.125" style="21" customWidth="1"/>
    <col min="2056" max="2056" width="10.25" style="21" customWidth="1"/>
    <col min="2057" max="2057" width="3.75" style="21" bestFit="1" customWidth="1"/>
    <col min="2058" max="2058" width="5.125" style="21" bestFit="1" customWidth="1"/>
    <col min="2059" max="2059" width="4.625" style="21" bestFit="1" customWidth="1"/>
    <col min="2060" max="2060" width="6" style="21" bestFit="1" customWidth="1"/>
    <col min="2061" max="2061" width="9.625" style="21" customWidth="1"/>
    <col min="2062" max="2062" width="9.625" style="21" bestFit="1" customWidth="1"/>
    <col min="2063" max="2063" width="10.25" style="21" customWidth="1"/>
    <col min="2064" max="2064" width="8" style="21" bestFit="1" customWidth="1"/>
    <col min="2065" max="2065" width="8.375" style="21" bestFit="1" customWidth="1"/>
    <col min="2066" max="2066" width="10.75" style="21" customWidth="1"/>
    <col min="2067" max="2067" width="10.625" style="21" customWidth="1"/>
    <col min="2068" max="2068" width="13.25" style="21" customWidth="1"/>
    <col min="2069" max="2306" width="10.625" style="21"/>
    <col min="2307" max="2307" width="17" style="21" bestFit="1" customWidth="1"/>
    <col min="2308" max="2308" width="21.625" style="21" bestFit="1" customWidth="1"/>
    <col min="2309" max="2309" width="5.125" style="21" customWidth="1"/>
    <col min="2310" max="2311" width="9.125" style="21" customWidth="1"/>
    <col min="2312" max="2312" width="10.25" style="21" customWidth="1"/>
    <col min="2313" max="2313" width="3.75" style="21" bestFit="1" customWidth="1"/>
    <col min="2314" max="2314" width="5.125" style="21" bestFit="1" customWidth="1"/>
    <col min="2315" max="2315" width="4.625" style="21" bestFit="1" customWidth="1"/>
    <col min="2316" max="2316" width="6" style="21" bestFit="1" customWidth="1"/>
    <col min="2317" max="2317" width="9.625" style="21" customWidth="1"/>
    <col min="2318" max="2318" width="9.625" style="21" bestFit="1" customWidth="1"/>
    <col min="2319" max="2319" width="10.25" style="21" customWidth="1"/>
    <col min="2320" max="2320" width="8" style="21" bestFit="1" customWidth="1"/>
    <col min="2321" max="2321" width="8.375" style="21" bestFit="1" customWidth="1"/>
    <col min="2322" max="2322" width="10.75" style="21" customWidth="1"/>
    <col min="2323" max="2323" width="10.625" style="21" customWidth="1"/>
    <col min="2324" max="2324" width="13.25" style="21" customWidth="1"/>
    <col min="2325" max="2562" width="10.625" style="21"/>
    <col min="2563" max="2563" width="17" style="21" bestFit="1" customWidth="1"/>
    <col min="2564" max="2564" width="21.625" style="21" bestFit="1" customWidth="1"/>
    <col min="2565" max="2565" width="5.125" style="21" customWidth="1"/>
    <col min="2566" max="2567" width="9.125" style="21" customWidth="1"/>
    <col min="2568" max="2568" width="10.25" style="21" customWidth="1"/>
    <col min="2569" max="2569" width="3.75" style="21" bestFit="1" customWidth="1"/>
    <col min="2570" max="2570" width="5.125" style="21" bestFit="1" customWidth="1"/>
    <col min="2571" max="2571" width="4.625" style="21" bestFit="1" customWidth="1"/>
    <col min="2572" max="2572" width="6" style="21" bestFit="1" customWidth="1"/>
    <col min="2573" max="2573" width="9.625" style="21" customWidth="1"/>
    <col min="2574" max="2574" width="9.625" style="21" bestFit="1" customWidth="1"/>
    <col min="2575" max="2575" width="10.25" style="21" customWidth="1"/>
    <col min="2576" max="2576" width="8" style="21" bestFit="1" customWidth="1"/>
    <col min="2577" max="2577" width="8.375" style="21" bestFit="1" customWidth="1"/>
    <col min="2578" max="2578" width="10.75" style="21" customWidth="1"/>
    <col min="2579" max="2579" width="10.625" style="21" customWidth="1"/>
    <col min="2580" max="2580" width="13.25" style="21" customWidth="1"/>
    <col min="2581" max="2818" width="10.625" style="21"/>
    <col min="2819" max="2819" width="17" style="21" bestFit="1" customWidth="1"/>
    <col min="2820" max="2820" width="21.625" style="21" bestFit="1" customWidth="1"/>
    <col min="2821" max="2821" width="5.125" style="21" customWidth="1"/>
    <col min="2822" max="2823" width="9.125" style="21" customWidth="1"/>
    <col min="2824" max="2824" width="10.25" style="21" customWidth="1"/>
    <col min="2825" max="2825" width="3.75" style="21" bestFit="1" customWidth="1"/>
    <col min="2826" max="2826" width="5.125" style="21" bestFit="1" customWidth="1"/>
    <col min="2827" max="2827" width="4.625" style="21" bestFit="1" customWidth="1"/>
    <col min="2828" max="2828" width="6" style="21" bestFit="1" customWidth="1"/>
    <col min="2829" max="2829" width="9.625" style="21" customWidth="1"/>
    <col min="2830" max="2830" width="9.625" style="21" bestFit="1" customWidth="1"/>
    <col min="2831" max="2831" width="10.25" style="21" customWidth="1"/>
    <col min="2832" max="2832" width="8" style="21" bestFit="1" customWidth="1"/>
    <col min="2833" max="2833" width="8.375" style="21" bestFit="1" customWidth="1"/>
    <col min="2834" max="2834" width="10.75" style="21" customWidth="1"/>
    <col min="2835" max="2835" width="10.625" style="21" customWidth="1"/>
    <col min="2836" max="2836" width="13.25" style="21" customWidth="1"/>
    <col min="2837" max="3074" width="10.625" style="21"/>
    <col min="3075" max="3075" width="17" style="21" bestFit="1" customWidth="1"/>
    <col min="3076" max="3076" width="21.625" style="21" bestFit="1" customWidth="1"/>
    <col min="3077" max="3077" width="5.125" style="21" customWidth="1"/>
    <col min="3078" max="3079" width="9.125" style="21" customWidth="1"/>
    <col min="3080" max="3080" width="10.25" style="21" customWidth="1"/>
    <col min="3081" max="3081" width="3.75" style="21" bestFit="1" customWidth="1"/>
    <col min="3082" max="3082" width="5.125" style="21" bestFit="1" customWidth="1"/>
    <col min="3083" max="3083" width="4.625" style="21" bestFit="1" customWidth="1"/>
    <col min="3084" max="3084" width="6" style="21" bestFit="1" customWidth="1"/>
    <col min="3085" max="3085" width="9.625" style="21" customWidth="1"/>
    <col min="3086" max="3086" width="9.625" style="21" bestFit="1" customWidth="1"/>
    <col min="3087" max="3087" width="10.25" style="21" customWidth="1"/>
    <col min="3088" max="3088" width="8" style="21" bestFit="1" customWidth="1"/>
    <col min="3089" max="3089" width="8.375" style="21" bestFit="1" customWidth="1"/>
    <col min="3090" max="3090" width="10.75" style="21" customWidth="1"/>
    <col min="3091" max="3091" width="10.625" style="21" customWidth="1"/>
    <col min="3092" max="3092" width="13.25" style="21" customWidth="1"/>
    <col min="3093" max="3330" width="10.625" style="21"/>
    <col min="3331" max="3331" width="17" style="21" bestFit="1" customWidth="1"/>
    <col min="3332" max="3332" width="21.625" style="21" bestFit="1" customWidth="1"/>
    <col min="3333" max="3333" width="5.125" style="21" customWidth="1"/>
    <col min="3334" max="3335" width="9.125" style="21" customWidth="1"/>
    <col min="3336" max="3336" width="10.25" style="21" customWidth="1"/>
    <col min="3337" max="3337" width="3.75" style="21" bestFit="1" customWidth="1"/>
    <col min="3338" max="3338" width="5.125" style="21" bestFit="1" customWidth="1"/>
    <col min="3339" max="3339" width="4.625" style="21" bestFit="1" customWidth="1"/>
    <col min="3340" max="3340" width="6" style="21" bestFit="1" customWidth="1"/>
    <col min="3341" max="3341" width="9.625" style="21" customWidth="1"/>
    <col min="3342" max="3342" width="9.625" style="21" bestFit="1" customWidth="1"/>
    <col min="3343" max="3343" width="10.25" style="21" customWidth="1"/>
    <col min="3344" max="3344" width="8" style="21" bestFit="1" customWidth="1"/>
    <col min="3345" max="3345" width="8.375" style="21" bestFit="1" customWidth="1"/>
    <col min="3346" max="3346" width="10.75" style="21" customWidth="1"/>
    <col min="3347" max="3347" width="10.625" style="21" customWidth="1"/>
    <col min="3348" max="3348" width="13.25" style="21" customWidth="1"/>
    <col min="3349" max="3586" width="10.625" style="21"/>
    <col min="3587" max="3587" width="17" style="21" bestFit="1" customWidth="1"/>
    <col min="3588" max="3588" width="21.625" style="21" bestFit="1" customWidth="1"/>
    <col min="3589" max="3589" width="5.125" style="21" customWidth="1"/>
    <col min="3590" max="3591" width="9.125" style="21" customWidth="1"/>
    <col min="3592" max="3592" width="10.25" style="21" customWidth="1"/>
    <col min="3593" max="3593" width="3.75" style="21" bestFit="1" customWidth="1"/>
    <col min="3594" max="3594" width="5.125" style="21" bestFit="1" customWidth="1"/>
    <col min="3595" max="3595" width="4.625" style="21" bestFit="1" customWidth="1"/>
    <col min="3596" max="3596" width="6" style="21" bestFit="1" customWidth="1"/>
    <col min="3597" max="3597" width="9.625" style="21" customWidth="1"/>
    <col min="3598" max="3598" width="9.625" style="21" bestFit="1" customWidth="1"/>
    <col min="3599" max="3599" width="10.25" style="21" customWidth="1"/>
    <col min="3600" max="3600" width="8" style="21" bestFit="1" customWidth="1"/>
    <col min="3601" max="3601" width="8.375" style="21" bestFit="1" customWidth="1"/>
    <col min="3602" max="3602" width="10.75" style="21" customWidth="1"/>
    <col min="3603" max="3603" width="10.625" style="21" customWidth="1"/>
    <col min="3604" max="3604" width="13.25" style="21" customWidth="1"/>
    <col min="3605" max="3842" width="10.625" style="21"/>
    <col min="3843" max="3843" width="17" style="21" bestFit="1" customWidth="1"/>
    <col min="3844" max="3844" width="21.625" style="21" bestFit="1" customWidth="1"/>
    <col min="3845" max="3845" width="5.125" style="21" customWidth="1"/>
    <col min="3846" max="3847" width="9.125" style="21" customWidth="1"/>
    <col min="3848" max="3848" width="10.25" style="21" customWidth="1"/>
    <col min="3849" max="3849" width="3.75" style="21" bestFit="1" customWidth="1"/>
    <col min="3850" max="3850" width="5.125" style="21" bestFit="1" customWidth="1"/>
    <col min="3851" max="3851" width="4.625" style="21" bestFit="1" customWidth="1"/>
    <col min="3852" max="3852" width="6" style="21" bestFit="1" customWidth="1"/>
    <col min="3853" max="3853" width="9.625" style="21" customWidth="1"/>
    <col min="3854" max="3854" width="9.625" style="21" bestFit="1" customWidth="1"/>
    <col min="3855" max="3855" width="10.25" style="21" customWidth="1"/>
    <col min="3856" max="3856" width="8" style="21" bestFit="1" customWidth="1"/>
    <col min="3857" max="3857" width="8.375" style="21" bestFit="1" customWidth="1"/>
    <col min="3858" max="3858" width="10.75" style="21" customWidth="1"/>
    <col min="3859" max="3859" width="10.625" style="21" customWidth="1"/>
    <col min="3860" max="3860" width="13.25" style="21" customWidth="1"/>
    <col min="3861" max="4098" width="10.625" style="21"/>
    <col min="4099" max="4099" width="17" style="21" bestFit="1" customWidth="1"/>
    <col min="4100" max="4100" width="21.625" style="21" bestFit="1" customWidth="1"/>
    <col min="4101" max="4101" width="5.125" style="21" customWidth="1"/>
    <col min="4102" max="4103" width="9.125" style="21" customWidth="1"/>
    <col min="4104" max="4104" width="10.25" style="21" customWidth="1"/>
    <col min="4105" max="4105" width="3.75" style="21" bestFit="1" customWidth="1"/>
    <col min="4106" max="4106" width="5.125" style="21" bestFit="1" customWidth="1"/>
    <col min="4107" max="4107" width="4.625" style="21" bestFit="1" customWidth="1"/>
    <col min="4108" max="4108" width="6" style="21" bestFit="1" customWidth="1"/>
    <col min="4109" max="4109" width="9.625" style="21" customWidth="1"/>
    <col min="4110" max="4110" width="9.625" style="21" bestFit="1" customWidth="1"/>
    <col min="4111" max="4111" width="10.25" style="21" customWidth="1"/>
    <col min="4112" max="4112" width="8" style="21" bestFit="1" customWidth="1"/>
    <col min="4113" max="4113" width="8.375" style="21" bestFit="1" customWidth="1"/>
    <col min="4114" max="4114" width="10.75" style="21" customWidth="1"/>
    <col min="4115" max="4115" width="10.625" style="21" customWidth="1"/>
    <col min="4116" max="4116" width="13.25" style="21" customWidth="1"/>
    <col min="4117" max="4354" width="10.625" style="21"/>
    <col min="4355" max="4355" width="17" style="21" bestFit="1" customWidth="1"/>
    <col min="4356" max="4356" width="21.625" style="21" bestFit="1" customWidth="1"/>
    <col min="4357" max="4357" width="5.125" style="21" customWidth="1"/>
    <col min="4358" max="4359" width="9.125" style="21" customWidth="1"/>
    <col min="4360" max="4360" width="10.25" style="21" customWidth="1"/>
    <col min="4361" max="4361" width="3.75" style="21" bestFit="1" customWidth="1"/>
    <col min="4362" max="4362" width="5.125" style="21" bestFit="1" customWidth="1"/>
    <col min="4363" max="4363" width="4.625" style="21" bestFit="1" customWidth="1"/>
    <col min="4364" max="4364" width="6" style="21" bestFit="1" customWidth="1"/>
    <col min="4365" max="4365" width="9.625" style="21" customWidth="1"/>
    <col min="4366" max="4366" width="9.625" style="21" bestFit="1" customWidth="1"/>
    <col min="4367" max="4367" width="10.25" style="21" customWidth="1"/>
    <col min="4368" max="4368" width="8" style="21" bestFit="1" customWidth="1"/>
    <col min="4369" max="4369" width="8.375" style="21" bestFit="1" customWidth="1"/>
    <col min="4370" max="4370" width="10.75" style="21" customWidth="1"/>
    <col min="4371" max="4371" width="10.625" style="21" customWidth="1"/>
    <col min="4372" max="4372" width="13.25" style="21" customWidth="1"/>
    <col min="4373" max="4610" width="10.625" style="21"/>
    <col min="4611" max="4611" width="17" style="21" bestFit="1" customWidth="1"/>
    <col min="4612" max="4612" width="21.625" style="21" bestFit="1" customWidth="1"/>
    <col min="4613" max="4613" width="5.125" style="21" customWidth="1"/>
    <col min="4614" max="4615" width="9.125" style="21" customWidth="1"/>
    <col min="4616" max="4616" width="10.25" style="21" customWidth="1"/>
    <col min="4617" max="4617" width="3.75" style="21" bestFit="1" customWidth="1"/>
    <col min="4618" max="4618" width="5.125" style="21" bestFit="1" customWidth="1"/>
    <col min="4619" max="4619" width="4.625" style="21" bestFit="1" customWidth="1"/>
    <col min="4620" max="4620" width="6" style="21" bestFit="1" customWidth="1"/>
    <col min="4621" max="4621" width="9.625" style="21" customWidth="1"/>
    <col min="4622" max="4622" width="9.625" style="21" bestFit="1" customWidth="1"/>
    <col min="4623" max="4623" width="10.25" style="21" customWidth="1"/>
    <col min="4624" max="4624" width="8" style="21" bestFit="1" customWidth="1"/>
    <col min="4625" max="4625" width="8.375" style="21" bestFit="1" customWidth="1"/>
    <col min="4626" max="4626" width="10.75" style="21" customWidth="1"/>
    <col min="4627" max="4627" width="10.625" style="21" customWidth="1"/>
    <col min="4628" max="4628" width="13.25" style="21" customWidth="1"/>
    <col min="4629" max="4866" width="10.625" style="21"/>
    <col min="4867" max="4867" width="17" style="21" bestFit="1" customWidth="1"/>
    <col min="4868" max="4868" width="21.625" style="21" bestFit="1" customWidth="1"/>
    <col min="4869" max="4869" width="5.125" style="21" customWidth="1"/>
    <col min="4870" max="4871" width="9.125" style="21" customWidth="1"/>
    <col min="4872" max="4872" width="10.25" style="21" customWidth="1"/>
    <col min="4873" max="4873" width="3.75" style="21" bestFit="1" customWidth="1"/>
    <col min="4874" max="4874" width="5.125" style="21" bestFit="1" customWidth="1"/>
    <col min="4875" max="4875" width="4.625" style="21" bestFit="1" customWidth="1"/>
    <col min="4876" max="4876" width="6" style="21" bestFit="1" customWidth="1"/>
    <col min="4877" max="4877" width="9.625" style="21" customWidth="1"/>
    <col min="4878" max="4878" width="9.625" style="21" bestFit="1" customWidth="1"/>
    <col min="4879" max="4879" width="10.25" style="21" customWidth="1"/>
    <col min="4880" max="4880" width="8" style="21" bestFit="1" customWidth="1"/>
    <col min="4881" max="4881" width="8.375" style="21" bestFit="1" customWidth="1"/>
    <col min="4882" max="4882" width="10.75" style="21" customWidth="1"/>
    <col min="4883" max="4883" width="10.625" style="21" customWidth="1"/>
    <col min="4884" max="4884" width="13.25" style="21" customWidth="1"/>
    <col min="4885" max="5122" width="10.625" style="21"/>
    <col min="5123" max="5123" width="17" style="21" bestFit="1" customWidth="1"/>
    <col min="5124" max="5124" width="21.625" style="21" bestFit="1" customWidth="1"/>
    <col min="5125" max="5125" width="5.125" style="21" customWidth="1"/>
    <col min="5126" max="5127" width="9.125" style="21" customWidth="1"/>
    <col min="5128" max="5128" width="10.25" style="21" customWidth="1"/>
    <col min="5129" max="5129" width="3.75" style="21" bestFit="1" customWidth="1"/>
    <col min="5130" max="5130" width="5.125" style="21" bestFit="1" customWidth="1"/>
    <col min="5131" max="5131" width="4.625" style="21" bestFit="1" customWidth="1"/>
    <col min="5132" max="5132" width="6" style="21" bestFit="1" customWidth="1"/>
    <col min="5133" max="5133" width="9.625" style="21" customWidth="1"/>
    <col min="5134" max="5134" width="9.625" style="21" bestFit="1" customWidth="1"/>
    <col min="5135" max="5135" width="10.25" style="21" customWidth="1"/>
    <col min="5136" max="5136" width="8" style="21" bestFit="1" customWidth="1"/>
    <col min="5137" max="5137" width="8.375" style="21" bestFit="1" customWidth="1"/>
    <col min="5138" max="5138" width="10.75" style="21" customWidth="1"/>
    <col min="5139" max="5139" width="10.625" style="21" customWidth="1"/>
    <col min="5140" max="5140" width="13.25" style="21" customWidth="1"/>
    <col min="5141" max="5378" width="10.625" style="21"/>
    <col min="5379" max="5379" width="17" style="21" bestFit="1" customWidth="1"/>
    <col min="5380" max="5380" width="21.625" style="21" bestFit="1" customWidth="1"/>
    <col min="5381" max="5381" width="5.125" style="21" customWidth="1"/>
    <col min="5382" max="5383" width="9.125" style="21" customWidth="1"/>
    <col min="5384" max="5384" width="10.25" style="21" customWidth="1"/>
    <col min="5385" max="5385" width="3.75" style="21" bestFit="1" customWidth="1"/>
    <col min="5386" max="5386" width="5.125" style="21" bestFit="1" customWidth="1"/>
    <col min="5387" max="5387" width="4.625" style="21" bestFit="1" customWidth="1"/>
    <col min="5388" max="5388" width="6" style="21" bestFit="1" customWidth="1"/>
    <col min="5389" max="5389" width="9.625" style="21" customWidth="1"/>
    <col min="5390" max="5390" width="9.625" style="21" bestFit="1" customWidth="1"/>
    <col min="5391" max="5391" width="10.25" style="21" customWidth="1"/>
    <col min="5392" max="5392" width="8" style="21" bestFit="1" customWidth="1"/>
    <col min="5393" max="5393" width="8.375" style="21" bestFit="1" customWidth="1"/>
    <col min="5394" max="5394" width="10.75" style="21" customWidth="1"/>
    <col min="5395" max="5395" width="10.625" style="21" customWidth="1"/>
    <col min="5396" max="5396" width="13.25" style="21" customWidth="1"/>
    <col min="5397" max="5634" width="10.625" style="21"/>
    <col min="5635" max="5635" width="17" style="21" bestFit="1" customWidth="1"/>
    <col min="5636" max="5636" width="21.625" style="21" bestFit="1" customWidth="1"/>
    <col min="5637" max="5637" width="5.125" style="21" customWidth="1"/>
    <col min="5638" max="5639" width="9.125" style="21" customWidth="1"/>
    <col min="5640" max="5640" width="10.25" style="21" customWidth="1"/>
    <col min="5641" max="5641" width="3.75" style="21" bestFit="1" customWidth="1"/>
    <col min="5642" max="5642" width="5.125" style="21" bestFit="1" customWidth="1"/>
    <col min="5643" max="5643" width="4.625" style="21" bestFit="1" customWidth="1"/>
    <col min="5644" max="5644" width="6" style="21" bestFit="1" customWidth="1"/>
    <col min="5645" max="5645" width="9.625" style="21" customWidth="1"/>
    <col min="5646" max="5646" width="9.625" style="21" bestFit="1" customWidth="1"/>
    <col min="5647" max="5647" width="10.25" style="21" customWidth="1"/>
    <col min="5648" max="5648" width="8" style="21" bestFit="1" customWidth="1"/>
    <col min="5649" max="5649" width="8.375" style="21" bestFit="1" customWidth="1"/>
    <col min="5650" max="5650" width="10.75" style="21" customWidth="1"/>
    <col min="5651" max="5651" width="10.625" style="21" customWidth="1"/>
    <col min="5652" max="5652" width="13.25" style="21" customWidth="1"/>
    <col min="5653" max="5890" width="10.625" style="21"/>
    <col min="5891" max="5891" width="17" style="21" bestFit="1" customWidth="1"/>
    <col min="5892" max="5892" width="21.625" style="21" bestFit="1" customWidth="1"/>
    <col min="5893" max="5893" width="5.125" style="21" customWidth="1"/>
    <col min="5894" max="5895" width="9.125" style="21" customWidth="1"/>
    <col min="5896" max="5896" width="10.25" style="21" customWidth="1"/>
    <col min="5897" max="5897" width="3.75" style="21" bestFit="1" customWidth="1"/>
    <col min="5898" max="5898" width="5.125" style="21" bestFit="1" customWidth="1"/>
    <col min="5899" max="5899" width="4.625" style="21" bestFit="1" customWidth="1"/>
    <col min="5900" max="5900" width="6" style="21" bestFit="1" customWidth="1"/>
    <col min="5901" max="5901" width="9.625" style="21" customWidth="1"/>
    <col min="5902" max="5902" width="9.625" style="21" bestFit="1" customWidth="1"/>
    <col min="5903" max="5903" width="10.25" style="21" customWidth="1"/>
    <col min="5904" max="5904" width="8" style="21" bestFit="1" customWidth="1"/>
    <col min="5905" max="5905" width="8.375" style="21" bestFit="1" customWidth="1"/>
    <col min="5906" max="5906" width="10.75" style="21" customWidth="1"/>
    <col min="5907" max="5907" width="10.625" style="21" customWidth="1"/>
    <col min="5908" max="5908" width="13.25" style="21" customWidth="1"/>
    <col min="5909" max="6146" width="10.625" style="21"/>
    <col min="6147" max="6147" width="17" style="21" bestFit="1" customWidth="1"/>
    <col min="6148" max="6148" width="21.625" style="21" bestFit="1" customWidth="1"/>
    <col min="6149" max="6149" width="5.125" style="21" customWidth="1"/>
    <col min="6150" max="6151" width="9.125" style="21" customWidth="1"/>
    <col min="6152" max="6152" width="10.25" style="21" customWidth="1"/>
    <col min="6153" max="6153" width="3.75" style="21" bestFit="1" customWidth="1"/>
    <col min="6154" max="6154" width="5.125" style="21" bestFit="1" customWidth="1"/>
    <col min="6155" max="6155" width="4.625" style="21" bestFit="1" customWidth="1"/>
    <col min="6156" max="6156" width="6" style="21" bestFit="1" customWidth="1"/>
    <col min="6157" max="6157" width="9.625" style="21" customWidth="1"/>
    <col min="6158" max="6158" width="9.625" style="21" bestFit="1" customWidth="1"/>
    <col min="6159" max="6159" width="10.25" style="21" customWidth="1"/>
    <col min="6160" max="6160" width="8" style="21" bestFit="1" customWidth="1"/>
    <col min="6161" max="6161" width="8.375" style="21" bestFit="1" customWidth="1"/>
    <col min="6162" max="6162" width="10.75" style="21" customWidth="1"/>
    <col min="6163" max="6163" width="10.625" style="21" customWidth="1"/>
    <col min="6164" max="6164" width="13.25" style="21" customWidth="1"/>
    <col min="6165" max="6402" width="10.625" style="21"/>
    <col min="6403" max="6403" width="17" style="21" bestFit="1" customWidth="1"/>
    <col min="6404" max="6404" width="21.625" style="21" bestFit="1" customWidth="1"/>
    <col min="6405" max="6405" width="5.125" style="21" customWidth="1"/>
    <col min="6406" max="6407" width="9.125" style="21" customWidth="1"/>
    <col min="6408" max="6408" width="10.25" style="21" customWidth="1"/>
    <col min="6409" max="6409" width="3.75" style="21" bestFit="1" customWidth="1"/>
    <col min="6410" max="6410" width="5.125" style="21" bestFit="1" customWidth="1"/>
    <col min="6411" max="6411" width="4.625" style="21" bestFit="1" customWidth="1"/>
    <col min="6412" max="6412" width="6" style="21" bestFit="1" customWidth="1"/>
    <col min="6413" max="6413" width="9.625" style="21" customWidth="1"/>
    <col min="6414" max="6414" width="9.625" style="21" bestFit="1" customWidth="1"/>
    <col min="6415" max="6415" width="10.25" style="21" customWidth="1"/>
    <col min="6416" max="6416" width="8" style="21" bestFit="1" customWidth="1"/>
    <col min="6417" max="6417" width="8.375" style="21" bestFit="1" customWidth="1"/>
    <col min="6418" max="6418" width="10.75" style="21" customWidth="1"/>
    <col min="6419" max="6419" width="10.625" style="21" customWidth="1"/>
    <col min="6420" max="6420" width="13.25" style="21" customWidth="1"/>
    <col min="6421" max="6658" width="10.625" style="21"/>
    <col min="6659" max="6659" width="17" style="21" bestFit="1" customWidth="1"/>
    <col min="6660" max="6660" width="21.625" style="21" bestFit="1" customWidth="1"/>
    <col min="6661" max="6661" width="5.125" style="21" customWidth="1"/>
    <col min="6662" max="6663" width="9.125" style="21" customWidth="1"/>
    <col min="6664" max="6664" width="10.25" style="21" customWidth="1"/>
    <col min="6665" max="6665" width="3.75" style="21" bestFit="1" customWidth="1"/>
    <col min="6666" max="6666" width="5.125" style="21" bestFit="1" customWidth="1"/>
    <col min="6667" max="6667" width="4.625" style="21" bestFit="1" customWidth="1"/>
    <col min="6668" max="6668" width="6" style="21" bestFit="1" customWidth="1"/>
    <col min="6669" max="6669" width="9.625" style="21" customWidth="1"/>
    <col min="6670" max="6670" width="9.625" style="21" bestFit="1" customWidth="1"/>
    <col min="6671" max="6671" width="10.25" style="21" customWidth="1"/>
    <col min="6672" max="6672" width="8" style="21" bestFit="1" customWidth="1"/>
    <col min="6673" max="6673" width="8.375" style="21" bestFit="1" customWidth="1"/>
    <col min="6674" max="6674" width="10.75" style="21" customWidth="1"/>
    <col min="6675" max="6675" width="10.625" style="21" customWidth="1"/>
    <col min="6676" max="6676" width="13.25" style="21" customWidth="1"/>
    <col min="6677" max="6914" width="10.625" style="21"/>
    <col min="6915" max="6915" width="17" style="21" bestFit="1" customWidth="1"/>
    <col min="6916" max="6916" width="21.625" style="21" bestFit="1" customWidth="1"/>
    <col min="6917" max="6917" width="5.125" style="21" customWidth="1"/>
    <col min="6918" max="6919" width="9.125" style="21" customWidth="1"/>
    <col min="6920" max="6920" width="10.25" style="21" customWidth="1"/>
    <col min="6921" max="6921" width="3.75" style="21" bestFit="1" customWidth="1"/>
    <col min="6922" max="6922" width="5.125" style="21" bestFit="1" customWidth="1"/>
    <col min="6923" max="6923" width="4.625" style="21" bestFit="1" customWidth="1"/>
    <col min="6924" max="6924" width="6" style="21" bestFit="1" customWidth="1"/>
    <col min="6925" max="6925" width="9.625" style="21" customWidth="1"/>
    <col min="6926" max="6926" width="9.625" style="21" bestFit="1" customWidth="1"/>
    <col min="6927" max="6927" width="10.25" style="21" customWidth="1"/>
    <col min="6928" max="6928" width="8" style="21" bestFit="1" customWidth="1"/>
    <col min="6929" max="6929" width="8.375" style="21" bestFit="1" customWidth="1"/>
    <col min="6930" max="6930" width="10.75" style="21" customWidth="1"/>
    <col min="6931" max="6931" width="10.625" style="21" customWidth="1"/>
    <col min="6932" max="6932" width="13.25" style="21" customWidth="1"/>
    <col min="6933" max="7170" width="10.625" style="21"/>
    <col min="7171" max="7171" width="17" style="21" bestFit="1" customWidth="1"/>
    <col min="7172" max="7172" width="21.625" style="21" bestFit="1" customWidth="1"/>
    <col min="7173" max="7173" width="5.125" style="21" customWidth="1"/>
    <col min="7174" max="7175" width="9.125" style="21" customWidth="1"/>
    <col min="7176" max="7176" width="10.25" style="21" customWidth="1"/>
    <col min="7177" max="7177" width="3.75" style="21" bestFit="1" customWidth="1"/>
    <col min="7178" max="7178" width="5.125" style="21" bestFit="1" customWidth="1"/>
    <col min="7179" max="7179" width="4.625" style="21" bestFit="1" customWidth="1"/>
    <col min="7180" max="7180" width="6" style="21" bestFit="1" customWidth="1"/>
    <col min="7181" max="7181" width="9.625" style="21" customWidth="1"/>
    <col min="7182" max="7182" width="9.625" style="21" bestFit="1" customWidth="1"/>
    <col min="7183" max="7183" width="10.25" style="21" customWidth="1"/>
    <col min="7184" max="7184" width="8" style="21" bestFit="1" customWidth="1"/>
    <col min="7185" max="7185" width="8.375" style="21" bestFit="1" customWidth="1"/>
    <col min="7186" max="7186" width="10.75" style="21" customWidth="1"/>
    <col min="7187" max="7187" width="10.625" style="21" customWidth="1"/>
    <col min="7188" max="7188" width="13.25" style="21" customWidth="1"/>
    <col min="7189" max="7426" width="10.625" style="21"/>
    <col min="7427" max="7427" width="17" style="21" bestFit="1" customWidth="1"/>
    <col min="7428" max="7428" width="21.625" style="21" bestFit="1" customWidth="1"/>
    <col min="7429" max="7429" width="5.125" style="21" customWidth="1"/>
    <col min="7430" max="7431" width="9.125" style="21" customWidth="1"/>
    <col min="7432" max="7432" width="10.25" style="21" customWidth="1"/>
    <col min="7433" max="7433" width="3.75" style="21" bestFit="1" customWidth="1"/>
    <col min="7434" max="7434" width="5.125" style="21" bestFit="1" customWidth="1"/>
    <col min="7435" max="7435" width="4.625" style="21" bestFit="1" customWidth="1"/>
    <col min="7436" max="7436" width="6" style="21" bestFit="1" customWidth="1"/>
    <col min="7437" max="7437" width="9.625" style="21" customWidth="1"/>
    <col min="7438" max="7438" width="9.625" style="21" bestFit="1" customWidth="1"/>
    <col min="7439" max="7439" width="10.25" style="21" customWidth="1"/>
    <col min="7440" max="7440" width="8" style="21" bestFit="1" customWidth="1"/>
    <col min="7441" max="7441" width="8.375" style="21" bestFit="1" customWidth="1"/>
    <col min="7442" max="7442" width="10.75" style="21" customWidth="1"/>
    <col min="7443" max="7443" width="10.625" style="21" customWidth="1"/>
    <col min="7444" max="7444" width="13.25" style="21" customWidth="1"/>
    <col min="7445" max="7682" width="10.625" style="21"/>
    <col min="7683" max="7683" width="17" style="21" bestFit="1" customWidth="1"/>
    <col min="7684" max="7684" width="21.625" style="21" bestFit="1" customWidth="1"/>
    <col min="7685" max="7685" width="5.125" style="21" customWidth="1"/>
    <col min="7686" max="7687" width="9.125" style="21" customWidth="1"/>
    <col min="7688" max="7688" width="10.25" style="21" customWidth="1"/>
    <col min="7689" max="7689" width="3.75" style="21" bestFit="1" customWidth="1"/>
    <col min="7690" max="7690" width="5.125" style="21" bestFit="1" customWidth="1"/>
    <col min="7691" max="7691" width="4.625" style="21" bestFit="1" customWidth="1"/>
    <col min="7692" max="7692" width="6" style="21" bestFit="1" customWidth="1"/>
    <col min="7693" max="7693" width="9.625" style="21" customWidth="1"/>
    <col min="7694" max="7694" width="9.625" style="21" bestFit="1" customWidth="1"/>
    <col min="7695" max="7695" width="10.25" style="21" customWidth="1"/>
    <col min="7696" max="7696" width="8" style="21" bestFit="1" customWidth="1"/>
    <col min="7697" max="7697" width="8.375" style="21" bestFit="1" customWidth="1"/>
    <col min="7698" max="7698" width="10.75" style="21" customWidth="1"/>
    <col min="7699" max="7699" width="10.625" style="21" customWidth="1"/>
    <col min="7700" max="7700" width="13.25" style="21" customWidth="1"/>
    <col min="7701" max="7938" width="10.625" style="21"/>
    <col min="7939" max="7939" width="17" style="21" bestFit="1" customWidth="1"/>
    <col min="7940" max="7940" width="21.625" style="21" bestFit="1" customWidth="1"/>
    <col min="7941" max="7941" width="5.125" style="21" customWidth="1"/>
    <col min="7942" max="7943" width="9.125" style="21" customWidth="1"/>
    <col min="7944" max="7944" width="10.25" style="21" customWidth="1"/>
    <col min="7945" max="7945" width="3.75" style="21" bestFit="1" customWidth="1"/>
    <col min="7946" max="7946" width="5.125" style="21" bestFit="1" customWidth="1"/>
    <col min="7947" max="7947" width="4.625" style="21" bestFit="1" customWidth="1"/>
    <col min="7948" max="7948" width="6" style="21" bestFit="1" customWidth="1"/>
    <col min="7949" max="7949" width="9.625" style="21" customWidth="1"/>
    <col min="7950" max="7950" width="9.625" style="21" bestFit="1" customWidth="1"/>
    <col min="7951" max="7951" width="10.25" style="21" customWidth="1"/>
    <col min="7952" max="7952" width="8" style="21" bestFit="1" customWidth="1"/>
    <col min="7953" max="7953" width="8.375" style="21" bestFit="1" customWidth="1"/>
    <col min="7954" max="7954" width="10.75" style="21" customWidth="1"/>
    <col min="7955" max="7955" width="10.625" style="21" customWidth="1"/>
    <col min="7956" max="7956" width="13.25" style="21" customWidth="1"/>
    <col min="7957" max="8194" width="10.625" style="21"/>
    <col min="8195" max="8195" width="17" style="21" bestFit="1" customWidth="1"/>
    <col min="8196" max="8196" width="21.625" style="21" bestFit="1" customWidth="1"/>
    <col min="8197" max="8197" width="5.125" style="21" customWidth="1"/>
    <col min="8198" max="8199" width="9.125" style="21" customWidth="1"/>
    <col min="8200" max="8200" width="10.25" style="21" customWidth="1"/>
    <col min="8201" max="8201" width="3.75" style="21" bestFit="1" customWidth="1"/>
    <col min="8202" max="8202" width="5.125" style="21" bestFit="1" customWidth="1"/>
    <col min="8203" max="8203" width="4.625" style="21" bestFit="1" customWidth="1"/>
    <col min="8204" max="8204" width="6" style="21" bestFit="1" customWidth="1"/>
    <col min="8205" max="8205" width="9.625" style="21" customWidth="1"/>
    <col min="8206" max="8206" width="9.625" style="21" bestFit="1" customWidth="1"/>
    <col min="8207" max="8207" width="10.25" style="21" customWidth="1"/>
    <col min="8208" max="8208" width="8" style="21" bestFit="1" customWidth="1"/>
    <col min="8209" max="8209" width="8.375" style="21" bestFit="1" customWidth="1"/>
    <col min="8210" max="8210" width="10.75" style="21" customWidth="1"/>
    <col min="8211" max="8211" width="10.625" style="21" customWidth="1"/>
    <col min="8212" max="8212" width="13.25" style="21" customWidth="1"/>
    <col min="8213" max="8450" width="10.625" style="21"/>
    <col min="8451" max="8451" width="17" style="21" bestFit="1" customWidth="1"/>
    <col min="8452" max="8452" width="21.625" style="21" bestFit="1" customWidth="1"/>
    <col min="8453" max="8453" width="5.125" style="21" customWidth="1"/>
    <col min="8454" max="8455" width="9.125" style="21" customWidth="1"/>
    <col min="8456" max="8456" width="10.25" style="21" customWidth="1"/>
    <col min="8457" max="8457" width="3.75" style="21" bestFit="1" customWidth="1"/>
    <col min="8458" max="8458" width="5.125" style="21" bestFit="1" customWidth="1"/>
    <col min="8459" max="8459" width="4.625" style="21" bestFit="1" customWidth="1"/>
    <col min="8460" max="8460" width="6" style="21" bestFit="1" customWidth="1"/>
    <col min="8461" max="8461" width="9.625" style="21" customWidth="1"/>
    <col min="8462" max="8462" width="9.625" style="21" bestFit="1" customWidth="1"/>
    <col min="8463" max="8463" width="10.25" style="21" customWidth="1"/>
    <col min="8464" max="8464" width="8" style="21" bestFit="1" customWidth="1"/>
    <col min="8465" max="8465" width="8.375" style="21" bestFit="1" customWidth="1"/>
    <col min="8466" max="8466" width="10.75" style="21" customWidth="1"/>
    <col min="8467" max="8467" width="10.625" style="21" customWidth="1"/>
    <col min="8468" max="8468" width="13.25" style="21" customWidth="1"/>
    <col min="8469" max="8706" width="10.625" style="21"/>
    <col min="8707" max="8707" width="17" style="21" bestFit="1" customWidth="1"/>
    <col min="8708" max="8708" width="21.625" style="21" bestFit="1" customWidth="1"/>
    <col min="8709" max="8709" width="5.125" style="21" customWidth="1"/>
    <col min="8710" max="8711" width="9.125" style="21" customWidth="1"/>
    <col min="8712" max="8712" width="10.25" style="21" customWidth="1"/>
    <col min="8713" max="8713" width="3.75" style="21" bestFit="1" customWidth="1"/>
    <col min="8714" max="8714" width="5.125" style="21" bestFit="1" customWidth="1"/>
    <col min="8715" max="8715" width="4.625" style="21" bestFit="1" customWidth="1"/>
    <col min="8716" max="8716" width="6" style="21" bestFit="1" customWidth="1"/>
    <col min="8717" max="8717" width="9.625" style="21" customWidth="1"/>
    <col min="8718" max="8718" width="9.625" style="21" bestFit="1" customWidth="1"/>
    <col min="8719" max="8719" width="10.25" style="21" customWidth="1"/>
    <col min="8720" max="8720" width="8" style="21" bestFit="1" customWidth="1"/>
    <col min="8721" max="8721" width="8.375" style="21" bestFit="1" customWidth="1"/>
    <col min="8722" max="8722" width="10.75" style="21" customWidth="1"/>
    <col min="8723" max="8723" width="10.625" style="21" customWidth="1"/>
    <col min="8724" max="8724" width="13.25" style="21" customWidth="1"/>
    <col min="8725" max="8962" width="10.625" style="21"/>
    <col min="8963" max="8963" width="17" style="21" bestFit="1" customWidth="1"/>
    <col min="8964" max="8964" width="21.625" style="21" bestFit="1" customWidth="1"/>
    <col min="8965" max="8965" width="5.125" style="21" customWidth="1"/>
    <col min="8966" max="8967" width="9.125" style="21" customWidth="1"/>
    <col min="8968" max="8968" width="10.25" style="21" customWidth="1"/>
    <col min="8969" max="8969" width="3.75" style="21" bestFit="1" customWidth="1"/>
    <col min="8970" max="8970" width="5.125" style="21" bestFit="1" customWidth="1"/>
    <col min="8971" max="8971" width="4.625" style="21" bestFit="1" customWidth="1"/>
    <col min="8972" max="8972" width="6" style="21" bestFit="1" customWidth="1"/>
    <col min="8973" max="8973" width="9.625" style="21" customWidth="1"/>
    <col min="8974" max="8974" width="9.625" style="21" bestFit="1" customWidth="1"/>
    <col min="8975" max="8975" width="10.25" style="21" customWidth="1"/>
    <col min="8976" max="8976" width="8" style="21" bestFit="1" customWidth="1"/>
    <col min="8977" max="8977" width="8.375" style="21" bestFit="1" customWidth="1"/>
    <col min="8978" max="8978" width="10.75" style="21" customWidth="1"/>
    <col min="8979" max="8979" width="10.625" style="21" customWidth="1"/>
    <col min="8980" max="8980" width="13.25" style="21" customWidth="1"/>
    <col min="8981" max="9218" width="10.625" style="21"/>
    <col min="9219" max="9219" width="17" style="21" bestFit="1" customWidth="1"/>
    <col min="9220" max="9220" width="21.625" style="21" bestFit="1" customWidth="1"/>
    <col min="9221" max="9221" width="5.125" style="21" customWidth="1"/>
    <col min="9222" max="9223" width="9.125" style="21" customWidth="1"/>
    <col min="9224" max="9224" width="10.25" style="21" customWidth="1"/>
    <col min="9225" max="9225" width="3.75" style="21" bestFit="1" customWidth="1"/>
    <col min="9226" max="9226" width="5.125" style="21" bestFit="1" customWidth="1"/>
    <col min="9227" max="9227" width="4.625" style="21" bestFit="1" customWidth="1"/>
    <col min="9228" max="9228" width="6" style="21" bestFit="1" customWidth="1"/>
    <col min="9229" max="9229" width="9.625" style="21" customWidth="1"/>
    <col min="9230" max="9230" width="9.625" style="21" bestFit="1" customWidth="1"/>
    <col min="9231" max="9231" width="10.25" style="21" customWidth="1"/>
    <col min="9232" max="9232" width="8" style="21" bestFit="1" customWidth="1"/>
    <col min="9233" max="9233" width="8.375" style="21" bestFit="1" customWidth="1"/>
    <col min="9234" max="9234" width="10.75" style="21" customWidth="1"/>
    <col min="9235" max="9235" width="10.625" style="21" customWidth="1"/>
    <col min="9236" max="9236" width="13.25" style="21" customWidth="1"/>
    <col min="9237" max="9474" width="10.625" style="21"/>
    <col min="9475" max="9475" width="17" style="21" bestFit="1" customWidth="1"/>
    <col min="9476" max="9476" width="21.625" style="21" bestFit="1" customWidth="1"/>
    <col min="9477" max="9477" width="5.125" style="21" customWidth="1"/>
    <col min="9478" max="9479" width="9.125" style="21" customWidth="1"/>
    <col min="9480" max="9480" width="10.25" style="21" customWidth="1"/>
    <col min="9481" max="9481" width="3.75" style="21" bestFit="1" customWidth="1"/>
    <col min="9482" max="9482" width="5.125" style="21" bestFit="1" customWidth="1"/>
    <col min="9483" max="9483" width="4.625" style="21" bestFit="1" customWidth="1"/>
    <col min="9484" max="9484" width="6" style="21" bestFit="1" customWidth="1"/>
    <col min="9485" max="9485" width="9.625" style="21" customWidth="1"/>
    <col min="9486" max="9486" width="9.625" style="21" bestFit="1" customWidth="1"/>
    <col min="9487" max="9487" width="10.25" style="21" customWidth="1"/>
    <col min="9488" max="9488" width="8" style="21" bestFit="1" customWidth="1"/>
    <col min="9489" max="9489" width="8.375" style="21" bestFit="1" customWidth="1"/>
    <col min="9490" max="9490" width="10.75" style="21" customWidth="1"/>
    <col min="9491" max="9491" width="10.625" style="21" customWidth="1"/>
    <col min="9492" max="9492" width="13.25" style="21" customWidth="1"/>
    <col min="9493" max="9730" width="10.625" style="21"/>
    <col min="9731" max="9731" width="17" style="21" bestFit="1" customWidth="1"/>
    <col min="9732" max="9732" width="21.625" style="21" bestFit="1" customWidth="1"/>
    <col min="9733" max="9733" width="5.125" style="21" customWidth="1"/>
    <col min="9734" max="9735" width="9.125" style="21" customWidth="1"/>
    <col min="9736" max="9736" width="10.25" style="21" customWidth="1"/>
    <col min="9737" max="9737" width="3.75" style="21" bestFit="1" customWidth="1"/>
    <col min="9738" max="9738" width="5.125" style="21" bestFit="1" customWidth="1"/>
    <col min="9739" max="9739" width="4.625" style="21" bestFit="1" customWidth="1"/>
    <col min="9740" max="9740" width="6" style="21" bestFit="1" customWidth="1"/>
    <col min="9741" max="9741" width="9.625" style="21" customWidth="1"/>
    <col min="9742" max="9742" width="9.625" style="21" bestFit="1" customWidth="1"/>
    <col min="9743" max="9743" width="10.25" style="21" customWidth="1"/>
    <col min="9744" max="9744" width="8" style="21" bestFit="1" customWidth="1"/>
    <col min="9745" max="9745" width="8.375" style="21" bestFit="1" customWidth="1"/>
    <col min="9746" max="9746" width="10.75" style="21" customWidth="1"/>
    <col min="9747" max="9747" width="10.625" style="21" customWidth="1"/>
    <col min="9748" max="9748" width="13.25" style="21" customWidth="1"/>
    <col min="9749" max="9986" width="10.625" style="21"/>
    <col min="9987" max="9987" width="17" style="21" bestFit="1" customWidth="1"/>
    <col min="9988" max="9988" width="21.625" style="21" bestFit="1" customWidth="1"/>
    <col min="9989" max="9989" width="5.125" style="21" customWidth="1"/>
    <col min="9990" max="9991" width="9.125" style="21" customWidth="1"/>
    <col min="9992" max="9992" width="10.25" style="21" customWidth="1"/>
    <col min="9993" max="9993" width="3.75" style="21" bestFit="1" customWidth="1"/>
    <col min="9994" max="9994" width="5.125" style="21" bestFit="1" customWidth="1"/>
    <col min="9995" max="9995" width="4.625" style="21" bestFit="1" customWidth="1"/>
    <col min="9996" max="9996" width="6" style="21" bestFit="1" customWidth="1"/>
    <col min="9997" max="9997" width="9.625" style="21" customWidth="1"/>
    <col min="9998" max="9998" width="9.625" style="21" bestFit="1" customWidth="1"/>
    <col min="9999" max="9999" width="10.25" style="21" customWidth="1"/>
    <col min="10000" max="10000" width="8" style="21" bestFit="1" customWidth="1"/>
    <col min="10001" max="10001" width="8.375" style="21" bestFit="1" customWidth="1"/>
    <col min="10002" max="10002" width="10.75" style="21" customWidth="1"/>
    <col min="10003" max="10003" width="10.625" style="21" customWidth="1"/>
    <col min="10004" max="10004" width="13.25" style="21" customWidth="1"/>
    <col min="10005" max="10242" width="10.625" style="21"/>
    <col min="10243" max="10243" width="17" style="21" bestFit="1" customWidth="1"/>
    <col min="10244" max="10244" width="21.625" style="21" bestFit="1" customWidth="1"/>
    <col min="10245" max="10245" width="5.125" style="21" customWidth="1"/>
    <col min="10246" max="10247" width="9.125" style="21" customWidth="1"/>
    <col min="10248" max="10248" width="10.25" style="21" customWidth="1"/>
    <col min="10249" max="10249" width="3.75" style="21" bestFit="1" customWidth="1"/>
    <col min="10250" max="10250" width="5.125" style="21" bestFit="1" customWidth="1"/>
    <col min="10251" max="10251" width="4.625" style="21" bestFit="1" customWidth="1"/>
    <col min="10252" max="10252" width="6" style="21" bestFit="1" customWidth="1"/>
    <col min="10253" max="10253" width="9.625" style="21" customWidth="1"/>
    <col min="10254" max="10254" width="9.625" style="21" bestFit="1" customWidth="1"/>
    <col min="10255" max="10255" width="10.25" style="21" customWidth="1"/>
    <col min="10256" max="10256" width="8" style="21" bestFit="1" customWidth="1"/>
    <col min="10257" max="10257" width="8.375" style="21" bestFit="1" customWidth="1"/>
    <col min="10258" max="10258" width="10.75" style="21" customWidth="1"/>
    <col min="10259" max="10259" width="10.625" style="21" customWidth="1"/>
    <col min="10260" max="10260" width="13.25" style="21" customWidth="1"/>
    <col min="10261" max="10498" width="10.625" style="21"/>
    <col min="10499" max="10499" width="17" style="21" bestFit="1" customWidth="1"/>
    <col min="10500" max="10500" width="21.625" style="21" bestFit="1" customWidth="1"/>
    <col min="10501" max="10501" width="5.125" style="21" customWidth="1"/>
    <col min="10502" max="10503" width="9.125" style="21" customWidth="1"/>
    <col min="10504" max="10504" width="10.25" style="21" customWidth="1"/>
    <col min="10505" max="10505" width="3.75" style="21" bestFit="1" customWidth="1"/>
    <col min="10506" max="10506" width="5.125" style="21" bestFit="1" customWidth="1"/>
    <col min="10507" max="10507" width="4.625" style="21" bestFit="1" customWidth="1"/>
    <col min="10508" max="10508" width="6" style="21" bestFit="1" customWidth="1"/>
    <col min="10509" max="10509" width="9.625" style="21" customWidth="1"/>
    <col min="10510" max="10510" width="9.625" style="21" bestFit="1" customWidth="1"/>
    <col min="10511" max="10511" width="10.25" style="21" customWidth="1"/>
    <col min="10512" max="10512" width="8" style="21" bestFit="1" customWidth="1"/>
    <col min="10513" max="10513" width="8.375" style="21" bestFit="1" customWidth="1"/>
    <col min="10514" max="10514" width="10.75" style="21" customWidth="1"/>
    <col min="10515" max="10515" width="10.625" style="21" customWidth="1"/>
    <col min="10516" max="10516" width="13.25" style="21" customWidth="1"/>
    <col min="10517" max="10754" width="10.625" style="21"/>
    <col min="10755" max="10755" width="17" style="21" bestFit="1" customWidth="1"/>
    <col min="10756" max="10756" width="21.625" style="21" bestFit="1" customWidth="1"/>
    <col min="10757" max="10757" width="5.125" style="21" customWidth="1"/>
    <col min="10758" max="10759" width="9.125" style="21" customWidth="1"/>
    <col min="10760" max="10760" width="10.25" style="21" customWidth="1"/>
    <col min="10761" max="10761" width="3.75" style="21" bestFit="1" customWidth="1"/>
    <col min="10762" max="10762" width="5.125" style="21" bestFit="1" customWidth="1"/>
    <col min="10763" max="10763" width="4.625" style="21" bestFit="1" customWidth="1"/>
    <col min="10764" max="10764" width="6" style="21" bestFit="1" customWidth="1"/>
    <col min="10765" max="10765" width="9.625" style="21" customWidth="1"/>
    <col min="10766" max="10766" width="9.625" style="21" bestFit="1" customWidth="1"/>
    <col min="10767" max="10767" width="10.25" style="21" customWidth="1"/>
    <col min="10768" max="10768" width="8" style="21" bestFit="1" customWidth="1"/>
    <col min="10769" max="10769" width="8.375" style="21" bestFit="1" customWidth="1"/>
    <col min="10770" max="10770" width="10.75" style="21" customWidth="1"/>
    <col min="10771" max="10771" width="10.625" style="21" customWidth="1"/>
    <col min="10772" max="10772" width="13.25" style="21" customWidth="1"/>
    <col min="10773" max="11010" width="10.625" style="21"/>
    <col min="11011" max="11011" width="17" style="21" bestFit="1" customWidth="1"/>
    <col min="11012" max="11012" width="21.625" style="21" bestFit="1" customWidth="1"/>
    <col min="11013" max="11013" width="5.125" style="21" customWidth="1"/>
    <col min="11014" max="11015" width="9.125" style="21" customWidth="1"/>
    <col min="11016" max="11016" width="10.25" style="21" customWidth="1"/>
    <col min="11017" max="11017" width="3.75" style="21" bestFit="1" customWidth="1"/>
    <col min="11018" max="11018" width="5.125" style="21" bestFit="1" customWidth="1"/>
    <col min="11019" max="11019" width="4.625" style="21" bestFit="1" customWidth="1"/>
    <col min="11020" max="11020" width="6" style="21" bestFit="1" customWidth="1"/>
    <col min="11021" max="11021" width="9.625" style="21" customWidth="1"/>
    <col min="11022" max="11022" width="9.625" style="21" bestFit="1" customWidth="1"/>
    <col min="11023" max="11023" width="10.25" style="21" customWidth="1"/>
    <col min="11024" max="11024" width="8" style="21" bestFit="1" customWidth="1"/>
    <col min="11025" max="11025" width="8.375" style="21" bestFit="1" customWidth="1"/>
    <col min="11026" max="11026" width="10.75" style="21" customWidth="1"/>
    <col min="11027" max="11027" width="10.625" style="21" customWidth="1"/>
    <col min="11028" max="11028" width="13.25" style="21" customWidth="1"/>
    <col min="11029" max="11266" width="10.625" style="21"/>
    <col min="11267" max="11267" width="17" style="21" bestFit="1" customWidth="1"/>
    <col min="11268" max="11268" width="21.625" style="21" bestFit="1" customWidth="1"/>
    <col min="11269" max="11269" width="5.125" style="21" customWidth="1"/>
    <col min="11270" max="11271" width="9.125" style="21" customWidth="1"/>
    <col min="11272" max="11272" width="10.25" style="21" customWidth="1"/>
    <col min="11273" max="11273" width="3.75" style="21" bestFit="1" customWidth="1"/>
    <col min="11274" max="11274" width="5.125" style="21" bestFit="1" customWidth="1"/>
    <col min="11275" max="11275" width="4.625" style="21" bestFit="1" customWidth="1"/>
    <col min="11276" max="11276" width="6" style="21" bestFit="1" customWidth="1"/>
    <col min="11277" max="11277" width="9.625" style="21" customWidth="1"/>
    <col min="11278" max="11278" width="9.625" style="21" bestFit="1" customWidth="1"/>
    <col min="11279" max="11279" width="10.25" style="21" customWidth="1"/>
    <col min="11280" max="11280" width="8" style="21" bestFit="1" customWidth="1"/>
    <col min="11281" max="11281" width="8.375" style="21" bestFit="1" customWidth="1"/>
    <col min="11282" max="11282" width="10.75" style="21" customWidth="1"/>
    <col min="11283" max="11283" width="10.625" style="21" customWidth="1"/>
    <col min="11284" max="11284" width="13.25" style="21" customWidth="1"/>
    <col min="11285" max="11522" width="10.625" style="21"/>
    <col min="11523" max="11523" width="17" style="21" bestFit="1" customWidth="1"/>
    <col min="11524" max="11524" width="21.625" style="21" bestFit="1" customWidth="1"/>
    <col min="11525" max="11525" width="5.125" style="21" customWidth="1"/>
    <col min="11526" max="11527" width="9.125" style="21" customWidth="1"/>
    <col min="11528" max="11528" width="10.25" style="21" customWidth="1"/>
    <col min="11529" max="11529" width="3.75" style="21" bestFit="1" customWidth="1"/>
    <col min="11530" max="11530" width="5.125" style="21" bestFit="1" customWidth="1"/>
    <col min="11531" max="11531" width="4.625" style="21" bestFit="1" customWidth="1"/>
    <col min="11532" max="11532" width="6" style="21" bestFit="1" customWidth="1"/>
    <col min="11533" max="11533" width="9.625" style="21" customWidth="1"/>
    <col min="11534" max="11534" width="9.625" style="21" bestFit="1" customWidth="1"/>
    <col min="11535" max="11535" width="10.25" style="21" customWidth="1"/>
    <col min="11536" max="11536" width="8" style="21" bestFit="1" customWidth="1"/>
    <col min="11537" max="11537" width="8.375" style="21" bestFit="1" customWidth="1"/>
    <col min="11538" max="11538" width="10.75" style="21" customWidth="1"/>
    <col min="11539" max="11539" width="10.625" style="21" customWidth="1"/>
    <col min="11540" max="11540" width="13.25" style="21" customWidth="1"/>
    <col min="11541" max="11778" width="10.625" style="21"/>
    <col min="11779" max="11779" width="17" style="21" bestFit="1" customWidth="1"/>
    <col min="11780" max="11780" width="21.625" style="21" bestFit="1" customWidth="1"/>
    <col min="11781" max="11781" width="5.125" style="21" customWidth="1"/>
    <col min="11782" max="11783" width="9.125" style="21" customWidth="1"/>
    <col min="11784" max="11784" width="10.25" style="21" customWidth="1"/>
    <col min="11785" max="11785" width="3.75" style="21" bestFit="1" customWidth="1"/>
    <col min="11786" max="11786" width="5.125" style="21" bestFit="1" customWidth="1"/>
    <col min="11787" max="11787" width="4.625" style="21" bestFit="1" customWidth="1"/>
    <col min="11788" max="11788" width="6" style="21" bestFit="1" customWidth="1"/>
    <col min="11789" max="11789" width="9.625" style="21" customWidth="1"/>
    <col min="11790" max="11790" width="9.625" style="21" bestFit="1" customWidth="1"/>
    <col min="11791" max="11791" width="10.25" style="21" customWidth="1"/>
    <col min="11792" max="11792" width="8" style="21" bestFit="1" customWidth="1"/>
    <col min="11793" max="11793" width="8.375" style="21" bestFit="1" customWidth="1"/>
    <col min="11794" max="11794" width="10.75" style="21" customWidth="1"/>
    <col min="11795" max="11795" width="10.625" style="21" customWidth="1"/>
    <col min="11796" max="11796" width="13.25" style="21" customWidth="1"/>
    <col min="11797" max="12034" width="10.625" style="21"/>
    <col min="12035" max="12035" width="17" style="21" bestFit="1" customWidth="1"/>
    <col min="12036" max="12036" width="21.625" style="21" bestFit="1" customWidth="1"/>
    <col min="12037" max="12037" width="5.125" style="21" customWidth="1"/>
    <col min="12038" max="12039" width="9.125" style="21" customWidth="1"/>
    <col min="12040" max="12040" width="10.25" style="21" customWidth="1"/>
    <col min="12041" max="12041" width="3.75" style="21" bestFit="1" customWidth="1"/>
    <col min="12042" max="12042" width="5.125" style="21" bestFit="1" customWidth="1"/>
    <col min="12043" max="12043" width="4.625" style="21" bestFit="1" customWidth="1"/>
    <col min="12044" max="12044" width="6" style="21" bestFit="1" customWidth="1"/>
    <col min="12045" max="12045" width="9.625" style="21" customWidth="1"/>
    <col min="12046" max="12046" width="9.625" style="21" bestFit="1" customWidth="1"/>
    <col min="12047" max="12047" width="10.25" style="21" customWidth="1"/>
    <col min="12048" max="12048" width="8" style="21" bestFit="1" customWidth="1"/>
    <col min="12049" max="12049" width="8.375" style="21" bestFit="1" customWidth="1"/>
    <col min="12050" max="12050" width="10.75" style="21" customWidth="1"/>
    <col min="12051" max="12051" width="10.625" style="21" customWidth="1"/>
    <col min="12052" max="12052" width="13.25" style="21" customWidth="1"/>
    <col min="12053" max="12290" width="10.625" style="21"/>
    <col min="12291" max="12291" width="17" style="21" bestFit="1" customWidth="1"/>
    <col min="12292" max="12292" width="21.625" style="21" bestFit="1" customWidth="1"/>
    <col min="12293" max="12293" width="5.125" style="21" customWidth="1"/>
    <col min="12294" max="12295" width="9.125" style="21" customWidth="1"/>
    <col min="12296" max="12296" width="10.25" style="21" customWidth="1"/>
    <col min="12297" max="12297" width="3.75" style="21" bestFit="1" customWidth="1"/>
    <col min="12298" max="12298" width="5.125" style="21" bestFit="1" customWidth="1"/>
    <col min="12299" max="12299" width="4.625" style="21" bestFit="1" customWidth="1"/>
    <col min="12300" max="12300" width="6" style="21" bestFit="1" customWidth="1"/>
    <col min="12301" max="12301" width="9.625" style="21" customWidth="1"/>
    <col min="12302" max="12302" width="9.625" style="21" bestFit="1" customWidth="1"/>
    <col min="12303" max="12303" width="10.25" style="21" customWidth="1"/>
    <col min="12304" max="12304" width="8" style="21" bestFit="1" customWidth="1"/>
    <col min="12305" max="12305" width="8.375" style="21" bestFit="1" customWidth="1"/>
    <col min="12306" max="12306" width="10.75" style="21" customWidth="1"/>
    <col min="12307" max="12307" width="10.625" style="21" customWidth="1"/>
    <col min="12308" max="12308" width="13.25" style="21" customWidth="1"/>
    <col min="12309" max="12546" width="10.625" style="21"/>
    <col min="12547" max="12547" width="17" style="21" bestFit="1" customWidth="1"/>
    <col min="12548" max="12548" width="21.625" style="21" bestFit="1" customWidth="1"/>
    <col min="12549" max="12549" width="5.125" style="21" customWidth="1"/>
    <col min="12550" max="12551" width="9.125" style="21" customWidth="1"/>
    <col min="12552" max="12552" width="10.25" style="21" customWidth="1"/>
    <col min="12553" max="12553" width="3.75" style="21" bestFit="1" customWidth="1"/>
    <col min="12554" max="12554" width="5.125" style="21" bestFit="1" customWidth="1"/>
    <col min="12555" max="12555" width="4.625" style="21" bestFit="1" customWidth="1"/>
    <col min="12556" max="12556" width="6" style="21" bestFit="1" customWidth="1"/>
    <col min="12557" max="12557" width="9.625" style="21" customWidth="1"/>
    <col min="12558" max="12558" width="9.625" style="21" bestFit="1" customWidth="1"/>
    <col min="12559" max="12559" width="10.25" style="21" customWidth="1"/>
    <col min="12560" max="12560" width="8" style="21" bestFit="1" customWidth="1"/>
    <col min="12561" max="12561" width="8.375" style="21" bestFit="1" customWidth="1"/>
    <col min="12562" max="12562" width="10.75" style="21" customWidth="1"/>
    <col min="12563" max="12563" width="10.625" style="21" customWidth="1"/>
    <col min="12564" max="12564" width="13.25" style="21" customWidth="1"/>
    <col min="12565" max="12802" width="10.625" style="21"/>
    <col min="12803" max="12803" width="17" style="21" bestFit="1" customWidth="1"/>
    <col min="12804" max="12804" width="21.625" style="21" bestFit="1" customWidth="1"/>
    <col min="12805" max="12805" width="5.125" style="21" customWidth="1"/>
    <col min="12806" max="12807" width="9.125" style="21" customWidth="1"/>
    <col min="12808" max="12808" width="10.25" style="21" customWidth="1"/>
    <col min="12809" max="12809" width="3.75" style="21" bestFit="1" customWidth="1"/>
    <col min="12810" max="12810" width="5.125" style="21" bestFit="1" customWidth="1"/>
    <col min="12811" max="12811" width="4.625" style="21" bestFit="1" customWidth="1"/>
    <col min="12812" max="12812" width="6" style="21" bestFit="1" customWidth="1"/>
    <col min="12813" max="12813" width="9.625" style="21" customWidth="1"/>
    <col min="12814" max="12814" width="9.625" style="21" bestFit="1" customWidth="1"/>
    <col min="12815" max="12815" width="10.25" style="21" customWidth="1"/>
    <col min="12816" max="12816" width="8" style="21" bestFit="1" customWidth="1"/>
    <col min="12817" max="12817" width="8.375" style="21" bestFit="1" customWidth="1"/>
    <col min="12818" max="12818" width="10.75" style="21" customWidth="1"/>
    <col min="12819" max="12819" width="10.625" style="21" customWidth="1"/>
    <col min="12820" max="12820" width="13.25" style="21" customWidth="1"/>
    <col min="12821" max="13058" width="10.625" style="21"/>
    <col min="13059" max="13059" width="17" style="21" bestFit="1" customWidth="1"/>
    <col min="13060" max="13060" width="21.625" style="21" bestFit="1" customWidth="1"/>
    <col min="13061" max="13061" width="5.125" style="21" customWidth="1"/>
    <col min="13062" max="13063" width="9.125" style="21" customWidth="1"/>
    <col min="13064" max="13064" width="10.25" style="21" customWidth="1"/>
    <col min="13065" max="13065" width="3.75" style="21" bestFit="1" customWidth="1"/>
    <col min="13066" max="13066" width="5.125" style="21" bestFit="1" customWidth="1"/>
    <col min="13067" max="13067" width="4.625" style="21" bestFit="1" customWidth="1"/>
    <col min="13068" max="13068" width="6" style="21" bestFit="1" customWidth="1"/>
    <col min="13069" max="13069" width="9.625" style="21" customWidth="1"/>
    <col min="13070" max="13070" width="9.625" style="21" bestFit="1" customWidth="1"/>
    <col min="13071" max="13071" width="10.25" style="21" customWidth="1"/>
    <col min="13072" max="13072" width="8" style="21" bestFit="1" customWidth="1"/>
    <col min="13073" max="13073" width="8.375" style="21" bestFit="1" customWidth="1"/>
    <col min="13074" max="13074" width="10.75" style="21" customWidth="1"/>
    <col min="13075" max="13075" width="10.625" style="21" customWidth="1"/>
    <col min="13076" max="13076" width="13.25" style="21" customWidth="1"/>
    <col min="13077" max="13314" width="10.625" style="21"/>
    <col min="13315" max="13315" width="17" style="21" bestFit="1" customWidth="1"/>
    <col min="13316" max="13316" width="21.625" style="21" bestFit="1" customWidth="1"/>
    <col min="13317" max="13317" width="5.125" style="21" customWidth="1"/>
    <col min="13318" max="13319" width="9.125" style="21" customWidth="1"/>
    <col min="13320" max="13320" width="10.25" style="21" customWidth="1"/>
    <col min="13321" max="13321" width="3.75" style="21" bestFit="1" customWidth="1"/>
    <col min="13322" max="13322" width="5.125" style="21" bestFit="1" customWidth="1"/>
    <col min="13323" max="13323" width="4.625" style="21" bestFit="1" customWidth="1"/>
    <col min="13324" max="13324" width="6" style="21" bestFit="1" customWidth="1"/>
    <col min="13325" max="13325" width="9.625" style="21" customWidth="1"/>
    <col min="13326" max="13326" width="9.625" style="21" bestFit="1" customWidth="1"/>
    <col min="13327" max="13327" width="10.25" style="21" customWidth="1"/>
    <col min="13328" max="13328" width="8" style="21" bestFit="1" customWidth="1"/>
    <col min="13329" max="13329" width="8.375" style="21" bestFit="1" customWidth="1"/>
    <col min="13330" max="13330" width="10.75" style="21" customWidth="1"/>
    <col min="13331" max="13331" width="10.625" style="21" customWidth="1"/>
    <col min="13332" max="13332" width="13.25" style="21" customWidth="1"/>
    <col min="13333" max="13570" width="10.625" style="21"/>
    <col min="13571" max="13571" width="17" style="21" bestFit="1" customWidth="1"/>
    <col min="13572" max="13572" width="21.625" style="21" bestFit="1" customWidth="1"/>
    <col min="13573" max="13573" width="5.125" style="21" customWidth="1"/>
    <col min="13574" max="13575" width="9.125" style="21" customWidth="1"/>
    <col min="13576" max="13576" width="10.25" style="21" customWidth="1"/>
    <col min="13577" max="13577" width="3.75" style="21" bestFit="1" customWidth="1"/>
    <col min="13578" max="13578" width="5.125" style="21" bestFit="1" customWidth="1"/>
    <col min="13579" max="13579" width="4.625" style="21" bestFit="1" customWidth="1"/>
    <col min="13580" max="13580" width="6" style="21" bestFit="1" customWidth="1"/>
    <col min="13581" max="13581" width="9.625" style="21" customWidth="1"/>
    <col min="13582" max="13582" width="9.625" style="21" bestFit="1" customWidth="1"/>
    <col min="13583" max="13583" width="10.25" style="21" customWidth="1"/>
    <col min="13584" max="13584" width="8" style="21" bestFit="1" customWidth="1"/>
    <col min="13585" max="13585" width="8.375" style="21" bestFit="1" customWidth="1"/>
    <col min="13586" max="13586" width="10.75" style="21" customWidth="1"/>
    <col min="13587" max="13587" width="10.625" style="21" customWidth="1"/>
    <col min="13588" max="13588" width="13.25" style="21" customWidth="1"/>
    <col min="13589" max="13826" width="10.625" style="21"/>
    <col min="13827" max="13827" width="17" style="21" bestFit="1" customWidth="1"/>
    <col min="13828" max="13828" width="21.625" style="21" bestFit="1" customWidth="1"/>
    <col min="13829" max="13829" width="5.125" style="21" customWidth="1"/>
    <col min="13830" max="13831" width="9.125" style="21" customWidth="1"/>
    <col min="13832" max="13832" width="10.25" style="21" customWidth="1"/>
    <col min="13833" max="13833" width="3.75" style="21" bestFit="1" customWidth="1"/>
    <col min="13834" max="13834" width="5.125" style="21" bestFit="1" customWidth="1"/>
    <col min="13835" max="13835" width="4.625" style="21" bestFit="1" customWidth="1"/>
    <col min="13836" max="13836" width="6" style="21" bestFit="1" customWidth="1"/>
    <col min="13837" max="13837" width="9.625" style="21" customWidth="1"/>
    <col min="13838" max="13838" width="9.625" style="21" bestFit="1" customWidth="1"/>
    <col min="13839" max="13839" width="10.25" style="21" customWidth="1"/>
    <col min="13840" max="13840" width="8" style="21" bestFit="1" customWidth="1"/>
    <col min="13841" max="13841" width="8.375" style="21" bestFit="1" customWidth="1"/>
    <col min="13842" max="13842" width="10.75" style="21" customWidth="1"/>
    <col min="13843" max="13843" width="10.625" style="21" customWidth="1"/>
    <col min="13844" max="13844" width="13.25" style="21" customWidth="1"/>
    <col min="13845" max="14082" width="10.625" style="21"/>
    <col min="14083" max="14083" width="17" style="21" bestFit="1" customWidth="1"/>
    <col min="14084" max="14084" width="21.625" style="21" bestFit="1" customWidth="1"/>
    <col min="14085" max="14085" width="5.125" style="21" customWidth="1"/>
    <col min="14086" max="14087" width="9.125" style="21" customWidth="1"/>
    <col min="14088" max="14088" width="10.25" style="21" customWidth="1"/>
    <col min="14089" max="14089" width="3.75" style="21" bestFit="1" customWidth="1"/>
    <col min="14090" max="14090" width="5.125" style="21" bestFit="1" customWidth="1"/>
    <col min="14091" max="14091" width="4.625" style="21" bestFit="1" customWidth="1"/>
    <col min="14092" max="14092" width="6" style="21" bestFit="1" customWidth="1"/>
    <col min="14093" max="14093" width="9.625" style="21" customWidth="1"/>
    <col min="14094" max="14094" width="9.625" style="21" bestFit="1" customWidth="1"/>
    <col min="14095" max="14095" width="10.25" style="21" customWidth="1"/>
    <col min="14096" max="14096" width="8" style="21" bestFit="1" customWidth="1"/>
    <col min="14097" max="14097" width="8.375" style="21" bestFit="1" customWidth="1"/>
    <col min="14098" max="14098" width="10.75" style="21" customWidth="1"/>
    <col min="14099" max="14099" width="10.625" style="21" customWidth="1"/>
    <col min="14100" max="14100" width="13.25" style="21" customWidth="1"/>
    <col min="14101" max="14338" width="10.625" style="21"/>
    <col min="14339" max="14339" width="17" style="21" bestFit="1" customWidth="1"/>
    <col min="14340" max="14340" width="21.625" style="21" bestFit="1" customWidth="1"/>
    <col min="14341" max="14341" width="5.125" style="21" customWidth="1"/>
    <col min="14342" max="14343" width="9.125" style="21" customWidth="1"/>
    <col min="14344" max="14344" width="10.25" style="21" customWidth="1"/>
    <col min="14345" max="14345" width="3.75" style="21" bestFit="1" customWidth="1"/>
    <col min="14346" max="14346" width="5.125" style="21" bestFit="1" customWidth="1"/>
    <col min="14347" max="14347" width="4.625" style="21" bestFit="1" customWidth="1"/>
    <col min="14348" max="14348" width="6" style="21" bestFit="1" customWidth="1"/>
    <col min="14349" max="14349" width="9.625" style="21" customWidth="1"/>
    <col min="14350" max="14350" width="9.625" style="21" bestFit="1" customWidth="1"/>
    <col min="14351" max="14351" width="10.25" style="21" customWidth="1"/>
    <col min="14352" max="14352" width="8" style="21" bestFit="1" customWidth="1"/>
    <col min="14353" max="14353" width="8.375" style="21" bestFit="1" customWidth="1"/>
    <col min="14354" max="14354" width="10.75" style="21" customWidth="1"/>
    <col min="14355" max="14355" width="10.625" style="21" customWidth="1"/>
    <col min="14356" max="14356" width="13.25" style="21" customWidth="1"/>
    <col min="14357" max="14594" width="10.625" style="21"/>
    <col min="14595" max="14595" width="17" style="21" bestFit="1" customWidth="1"/>
    <col min="14596" max="14596" width="21.625" style="21" bestFit="1" customWidth="1"/>
    <col min="14597" max="14597" width="5.125" style="21" customWidth="1"/>
    <col min="14598" max="14599" width="9.125" style="21" customWidth="1"/>
    <col min="14600" max="14600" width="10.25" style="21" customWidth="1"/>
    <col min="14601" max="14601" width="3.75" style="21" bestFit="1" customWidth="1"/>
    <col min="14602" max="14602" width="5.125" style="21" bestFit="1" customWidth="1"/>
    <col min="14603" max="14603" width="4.625" style="21" bestFit="1" customWidth="1"/>
    <col min="14604" max="14604" width="6" style="21" bestFit="1" customWidth="1"/>
    <col min="14605" max="14605" width="9.625" style="21" customWidth="1"/>
    <col min="14606" max="14606" width="9.625" style="21" bestFit="1" customWidth="1"/>
    <col min="14607" max="14607" width="10.25" style="21" customWidth="1"/>
    <col min="14608" max="14608" width="8" style="21" bestFit="1" customWidth="1"/>
    <col min="14609" max="14609" width="8.375" style="21" bestFit="1" customWidth="1"/>
    <col min="14610" max="14610" width="10.75" style="21" customWidth="1"/>
    <col min="14611" max="14611" width="10.625" style="21" customWidth="1"/>
    <col min="14612" max="14612" width="13.25" style="21" customWidth="1"/>
    <col min="14613" max="14850" width="10.625" style="21"/>
    <col min="14851" max="14851" width="17" style="21" bestFit="1" customWidth="1"/>
    <col min="14852" max="14852" width="21.625" style="21" bestFit="1" customWidth="1"/>
    <col min="14853" max="14853" width="5.125" style="21" customWidth="1"/>
    <col min="14854" max="14855" width="9.125" style="21" customWidth="1"/>
    <col min="14856" max="14856" width="10.25" style="21" customWidth="1"/>
    <col min="14857" max="14857" width="3.75" style="21" bestFit="1" customWidth="1"/>
    <col min="14858" max="14858" width="5.125" style="21" bestFit="1" customWidth="1"/>
    <col min="14859" max="14859" width="4.625" style="21" bestFit="1" customWidth="1"/>
    <col min="14860" max="14860" width="6" style="21" bestFit="1" customWidth="1"/>
    <col min="14861" max="14861" width="9.625" style="21" customWidth="1"/>
    <col min="14862" max="14862" width="9.625" style="21" bestFit="1" customWidth="1"/>
    <col min="14863" max="14863" width="10.25" style="21" customWidth="1"/>
    <col min="14864" max="14864" width="8" style="21" bestFit="1" customWidth="1"/>
    <col min="14865" max="14865" width="8.375" style="21" bestFit="1" customWidth="1"/>
    <col min="14866" max="14866" width="10.75" style="21" customWidth="1"/>
    <col min="14867" max="14867" width="10.625" style="21" customWidth="1"/>
    <col min="14868" max="14868" width="13.25" style="21" customWidth="1"/>
    <col min="14869" max="15106" width="10.625" style="21"/>
    <col min="15107" max="15107" width="17" style="21" bestFit="1" customWidth="1"/>
    <col min="15108" max="15108" width="21.625" style="21" bestFit="1" customWidth="1"/>
    <col min="15109" max="15109" width="5.125" style="21" customWidth="1"/>
    <col min="15110" max="15111" width="9.125" style="21" customWidth="1"/>
    <col min="15112" max="15112" width="10.25" style="21" customWidth="1"/>
    <col min="15113" max="15113" width="3.75" style="21" bestFit="1" customWidth="1"/>
    <col min="15114" max="15114" width="5.125" style="21" bestFit="1" customWidth="1"/>
    <col min="15115" max="15115" width="4.625" style="21" bestFit="1" customWidth="1"/>
    <col min="15116" max="15116" width="6" style="21" bestFit="1" customWidth="1"/>
    <col min="15117" max="15117" width="9.625" style="21" customWidth="1"/>
    <col min="15118" max="15118" width="9.625" style="21" bestFit="1" customWidth="1"/>
    <col min="15119" max="15119" width="10.25" style="21" customWidth="1"/>
    <col min="15120" max="15120" width="8" style="21" bestFit="1" customWidth="1"/>
    <col min="15121" max="15121" width="8.375" style="21" bestFit="1" customWidth="1"/>
    <col min="15122" max="15122" width="10.75" style="21" customWidth="1"/>
    <col min="15123" max="15123" width="10.625" style="21" customWidth="1"/>
    <col min="15124" max="15124" width="13.25" style="21" customWidth="1"/>
    <col min="15125" max="15362" width="10.625" style="21"/>
    <col min="15363" max="15363" width="17" style="21" bestFit="1" customWidth="1"/>
    <col min="15364" max="15364" width="21.625" style="21" bestFit="1" customWidth="1"/>
    <col min="15365" max="15365" width="5.125" style="21" customWidth="1"/>
    <col min="15366" max="15367" width="9.125" style="21" customWidth="1"/>
    <col min="15368" max="15368" width="10.25" style="21" customWidth="1"/>
    <col min="15369" max="15369" width="3.75" style="21" bestFit="1" customWidth="1"/>
    <col min="15370" max="15370" width="5.125" style="21" bestFit="1" customWidth="1"/>
    <col min="15371" max="15371" width="4.625" style="21" bestFit="1" customWidth="1"/>
    <col min="15372" max="15372" width="6" style="21" bestFit="1" customWidth="1"/>
    <col min="15373" max="15373" width="9.625" style="21" customWidth="1"/>
    <col min="15374" max="15374" width="9.625" style="21" bestFit="1" customWidth="1"/>
    <col min="15375" max="15375" width="10.25" style="21" customWidth="1"/>
    <col min="15376" max="15376" width="8" style="21" bestFit="1" customWidth="1"/>
    <col min="15377" max="15377" width="8.375" style="21" bestFit="1" customWidth="1"/>
    <col min="15378" max="15378" width="10.75" style="21" customWidth="1"/>
    <col min="15379" max="15379" width="10.625" style="21" customWidth="1"/>
    <col min="15380" max="15380" width="13.25" style="21" customWidth="1"/>
    <col min="15381" max="15618" width="10.625" style="21"/>
    <col min="15619" max="15619" width="17" style="21" bestFit="1" customWidth="1"/>
    <col min="15620" max="15620" width="21.625" style="21" bestFit="1" customWidth="1"/>
    <col min="15621" max="15621" width="5.125" style="21" customWidth="1"/>
    <col min="15622" max="15623" width="9.125" style="21" customWidth="1"/>
    <col min="15624" max="15624" width="10.25" style="21" customWidth="1"/>
    <col min="15625" max="15625" width="3.75" style="21" bestFit="1" customWidth="1"/>
    <col min="15626" max="15626" width="5.125" style="21" bestFit="1" customWidth="1"/>
    <col min="15627" max="15627" width="4.625" style="21" bestFit="1" customWidth="1"/>
    <col min="15628" max="15628" width="6" style="21" bestFit="1" customWidth="1"/>
    <col min="15629" max="15629" width="9.625" style="21" customWidth="1"/>
    <col min="15630" max="15630" width="9.625" style="21" bestFit="1" customWidth="1"/>
    <col min="15631" max="15631" width="10.25" style="21" customWidth="1"/>
    <col min="15632" max="15632" width="8" style="21" bestFit="1" customWidth="1"/>
    <col min="15633" max="15633" width="8.375" style="21" bestFit="1" customWidth="1"/>
    <col min="15634" max="15634" width="10.75" style="21" customWidth="1"/>
    <col min="15635" max="15635" width="10.625" style="21" customWidth="1"/>
    <col min="15636" max="15636" width="13.25" style="21" customWidth="1"/>
    <col min="15637" max="15874" width="10.625" style="21"/>
    <col min="15875" max="15875" width="17" style="21" bestFit="1" customWidth="1"/>
    <col min="15876" max="15876" width="21.625" style="21" bestFit="1" customWidth="1"/>
    <col min="15877" max="15877" width="5.125" style="21" customWidth="1"/>
    <col min="15878" max="15879" width="9.125" style="21" customWidth="1"/>
    <col min="15880" max="15880" width="10.25" style="21" customWidth="1"/>
    <col min="15881" max="15881" width="3.75" style="21" bestFit="1" customWidth="1"/>
    <col min="15882" max="15882" width="5.125" style="21" bestFit="1" customWidth="1"/>
    <col min="15883" max="15883" width="4.625" style="21" bestFit="1" customWidth="1"/>
    <col min="15884" max="15884" width="6" style="21" bestFit="1" customWidth="1"/>
    <col min="15885" max="15885" width="9.625" style="21" customWidth="1"/>
    <col min="15886" max="15886" width="9.625" style="21" bestFit="1" customWidth="1"/>
    <col min="15887" max="15887" width="10.25" style="21" customWidth="1"/>
    <col min="15888" max="15888" width="8" style="21" bestFit="1" customWidth="1"/>
    <col min="15889" max="15889" width="8.375" style="21" bestFit="1" customWidth="1"/>
    <col min="15890" max="15890" width="10.75" style="21" customWidth="1"/>
    <col min="15891" max="15891" width="10.625" style="21" customWidth="1"/>
    <col min="15892" max="15892" width="13.25" style="21" customWidth="1"/>
    <col min="15893" max="16130" width="10.625" style="21"/>
    <col min="16131" max="16131" width="17" style="21" bestFit="1" customWidth="1"/>
    <col min="16132" max="16132" width="21.625" style="21" bestFit="1" customWidth="1"/>
    <col min="16133" max="16133" width="5.125" style="21" customWidth="1"/>
    <col min="16134" max="16135" width="9.125" style="21" customWidth="1"/>
    <col min="16136" max="16136" width="10.25" style="21" customWidth="1"/>
    <col min="16137" max="16137" width="3.75" style="21" bestFit="1" customWidth="1"/>
    <col min="16138" max="16138" width="5.125" style="21" bestFit="1" customWidth="1"/>
    <col min="16139" max="16139" width="4.625" style="21" bestFit="1" customWidth="1"/>
    <col min="16140" max="16140" width="6" style="21" bestFit="1" customWidth="1"/>
    <col min="16141" max="16141" width="9.625" style="21" customWidth="1"/>
    <col min="16142" max="16142" width="9.625" style="21" bestFit="1" customWidth="1"/>
    <col min="16143" max="16143" width="10.25" style="21" customWidth="1"/>
    <col min="16144" max="16144" width="8" style="21" bestFit="1" customWidth="1"/>
    <col min="16145" max="16145" width="8.375" style="21" bestFit="1" customWidth="1"/>
    <col min="16146" max="16146" width="10.75" style="21" customWidth="1"/>
    <col min="16147" max="16147" width="10.625" style="21" customWidth="1"/>
    <col min="16148" max="16148" width="13.25" style="21" customWidth="1"/>
    <col min="16149" max="16384" width="10.625" style="21"/>
  </cols>
  <sheetData>
    <row r="1" spans="2:20" ht="15" customHeight="1">
      <c r="B1" s="681" t="s">
        <v>0</v>
      </c>
      <c r="C1" s="681"/>
      <c r="D1" s="681"/>
      <c r="E1" s="681"/>
      <c r="F1" s="681"/>
      <c r="G1" s="681"/>
      <c r="H1" s="681"/>
      <c r="I1" s="681"/>
      <c r="J1" s="681"/>
      <c r="K1" s="681"/>
      <c r="L1" s="681"/>
      <c r="M1" s="681"/>
      <c r="N1" s="681"/>
      <c r="O1" s="681"/>
      <c r="P1" s="681"/>
      <c r="Q1" s="681"/>
      <c r="R1" s="681"/>
      <c r="S1" s="681"/>
      <c r="T1" s="681"/>
    </row>
    <row r="2" spans="2:20" ht="15" customHeight="1">
      <c r="B2" s="681" t="s">
        <v>1</v>
      </c>
      <c r="C2" s="681"/>
      <c r="D2" s="681"/>
      <c r="E2" s="681"/>
      <c r="F2" s="681"/>
      <c r="G2" s="681"/>
      <c r="H2" s="681"/>
      <c r="I2" s="681"/>
      <c r="J2" s="681"/>
      <c r="K2" s="681"/>
      <c r="L2" s="681"/>
      <c r="M2" s="681"/>
      <c r="N2" s="681"/>
      <c r="O2" s="681"/>
      <c r="P2" s="681"/>
      <c r="Q2" s="681"/>
      <c r="R2" s="681"/>
      <c r="S2" s="681"/>
      <c r="T2" s="681"/>
    </row>
    <row r="3" spans="2:20" ht="15" customHeight="1">
      <c r="B3" s="682"/>
      <c r="C3" s="682"/>
      <c r="D3" s="682"/>
      <c r="E3" s="682"/>
      <c r="F3" s="682"/>
      <c r="G3" s="682"/>
      <c r="H3" s="682"/>
      <c r="I3" s="682"/>
      <c r="J3" s="682"/>
      <c r="K3" s="682"/>
      <c r="L3" s="682"/>
      <c r="M3" s="682"/>
      <c r="N3" s="682"/>
      <c r="O3" s="682"/>
      <c r="P3" s="682"/>
      <c r="Q3" s="682"/>
      <c r="R3" s="682"/>
      <c r="S3" s="682"/>
      <c r="T3" s="682"/>
    </row>
    <row r="4" spans="2:20" ht="15" customHeight="1">
      <c r="B4" s="682"/>
      <c r="C4" s="682"/>
      <c r="D4" s="682"/>
      <c r="E4" s="682"/>
      <c r="F4" s="682"/>
      <c r="G4" s="682"/>
      <c r="H4" s="682"/>
      <c r="I4" s="682"/>
      <c r="J4" s="682"/>
      <c r="K4" s="682"/>
      <c r="L4" s="682"/>
      <c r="M4" s="682"/>
      <c r="N4" s="682"/>
      <c r="O4" s="682"/>
      <c r="P4" s="682"/>
      <c r="Q4" s="682"/>
      <c r="R4" s="682"/>
      <c r="S4" s="682"/>
      <c r="T4" s="682"/>
    </row>
    <row r="5" spans="2:20" ht="15" customHeight="1">
      <c r="B5" s="681" t="s">
        <v>266</v>
      </c>
      <c r="C5" s="681"/>
      <c r="D5" s="681"/>
      <c r="E5" s="681"/>
      <c r="F5" s="681"/>
      <c r="G5" s="681"/>
      <c r="H5" s="681"/>
      <c r="I5" s="681"/>
      <c r="J5" s="681"/>
      <c r="K5" s="681"/>
      <c r="L5" s="681"/>
      <c r="M5" s="681"/>
      <c r="N5" s="681"/>
      <c r="O5" s="681"/>
      <c r="P5" s="681"/>
      <c r="Q5" s="681"/>
      <c r="R5" s="681"/>
      <c r="S5" s="681"/>
      <c r="T5" s="681"/>
    </row>
    <row r="6" spans="2:20" ht="15" customHeight="1" thickBot="1">
      <c r="B6" s="681" t="s">
        <v>267</v>
      </c>
      <c r="C6" s="681"/>
      <c r="D6" s="681"/>
      <c r="E6" s="681"/>
      <c r="F6" s="681"/>
      <c r="G6" s="681"/>
      <c r="H6" s="681"/>
      <c r="I6" s="681"/>
      <c r="J6" s="681"/>
      <c r="K6" s="681"/>
      <c r="L6" s="681"/>
      <c r="M6" s="681"/>
      <c r="N6" s="681"/>
      <c r="O6" s="681"/>
      <c r="P6" s="681"/>
      <c r="Q6" s="681"/>
      <c r="R6" s="681"/>
      <c r="S6" s="681"/>
      <c r="T6" s="681"/>
    </row>
    <row r="7" spans="2:20" ht="15" customHeight="1" thickBot="1">
      <c r="B7" s="684" t="s">
        <v>268</v>
      </c>
      <c r="C7" s="697" t="s">
        <v>269</v>
      </c>
      <c r="D7" s="686" t="s">
        <v>270</v>
      </c>
      <c r="E7" s="688" t="s">
        <v>271</v>
      </c>
      <c r="F7" s="689"/>
      <c r="G7" s="688" t="s">
        <v>272</v>
      </c>
      <c r="H7" s="692" t="s">
        <v>273</v>
      </c>
      <c r="I7" s="693"/>
      <c r="J7" s="693"/>
      <c r="K7" s="693"/>
      <c r="L7" s="694"/>
      <c r="M7" s="695" t="s">
        <v>274</v>
      </c>
      <c r="N7" s="696"/>
      <c r="O7" s="694" t="s">
        <v>275</v>
      </c>
      <c r="P7" s="700" t="s">
        <v>276</v>
      </c>
      <c r="Q7" s="701"/>
      <c r="R7" s="701"/>
      <c r="S7" s="684" t="s">
        <v>277</v>
      </c>
      <c r="T7" s="694" t="s">
        <v>278</v>
      </c>
    </row>
    <row r="8" spans="2:20" ht="29.25" thickBot="1">
      <c r="B8" s="685"/>
      <c r="C8" s="698"/>
      <c r="D8" s="687"/>
      <c r="E8" s="690"/>
      <c r="F8" s="691"/>
      <c r="G8" s="690"/>
      <c r="H8" s="205" t="s">
        <v>279</v>
      </c>
      <c r="I8" s="206" t="s">
        <v>280</v>
      </c>
      <c r="J8" s="207" t="s">
        <v>281</v>
      </c>
      <c r="K8" s="207" t="s">
        <v>282</v>
      </c>
      <c r="L8" s="208" t="s">
        <v>283</v>
      </c>
      <c r="M8" s="209" t="s">
        <v>284</v>
      </c>
      <c r="N8" s="210" t="s">
        <v>285</v>
      </c>
      <c r="O8" s="699"/>
      <c r="P8" s="533" t="s">
        <v>286</v>
      </c>
      <c r="Q8" s="532" t="s">
        <v>287</v>
      </c>
      <c r="R8" s="531" t="s">
        <v>141</v>
      </c>
      <c r="S8" s="685"/>
      <c r="T8" s="699"/>
    </row>
    <row r="9" spans="2:20" s="169" customFormat="1" ht="43.5" customHeight="1">
      <c r="B9" s="170" t="s">
        <v>288</v>
      </c>
      <c r="C9" s="171" t="s">
        <v>289</v>
      </c>
      <c r="D9" s="171" t="s">
        <v>290</v>
      </c>
      <c r="E9" s="702">
        <v>8</v>
      </c>
      <c r="F9" s="702"/>
      <c r="G9" s="534">
        <f>M9+N9+O9+S9+T9+I9+K9+J9+L9</f>
        <v>20</v>
      </c>
      <c r="H9" s="534">
        <f>I9+K9</f>
        <v>13</v>
      </c>
      <c r="I9" s="534">
        <v>13</v>
      </c>
      <c r="J9" s="534">
        <v>0</v>
      </c>
      <c r="K9" s="534">
        <v>0</v>
      </c>
      <c r="L9" s="534">
        <v>0</v>
      </c>
      <c r="M9" s="534">
        <v>1</v>
      </c>
      <c r="N9" s="534">
        <v>0</v>
      </c>
      <c r="O9" s="534">
        <v>0</v>
      </c>
      <c r="P9" s="534" t="s">
        <v>65</v>
      </c>
      <c r="Q9" s="534" t="s">
        <v>65</v>
      </c>
      <c r="R9" s="534" t="s">
        <v>65</v>
      </c>
      <c r="S9" s="534">
        <v>5</v>
      </c>
      <c r="T9" s="172">
        <v>1</v>
      </c>
    </row>
    <row r="10" spans="2:20" s="169" customFormat="1" ht="43.5" customHeight="1">
      <c r="B10" s="173" t="s">
        <v>291</v>
      </c>
      <c r="C10" s="174" t="s">
        <v>289</v>
      </c>
      <c r="D10" s="174" t="s">
        <v>290</v>
      </c>
      <c r="E10" s="680">
        <v>6</v>
      </c>
      <c r="F10" s="680"/>
      <c r="G10" s="530">
        <f t="shared" ref="G10:G26" si="0">H10+M10+N10+O10+S10+T10</f>
        <v>27</v>
      </c>
      <c r="H10" s="530">
        <f t="shared" ref="H10:H26" si="1">I10+K10</f>
        <v>25</v>
      </c>
      <c r="I10" s="530">
        <v>25</v>
      </c>
      <c r="J10" s="530">
        <v>0</v>
      </c>
      <c r="K10" s="530">
        <v>0</v>
      </c>
      <c r="L10" s="530">
        <v>0</v>
      </c>
      <c r="M10" s="530">
        <v>0</v>
      </c>
      <c r="N10" s="530">
        <v>2</v>
      </c>
      <c r="O10" s="530">
        <v>0</v>
      </c>
      <c r="P10" s="530" t="s">
        <v>65</v>
      </c>
      <c r="Q10" s="530" t="s">
        <v>65</v>
      </c>
      <c r="R10" s="530" t="s">
        <v>65</v>
      </c>
      <c r="S10" s="530">
        <v>0</v>
      </c>
      <c r="T10" s="175">
        <v>0</v>
      </c>
    </row>
    <row r="11" spans="2:20" s="169" customFormat="1" ht="43.5" customHeight="1">
      <c r="B11" s="173" t="s">
        <v>292</v>
      </c>
      <c r="C11" s="174" t="s">
        <v>289</v>
      </c>
      <c r="D11" s="174" t="s">
        <v>293</v>
      </c>
      <c r="E11" s="680">
        <v>6</v>
      </c>
      <c r="F11" s="680"/>
      <c r="G11" s="530">
        <f t="shared" si="0"/>
        <v>8</v>
      </c>
      <c r="H11" s="530">
        <f t="shared" si="1"/>
        <v>6</v>
      </c>
      <c r="I11" s="530">
        <v>6</v>
      </c>
      <c r="J11" s="530">
        <v>0</v>
      </c>
      <c r="K11" s="530">
        <v>0</v>
      </c>
      <c r="L11" s="530">
        <v>0</v>
      </c>
      <c r="M11" s="530">
        <v>1</v>
      </c>
      <c r="N11" s="530">
        <v>1</v>
      </c>
      <c r="O11" s="530">
        <v>0</v>
      </c>
      <c r="P11" s="530" t="s">
        <v>65</v>
      </c>
      <c r="Q11" s="530" t="s">
        <v>65</v>
      </c>
      <c r="R11" s="530" t="s">
        <v>65</v>
      </c>
      <c r="S11" s="530">
        <v>0</v>
      </c>
      <c r="T11" s="175">
        <v>0</v>
      </c>
    </row>
    <row r="12" spans="2:20" s="169" customFormat="1" ht="43.5" customHeight="1">
      <c r="B12" s="173" t="s">
        <v>294</v>
      </c>
      <c r="C12" s="174" t="s">
        <v>289</v>
      </c>
      <c r="D12" s="174" t="s">
        <v>293</v>
      </c>
      <c r="E12" s="680">
        <v>13</v>
      </c>
      <c r="F12" s="680"/>
      <c r="G12" s="530">
        <f t="shared" si="0"/>
        <v>21</v>
      </c>
      <c r="H12" s="530">
        <f t="shared" si="1"/>
        <v>21</v>
      </c>
      <c r="I12" s="530">
        <v>21</v>
      </c>
      <c r="J12" s="530">
        <v>0</v>
      </c>
      <c r="K12" s="530">
        <v>0</v>
      </c>
      <c r="L12" s="530">
        <v>0</v>
      </c>
      <c r="M12" s="530">
        <v>0</v>
      </c>
      <c r="N12" s="530">
        <v>0</v>
      </c>
      <c r="O12" s="530">
        <v>0</v>
      </c>
      <c r="P12" s="530" t="s">
        <v>65</v>
      </c>
      <c r="Q12" s="530" t="s">
        <v>65</v>
      </c>
      <c r="R12" s="530" t="s">
        <v>65</v>
      </c>
      <c r="S12" s="530">
        <v>0</v>
      </c>
      <c r="T12" s="175">
        <v>0</v>
      </c>
    </row>
    <row r="13" spans="2:20" s="169" customFormat="1" ht="43.5" customHeight="1">
      <c r="B13" s="173" t="s">
        <v>295</v>
      </c>
      <c r="C13" s="174" t="s">
        <v>289</v>
      </c>
      <c r="D13" s="174" t="s">
        <v>296</v>
      </c>
      <c r="E13" s="680">
        <v>6</v>
      </c>
      <c r="F13" s="680"/>
      <c r="G13" s="530">
        <f t="shared" si="0"/>
        <v>21</v>
      </c>
      <c r="H13" s="530">
        <f t="shared" si="1"/>
        <v>21</v>
      </c>
      <c r="I13" s="530">
        <v>21</v>
      </c>
      <c r="J13" s="530">
        <v>0</v>
      </c>
      <c r="K13" s="530">
        <v>0</v>
      </c>
      <c r="L13" s="530">
        <v>0</v>
      </c>
      <c r="M13" s="530">
        <v>0</v>
      </c>
      <c r="N13" s="530">
        <v>0</v>
      </c>
      <c r="O13" s="530">
        <v>0</v>
      </c>
      <c r="P13" s="530" t="s">
        <v>65</v>
      </c>
      <c r="Q13" s="530" t="s">
        <v>65</v>
      </c>
      <c r="R13" s="530" t="s">
        <v>65</v>
      </c>
      <c r="S13" s="530">
        <v>0</v>
      </c>
      <c r="T13" s="175">
        <v>0</v>
      </c>
    </row>
    <row r="14" spans="2:20" s="169" customFormat="1" ht="43.5" customHeight="1">
      <c r="B14" s="173" t="s">
        <v>297</v>
      </c>
      <c r="C14" s="174" t="s">
        <v>289</v>
      </c>
      <c r="D14" s="174" t="s">
        <v>298</v>
      </c>
      <c r="E14" s="680"/>
      <c r="F14" s="680"/>
      <c r="G14" s="530">
        <f t="shared" si="0"/>
        <v>0</v>
      </c>
      <c r="H14" s="530">
        <f t="shared" si="1"/>
        <v>0</v>
      </c>
      <c r="I14" s="530"/>
      <c r="J14" s="530"/>
      <c r="K14" s="530"/>
      <c r="L14" s="530"/>
      <c r="M14" s="530"/>
      <c r="N14" s="530"/>
      <c r="O14" s="530"/>
      <c r="P14" s="530" t="s">
        <v>65</v>
      </c>
      <c r="Q14" s="530" t="s">
        <v>65</v>
      </c>
      <c r="R14" s="530" t="s">
        <v>65</v>
      </c>
      <c r="S14" s="530">
        <v>0</v>
      </c>
      <c r="T14" s="175">
        <v>0</v>
      </c>
    </row>
    <row r="15" spans="2:20" s="169" customFormat="1" ht="43.5" customHeight="1">
      <c r="B15" s="173" t="s">
        <v>299</v>
      </c>
      <c r="C15" s="174" t="s">
        <v>289</v>
      </c>
      <c r="D15" s="174" t="s">
        <v>290</v>
      </c>
      <c r="E15" s="680">
        <v>11</v>
      </c>
      <c r="F15" s="680"/>
      <c r="G15" s="530">
        <f t="shared" si="0"/>
        <v>36</v>
      </c>
      <c r="H15" s="530">
        <f t="shared" si="1"/>
        <v>35</v>
      </c>
      <c r="I15" s="530">
        <v>35</v>
      </c>
      <c r="J15" s="530">
        <v>0</v>
      </c>
      <c r="K15" s="530">
        <v>0</v>
      </c>
      <c r="L15" s="530">
        <v>0</v>
      </c>
      <c r="M15" s="530">
        <v>0</v>
      </c>
      <c r="N15" s="530">
        <v>1</v>
      </c>
      <c r="O15" s="530">
        <v>0</v>
      </c>
      <c r="P15" s="530" t="s">
        <v>65</v>
      </c>
      <c r="Q15" s="530" t="s">
        <v>65</v>
      </c>
      <c r="R15" s="530" t="s">
        <v>65</v>
      </c>
      <c r="S15" s="530">
        <v>0</v>
      </c>
      <c r="T15" s="175">
        <v>0</v>
      </c>
    </row>
    <row r="16" spans="2:20" s="169" customFormat="1" ht="43.5" customHeight="1">
      <c r="B16" s="173" t="s">
        <v>300</v>
      </c>
      <c r="C16" s="174" t="s">
        <v>289</v>
      </c>
      <c r="D16" s="174" t="s">
        <v>293</v>
      </c>
      <c r="E16" s="680"/>
      <c r="F16" s="680"/>
      <c r="G16" s="530">
        <f t="shared" si="0"/>
        <v>0</v>
      </c>
      <c r="H16" s="530">
        <f t="shared" si="1"/>
        <v>0</v>
      </c>
      <c r="I16" s="530"/>
      <c r="J16" s="530"/>
      <c r="K16" s="530"/>
      <c r="L16" s="530"/>
      <c r="M16" s="530"/>
      <c r="N16" s="530"/>
      <c r="O16" s="530"/>
      <c r="P16" s="530" t="s">
        <v>65</v>
      </c>
      <c r="Q16" s="530" t="s">
        <v>65</v>
      </c>
      <c r="R16" s="530" t="s">
        <v>65</v>
      </c>
      <c r="S16" s="530"/>
      <c r="T16" s="175"/>
    </row>
    <row r="17" spans="2:20" s="169" customFormat="1" ht="43.5" customHeight="1">
      <c r="B17" s="173" t="s">
        <v>301</v>
      </c>
      <c r="C17" s="174" t="s">
        <v>289</v>
      </c>
      <c r="D17" s="174" t="s">
        <v>290</v>
      </c>
      <c r="E17" s="680">
        <v>5</v>
      </c>
      <c r="F17" s="680"/>
      <c r="G17" s="530">
        <f t="shared" si="0"/>
        <v>18</v>
      </c>
      <c r="H17" s="530">
        <f t="shared" si="1"/>
        <v>18</v>
      </c>
      <c r="I17" s="530">
        <v>18</v>
      </c>
      <c r="J17" s="530">
        <v>0</v>
      </c>
      <c r="K17" s="530">
        <v>0</v>
      </c>
      <c r="L17" s="530">
        <v>0</v>
      </c>
      <c r="M17" s="530">
        <v>0</v>
      </c>
      <c r="N17" s="530">
        <v>0</v>
      </c>
      <c r="O17" s="530">
        <v>0</v>
      </c>
      <c r="P17" s="530" t="s">
        <v>65</v>
      </c>
      <c r="Q17" s="530" t="s">
        <v>65</v>
      </c>
      <c r="R17" s="530" t="s">
        <v>65</v>
      </c>
      <c r="S17" s="530">
        <v>0</v>
      </c>
      <c r="T17" s="175">
        <v>0</v>
      </c>
    </row>
    <row r="18" spans="2:20" s="169" customFormat="1" ht="43.5" customHeight="1">
      <c r="B18" s="173" t="s">
        <v>302</v>
      </c>
      <c r="C18" s="174" t="s">
        <v>289</v>
      </c>
      <c r="D18" s="174" t="s">
        <v>296</v>
      </c>
      <c r="E18" s="680">
        <v>6</v>
      </c>
      <c r="F18" s="680"/>
      <c r="G18" s="530">
        <f t="shared" si="0"/>
        <v>49</v>
      </c>
      <c r="H18" s="530">
        <f t="shared" si="1"/>
        <v>47</v>
      </c>
      <c r="I18" s="530">
        <v>47</v>
      </c>
      <c r="J18" s="530">
        <v>0</v>
      </c>
      <c r="K18" s="530">
        <v>0</v>
      </c>
      <c r="L18" s="530">
        <v>0</v>
      </c>
      <c r="M18" s="530">
        <v>1</v>
      </c>
      <c r="N18" s="530">
        <v>1</v>
      </c>
      <c r="O18" s="530">
        <v>0</v>
      </c>
      <c r="P18" s="530" t="s">
        <v>65</v>
      </c>
      <c r="Q18" s="530" t="s">
        <v>65</v>
      </c>
      <c r="R18" s="530" t="s">
        <v>65</v>
      </c>
      <c r="S18" s="530">
        <v>0</v>
      </c>
      <c r="T18" s="175">
        <v>0</v>
      </c>
    </row>
    <row r="19" spans="2:20" s="169" customFormat="1" ht="43.5" customHeight="1">
      <c r="B19" s="173" t="s">
        <v>303</v>
      </c>
      <c r="C19" s="174" t="s">
        <v>289</v>
      </c>
      <c r="D19" s="174" t="s">
        <v>296</v>
      </c>
      <c r="E19" s="680">
        <v>10</v>
      </c>
      <c r="F19" s="680"/>
      <c r="G19" s="530">
        <f t="shared" si="0"/>
        <v>18</v>
      </c>
      <c r="H19" s="530">
        <f t="shared" si="1"/>
        <v>16</v>
      </c>
      <c r="I19" s="530">
        <v>16</v>
      </c>
      <c r="J19" s="530">
        <v>0</v>
      </c>
      <c r="K19" s="530">
        <v>0</v>
      </c>
      <c r="L19" s="530">
        <v>0</v>
      </c>
      <c r="M19" s="530">
        <v>0</v>
      </c>
      <c r="N19" s="530">
        <v>2</v>
      </c>
      <c r="O19" s="530">
        <v>0</v>
      </c>
      <c r="P19" s="530" t="s">
        <v>65</v>
      </c>
      <c r="Q19" s="530" t="s">
        <v>65</v>
      </c>
      <c r="R19" s="530" t="s">
        <v>65</v>
      </c>
      <c r="S19" s="530">
        <v>0</v>
      </c>
      <c r="T19" s="175">
        <v>0</v>
      </c>
    </row>
    <row r="20" spans="2:20" s="169" customFormat="1" ht="43.5" customHeight="1">
      <c r="B20" s="173" t="s">
        <v>304</v>
      </c>
      <c r="C20" s="174" t="s">
        <v>289</v>
      </c>
      <c r="D20" s="174" t="s">
        <v>298</v>
      </c>
      <c r="E20" s="680"/>
      <c r="F20" s="680"/>
      <c r="G20" s="530">
        <f t="shared" si="0"/>
        <v>0</v>
      </c>
      <c r="H20" s="530">
        <f t="shared" si="1"/>
        <v>0</v>
      </c>
      <c r="I20" s="530"/>
      <c r="J20" s="530"/>
      <c r="K20" s="530"/>
      <c r="L20" s="530"/>
      <c r="M20" s="530"/>
      <c r="N20" s="530"/>
      <c r="O20" s="530"/>
      <c r="P20" s="530" t="s">
        <v>65</v>
      </c>
      <c r="Q20" s="530" t="s">
        <v>65</v>
      </c>
      <c r="R20" s="530" t="s">
        <v>65</v>
      </c>
      <c r="S20" s="530"/>
      <c r="T20" s="175"/>
    </row>
    <row r="21" spans="2:20" s="169" customFormat="1" ht="43.5" customHeight="1">
      <c r="B21" s="173" t="s">
        <v>305</v>
      </c>
      <c r="C21" s="174" t="s">
        <v>289</v>
      </c>
      <c r="D21" s="174" t="s">
        <v>296</v>
      </c>
      <c r="E21" s="680">
        <v>8</v>
      </c>
      <c r="F21" s="680"/>
      <c r="G21" s="530">
        <f t="shared" si="0"/>
        <v>24</v>
      </c>
      <c r="H21" s="530">
        <f t="shared" si="1"/>
        <v>24</v>
      </c>
      <c r="I21" s="530">
        <v>24</v>
      </c>
      <c r="J21" s="530">
        <v>0</v>
      </c>
      <c r="K21" s="530">
        <v>0</v>
      </c>
      <c r="L21" s="530">
        <v>0</v>
      </c>
      <c r="M21" s="530">
        <v>0</v>
      </c>
      <c r="N21" s="530">
        <v>0</v>
      </c>
      <c r="O21" s="530">
        <v>0</v>
      </c>
      <c r="P21" s="530" t="s">
        <v>65</v>
      </c>
      <c r="Q21" s="530" t="s">
        <v>65</v>
      </c>
      <c r="R21" s="530" t="s">
        <v>65</v>
      </c>
      <c r="S21" s="530">
        <v>0</v>
      </c>
      <c r="T21" s="175">
        <v>0</v>
      </c>
    </row>
    <row r="22" spans="2:20" s="169" customFormat="1" ht="43.5" customHeight="1">
      <c r="B22" s="173" t="s">
        <v>306</v>
      </c>
      <c r="C22" s="174" t="s">
        <v>289</v>
      </c>
      <c r="D22" s="174" t="s">
        <v>293</v>
      </c>
      <c r="E22" s="680">
        <v>8</v>
      </c>
      <c r="F22" s="680"/>
      <c r="G22" s="530">
        <f t="shared" si="0"/>
        <v>24</v>
      </c>
      <c r="H22" s="530">
        <f t="shared" si="1"/>
        <v>24</v>
      </c>
      <c r="I22" s="530">
        <v>24</v>
      </c>
      <c r="J22" s="530">
        <v>0</v>
      </c>
      <c r="K22" s="530">
        <v>0</v>
      </c>
      <c r="L22" s="530">
        <v>0</v>
      </c>
      <c r="M22" s="530">
        <v>0</v>
      </c>
      <c r="N22" s="530">
        <v>0</v>
      </c>
      <c r="O22" s="530">
        <v>0</v>
      </c>
      <c r="P22" s="530" t="s">
        <v>65</v>
      </c>
      <c r="Q22" s="530" t="s">
        <v>65</v>
      </c>
      <c r="R22" s="530" t="s">
        <v>65</v>
      </c>
      <c r="S22" s="530">
        <v>0</v>
      </c>
      <c r="T22" s="175">
        <v>0</v>
      </c>
    </row>
    <row r="23" spans="2:20" s="169" customFormat="1" ht="43.5" customHeight="1">
      <c r="B23" s="173" t="s">
        <v>307</v>
      </c>
      <c r="C23" s="174" t="s">
        <v>289</v>
      </c>
      <c r="D23" s="174" t="s">
        <v>293</v>
      </c>
      <c r="E23" s="680">
        <v>3</v>
      </c>
      <c r="F23" s="680"/>
      <c r="G23" s="530">
        <f t="shared" si="0"/>
        <v>10</v>
      </c>
      <c r="H23" s="530">
        <f t="shared" si="1"/>
        <v>10</v>
      </c>
      <c r="I23" s="530">
        <v>10</v>
      </c>
      <c r="J23" s="530">
        <v>0</v>
      </c>
      <c r="K23" s="530">
        <v>0</v>
      </c>
      <c r="L23" s="530">
        <v>0</v>
      </c>
      <c r="M23" s="530">
        <v>0</v>
      </c>
      <c r="N23" s="530">
        <v>0</v>
      </c>
      <c r="O23" s="530">
        <v>0</v>
      </c>
      <c r="P23" s="530" t="s">
        <v>65</v>
      </c>
      <c r="Q23" s="530" t="s">
        <v>65</v>
      </c>
      <c r="R23" s="530" t="s">
        <v>65</v>
      </c>
      <c r="S23" s="530">
        <v>0</v>
      </c>
      <c r="T23" s="175">
        <v>0</v>
      </c>
    </row>
    <row r="24" spans="2:20" s="169" customFormat="1" ht="43.5" customHeight="1">
      <c r="B24" s="173" t="s">
        <v>308</v>
      </c>
      <c r="C24" s="174" t="s">
        <v>289</v>
      </c>
      <c r="D24" s="174" t="s">
        <v>293</v>
      </c>
      <c r="E24" s="680">
        <v>3</v>
      </c>
      <c r="F24" s="680"/>
      <c r="G24" s="530">
        <f t="shared" si="0"/>
        <v>12</v>
      </c>
      <c r="H24" s="530">
        <f t="shared" si="1"/>
        <v>12</v>
      </c>
      <c r="I24" s="530">
        <v>12</v>
      </c>
      <c r="J24" s="530">
        <v>0</v>
      </c>
      <c r="K24" s="530">
        <v>0</v>
      </c>
      <c r="L24" s="530">
        <v>0</v>
      </c>
      <c r="M24" s="530">
        <v>0</v>
      </c>
      <c r="N24" s="530">
        <v>0</v>
      </c>
      <c r="O24" s="530">
        <v>0</v>
      </c>
      <c r="P24" s="530" t="s">
        <v>65</v>
      </c>
      <c r="Q24" s="530" t="s">
        <v>65</v>
      </c>
      <c r="R24" s="530" t="s">
        <v>65</v>
      </c>
      <c r="S24" s="530">
        <v>0</v>
      </c>
      <c r="T24" s="175">
        <v>0</v>
      </c>
    </row>
    <row r="25" spans="2:20" s="169" customFormat="1" ht="43.5" customHeight="1">
      <c r="B25" s="173" t="s">
        <v>309</v>
      </c>
      <c r="C25" s="174" t="s">
        <v>289</v>
      </c>
      <c r="D25" s="174" t="s">
        <v>293</v>
      </c>
      <c r="E25" s="680"/>
      <c r="F25" s="680"/>
      <c r="G25" s="530">
        <f t="shared" si="0"/>
        <v>0</v>
      </c>
      <c r="H25" s="530">
        <f t="shared" si="1"/>
        <v>0</v>
      </c>
      <c r="I25" s="530"/>
      <c r="J25" s="530"/>
      <c r="K25" s="530"/>
      <c r="L25" s="530"/>
      <c r="M25" s="530"/>
      <c r="N25" s="530"/>
      <c r="O25" s="530"/>
      <c r="P25" s="530" t="s">
        <v>65</v>
      </c>
      <c r="Q25" s="530" t="s">
        <v>65</v>
      </c>
      <c r="R25" s="530" t="s">
        <v>65</v>
      </c>
      <c r="S25" s="530"/>
      <c r="T25" s="175"/>
    </row>
    <row r="26" spans="2:20" s="169" customFormat="1" ht="55.5" customHeight="1" thickBot="1">
      <c r="B26" s="176" t="s">
        <v>310</v>
      </c>
      <c r="C26" s="177" t="s">
        <v>289</v>
      </c>
      <c r="D26" s="211" t="s">
        <v>311</v>
      </c>
      <c r="E26" s="745"/>
      <c r="F26" s="745"/>
      <c r="G26" s="537">
        <f t="shared" si="0"/>
        <v>0</v>
      </c>
      <c r="H26" s="537">
        <f t="shared" si="1"/>
        <v>0</v>
      </c>
      <c r="I26" s="537"/>
      <c r="J26" s="537"/>
      <c r="K26" s="537"/>
      <c r="L26" s="537"/>
      <c r="M26" s="537"/>
      <c r="N26" s="537"/>
      <c r="O26" s="537"/>
      <c r="P26" s="537" t="s">
        <v>65</v>
      </c>
      <c r="Q26" s="537" t="s">
        <v>65</v>
      </c>
      <c r="R26" s="537" t="s">
        <v>65</v>
      </c>
      <c r="S26" s="537"/>
      <c r="T26" s="178"/>
    </row>
    <row r="27" spans="2:20" ht="31.5" customHeight="1">
      <c r="B27" s="21"/>
      <c r="D27" s="47"/>
      <c r="E27" s="168"/>
      <c r="F27" s="168"/>
      <c r="G27" s="168"/>
      <c r="H27" s="168"/>
      <c r="I27" s="168"/>
      <c r="J27" s="168"/>
      <c r="K27" s="168"/>
      <c r="L27" s="168"/>
      <c r="M27" s="168"/>
      <c r="N27" s="168"/>
      <c r="O27" s="168"/>
      <c r="P27" s="168"/>
      <c r="Q27" s="168"/>
      <c r="R27" s="168"/>
      <c r="S27" s="168"/>
      <c r="T27" s="168"/>
    </row>
    <row r="28" spans="2:20" ht="31.5" customHeight="1">
      <c r="B28" s="21"/>
      <c r="D28" s="47"/>
      <c r="E28" s="168"/>
      <c r="F28" s="168"/>
      <c r="G28" s="168"/>
      <c r="H28" s="168"/>
      <c r="I28" s="168"/>
      <c r="J28" s="168"/>
      <c r="K28" s="168"/>
      <c r="L28" s="168"/>
      <c r="M28" s="168"/>
      <c r="N28" s="168"/>
      <c r="O28" s="168"/>
      <c r="P28" s="168"/>
      <c r="Q28" s="168"/>
      <c r="R28" s="168"/>
      <c r="S28" s="168"/>
      <c r="T28" s="168"/>
    </row>
    <row r="29" spans="2:20" ht="31.5" customHeight="1">
      <c r="B29" s="21"/>
      <c r="D29" s="47"/>
      <c r="E29" s="168"/>
      <c r="F29" s="168"/>
      <c r="G29" s="168"/>
      <c r="H29" s="168"/>
      <c r="I29" s="168"/>
      <c r="J29" s="168"/>
      <c r="K29" s="168"/>
      <c r="L29" s="168"/>
      <c r="M29" s="168"/>
      <c r="N29" s="168"/>
      <c r="O29" s="168"/>
      <c r="P29" s="168"/>
      <c r="Q29" s="168"/>
      <c r="R29" s="168"/>
      <c r="S29" s="168"/>
      <c r="T29" s="168"/>
    </row>
    <row r="30" spans="2:20" ht="31.5" customHeight="1">
      <c r="B30" s="21"/>
      <c r="D30" s="47"/>
      <c r="E30" s="168"/>
      <c r="F30" s="168"/>
      <c r="G30" s="168"/>
      <c r="H30" s="168"/>
      <c r="I30" s="168"/>
      <c r="J30" s="168"/>
      <c r="K30" s="168"/>
      <c r="L30" s="168"/>
      <c r="M30" s="168"/>
      <c r="N30" s="168"/>
      <c r="O30" s="168"/>
      <c r="P30" s="168"/>
      <c r="Q30" s="168"/>
      <c r="R30" s="168"/>
      <c r="S30" s="168"/>
      <c r="T30" s="168"/>
    </row>
    <row r="31" spans="2:20" ht="31.5" customHeight="1">
      <c r="B31" s="21"/>
      <c r="D31" s="47"/>
      <c r="E31" s="168"/>
      <c r="F31" s="168"/>
      <c r="G31" s="168"/>
      <c r="H31" s="168"/>
      <c r="I31" s="168"/>
      <c r="J31" s="168"/>
      <c r="K31" s="168"/>
      <c r="L31" s="168"/>
      <c r="M31" s="168"/>
      <c r="N31" s="168"/>
      <c r="O31" s="168"/>
      <c r="P31" s="168"/>
      <c r="Q31" s="168"/>
      <c r="R31" s="168"/>
      <c r="S31" s="168"/>
      <c r="T31" s="168"/>
    </row>
    <row r="32" spans="2:20" ht="31.5" customHeight="1">
      <c r="B32" s="21"/>
      <c r="D32" s="47"/>
      <c r="E32" s="168"/>
      <c r="F32" s="168"/>
      <c r="G32" s="168"/>
      <c r="H32" s="168"/>
      <c r="I32" s="168"/>
      <c r="J32" s="168"/>
      <c r="K32" s="168"/>
      <c r="L32" s="168"/>
      <c r="M32" s="168"/>
      <c r="N32" s="168"/>
      <c r="O32" s="168"/>
      <c r="P32" s="168"/>
      <c r="Q32" s="168"/>
      <c r="R32" s="168"/>
      <c r="S32" s="168"/>
      <c r="T32" s="168"/>
    </row>
    <row r="33" spans="1:21" ht="31.5" customHeight="1">
      <c r="B33" s="21"/>
      <c r="D33" s="47"/>
      <c r="E33" s="168"/>
      <c r="F33" s="168"/>
      <c r="G33" s="168"/>
      <c r="H33" s="168"/>
      <c r="I33" s="168"/>
      <c r="J33" s="168"/>
      <c r="K33" s="168"/>
      <c r="L33" s="168"/>
      <c r="M33" s="168"/>
      <c r="N33" s="168"/>
      <c r="O33" s="168"/>
      <c r="P33" s="168"/>
      <c r="Q33" s="168"/>
      <c r="R33" s="168"/>
      <c r="S33" s="168"/>
      <c r="T33" s="168"/>
    </row>
    <row r="34" spans="1:21" ht="31.5" customHeight="1">
      <c r="B34" s="21"/>
      <c r="D34" s="47"/>
      <c r="E34" s="168"/>
      <c r="F34" s="168"/>
      <c r="G34" s="168"/>
      <c r="H34" s="168"/>
      <c r="I34" s="168"/>
      <c r="J34" s="168"/>
      <c r="K34" s="168"/>
      <c r="L34" s="168"/>
      <c r="M34" s="168"/>
      <c r="N34" s="168"/>
      <c r="O34" s="168"/>
      <c r="P34" s="168"/>
      <c r="Q34" s="168"/>
      <c r="R34" s="168"/>
      <c r="S34" s="168"/>
      <c r="T34" s="168"/>
    </row>
    <row r="35" spans="1:21" ht="31.5" customHeight="1">
      <c r="B35" s="21"/>
      <c r="D35" s="47"/>
      <c r="E35" s="168"/>
      <c r="F35" s="168"/>
      <c r="G35" s="168"/>
      <c r="H35" s="168"/>
      <c r="I35" s="168"/>
      <c r="J35" s="168"/>
      <c r="K35" s="168"/>
      <c r="L35" s="168"/>
      <c r="M35" s="168"/>
      <c r="N35" s="168"/>
      <c r="O35" s="168"/>
      <c r="P35" s="168"/>
      <c r="Q35" s="168"/>
      <c r="R35" s="168"/>
      <c r="S35" s="168"/>
      <c r="T35" s="168"/>
    </row>
    <row r="36" spans="1:21" ht="15.75" customHeight="1">
      <c r="B36" s="683"/>
      <c r="C36" s="683"/>
      <c r="D36" s="682"/>
      <c r="E36" s="682"/>
      <c r="F36" s="682"/>
      <c r="G36" s="682"/>
      <c r="H36" s="682"/>
      <c r="I36" s="682"/>
      <c r="J36" s="682"/>
      <c r="K36" s="682"/>
      <c r="L36" s="682"/>
      <c r="M36" s="682"/>
      <c r="N36" s="682"/>
      <c r="O36" s="682"/>
      <c r="P36" s="682"/>
      <c r="Q36" s="682"/>
      <c r="R36" s="682"/>
      <c r="S36" s="682"/>
      <c r="T36" s="682"/>
      <c r="U36" s="22"/>
    </row>
    <row r="37" spans="1:21" ht="15" customHeight="1" thickBot="1">
      <c r="B37" s="682"/>
      <c r="C37" s="682"/>
      <c r="D37" s="682"/>
      <c r="E37" s="682"/>
      <c r="F37" s="682"/>
      <c r="G37" s="682"/>
      <c r="H37" s="682"/>
      <c r="I37" s="682"/>
      <c r="J37" s="682"/>
      <c r="K37" s="682"/>
      <c r="L37" s="682"/>
      <c r="M37" s="682"/>
      <c r="N37" s="682"/>
      <c r="O37" s="682"/>
      <c r="P37" s="682"/>
      <c r="Q37" s="682"/>
      <c r="R37" s="682"/>
      <c r="S37" s="682"/>
      <c r="T37" s="682"/>
    </row>
    <row r="38" spans="1:21" ht="27.75" customHeight="1" thickBot="1">
      <c r="B38" s="57" t="s">
        <v>312</v>
      </c>
      <c r="C38" s="717" t="s">
        <v>313</v>
      </c>
      <c r="D38" s="718"/>
      <c r="E38" s="721" t="s">
        <v>314</v>
      </c>
      <c r="F38" s="721"/>
      <c r="G38" s="721"/>
      <c r="H38" s="722"/>
      <c r="I38" s="718" t="s">
        <v>315</v>
      </c>
      <c r="J38" s="723"/>
      <c r="K38" s="723"/>
      <c r="L38" s="724"/>
      <c r="M38" s="139"/>
      <c r="N38" s="725" t="s">
        <v>316</v>
      </c>
      <c r="O38" s="726"/>
      <c r="P38" s="726"/>
      <c r="Q38" s="726"/>
      <c r="R38" s="727"/>
      <c r="S38" s="24"/>
      <c r="T38" s="24"/>
    </row>
    <row r="39" spans="1:21" ht="78.75" customHeight="1" thickBot="1">
      <c r="A39" s="138" t="s">
        <v>317</v>
      </c>
      <c r="B39" s="140">
        <v>2019</v>
      </c>
      <c r="C39" s="707" t="s">
        <v>318</v>
      </c>
      <c r="D39" s="708"/>
      <c r="E39" s="709" t="s">
        <v>319</v>
      </c>
      <c r="F39" s="709"/>
      <c r="G39" s="709"/>
      <c r="H39" s="710"/>
      <c r="I39" s="711" t="s">
        <v>320</v>
      </c>
      <c r="J39" s="709"/>
      <c r="K39" s="709"/>
      <c r="L39" s="710"/>
      <c r="M39" s="139"/>
      <c r="N39" s="737" t="s">
        <v>40</v>
      </c>
      <c r="O39" s="712" t="s">
        <v>321</v>
      </c>
      <c r="P39" s="714" t="s">
        <v>322</v>
      </c>
      <c r="Q39" s="715"/>
      <c r="R39" s="716"/>
      <c r="S39" s="24"/>
      <c r="T39" s="24"/>
    </row>
    <row r="40" spans="1:21" ht="78.75" customHeight="1">
      <c r="A40" s="138" t="s">
        <v>317</v>
      </c>
      <c r="B40" s="140">
        <v>2018</v>
      </c>
      <c r="C40" s="707" t="s">
        <v>323</v>
      </c>
      <c r="D40" s="708"/>
      <c r="E40" s="709" t="s">
        <v>324</v>
      </c>
      <c r="F40" s="709"/>
      <c r="G40" s="709"/>
      <c r="H40" s="710"/>
      <c r="I40" s="711" t="s">
        <v>325</v>
      </c>
      <c r="J40" s="709"/>
      <c r="K40" s="709"/>
      <c r="L40" s="710"/>
      <c r="M40" s="139"/>
      <c r="N40" s="738"/>
      <c r="O40" s="713"/>
      <c r="P40" s="58" t="s">
        <v>326</v>
      </c>
      <c r="Q40" s="58" t="s">
        <v>62</v>
      </c>
      <c r="R40" s="58" t="s">
        <v>327</v>
      </c>
      <c r="S40" s="24"/>
      <c r="T40" s="24"/>
    </row>
    <row r="41" spans="1:21" ht="78.75" customHeight="1">
      <c r="A41" s="138" t="s">
        <v>317</v>
      </c>
      <c r="B41" s="140">
        <v>2019</v>
      </c>
      <c r="C41" s="707" t="s">
        <v>318</v>
      </c>
      <c r="D41" s="708"/>
      <c r="E41" s="709" t="s">
        <v>328</v>
      </c>
      <c r="F41" s="709"/>
      <c r="G41" s="709"/>
      <c r="H41" s="710"/>
      <c r="I41" s="711" t="s">
        <v>329</v>
      </c>
      <c r="J41" s="709"/>
      <c r="K41" s="709"/>
      <c r="L41" s="710"/>
      <c r="M41" s="139"/>
      <c r="N41" s="46">
        <v>2015</v>
      </c>
      <c r="O41" s="59">
        <v>2</v>
      </c>
      <c r="P41" s="60">
        <f>142157882</f>
        <v>142157882</v>
      </c>
      <c r="Q41" s="61">
        <v>0</v>
      </c>
      <c r="R41" s="60">
        <v>0</v>
      </c>
      <c r="S41" s="24"/>
      <c r="T41" s="24"/>
    </row>
    <row r="42" spans="1:21" ht="78.75" customHeight="1">
      <c r="A42" s="138" t="s">
        <v>317</v>
      </c>
      <c r="B42" s="140">
        <v>2016</v>
      </c>
      <c r="C42" s="707" t="s">
        <v>330</v>
      </c>
      <c r="D42" s="708"/>
      <c r="E42" s="709" t="s">
        <v>331</v>
      </c>
      <c r="F42" s="709"/>
      <c r="G42" s="709"/>
      <c r="H42" s="710"/>
      <c r="I42" s="711" t="s">
        <v>332</v>
      </c>
      <c r="J42" s="709"/>
      <c r="K42" s="709"/>
      <c r="L42" s="710"/>
      <c r="M42" s="139"/>
      <c r="N42" s="46">
        <v>2016</v>
      </c>
      <c r="O42" s="59">
        <v>1</v>
      </c>
      <c r="P42" s="60">
        <v>180379132.89410001</v>
      </c>
      <c r="Q42" s="61">
        <v>112802800</v>
      </c>
      <c r="R42" s="60">
        <v>0</v>
      </c>
      <c r="S42" s="24"/>
      <c r="T42" s="24"/>
    </row>
    <row r="43" spans="1:21" ht="78.75" customHeight="1">
      <c r="A43" s="138" t="s">
        <v>317</v>
      </c>
      <c r="B43" s="140">
        <v>2018</v>
      </c>
      <c r="C43" s="707" t="s">
        <v>333</v>
      </c>
      <c r="D43" s="708"/>
      <c r="E43" s="709" t="s">
        <v>334</v>
      </c>
      <c r="F43" s="709"/>
      <c r="G43" s="709"/>
      <c r="H43" s="710"/>
      <c r="I43" s="711" t="s">
        <v>335</v>
      </c>
      <c r="J43" s="709"/>
      <c r="K43" s="709"/>
      <c r="L43" s="710"/>
      <c r="M43" s="139"/>
      <c r="N43" s="46">
        <v>2018</v>
      </c>
      <c r="O43" s="59">
        <v>3</v>
      </c>
      <c r="P43" s="60">
        <f>205428630+153697827+58940354</f>
        <v>418066811</v>
      </c>
      <c r="Q43" s="61">
        <f>0+23003480+36983000</f>
        <v>59986480</v>
      </c>
      <c r="R43" s="60">
        <v>0</v>
      </c>
      <c r="S43" s="24"/>
      <c r="T43" s="24"/>
    </row>
    <row r="44" spans="1:21" ht="78.75" customHeight="1">
      <c r="A44" s="138" t="s">
        <v>317</v>
      </c>
      <c r="B44" s="140">
        <v>2018</v>
      </c>
      <c r="C44" s="707" t="s">
        <v>336</v>
      </c>
      <c r="D44" s="708"/>
      <c r="E44" s="709" t="s">
        <v>337</v>
      </c>
      <c r="F44" s="709"/>
      <c r="G44" s="709"/>
      <c r="H44" s="710"/>
      <c r="I44" s="711" t="s">
        <v>338</v>
      </c>
      <c r="J44" s="709"/>
      <c r="K44" s="709"/>
      <c r="L44" s="710"/>
      <c r="M44" s="139"/>
      <c r="N44" s="46">
        <v>2019</v>
      </c>
      <c r="O44" s="59">
        <v>3</v>
      </c>
      <c r="P44" s="60">
        <f>132401579+153965490</f>
        <v>286367069</v>
      </c>
      <c r="Q44" s="61">
        <f>35654400+119698270</f>
        <v>155352670</v>
      </c>
      <c r="R44" s="60">
        <v>0</v>
      </c>
    </row>
    <row r="45" spans="1:21" ht="78.75" customHeight="1" thickBot="1">
      <c r="A45" s="138" t="s">
        <v>317</v>
      </c>
      <c r="B45" s="140">
        <v>2018</v>
      </c>
      <c r="C45" s="707" t="s">
        <v>318</v>
      </c>
      <c r="D45" s="708"/>
      <c r="E45" s="709" t="s">
        <v>339</v>
      </c>
      <c r="F45" s="709"/>
      <c r="G45" s="709"/>
      <c r="H45" s="710"/>
      <c r="I45" s="711" t="s">
        <v>340</v>
      </c>
      <c r="J45" s="709"/>
      <c r="K45" s="709"/>
      <c r="L45" s="710"/>
      <c r="M45" s="139"/>
      <c r="N45" s="62" t="s">
        <v>59</v>
      </c>
      <c r="O45" s="63">
        <f>SUM(O41:O44)</f>
        <v>9</v>
      </c>
      <c r="P45" s="64">
        <f t="shared" ref="P45:R45" si="2">SUM(P41:P44)</f>
        <v>1026970894.8941</v>
      </c>
      <c r="Q45" s="65">
        <f t="shared" si="2"/>
        <v>328141950</v>
      </c>
      <c r="R45" s="64">
        <f t="shared" si="2"/>
        <v>0</v>
      </c>
      <c r="S45" s="45"/>
      <c r="T45" s="45"/>
    </row>
    <row r="46" spans="1:21" ht="78.75" customHeight="1">
      <c r="A46" s="138" t="s">
        <v>317</v>
      </c>
      <c r="B46" s="140">
        <v>2015</v>
      </c>
      <c r="C46" s="707" t="s">
        <v>323</v>
      </c>
      <c r="D46" s="708"/>
      <c r="E46" s="719" t="s">
        <v>341</v>
      </c>
      <c r="F46" s="719"/>
      <c r="G46" s="719"/>
      <c r="H46" s="720"/>
      <c r="I46" s="711" t="s">
        <v>342</v>
      </c>
      <c r="J46" s="709"/>
      <c r="K46" s="709"/>
      <c r="L46" s="710"/>
      <c r="M46" s="139"/>
      <c r="N46" s="23" t="s">
        <v>70</v>
      </c>
      <c r="O46" s="706" t="s">
        <v>343</v>
      </c>
      <c r="P46" s="706"/>
      <c r="Q46" s="706"/>
      <c r="R46" s="706"/>
      <c r="S46" s="45"/>
      <c r="T46" s="45"/>
    </row>
    <row r="47" spans="1:21" ht="78.75" customHeight="1" thickBot="1">
      <c r="A47" s="138" t="s">
        <v>317</v>
      </c>
      <c r="B47" s="141">
        <v>2015</v>
      </c>
      <c r="C47" s="739" t="s">
        <v>318</v>
      </c>
      <c r="D47" s="740"/>
      <c r="E47" s="743" t="s">
        <v>344</v>
      </c>
      <c r="F47" s="743"/>
      <c r="G47" s="743"/>
      <c r="H47" s="744"/>
      <c r="I47" s="703" t="s">
        <v>345</v>
      </c>
      <c r="J47" s="704"/>
      <c r="K47" s="704"/>
      <c r="L47" s="705"/>
      <c r="M47" s="139"/>
      <c r="N47" s="23"/>
      <c r="O47" s="535"/>
      <c r="P47" s="535"/>
      <c r="Q47" s="535"/>
      <c r="R47" s="535"/>
      <c r="S47" s="45"/>
      <c r="T47" s="45"/>
    </row>
    <row r="48" spans="1:21" ht="15" customHeight="1">
      <c r="B48" s="21"/>
      <c r="C48" s="21"/>
    </row>
    <row r="49" spans="2:26" s="49" customFormat="1" ht="16.5">
      <c r="B49" s="741" t="s">
        <v>346</v>
      </c>
      <c r="C49" s="742"/>
      <c r="D49" s="742"/>
      <c r="E49" s="742"/>
      <c r="F49" s="742"/>
      <c r="G49" s="742"/>
      <c r="H49" s="742"/>
      <c r="I49" s="742"/>
      <c r="J49" s="742"/>
      <c r="K49" s="742"/>
      <c r="L49" s="742"/>
      <c r="M49" s="742"/>
      <c r="N49" s="742"/>
      <c r="O49" s="742"/>
      <c r="P49" s="742"/>
      <c r="Q49" s="742"/>
      <c r="R49" s="742"/>
      <c r="S49" s="742"/>
      <c r="T49" s="742"/>
      <c r="U49" s="742"/>
      <c r="V49" s="742"/>
      <c r="W49" s="742"/>
      <c r="X49" s="74"/>
      <c r="Y49" s="74"/>
      <c r="Z49" s="74"/>
    </row>
    <row r="50" spans="2:26" ht="15" customHeight="1" thickBot="1"/>
    <row r="51" spans="2:26" ht="15" customHeight="1">
      <c r="B51" s="25" t="s">
        <v>280</v>
      </c>
      <c r="C51" s="728" t="s">
        <v>347</v>
      </c>
      <c r="D51" s="729"/>
      <c r="E51" s="729"/>
      <c r="F51" s="730"/>
    </row>
    <row r="52" spans="2:26" ht="15" customHeight="1">
      <c r="B52" s="26" t="s">
        <v>281</v>
      </c>
      <c r="C52" s="731" t="s">
        <v>348</v>
      </c>
      <c r="D52" s="732"/>
      <c r="E52" s="732"/>
      <c r="F52" s="733"/>
    </row>
    <row r="53" spans="2:26" ht="15" customHeight="1">
      <c r="B53" s="26" t="s">
        <v>282</v>
      </c>
      <c r="C53" s="731" t="s">
        <v>349</v>
      </c>
      <c r="D53" s="732"/>
      <c r="E53" s="732"/>
      <c r="F53" s="733"/>
    </row>
    <row r="54" spans="2:26" ht="15" customHeight="1" thickBot="1">
      <c r="B54" s="27" t="s">
        <v>283</v>
      </c>
      <c r="C54" s="734" t="s">
        <v>350</v>
      </c>
      <c r="D54" s="735"/>
      <c r="E54" s="735"/>
      <c r="F54" s="736"/>
    </row>
  </sheetData>
  <autoFilter ref="B7:T26" xr:uid="{00000000-0009-0000-0000-000005000000}">
    <filterColumn colId="3" showButton="0"/>
    <filterColumn colId="6" showButton="0"/>
    <filterColumn colId="7" showButton="0"/>
    <filterColumn colId="8" showButton="0"/>
    <filterColumn colId="9" showButton="0"/>
    <filterColumn colId="11" showButton="0"/>
    <filterColumn colId="14" showButton="0"/>
    <filterColumn colId="15" showButton="0"/>
  </autoFilter>
  <mergeCells count="77">
    <mergeCell ref="E26:F26"/>
    <mergeCell ref="E21:F21"/>
    <mergeCell ref="E22:F22"/>
    <mergeCell ref="E23:F23"/>
    <mergeCell ref="E24:F24"/>
    <mergeCell ref="E25:F25"/>
    <mergeCell ref="C51:F51"/>
    <mergeCell ref="C52:F52"/>
    <mergeCell ref="C53:F53"/>
    <mergeCell ref="C54:F54"/>
    <mergeCell ref="N39:N40"/>
    <mergeCell ref="C44:D44"/>
    <mergeCell ref="C45:D45"/>
    <mergeCell ref="C46:D46"/>
    <mergeCell ref="C47:D47"/>
    <mergeCell ref="E43:H43"/>
    <mergeCell ref="I43:L43"/>
    <mergeCell ref="C39:D39"/>
    <mergeCell ref="C40:D40"/>
    <mergeCell ref="C41:D41"/>
    <mergeCell ref="B49:W49"/>
    <mergeCell ref="E47:H47"/>
    <mergeCell ref="C38:D38"/>
    <mergeCell ref="E46:H46"/>
    <mergeCell ref="B37:T37"/>
    <mergeCell ref="E38:H38"/>
    <mergeCell ref="I38:L38"/>
    <mergeCell ref="N38:R38"/>
    <mergeCell ref="E39:H39"/>
    <mergeCell ref="I39:L39"/>
    <mergeCell ref="I45:L45"/>
    <mergeCell ref="I47:L47"/>
    <mergeCell ref="O46:R46"/>
    <mergeCell ref="C42:D42"/>
    <mergeCell ref="C43:D43"/>
    <mergeCell ref="E40:H40"/>
    <mergeCell ref="I40:L40"/>
    <mergeCell ref="E41:H41"/>
    <mergeCell ref="I41:L41"/>
    <mergeCell ref="I46:L46"/>
    <mergeCell ref="E42:H42"/>
    <mergeCell ref="I42:L42"/>
    <mergeCell ref="O39:O40"/>
    <mergeCell ref="P39:R39"/>
    <mergeCell ref="E44:H44"/>
    <mergeCell ref="I44:L44"/>
    <mergeCell ref="E45:H45"/>
    <mergeCell ref="B36:T36"/>
    <mergeCell ref="B7:B8"/>
    <mergeCell ref="D7:D8"/>
    <mergeCell ref="E7:F8"/>
    <mergeCell ref="G7:G8"/>
    <mergeCell ref="H7:L7"/>
    <mergeCell ref="M7:N7"/>
    <mergeCell ref="C7:C8"/>
    <mergeCell ref="O7:O8"/>
    <mergeCell ref="P7:R7"/>
    <mergeCell ref="S7:S8"/>
    <mergeCell ref="T7:T8"/>
    <mergeCell ref="E9:F9"/>
    <mergeCell ref="E10:F10"/>
    <mergeCell ref="E11:F11"/>
    <mergeCell ref="E12:F12"/>
    <mergeCell ref="B6:T6"/>
    <mergeCell ref="B1:T1"/>
    <mergeCell ref="B2:T2"/>
    <mergeCell ref="B3:T3"/>
    <mergeCell ref="B4:T4"/>
    <mergeCell ref="B5:T5"/>
    <mergeCell ref="E18:F18"/>
    <mergeCell ref="E19:F19"/>
    <mergeCell ref="E20:F20"/>
    <mergeCell ref="E13:F13"/>
    <mergeCell ref="E14:F14"/>
    <mergeCell ref="E15:F15"/>
    <mergeCell ref="E16:F16"/>
    <mergeCell ref="E17:F17"/>
  </mergeCells>
  <phoneticPr fontId="57" type="noConversion"/>
  <pageMargins left="0.62" right="0.4" top="1" bottom="0.72" header="0" footer="0"/>
  <pageSetup scale="68"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260"/>
  <sheetViews>
    <sheetView showGridLines="0" showRowColHeaders="0" zoomScale="60" zoomScaleNormal="60" workbookViewId="0">
      <selection activeCell="E18" sqref="E18"/>
    </sheetView>
  </sheetViews>
  <sheetFormatPr defaultColWidth="11" defaultRowHeight="16.5"/>
  <cols>
    <col min="1" max="1" width="3.25" style="289" bestFit="1" customWidth="1"/>
    <col min="2" max="2" width="19.375" style="289" customWidth="1"/>
    <col min="3" max="3" width="40.625" style="289" customWidth="1"/>
    <col min="4" max="4" width="19.75" style="289" customWidth="1"/>
    <col min="5" max="5" width="32.125" style="289" bestFit="1" customWidth="1"/>
    <col min="6" max="6" width="36.375" style="289" bestFit="1" customWidth="1"/>
    <col min="7" max="7" width="50.875" style="289" customWidth="1"/>
    <col min="8" max="9" width="35.375" style="291" customWidth="1"/>
    <col min="10" max="10" width="79.5" style="289" bestFit="1" customWidth="1"/>
    <col min="11" max="11" width="47.625" style="291" customWidth="1"/>
    <col min="12" max="12" width="39.125" style="291" customWidth="1"/>
    <col min="13" max="13" width="39.875" style="291" customWidth="1"/>
    <col min="14" max="16384" width="11" style="289"/>
  </cols>
  <sheetData>
    <row r="1" spans="1:13">
      <c r="C1" s="290"/>
      <c r="D1" s="290"/>
      <c r="E1" s="290"/>
      <c r="F1" s="290"/>
      <c r="J1" s="292"/>
      <c r="K1" s="292"/>
      <c r="L1" s="292"/>
      <c r="M1" s="293"/>
    </row>
    <row r="2" spans="1:13" ht="21.75" customHeight="1">
      <c r="A2" s="294"/>
      <c r="B2" s="294"/>
      <c r="C2" s="746" t="s">
        <v>0</v>
      </c>
      <c r="D2" s="746"/>
      <c r="E2" s="746"/>
      <c r="F2" s="746"/>
      <c r="G2" s="746"/>
      <c r="H2" s="746"/>
      <c r="I2" s="450"/>
      <c r="J2" s="295"/>
      <c r="K2" s="295"/>
      <c r="L2" s="295"/>
      <c r="M2" s="450"/>
    </row>
    <row r="3" spans="1:13" ht="21.75" customHeight="1">
      <c r="A3" s="294"/>
      <c r="B3" s="294"/>
      <c r="C3" s="746" t="s">
        <v>1</v>
      </c>
      <c r="D3" s="746"/>
      <c r="E3" s="746"/>
      <c r="F3" s="746"/>
      <c r="G3" s="746"/>
      <c r="H3" s="746"/>
      <c r="I3" s="450"/>
      <c r="J3" s="295"/>
      <c r="K3" s="295"/>
      <c r="L3" s="295"/>
      <c r="M3" s="450"/>
    </row>
    <row r="4" spans="1:13" ht="21.75" customHeight="1" thickBot="1">
      <c r="A4" s="294"/>
      <c r="B4" s="294"/>
      <c r="C4" s="747" t="s">
        <v>351</v>
      </c>
      <c r="D4" s="747"/>
      <c r="E4" s="747"/>
      <c r="F4" s="747"/>
      <c r="G4" s="747"/>
      <c r="H4" s="747"/>
      <c r="I4" s="450"/>
      <c r="J4" s="295"/>
      <c r="K4" s="295"/>
      <c r="L4" s="295"/>
      <c r="M4" s="450"/>
    </row>
    <row r="5" spans="1:13" ht="19.5" thickBot="1">
      <c r="A5" s="294"/>
      <c r="B5" s="748" t="str">
        <f>'1. General'!E13</f>
        <v>Facultad de Filosofía y Ciencias Humanas</v>
      </c>
      <c r="C5" s="749"/>
      <c r="D5" s="749"/>
      <c r="E5" s="749"/>
      <c r="F5" s="749"/>
      <c r="G5" s="749"/>
      <c r="H5" s="749"/>
      <c r="I5" s="749"/>
      <c r="J5" s="749"/>
      <c r="K5" s="749"/>
      <c r="L5" s="749"/>
      <c r="M5" s="750"/>
    </row>
    <row r="6" spans="1:13" ht="36.6" customHeight="1" thickTop="1">
      <c r="B6" s="451" t="s">
        <v>352</v>
      </c>
      <c r="C6" s="452" t="s">
        <v>353</v>
      </c>
      <c r="D6" s="453" t="s">
        <v>354</v>
      </c>
      <c r="E6" s="296" t="s">
        <v>355</v>
      </c>
      <c r="F6" s="296" t="s">
        <v>356</v>
      </c>
      <c r="G6" s="296" t="s">
        <v>357</v>
      </c>
      <c r="H6" s="296" t="s">
        <v>358</v>
      </c>
      <c r="I6" s="296" t="s">
        <v>359</v>
      </c>
      <c r="J6" s="296" t="s">
        <v>360</v>
      </c>
      <c r="K6" s="296" t="s">
        <v>361</v>
      </c>
      <c r="L6" s="296" t="s">
        <v>362</v>
      </c>
      <c r="M6" s="297" t="s">
        <v>363</v>
      </c>
    </row>
    <row r="7" spans="1:13" ht="32.450000000000003" customHeight="1">
      <c r="B7" s="486" t="s">
        <v>364</v>
      </c>
      <c r="C7" s="486" t="s">
        <v>353</v>
      </c>
      <c r="D7" s="486" t="s">
        <v>354</v>
      </c>
      <c r="E7" s="486" t="s">
        <v>365</v>
      </c>
      <c r="F7" s="486" t="s">
        <v>366</v>
      </c>
      <c r="G7" s="486" t="s">
        <v>367</v>
      </c>
      <c r="H7" s="486" t="s">
        <v>358</v>
      </c>
      <c r="I7" s="481" t="s">
        <v>368</v>
      </c>
      <c r="J7" s="486" t="s">
        <v>369</v>
      </c>
      <c r="K7" s="486" t="s">
        <v>370</v>
      </c>
      <c r="L7" s="486"/>
      <c r="M7" s="481"/>
    </row>
    <row r="8" spans="1:13" ht="32.450000000000003" customHeight="1">
      <c r="B8" s="487" t="s">
        <v>371</v>
      </c>
      <c r="C8" s="487" t="s">
        <v>372</v>
      </c>
      <c r="D8" s="487">
        <v>2016</v>
      </c>
      <c r="E8" s="487" t="s">
        <v>373</v>
      </c>
      <c r="F8" s="487" t="s">
        <v>374</v>
      </c>
      <c r="G8" s="487" t="s">
        <v>375</v>
      </c>
      <c r="H8" s="487" t="s">
        <v>376</v>
      </c>
      <c r="I8" s="481" t="s">
        <v>377</v>
      </c>
      <c r="J8" s="487" t="s">
        <v>378</v>
      </c>
      <c r="K8" s="487" t="s">
        <v>379</v>
      </c>
      <c r="L8" s="487"/>
      <c r="M8" s="481"/>
    </row>
    <row r="9" spans="1:13" ht="32.450000000000003" customHeight="1">
      <c r="B9" s="487" t="s">
        <v>371</v>
      </c>
      <c r="C9" s="487" t="s">
        <v>372</v>
      </c>
      <c r="D9" s="487">
        <v>2016</v>
      </c>
      <c r="E9" s="487" t="s">
        <v>373</v>
      </c>
      <c r="F9" s="487" t="s">
        <v>374</v>
      </c>
      <c r="G9" s="487" t="s">
        <v>375</v>
      </c>
      <c r="H9" s="487" t="s">
        <v>380</v>
      </c>
      <c r="I9" s="481" t="s">
        <v>377</v>
      </c>
      <c r="J9" s="487" t="s">
        <v>381</v>
      </c>
      <c r="K9" s="487" t="s">
        <v>382</v>
      </c>
      <c r="L9" s="487"/>
      <c r="M9" s="481"/>
    </row>
    <row r="10" spans="1:13" ht="32.450000000000003" customHeight="1">
      <c r="B10" s="487" t="s">
        <v>371</v>
      </c>
      <c r="C10" s="487" t="s">
        <v>372</v>
      </c>
      <c r="D10" s="487">
        <v>2016</v>
      </c>
      <c r="E10" s="487" t="s">
        <v>373</v>
      </c>
      <c r="F10" s="487" t="s">
        <v>374</v>
      </c>
      <c r="G10" s="487" t="s">
        <v>375</v>
      </c>
      <c r="H10" s="487" t="s">
        <v>380</v>
      </c>
      <c r="I10" s="481" t="s">
        <v>377</v>
      </c>
      <c r="J10" s="487" t="s">
        <v>381</v>
      </c>
      <c r="K10" s="487" t="s">
        <v>379</v>
      </c>
      <c r="L10" s="487"/>
      <c r="M10" s="481"/>
    </row>
    <row r="11" spans="1:13" ht="32.450000000000003" customHeight="1">
      <c r="B11" s="487" t="s">
        <v>371</v>
      </c>
      <c r="C11" s="487" t="s">
        <v>372</v>
      </c>
      <c r="D11" s="487">
        <v>2016</v>
      </c>
      <c r="E11" s="487" t="s">
        <v>373</v>
      </c>
      <c r="F11" s="487" t="s">
        <v>374</v>
      </c>
      <c r="G11" s="487" t="s">
        <v>383</v>
      </c>
      <c r="H11" s="487" t="s">
        <v>384</v>
      </c>
      <c r="I11" s="481" t="s">
        <v>377</v>
      </c>
      <c r="J11" s="487" t="s">
        <v>378</v>
      </c>
      <c r="K11" s="487" t="s">
        <v>379</v>
      </c>
      <c r="L11" s="487"/>
      <c r="M11" s="481"/>
    </row>
    <row r="12" spans="1:13" ht="32.450000000000003" customHeight="1">
      <c r="B12" s="487" t="s">
        <v>371</v>
      </c>
      <c r="C12" s="487" t="s">
        <v>372</v>
      </c>
      <c r="D12" s="487">
        <v>2016</v>
      </c>
      <c r="E12" s="487" t="s">
        <v>373</v>
      </c>
      <c r="F12" s="487" t="s">
        <v>374</v>
      </c>
      <c r="G12" s="487" t="s">
        <v>383</v>
      </c>
      <c r="H12" s="487" t="s">
        <v>385</v>
      </c>
      <c r="I12" s="481" t="s">
        <v>377</v>
      </c>
      <c r="J12" s="487" t="s">
        <v>378</v>
      </c>
      <c r="K12" s="487" t="s">
        <v>379</v>
      </c>
      <c r="L12" s="487"/>
      <c r="M12" s="481"/>
    </row>
    <row r="13" spans="1:13" ht="32.450000000000003" customHeight="1">
      <c r="B13" s="487" t="s">
        <v>371</v>
      </c>
      <c r="C13" s="487" t="s">
        <v>372</v>
      </c>
      <c r="D13" s="487">
        <v>2016</v>
      </c>
      <c r="E13" s="487" t="s">
        <v>373</v>
      </c>
      <c r="F13" s="487" t="s">
        <v>374</v>
      </c>
      <c r="G13" s="487" t="s">
        <v>383</v>
      </c>
      <c r="H13" s="487" t="s">
        <v>386</v>
      </c>
      <c r="I13" s="481" t="s">
        <v>377</v>
      </c>
      <c r="J13" s="487" t="s">
        <v>378</v>
      </c>
      <c r="K13" s="487" t="s">
        <v>379</v>
      </c>
      <c r="L13" s="487"/>
      <c r="M13" s="481"/>
    </row>
    <row r="14" spans="1:13" ht="32.450000000000003" customHeight="1">
      <c r="B14" s="487" t="s">
        <v>371</v>
      </c>
      <c r="C14" s="487" t="s">
        <v>372</v>
      </c>
      <c r="D14" s="487">
        <v>2016</v>
      </c>
      <c r="E14" s="487" t="s">
        <v>373</v>
      </c>
      <c r="F14" s="487" t="s">
        <v>374</v>
      </c>
      <c r="G14" s="487" t="s">
        <v>387</v>
      </c>
      <c r="H14" s="487" t="s">
        <v>388</v>
      </c>
      <c r="I14" s="481" t="s">
        <v>377</v>
      </c>
      <c r="J14" s="487" t="s">
        <v>378</v>
      </c>
      <c r="K14" s="487" t="s">
        <v>379</v>
      </c>
      <c r="L14" s="487"/>
      <c r="M14" s="481"/>
    </row>
    <row r="15" spans="1:13" ht="32.450000000000003" customHeight="1">
      <c r="B15" s="487" t="s">
        <v>371</v>
      </c>
      <c r="C15" s="487" t="s">
        <v>372</v>
      </c>
      <c r="D15" s="487">
        <v>2016</v>
      </c>
      <c r="E15" s="487" t="s">
        <v>373</v>
      </c>
      <c r="F15" s="487" t="s">
        <v>374</v>
      </c>
      <c r="G15" s="487" t="s">
        <v>387</v>
      </c>
      <c r="H15" s="487" t="s">
        <v>389</v>
      </c>
      <c r="I15" s="481" t="s">
        <v>377</v>
      </c>
      <c r="J15" s="487" t="s">
        <v>378</v>
      </c>
      <c r="K15" s="487" t="s">
        <v>379</v>
      </c>
      <c r="L15" s="487"/>
      <c r="M15" s="481"/>
    </row>
    <row r="16" spans="1:13" ht="32.450000000000003" customHeight="1">
      <c r="B16" s="487" t="s">
        <v>371</v>
      </c>
      <c r="C16" s="487" t="s">
        <v>372</v>
      </c>
      <c r="D16" s="487">
        <v>2016</v>
      </c>
      <c r="E16" s="487" t="s">
        <v>373</v>
      </c>
      <c r="F16" s="487" t="s">
        <v>374</v>
      </c>
      <c r="G16" s="487" t="s">
        <v>387</v>
      </c>
      <c r="H16" s="487" t="s">
        <v>390</v>
      </c>
      <c r="I16" s="481" t="s">
        <v>377</v>
      </c>
      <c r="J16" s="487" t="s">
        <v>378</v>
      </c>
      <c r="K16" s="487" t="s">
        <v>379</v>
      </c>
      <c r="L16" s="487"/>
      <c r="M16" s="481"/>
    </row>
    <row r="17" spans="2:13" ht="32.450000000000003" customHeight="1">
      <c r="B17" s="487" t="s">
        <v>371</v>
      </c>
      <c r="C17" s="487" t="s">
        <v>372</v>
      </c>
      <c r="D17" s="487">
        <v>2016</v>
      </c>
      <c r="E17" s="487" t="s">
        <v>373</v>
      </c>
      <c r="F17" s="487" t="s">
        <v>374</v>
      </c>
      <c r="G17" s="487" t="s">
        <v>387</v>
      </c>
      <c r="H17" s="487" t="s">
        <v>391</v>
      </c>
      <c r="I17" s="481" t="s">
        <v>377</v>
      </c>
      <c r="J17" s="487" t="s">
        <v>378</v>
      </c>
      <c r="K17" s="487" t="s">
        <v>379</v>
      </c>
      <c r="L17" s="487"/>
      <c r="M17" s="481"/>
    </row>
    <row r="18" spans="2:13" ht="32.450000000000003" customHeight="1">
      <c r="B18" s="487" t="s">
        <v>371</v>
      </c>
      <c r="C18" s="487" t="s">
        <v>372</v>
      </c>
      <c r="D18" s="487">
        <v>2016</v>
      </c>
      <c r="E18" s="487" t="s">
        <v>373</v>
      </c>
      <c r="F18" s="487" t="s">
        <v>374</v>
      </c>
      <c r="G18" s="487" t="s">
        <v>387</v>
      </c>
      <c r="H18" s="487" t="s">
        <v>392</v>
      </c>
      <c r="I18" s="481" t="s">
        <v>377</v>
      </c>
      <c r="J18" s="487" t="s">
        <v>378</v>
      </c>
      <c r="K18" s="487" t="s">
        <v>379</v>
      </c>
      <c r="L18" s="487"/>
      <c r="M18" s="481"/>
    </row>
    <row r="19" spans="2:13" ht="32.450000000000003" customHeight="1">
      <c r="B19" s="487" t="s">
        <v>371</v>
      </c>
      <c r="C19" s="487" t="s">
        <v>372</v>
      </c>
      <c r="D19" s="487">
        <v>2016</v>
      </c>
      <c r="E19" s="487" t="s">
        <v>373</v>
      </c>
      <c r="F19" s="487" t="s">
        <v>374</v>
      </c>
      <c r="G19" s="487" t="s">
        <v>387</v>
      </c>
      <c r="H19" s="487" t="s">
        <v>393</v>
      </c>
      <c r="I19" s="481" t="s">
        <v>377</v>
      </c>
      <c r="J19" s="487" t="s">
        <v>378</v>
      </c>
      <c r="K19" s="487" t="s">
        <v>379</v>
      </c>
      <c r="L19" s="487"/>
      <c r="M19" s="481"/>
    </row>
    <row r="20" spans="2:13" ht="32.450000000000003" customHeight="1">
      <c r="B20" s="487" t="s">
        <v>394</v>
      </c>
      <c r="C20" s="487" t="s">
        <v>395</v>
      </c>
      <c r="D20" s="487">
        <v>2017</v>
      </c>
      <c r="E20" s="487" t="s">
        <v>396</v>
      </c>
      <c r="F20" s="487" t="s">
        <v>397</v>
      </c>
      <c r="G20" s="487" t="s">
        <v>375</v>
      </c>
      <c r="H20" s="487" t="s">
        <v>398</v>
      </c>
      <c r="I20" s="481" t="s">
        <v>399</v>
      </c>
      <c r="J20" s="487" t="s">
        <v>378</v>
      </c>
      <c r="K20" s="487" t="s">
        <v>400</v>
      </c>
      <c r="L20" s="487"/>
      <c r="M20" s="481"/>
    </row>
    <row r="21" spans="2:13" ht="32.450000000000003" customHeight="1">
      <c r="B21" s="487" t="s">
        <v>394</v>
      </c>
      <c r="C21" s="487" t="s">
        <v>395</v>
      </c>
      <c r="D21" s="487">
        <v>2017</v>
      </c>
      <c r="E21" s="487" t="s">
        <v>396</v>
      </c>
      <c r="F21" s="487" t="s">
        <v>397</v>
      </c>
      <c r="G21" s="487" t="s">
        <v>401</v>
      </c>
      <c r="H21" s="487" t="s">
        <v>402</v>
      </c>
      <c r="I21" s="481" t="s">
        <v>399</v>
      </c>
      <c r="J21" s="487" t="s">
        <v>378</v>
      </c>
      <c r="K21" s="487" t="s">
        <v>403</v>
      </c>
      <c r="L21" s="487"/>
      <c r="M21" s="481"/>
    </row>
    <row r="22" spans="2:13" ht="32.450000000000003" customHeight="1">
      <c r="B22" s="487" t="s">
        <v>394</v>
      </c>
      <c r="C22" s="487" t="s">
        <v>395</v>
      </c>
      <c r="D22" s="487">
        <v>2017</v>
      </c>
      <c r="E22" s="487" t="s">
        <v>396</v>
      </c>
      <c r="F22" s="487" t="s">
        <v>397</v>
      </c>
      <c r="G22" s="487" t="s">
        <v>401</v>
      </c>
      <c r="H22" s="487" t="s">
        <v>404</v>
      </c>
      <c r="I22" s="481" t="s">
        <v>399</v>
      </c>
      <c r="J22" s="487" t="s">
        <v>378</v>
      </c>
      <c r="K22" s="487" t="s">
        <v>403</v>
      </c>
      <c r="L22" s="487"/>
      <c r="M22" s="481"/>
    </row>
    <row r="23" spans="2:13" ht="32.450000000000003" customHeight="1">
      <c r="B23" s="487" t="s">
        <v>394</v>
      </c>
      <c r="C23" s="487" t="s">
        <v>395</v>
      </c>
      <c r="D23" s="487">
        <v>2017</v>
      </c>
      <c r="E23" s="487" t="s">
        <v>396</v>
      </c>
      <c r="F23" s="487" t="s">
        <v>397</v>
      </c>
      <c r="G23" s="487" t="s">
        <v>401</v>
      </c>
      <c r="H23" s="487" t="s">
        <v>405</v>
      </c>
      <c r="I23" s="481" t="s">
        <v>399</v>
      </c>
      <c r="J23" s="487" t="s">
        <v>378</v>
      </c>
      <c r="K23" s="487" t="s">
        <v>400</v>
      </c>
      <c r="L23" s="487"/>
      <c r="M23" s="481"/>
    </row>
    <row r="24" spans="2:13" ht="32.450000000000003" customHeight="1">
      <c r="B24" s="487" t="s">
        <v>406</v>
      </c>
      <c r="C24" s="487" t="s">
        <v>407</v>
      </c>
      <c r="D24" s="487">
        <v>2019</v>
      </c>
      <c r="E24" s="487" t="s">
        <v>408</v>
      </c>
      <c r="F24" s="487" t="s">
        <v>409</v>
      </c>
      <c r="G24" s="487" t="s">
        <v>401</v>
      </c>
      <c r="H24" s="487" t="s">
        <v>410</v>
      </c>
      <c r="I24" s="481" t="s">
        <v>399</v>
      </c>
      <c r="J24" s="487" t="s">
        <v>378</v>
      </c>
      <c r="K24" s="487" t="s">
        <v>403</v>
      </c>
      <c r="L24" s="487"/>
      <c r="M24" s="481"/>
    </row>
    <row r="25" spans="2:13" ht="32.450000000000003" customHeight="1">
      <c r="B25" s="487" t="s">
        <v>406</v>
      </c>
      <c r="C25" s="487" t="s">
        <v>407</v>
      </c>
      <c r="D25" s="487">
        <v>2019</v>
      </c>
      <c r="E25" s="487" t="s">
        <v>408</v>
      </c>
      <c r="F25" s="487" t="s">
        <v>409</v>
      </c>
      <c r="G25" s="487" t="s">
        <v>401</v>
      </c>
      <c r="H25" s="487" t="s">
        <v>411</v>
      </c>
      <c r="I25" s="481" t="s">
        <v>399</v>
      </c>
      <c r="J25" s="487" t="s">
        <v>378</v>
      </c>
      <c r="K25" s="487" t="s">
        <v>400</v>
      </c>
      <c r="L25" s="487"/>
      <c r="M25" s="481"/>
    </row>
    <row r="26" spans="2:13" ht="32.450000000000003" customHeight="1">
      <c r="B26" s="487" t="s">
        <v>412</v>
      </c>
      <c r="C26" s="487" t="s">
        <v>413</v>
      </c>
      <c r="D26" s="487">
        <v>2019</v>
      </c>
      <c r="E26" s="487" t="s">
        <v>396</v>
      </c>
      <c r="F26" s="487" t="s">
        <v>414</v>
      </c>
      <c r="G26" s="487" t="s">
        <v>387</v>
      </c>
      <c r="H26" s="487" t="s">
        <v>415</v>
      </c>
      <c r="I26" s="481" t="s">
        <v>399</v>
      </c>
      <c r="J26" s="487" t="s">
        <v>378</v>
      </c>
      <c r="K26" s="487" t="s">
        <v>416</v>
      </c>
      <c r="L26" s="487"/>
      <c r="M26" s="481"/>
    </row>
    <row r="27" spans="2:13" ht="32.450000000000003" customHeight="1">
      <c r="B27" s="487" t="s">
        <v>417</v>
      </c>
      <c r="C27" s="487" t="s">
        <v>418</v>
      </c>
      <c r="D27" s="487">
        <v>2019</v>
      </c>
      <c r="E27" s="487" t="s">
        <v>419</v>
      </c>
      <c r="F27" s="487" t="s">
        <v>414</v>
      </c>
      <c r="G27" s="487" t="s">
        <v>387</v>
      </c>
      <c r="H27" s="487" t="s">
        <v>420</v>
      </c>
      <c r="I27" s="481" t="s">
        <v>399</v>
      </c>
      <c r="J27" s="487" t="s">
        <v>378</v>
      </c>
      <c r="K27" s="487" t="s">
        <v>421</v>
      </c>
      <c r="L27" s="487"/>
      <c r="M27" s="481"/>
    </row>
    <row r="28" spans="2:13" ht="32.450000000000003" customHeight="1">
      <c r="B28" s="487" t="s">
        <v>417</v>
      </c>
      <c r="C28" s="487" t="s">
        <v>418</v>
      </c>
      <c r="D28" s="487">
        <v>2019</v>
      </c>
      <c r="E28" s="487" t="s">
        <v>419</v>
      </c>
      <c r="F28" s="487" t="s">
        <v>414</v>
      </c>
      <c r="G28" s="487" t="s">
        <v>401</v>
      </c>
      <c r="H28" s="487" t="s">
        <v>422</v>
      </c>
      <c r="I28" s="481" t="s">
        <v>399</v>
      </c>
      <c r="J28" s="487" t="s">
        <v>378</v>
      </c>
      <c r="K28" s="487" t="s">
        <v>421</v>
      </c>
      <c r="L28" s="487"/>
      <c r="M28" s="481"/>
    </row>
    <row r="29" spans="2:13" ht="32.450000000000003" customHeight="1">
      <c r="B29" s="487" t="s">
        <v>417</v>
      </c>
      <c r="C29" s="487" t="s">
        <v>418</v>
      </c>
      <c r="D29" s="487">
        <v>2019</v>
      </c>
      <c r="E29" s="487" t="s">
        <v>419</v>
      </c>
      <c r="F29" s="487" t="s">
        <v>414</v>
      </c>
      <c r="G29" s="487" t="s">
        <v>423</v>
      </c>
      <c r="H29" s="487" t="s">
        <v>424</v>
      </c>
      <c r="I29" s="481" t="s">
        <v>399</v>
      </c>
      <c r="J29" s="487" t="s">
        <v>378</v>
      </c>
      <c r="K29" s="487" t="s">
        <v>421</v>
      </c>
      <c r="L29" s="487"/>
      <c r="M29" s="481"/>
    </row>
    <row r="30" spans="2:13" ht="32.450000000000003" customHeight="1">
      <c r="B30" s="487"/>
      <c r="C30" s="487"/>
      <c r="D30" s="487"/>
      <c r="E30" s="487"/>
      <c r="F30" s="487"/>
      <c r="G30" s="487"/>
      <c r="H30" s="487"/>
      <c r="I30" s="481"/>
      <c r="J30" s="487"/>
      <c r="K30" s="487"/>
      <c r="L30" s="487"/>
      <c r="M30" s="481"/>
    </row>
    <row r="31" spans="2:13" ht="32.450000000000003" customHeight="1">
      <c r="B31" s="487"/>
      <c r="C31" s="487"/>
      <c r="D31" s="487"/>
      <c r="E31" s="487"/>
      <c r="F31" s="487"/>
      <c r="G31" s="487"/>
      <c r="H31" s="487"/>
      <c r="I31" s="481"/>
      <c r="J31" s="487"/>
      <c r="K31" s="487"/>
      <c r="L31" s="487"/>
      <c r="M31" s="481"/>
    </row>
    <row r="32" spans="2:13" ht="32.450000000000003" customHeight="1">
      <c r="B32" s="487"/>
      <c r="C32" s="487"/>
      <c r="D32" s="487"/>
      <c r="E32" s="487"/>
      <c r="F32" s="487"/>
      <c r="G32" s="487"/>
      <c r="H32" s="487"/>
      <c r="I32" s="481"/>
      <c r="J32" s="487"/>
      <c r="K32" s="487"/>
      <c r="L32" s="487"/>
      <c r="M32" s="481"/>
    </row>
    <row r="33" spans="2:13" ht="32.450000000000003" customHeight="1">
      <c r="B33" s="487"/>
      <c r="C33" s="487"/>
      <c r="D33" s="487"/>
      <c r="E33" s="487"/>
      <c r="F33" s="487"/>
      <c r="G33" s="487"/>
      <c r="H33" s="487"/>
      <c r="I33" s="481"/>
      <c r="J33" s="487"/>
      <c r="K33" s="487"/>
      <c r="L33" s="487"/>
      <c r="M33" s="481"/>
    </row>
    <row r="34" spans="2:13" ht="32.450000000000003" customHeight="1">
      <c r="B34" s="487"/>
      <c r="C34" s="487"/>
      <c r="D34" s="487"/>
      <c r="E34" s="487"/>
      <c r="F34" s="487"/>
      <c r="G34" s="487"/>
      <c r="H34" s="487"/>
      <c r="I34" s="481"/>
      <c r="J34" s="487"/>
      <c r="K34" s="487"/>
      <c r="L34" s="487"/>
      <c r="M34" s="481"/>
    </row>
    <row r="35" spans="2:13" ht="32.450000000000003" customHeight="1">
      <c r="B35" s="487"/>
      <c r="C35" s="487"/>
      <c r="D35" s="487"/>
      <c r="E35" s="487"/>
      <c r="F35" s="487"/>
      <c r="G35" s="487"/>
      <c r="H35" s="487"/>
      <c r="I35" s="481"/>
      <c r="J35" s="487"/>
      <c r="K35" s="487"/>
      <c r="L35" s="487"/>
      <c r="M35" s="481"/>
    </row>
    <row r="36" spans="2:13" ht="32.450000000000003" customHeight="1">
      <c r="B36" s="487"/>
      <c r="C36" s="487"/>
      <c r="D36" s="487"/>
      <c r="E36" s="487"/>
      <c r="F36" s="487"/>
      <c r="G36" s="487"/>
      <c r="H36" s="487"/>
      <c r="I36" s="481"/>
      <c r="J36" s="487"/>
      <c r="K36" s="487"/>
      <c r="L36" s="487"/>
      <c r="M36" s="481"/>
    </row>
    <row r="37" spans="2:13" ht="32.450000000000003" customHeight="1">
      <c r="B37" s="487"/>
      <c r="C37" s="487"/>
      <c r="D37" s="487"/>
      <c r="E37" s="487"/>
      <c r="F37" s="487"/>
      <c r="G37" s="487"/>
      <c r="H37" s="487"/>
      <c r="I37" s="481"/>
      <c r="J37" s="487"/>
      <c r="K37" s="487"/>
      <c r="L37" s="487"/>
      <c r="M37" s="481"/>
    </row>
    <row r="38" spans="2:13" ht="32.450000000000003" customHeight="1">
      <c r="B38" s="487"/>
      <c r="C38" s="487"/>
      <c r="D38" s="487"/>
      <c r="E38" s="487"/>
      <c r="F38" s="487"/>
      <c r="G38" s="487"/>
      <c r="H38" s="487"/>
      <c r="I38" s="481"/>
      <c r="J38" s="487"/>
      <c r="K38" s="487"/>
      <c r="L38" s="487"/>
      <c r="M38" s="481"/>
    </row>
    <row r="39" spans="2:13" ht="32.450000000000003" customHeight="1">
      <c r="B39" s="487"/>
      <c r="C39" s="487"/>
      <c r="D39" s="487"/>
      <c r="E39" s="487"/>
      <c r="F39" s="487"/>
      <c r="G39" s="487"/>
      <c r="H39" s="487"/>
      <c r="I39" s="481"/>
      <c r="J39" s="487"/>
      <c r="K39" s="487"/>
      <c r="L39" s="487"/>
      <c r="M39" s="481"/>
    </row>
    <row r="40" spans="2:13" ht="32.450000000000003" customHeight="1">
      <c r="B40" s="487"/>
      <c r="C40" s="487"/>
      <c r="D40" s="487"/>
      <c r="E40" s="487"/>
      <c r="F40" s="487"/>
      <c r="G40" s="487"/>
      <c r="H40" s="487"/>
      <c r="I40" s="481"/>
      <c r="J40" s="487"/>
      <c r="K40" s="487"/>
      <c r="L40" s="487"/>
      <c r="M40" s="481"/>
    </row>
    <row r="41" spans="2:13" ht="32.450000000000003" customHeight="1">
      <c r="B41" s="487"/>
      <c r="C41" s="487"/>
      <c r="D41" s="487"/>
      <c r="E41" s="487"/>
      <c r="F41" s="487"/>
      <c r="G41" s="487"/>
      <c r="H41" s="487"/>
      <c r="I41" s="481"/>
      <c r="J41" s="487"/>
      <c r="K41" s="487"/>
      <c r="L41" s="487"/>
      <c r="M41" s="481"/>
    </row>
    <row r="42" spans="2:13" ht="32.450000000000003" customHeight="1">
      <c r="B42" s="487"/>
      <c r="C42" s="487"/>
      <c r="D42" s="487"/>
      <c r="E42" s="487"/>
      <c r="F42" s="487"/>
      <c r="G42" s="487"/>
      <c r="H42" s="487"/>
      <c r="I42" s="481"/>
      <c r="J42" s="487"/>
      <c r="K42" s="487"/>
      <c r="L42" s="487"/>
      <c r="M42" s="481"/>
    </row>
    <row r="43" spans="2:13" ht="32.450000000000003" customHeight="1">
      <c r="B43" s="487"/>
      <c r="C43" s="487"/>
      <c r="D43" s="487"/>
      <c r="E43" s="487"/>
      <c r="F43" s="487"/>
      <c r="G43" s="487"/>
      <c r="H43" s="487"/>
      <c r="I43" s="481"/>
      <c r="J43" s="487"/>
      <c r="K43" s="487"/>
      <c r="L43" s="487"/>
      <c r="M43" s="481"/>
    </row>
    <row r="44" spans="2:13" ht="32.450000000000003" customHeight="1">
      <c r="B44" s="487"/>
      <c r="C44" s="487"/>
      <c r="D44" s="487"/>
      <c r="E44" s="487"/>
      <c r="F44" s="487"/>
      <c r="G44" s="487"/>
      <c r="H44" s="487"/>
      <c r="I44" s="481"/>
      <c r="J44" s="487"/>
      <c r="K44" s="487"/>
      <c r="L44" s="487"/>
      <c r="M44" s="481"/>
    </row>
    <row r="45" spans="2:13" ht="32.450000000000003" customHeight="1">
      <c r="B45" s="487"/>
      <c r="C45" s="487"/>
      <c r="D45" s="487"/>
      <c r="E45" s="487"/>
      <c r="F45" s="487"/>
      <c r="G45" s="487"/>
      <c r="H45" s="487"/>
      <c r="I45" s="481"/>
      <c r="J45" s="487"/>
      <c r="K45" s="487"/>
      <c r="L45" s="487"/>
      <c r="M45" s="481"/>
    </row>
    <row r="46" spans="2:13" ht="32.450000000000003" customHeight="1">
      <c r="B46" s="487"/>
      <c r="C46" s="487"/>
      <c r="D46" s="487"/>
      <c r="E46" s="487"/>
      <c r="F46" s="487"/>
      <c r="G46" s="487"/>
      <c r="H46" s="487"/>
      <c r="I46" s="481"/>
      <c r="J46" s="487"/>
      <c r="K46" s="487"/>
      <c r="L46" s="487"/>
      <c r="M46" s="481"/>
    </row>
    <row r="47" spans="2:13" ht="32.450000000000003" customHeight="1">
      <c r="B47" s="487"/>
      <c r="C47" s="487"/>
      <c r="D47" s="487"/>
      <c r="E47" s="487"/>
      <c r="F47" s="487"/>
      <c r="G47" s="487"/>
      <c r="H47" s="487"/>
      <c r="I47" s="481"/>
      <c r="J47" s="487"/>
      <c r="K47" s="487"/>
      <c r="L47" s="487"/>
      <c r="M47" s="481"/>
    </row>
    <row r="48" spans="2:13" ht="32.450000000000003" customHeight="1">
      <c r="B48" s="487"/>
      <c r="C48" s="487"/>
      <c r="D48" s="487"/>
      <c r="E48" s="487"/>
      <c r="F48" s="487"/>
      <c r="G48" s="487"/>
      <c r="H48" s="487"/>
      <c r="I48" s="481"/>
      <c r="J48" s="487"/>
      <c r="K48" s="487"/>
      <c r="L48" s="487"/>
      <c r="M48" s="481"/>
    </row>
    <row r="49" spans="2:13" ht="32.450000000000003" customHeight="1">
      <c r="B49" s="487"/>
      <c r="C49" s="487"/>
      <c r="D49" s="487"/>
      <c r="E49" s="487"/>
      <c r="F49" s="487"/>
      <c r="G49" s="487"/>
      <c r="H49" s="487"/>
      <c r="I49" s="481"/>
      <c r="J49" s="487"/>
      <c r="K49" s="487"/>
      <c r="L49" s="487"/>
      <c r="M49" s="481"/>
    </row>
    <row r="50" spans="2:13" ht="32.450000000000003" customHeight="1">
      <c r="B50" s="487"/>
      <c r="C50" s="487"/>
      <c r="D50" s="487"/>
      <c r="E50" s="487"/>
      <c r="F50" s="487"/>
      <c r="G50" s="487"/>
      <c r="H50" s="487"/>
      <c r="I50" s="481"/>
      <c r="J50" s="487"/>
      <c r="K50" s="487"/>
      <c r="L50" s="487"/>
      <c r="M50" s="481"/>
    </row>
    <row r="51" spans="2:13" ht="32.450000000000003" customHeight="1">
      <c r="B51" s="487"/>
      <c r="C51" s="487"/>
      <c r="D51" s="487"/>
      <c r="E51" s="487"/>
      <c r="F51" s="487"/>
      <c r="G51" s="487"/>
      <c r="H51" s="487"/>
      <c r="I51" s="481"/>
      <c r="J51" s="487"/>
      <c r="K51" s="487"/>
      <c r="L51" s="487"/>
      <c r="M51" s="481"/>
    </row>
    <row r="52" spans="2:13" ht="32.450000000000003" customHeight="1">
      <c r="B52" s="487"/>
      <c r="C52" s="487"/>
      <c r="D52" s="487"/>
      <c r="E52" s="487"/>
      <c r="F52" s="487"/>
      <c r="G52" s="487"/>
      <c r="H52" s="487"/>
      <c r="I52" s="481"/>
      <c r="J52" s="487"/>
      <c r="K52" s="487"/>
      <c r="L52" s="487"/>
      <c r="M52" s="481"/>
    </row>
    <row r="53" spans="2:13" ht="32.450000000000003" customHeight="1">
      <c r="B53" s="487"/>
      <c r="C53" s="487"/>
      <c r="D53" s="487"/>
      <c r="E53" s="487"/>
      <c r="F53" s="487"/>
      <c r="G53" s="487"/>
      <c r="H53" s="487"/>
      <c r="I53" s="481"/>
      <c r="J53" s="487"/>
      <c r="K53" s="487"/>
      <c r="L53" s="487"/>
      <c r="M53" s="481"/>
    </row>
    <row r="54" spans="2:13" ht="32.450000000000003" customHeight="1">
      <c r="B54" s="487"/>
      <c r="C54" s="487"/>
      <c r="D54" s="487"/>
      <c r="E54" s="487"/>
      <c r="F54" s="487"/>
      <c r="G54" s="487"/>
      <c r="H54" s="487"/>
      <c r="I54" s="481"/>
      <c r="J54" s="487"/>
      <c r="K54" s="487"/>
      <c r="L54" s="487"/>
      <c r="M54" s="481"/>
    </row>
    <row r="55" spans="2:13" ht="32.450000000000003" customHeight="1">
      <c r="B55" s="487"/>
      <c r="C55" s="487"/>
      <c r="D55" s="487"/>
      <c r="E55" s="487"/>
      <c r="F55" s="487"/>
      <c r="G55" s="487"/>
      <c r="H55" s="487"/>
      <c r="I55" s="481"/>
      <c r="J55" s="487"/>
      <c r="K55" s="487"/>
      <c r="L55" s="487"/>
      <c r="M55" s="481"/>
    </row>
    <row r="56" spans="2:13" ht="32.450000000000003" customHeight="1">
      <c r="B56" s="487"/>
      <c r="C56" s="487"/>
      <c r="D56" s="487"/>
      <c r="E56" s="487"/>
      <c r="F56" s="487"/>
      <c r="G56" s="487"/>
      <c r="H56" s="487"/>
      <c r="I56" s="481"/>
      <c r="J56" s="487"/>
      <c r="K56" s="487"/>
      <c r="L56" s="487"/>
      <c r="M56" s="481"/>
    </row>
    <row r="57" spans="2:13" ht="32.450000000000003" customHeight="1">
      <c r="B57" s="487"/>
      <c r="C57" s="487"/>
      <c r="D57" s="487"/>
      <c r="E57" s="487"/>
      <c r="F57" s="487"/>
      <c r="G57" s="487"/>
      <c r="H57" s="487"/>
      <c r="I57" s="481"/>
      <c r="J57" s="487"/>
      <c r="K57" s="487"/>
      <c r="L57" s="487"/>
      <c r="M57" s="481"/>
    </row>
    <row r="58" spans="2:13" ht="32.450000000000003" customHeight="1">
      <c r="B58" s="487"/>
      <c r="C58" s="487"/>
      <c r="D58" s="487"/>
      <c r="E58" s="487"/>
      <c r="F58" s="487"/>
      <c r="G58" s="487"/>
      <c r="H58" s="487"/>
      <c r="I58" s="481"/>
      <c r="J58" s="487"/>
      <c r="K58" s="487"/>
      <c r="L58" s="487"/>
      <c r="M58" s="481"/>
    </row>
    <row r="59" spans="2:13" ht="32.450000000000003" customHeight="1">
      <c r="B59" s="487"/>
      <c r="C59" s="487"/>
      <c r="D59" s="487"/>
      <c r="E59" s="487"/>
      <c r="F59" s="487"/>
      <c r="G59" s="487"/>
      <c r="H59" s="487"/>
      <c r="I59" s="481"/>
      <c r="J59" s="487"/>
      <c r="K59" s="487"/>
      <c r="L59" s="487"/>
      <c r="M59" s="481"/>
    </row>
    <row r="60" spans="2:13" ht="32.450000000000003" customHeight="1">
      <c r="B60" s="487"/>
      <c r="C60" s="487"/>
      <c r="D60" s="487"/>
      <c r="E60" s="487"/>
      <c r="F60" s="487"/>
      <c r="G60" s="487"/>
      <c r="H60" s="487"/>
      <c r="I60" s="481"/>
      <c r="J60" s="487"/>
      <c r="K60" s="487"/>
      <c r="L60" s="487"/>
      <c r="M60" s="481"/>
    </row>
    <row r="61" spans="2:13" ht="32.450000000000003" customHeight="1">
      <c r="B61" s="487"/>
      <c r="C61" s="487"/>
      <c r="D61" s="487"/>
      <c r="E61" s="487"/>
      <c r="F61" s="487"/>
      <c r="G61" s="487"/>
      <c r="H61" s="487"/>
      <c r="I61" s="481"/>
      <c r="J61" s="487"/>
      <c r="K61" s="487"/>
      <c r="L61" s="487"/>
      <c r="M61" s="481"/>
    </row>
    <row r="62" spans="2:13" ht="32.450000000000003" customHeight="1">
      <c r="B62" s="487"/>
      <c r="C62" s="487"/>
      <c r="D62" s="487"/>
      <c r="E62" s="487"/>
      <c r="F62" s="487"/>
      <c r="G62" s="487"/>
      <c r="H62" s="487"/>
      <c r="I62" s="481"/>
      <c r="J62" s="487"/>
      <c r="K62" s="487"/>
      <c r="L62" s="487"/>
      <c r="M62" s="481"/>
    </row>
    <row r="63" spans="2:13" ht="32.450000000000003" customHeight="1">
      <c r="B63" s="487"/>
      <c r="C63" s="487"/>
      <c r="D63" s="487"/>
      <c r="E63" s="487"/>
      <c r="F63" s="487"/>
      <c r="G63" s="487"/>
      <c r="H63" s="487"/>
      <c r="I63" s="481"/>
      <c r="J63" s="487"/>
      <c r="K63" s="487"/>
      <c r="L63" s="487"/>
      <c r="M63" s="481"/>
    </row>
    <row r="64" spans="2:13" ht="32.450000000000003" customHeight="1">
      <c r="B64" s="487"/>
      <c r="C64" s="487"/>
      <c r="D64" s="487"/>
      <c r="E64" s="487"/>
      <c r="F64" s="487"/>
      <c r="G64" s="487"/>
      <c r="H64" s="487"/>
      <c r="I64" s="481"/>
      <c r="J64" s="487"/>
      <c r="K64" s="487"/>
      <c r="L64" s="487"/>
      <c r="M64" s="481"/>
    </row>
    <row r="65" spans="2:13" ht="32.450000000000003" customHeight="1">
      <c r="B65" s="487"/>
      <c r="C65" s="487"/>
      <c r="D65" s="487"/>
      <c r="E65" s="487"/>
      <c r="F65" s="487"/>
      <c r="G65" s="487"/>
      <c r="H65" s="487"/>
      <c r="I65" s="481"/>
      <c r="J65" s="487"/>
      <c r="K65" s="487"/>
      <c r="L65" s="487"/>
      <c r="M65" s="481"/>
    </row>
    <row r="66" spans="2:13" ht="32.450000000000003" customHeight="1">
      <c r="B66" s="487"/>
      <c r="C66" s="487"/>
      <c r="D66" s="487"/>
      <c r="E66" s="487"/>
      <c r="F66" s="487"/>
      <c r="G66" s="487"/>
      <c r="H66" s="487"/>
      <c r="I66" s="481"/>
      <c r="J66" s="487"/>
      <c r="K66" s="487"/>
      <c r="L66" s="487"/>
      <c r="M66" s="481"/>
    </row>
    <row r="67" spans="2:13" ht="32.450000000000003" customHeight="1">
      <c r="B67" s="487"/>
      <c r="C67" s="487"/>
      <c r="D67" s="487"/>
      <c r="E67" s="487"/>
      <c r="F67" s="487"/>
      <c r="G67" s="487"/>
      <c r="H67" s="487"/>
      <c r="I67" s="481"/>
      <c r="J67" s="487"/>
      <c r="K67" s="487"/>
      <c r="L67" s="487"/>
      <c r="M67" s="481"/>
    </row>
    <row r="68" spans="2:13" ht="32.450000000000003" customHeight="1">
      <c r="B68" s="487"/>
      <c r="C68" s="487"/>
      <c r="D68" s="487"/>
      <c r="E68" s="487"/>
      <c r="F68" s="487"/>
      <c r="G68" s="487"/>
      <c r="H68" s="487"/>
      <c r="I68" s="481"/>
      <c r="J68" s="487"/>
      <c r="K68" s="487"/>
      <c r="L68" s="487"/>
      <c r="M68" s="481"/>
    </row>
    <row r="69" spans="2:13" ht="32.450000000000003" customHeight="1">
      <c r="B69" s="487"/>
      <c r="C69" s="487"/>
      <c r="D69" s="487"/>
      <c r="E69" s="487"/>
      <c r="F69" s="487"/>
      <c r="G69" s="487"/>
      <c r="H69" s="487"/>
      <c r="I69" s="481"/>
      <c r="J69" s="487"/>
      <c r="K69" s="487"/>
      <c r="L69" s="487"/>
      <c r="M69" s="481"/>
    </row>
    <row r="70" spans="2:13" ht="32.450000000000003" customHeight="1">
      <c r="B70" s="487"/>
      <c r="C70" s="487"/>
      <c r="D70" s="487"/>
      <c r="E70" s="487"/>
      <c r="F70" s="487"/>
      <c r="G70" s="487"/>
      <c r="H70" s="487"/>
      <c r="I70" s="481"/>
      <c r="J70" s="487"/>
      <c r="K70" s="487"/>
      <c r="L70" s="487"/>
      <c r="M70" s="481"/>
    </row>
    <row r="71" spans="2:13" ht="32.450000000000003" customHeight="1">
      <c r="B71" s="487"/>
      <c r="C71" s="487"/>
      <c r="D71" s="487"/>
      <c r="E71" s="487"/>
      <c r="F71" s="487"/>
      <c r="G71" s="487"/>
      <c r="H71" s="487"/>
      <c r="I71" s="481"/>
      <c r="J71" s="487"/>
      <c r="K71" s="487"/>
      <c r="L71" s="487"/>
      <c r="M71" s="481"/>
    </row>
    <row r="72" spans="2:13" ht="32.450000000000003" customHeight="1">
      <c r="B72" s="487"/>
      <c r="C72" s="487"/>
      <c r="D72" s="487"/>
      <c r="E72" s="487"/>
      <c r="F72" s="487"/>
      <c r="G72" s="487"/>
      <c r="H72" s="487"/>
      <c r="I72" s="481"/>
      <c r="J72" s="487"/>
      <c r="K72" s="487"/>
      <c r="L72" s="487"/>
      <c r="M72" s="481"/>
    </row>
    <row r="73" spans="2:13" ht="32.450000000000003" customHeight="1">
      <c r="B73" s="487"/>
      <c r="C73" s="487"/>
      <c r="D73" s="487"/>
      <c r="E73" s="487"/>
      <c r="F73" s="487"/>
      <c r="G73" s="487"/>
      <c r="H73" s="487"/>
      <c r="I73" s="481"/>
      <c r="J73" s="487"/>
      <c r="K73" s="487"/>
      <c r="L73" s="487"/>
      <c r="M73" s="481"/>
    </row>
    <row r="74" spans="2:13" ht="32.450000000000003" customHeight="1">
      <c r="B74" s="487"/>
      <c r="C74" s="487"/>
      <c r="D74" s="487"/>
      <c r="E74" s="487"/>
      <c r="F74" s="487"/>
      <c r="G74" s="487"/>
      <c r="H74" s="487"/>
      <c r="I74" s="481"/>
      <c r="J74" s="487"/>
      <c r="K74" s="487"/>
      <c r="L74" s="487"/>
      <c r="M74" s="481"/>
    </row>
    <row r="75" spans="2:13" ht="32.450000000000003" customHeight="1">
      <c r="B75" s="487"/>
      <c r="C75" s="487"/>
      <c r="D75" s="487"/>
      <c r="E75" s="487"/>
      <c r="F75" s="487"/>
      <c r="G75" s="487"/>
      <c r="H75" s="487"/>
      <c r="I75" s="481"/>
      <c r="J75" s="487"/>
      <c r="K75" s="487"/>
      <c r="L75" s="487"/>
      <c r="M75" s="481"/>
    </row>
    <row r="76" spans="2:13" ht="32.450000000000003" customHeight="1">
      <c r="B76" s="487"/>
      <c r="C76" s="487"/>
      <c r="D76" s="487"/>
      <c r="E76" s="487"/>
      <c r="F76" s="487"/>
      <c r="G76" s="487"/>
      <c r="H76" s="487"/>
      <c r="I76" s="481"/>
      <c r="J76" s="487"/>
      <c r="K76" s="487"/>
      <c r="L76" s="487"/>
      <c r="M76" s="481"/>
    </row>
    <row r="77" spans="2:13" ht="32.450000000000003" customHeight="1">
      <c r="B77" s="487"/>
      <c r="C77" s="487"/>
      <c r="D77" s="487"/>
      <c r="E77" s="487"/>
      <c r="F77" s="487"/>
      <c r="G77" s="487"/>
      <c r="H77" s="487"/>
      <c r="I77" s="481"/>
      <c r="J77" s="487"/>
      <c r="K77" s="487"/>
      <c r="L77" s="487"/>
      <c r="M77" s="481"/>
    </row>
    <row r="78" spans="2:13" ht="32.450000000000003" customHeight="1">
      <c r="B78" s="487"/>
      <c r="C78" s="487"/>
      <c r="D78" s="487"/>
      <c r="E78" s="487"/>
      <c r="F78" s="487"/>
      <c r="G78" s="487"/>
      <c r="H78" s="487"/>
      <c r="I78" s="481"/>
      <c r="J78" s="487"/>
      <c r="K78" s="487"/>
      <c r="L78" s="487"/>
      <c r="M78" s="481"/>
    </row>
    <row r="79" spans="2:13" ht="32.450000000000003" customHeight="1">
      <c r="B79" s="487"/>
      <c r="C79" s="487"/>
      <c r="D79" s="487"/>
      <c r="E79" s="487"/>
      <c r="F79" s="487"/>
      <c r="G79" s="487"/>
      <c r="H79" s="487"/>
      <c r="I79" s="481"/>
      <c r="J79" s="487"/>
      <c r="K79" s="487"/>
      <c r="L79" s="487"/>
      <c r="M79" s="481"/>
    </row>
    <row r="80" spans="2:13" ht="32.450000000000003" customHeight="1">
      <c r="B80" s="487"/>
      <c r="C80" s="487"/>
      <c r="D80" s="487"/>
      <c r="E80" s="487"/>
      <c r="F80" s="487"/>
      <c r="G80" s="487"/>
      <c r="H80" s="487"/>
      <c r="I80" s="481"/>
      <c r="J80" s="487"/>
      <c r="K80" s="487"/>
      <c r="L80" s="487"/>
      <c r="M80" s="481"/>
    </row>
    <row r="81" spans="2:13" ht="32.450000000000003" customHeight="1">
      <c r="B81" s="487"/>
      <c r="C81" s="487"/>
      <c r="D81" s="487"/>
      <c r="E81" s="487"/>
      <c r="F81" s="487"/>
      <c r="G81" s="487"/>
      <c r="H81" s="487"/>
      <c r="I81" s="481"/>
      <c r="J81" s="487"/>
      <c r="K81" s="487"/>
      <c r="L81" s="487"/>
      <c r="M81" s="481"/>
    </row>
    <row r="82" spans="2:13" ht="32.450000000000003" customHeight="1">
      <c r="B82" s="487"/>
      <c r="C82" s="487"/>
      <c r="D82" s="487"/>
      <c r="E82" s="487"/>
      <c r="F82" s="487"/>
      <c r="G82" s="487"/>
      <c r="H82" s="487"/>
      <c r="I82" s="481"/>
      <c r="J82" s="487"/>
      <c r="K82" s="487"/>
      <c r="L82" s="487"/>
      <c r="M82" s="481"/>
    </row>
    <row r="83" spans="2:13" ht="32.450000000000003" customHeight="1">
      <c r="B83" s="487"/>
      <c r="C83" s="487"/>
      <c r="D83" s="487"/>
      <c r="E83" s="487"/>
      <c r="F83" s="487"/>
      <c r="G83" s="487"/>
      <c r="H83" s="487"/>
      <c r="I83" s="481"/>
      <c r="J83" s="487"/>
      <c r="K83" s="487"/>
      <c r="L83" s="487"/>
      <c r="M83" s="481"/>
    </row>
    <row r="84" spans="2:13" ht="32.450000000000003" customHeight="1">
      <c r="B84" s="487"/>
      <c r="C84" s="487"/>
      <c r="D84" s="487"/>
      <c r="E84" s="487"/>
      <c r="F84" s="487"/>
      <c r="G84" s="487"/>
      <c r="H84" s="487"/>
      <c r="I84" s="481"/>
      <c r="J84" s="487"/>
      <c r="K84" s="487"/>
      <c r="L84" s="487"/>
      <c r="M84" s="481"/>
    </row>
    <row r="85" spans="2:13" ht="32.450000000000003" customHeight="1">
      <c r="B85" s="487"/>
      <c r="C85" s="487"/>
      <c r="D85" s="487"/>
      <c r="E85" s="487"/>
      <c r="F85" s="487"/>
      <c r="G85" s="487"/>
      <c r="H85" s="487"/>
      <c r="I85" s="481"/>
      <c r="J85" s="487"/>
      <c r="K85" s="487"/>
      <c r="L85" s="487"/>
      <c r="M85" s="481"/>
    </row>
    <row r="86" spans="2:13" ht="32.450000000000003" customHeight="1">
      <c r="B86" s="487"/>
      <c r="C86" s="487"/>
      <c r="D86" s="487"/>
      <c r="E86" s="487"/>
      <c r="F86" s="487"/>
      <c r="G86" s="487"/>
      <c r="H86" s="487"/>
      <c r="I86" s="481"/>
      <c r="J86" s="487"/>
      <c r="K86" s="487"/>
      <c r="L86" s="487"/>
      <c r="M86" s="481"/>
    </row>
    <row r="87" spans="2:13" ht="32.450000000000003" customHeight="1">
      <c r="B87" s="487"/>
      <c r="C87" s="487"/>
      <c r="D87" s="487"/>
      <c r="E87" s="487"/>
      <c r="F87" s="487"/>
      <c r="G87" s="487"/>
      <c r="H87" s="487"/>
      <c r="I87" s="481"/>
      <c r="J87" s="487"/>
      <c r="K87" s="487"/>
      <c r="L87" s="487"/>
      <c r="M87" s="481"/>
    </row>
    <row r="88" spans="2:13" ht="32.450000000000003" customHeight="1">
      <c r="B88" s="487"/>
      <c r="C88" s="487"/>
      <c r="D88" s="487"/>
      <c r="E88" s="487"/>
      <c r="F88" s="487"/>
      <c r="G88" s="487"/>
      <c r="H88" s="487"/>
      <c r="I88" s="481"/>
      <c r="J88" s="487"/>
      <c r="K88" s="487"/>
      <c r="L88" s="487"/>
      <c r="M88" s="481"/>
    </row>
    <row r="89" spans="2:13" ht="32.450000000000003" customHeight="1">
      <c r="B89" s="487"/>
      <c r="C89" s="487"/>
      <c r="D89" s="487"/>
      <c r="E89" s="487"/>
      <c r="F89" s="487"/>
      <c r="G89" s="487"/>
      <c r="H89" s="487"/>
      <c r="I89" s="481"/>
      <c r="J89" s="487"/>
      <c r="K89" s="487"/>
      <c r="L89" s="487"/>
      <c r="M89" s="481"/>
    </row>
    <row r="90" spans="2:13" ht="32.450000000000003" customHeight="1">
      <c r="B90" s="487"/>
      <c r="C90" s="487"/>
      <c r="D90" s="487"/>
      <c r="E90" s="487"/>
      <c r="F90" s="487"/>
      <c r="G90" s="487"/>
      <c r="H90" s="487"/>
      <c r="I90" s="481"/>
      <c r="J90" s="487"/>
      <c r="K90" s="487"/>
      <c r="L90" s="487"/>
      <c r="M90" s="481"/>
    </row>
    <row r="91" spans="2:13" ht="32.450000000000003" customHeight="1">
      <c r="B91" s="487"/>
      <c r="C91" s="487"/>
      <c r="D91" s="487"/>
      <c r="E91" s="487"/>
      <c r="F91" s="487"/>
      <c r="G91" s="487"/>
      <c r="H91" s="487"/>
      <c r="I91" s="481"/>
      <c r="J91" s="487"/>
      <c r="K91" s="487"/>
      <c r="L91" s="487"/>
      <c r="M91" s="481"/>
    </row>
    <row r="92" spans="2:13" ht="32.450000000000003" customHeight="1">
      <c r="B92" s="487"/>
      <c r="C92" s="487"/>
      <c r="D92" s="487"/>
      <c r="E92" s="487"/>
      <c r="F92" s="487"/>
      <c r="G92" s="487"/>
      <c r="H92" s="487"/>
      <c r="I92" s="481"/>
      <c r="J92" s="487"/>
      <c r="K92" s="487"/>
      <c r="L92" s="487"/>
      <c r="M92" s="481"/>
    </row>
    <row r="93" spans="2:13" ht="32.450000000000003" customHeight="1">
      <c r="B93" s="487"/>
      <c r="C93" s="487"/>
      <c r="D93" s="487"/>
      <c r="E93" s="487"/>
      <c r="F93" s="487"/>
      <c r="G93" s="487"/>
      <c r="H93" s="487"/>
      <c r="I93" s="481"/>
      <c r="J93" s="487"/>
      <c r="K93" s="487"/>
      <c r="L93" s="487"/>
      <c r="M93" s="481"/>
    </row>
    <row r="94" spans="2:13" ht="32.450000000000003" customHeight="1">
      <c r="B94" s="487"/>
      <c r="C94" s="487"/>
      <c r="D94" s="487"/>
      <c r="E94" s="487"/>
      <c r="F94" s="487"/>
      <c r="G94" s="487"/>
      <c r="H94" s="487"/>
      <c r="I94" s="481"/>
      <c r="J94" s="487"/>
      <c r="K94" s="487"/>
      <c r="L94" s="487"/>
      <c r="M94" s="481"/>
    </row>
    <row r="95" spans="2:13" ht="32.450000000000003" customHeight="1">
      <c r="B95" s="487"/>
      <c r="C95" s="487"/>
      <c r="D95" s="487"/>
      <c r="E95" s="487"/>
      <c r="F95" s="487"/>
      <c r="G95" s="487"/>
      <c r="H95" s="487"/>
      <c r="I95" s="481"/>
      <c r="J95" s="487"/>
      <c r="K95" s="487"/>
      <c r="L95" s="487"/>
      <c r="M95" s="481"/>
    </row>
    <row r="96" spans="2:13" ht="32.450000000000003" customHeight="1">
      <c r="B96" s="487"/>
      <c r="C96" s="487"/>
      <c r="D96" s="487"/>
      <c r="E96" s="487"/>
      <c r="F96" s="487"/>
      <c r="G96" s="487"/>
      <c r="H96" s="487"/>
      <c r="I96" s="481"/>
      <c r="J96" s="487"/>
      <c r="K96" s="487"/>
      <c r="L96" s="487"/>
      <c r="M96" s="481"/>
    </row>
    <row r="97" spans="2:13" ht="32.450000000000003" customHeight="1">
      <c r="B97" s="487"/>
      <c r="C97" s="487"/>
      <c r="D97" s="487"/>
      <c r="E97" s="487"/>
      <c r="F97" s="487"/>
      <c r="G97" s="487"/>
      <c r="H97" s="487"/>
      <c r="I97" s="481"/>
      <c r="J97" s="487"/>
      <c r="K97" s="487"/>
      <c r="L97" s="487"/>
      <c r="M97" s="481"/>
    </row>
    <row r="98" spans="2:13" ht="32.450000000000003" customHeight="1">
      <c r="B98" s="487"/>
      <c r="C98" s="487"/>
      <c r="D98" s="487"/>
      <c r="E98" s="487"/>
      <c r="F98" s="487"/>
      <c r="G98" s="487"/>
      <c r="H98" s="487"/>
      <c r="I98" s="481"/>
      <c r="J98" s="487"/>
      <c r="K98" s="487"/>
      <c r="L98" s="487"/>
      <c r="M98" s="481"/>
    </row>
    <row r="99" spans="2:13" ht="32.450000000000003" customHeight="1">
      <c r="B99" s="487"/>
      <c r="C99" s="487"/>
      <c r="D99" s="487"/>
      <c r="E99" s="487"/>
      <c r="F99" s="487"/>
      <c r="G99" s="487"/>
      <c r="H99" s="487"/>
      <c r="I99" s="481"/>
      <c r="J99" s="487"/>
      <c r="K99" s="487"/>
      <c r="L99" s="487"/>
      <c r="M99" s="481"/>
    </row>
    <row r="100" spans="2:13" ht="32.450000000000003" customHeight="1">
      <c r="B100" s="487"/>
      <c r="C100" s="487"/>
      <c r="D100" s="487"/>
      <c r="E100" s="487"/>
      <c r="F100" s="487"/>
      <c r="G100" s="487"/>
      <c r="H100" s="487"/>
      <c r="I100" s="481"/>
      <c r="J100" s="487"/>
      <c r="K100" s="487"/>
      <c r="L100" s="487"/>
      <c r="M100" s="481"/>
    </row>
    <row r="101" spans="2:13" ht="32.450000000000003" customHeight="1">
      <c r="B101" s="487"/>
      <c r="C101" s="487"/>
      <c r="D101" s="487"/>
      <c r="E101" s="487"/>
      <c r="F101" s="487"/>
      <c r="G101" s="487"/>
      <c r="H101" s="487"/>
      <c r="I101" s="481"/>
      <c r="J101" s="487"/>
      <c r="K101" s="487"/>
      <c r="L101" s="487"/>
      <c r="M101" s="481"/>
    </row>
    <row r="102" spans="2:13" ht="32.450000000000003" customHeight="1">
      <c r="B102" s="487"/>
      <c r="C102" s="487"/>
      <c r="D102" s="487"/>
      <c r="E102" s="487"/>
      <c r="F102" s="487"/>
      <c r="G102" s="487"/>
      <c r="H102" s="487"/>
      <c r="I102" s="481"/>
      <c r="J102" s="487"/>
      <c r="K102" s="487"/>
      <c r="L102" s="487"/>
      <c r="M102" s="481"/>
    </row>
    <row r="103" spans="2:13" ht="32.450000000000003" customHeight="1">
      <c r="B103" s="487"/>
      <c r="C103" s="487"/>
      <c r="D103" s="487"/>
      <c r="E103" s="487"/>
      <c r="F103" s="487"/>
      <c r="G103" s="487"/>
      <c r="H103" s="487"/>
      <c r="I103" s="481"/>
      <c r="J103" s="487"/>
      <c r="K103" s="487"/>
      <c r="L103" s="487"/>
      <c r="M103" s="481"/>
    </row>
    <row r="104" spans="2:13" ht="32.450000000000003" customHeight="1">
      <c r="B104" s="487"/>
      <c r="C104" s="487"/>
      <c r="D104" s="487"/>
      <c r="E104" s="487"/>
      <c r="F104" s="487"/>
      <c r="G104" s="487"/>
      <c r="H104" s="487"/>
      <c r="I104" s="481"/>
      <c r="J104" s="487"/>
      <c r="K104" s="487"/>
      <c r="L104" s="487"/>
      <c r="M104" s="481"/>
    </row>
    <row r="105" spans="2:13" ht="32.450000000000003" customHeight="1">
      <c r="B105" s="486"/>
      <c r="C105" s="486"/>
      <c r="D105" s="486"/>
      <c r="E105" s="487"/>
      <c r="F105" s="487"/>
      <c r="G105" s="486"/>
      <c r="H105" s="486"/>
      <c r="I105" s="486"/>
      <c r="J105" s="486"/>
      <c r="K105" s="486"/>
      <c r="L105" s="487"/>
      <c r="M105" s="481"/>
    </row>
    <row r="106" spans="2:13" ht="32.450000000000003" customHeight="1">
      <c r="B106" s="487"/>
      <c r="C106" s="487"/>
      <c r="D106" s="487"/>
      <c r="E106" s="487"/>
      <c r="F106" s="487"/>
      <c r="G106" s="487"/>
      <c r="H106" s="487"/>
      <c r="I106" s="487"/>
      <c r="J106" s="487"/>
      <c r="K106" s="487"/>
      <c r="L106" s="481"/>
      <c r="M106" s="481"/>
    </row>
    <row r="107" spans="2:13" ht="32.450000000000003" customHeight="1">
      <c r="B107" s="487"/>
      <c r="C107" s="487"/>
      <c r="D107" s="487"/>
      <c r="E107" s="487"/>
      <c r="F107" s="487"/>
      <c r="G107" s="487"/>
      <c r="H107" s="487"/>
      <c r="I107" s="487"/>
      <c r="J107" s="487"/>
      <c r="K107" s="487"/>
      <c r="L107" s="481"/>
      <c r="M107" s="481"/>
    </row>
    <row r="108" spans="2:13" ht="32.450000000000003" customHeight="1">
      <c r="B108" s="487"/>
      <c r="C108" s="487"/>
      <c r="D108" s="487"/>
      <c r="E108" s="487"/>
      <c r="F108" s="487"/>
      <c r="G108" s="487"/>
      <c r="H108" s="487"/>
      <c r="I108" s="486"/>
      <c r="J108" s="487"/>
      <c r="K108" s="487"/>
      <c r="L108" s="481"/>
      <c r="M108" s="481"/>
    </row>
    <row r="109" spans="2:13" ht="32.450000000000003" customHeight="1">
      <c r="B109" s="487"/>
      <c r="C109" s="487"/>
      <c r="D109" s="487"/>
      <c r="E109" s="487"/>
      <c r="F109" s="487"/>
      <c r="G109" s="487"/>
      <c r="H109" s="487"/>
      <c r="I109" s="487"/>
      <c r="J109" s="487"/>
      <c r="K109" s="487"/>
      <c r="L109" s="481"/>
      <c r="M109" s="481"/>
    </row>
    <row r="110" spans="2:13" ht="32.450000000000003" customHeight="1">
      <c r="B110" s="487"/>
      <c r="C110" s="487"/>
      <c r="D110" s="487"/>
      <c r="E110" s="487"/>
      <c r="F110" s="487"/>
      <c r="G110" s="487"/>
      <c r="H110" s="487"/>
      <c r="I110" s="487"/>
      <c r="J110" s="487"/>
      <c r="K110" s="487"/>
      <c r="L110" s="481"/>
      <c r="M110" s="481"/>
    </row>
    <row r="111" spans="2:13" ht="32.450000000000003" customHeight="1">
      <c r="B111" s="487"/>
      <c r="C111" s="487"/>
      <c r="D111" s="487"/>
      <c r="E111" s="487"/>
      <c r="F111" s="487"/>
      <c r="G111" s="487"/>
      <c r="H111" s="487"/>
      <c r="I111" s="486"/>
      <c r="J111" s="487"/>
      <c r="K111" s="487"/>
      <c r="L111" s="481"/>
      <c r="M111" s="481"/>
    </row>
    <row r="112" spans="2:13" ht="32.450000000000003" customHeight="1">
      <c r="B112" s="487"/>
      <c r="C112" s="487"/>
      <c r="D112" s="487"/>
      <c r="E112" s="487"/>
      <c r="F112" s="487"/>
      <c r="G112" s="487"/>
      <c r="H112" s="487"/>
      <c r="I112" s="487"/>
      <c r="J112" s="487"/>
      <c r="K112" s="487"/>
      <c r="L112" s="481"/>
      <c r="M112" s="481"/>
    </row>
    <row r="113" spans="2:13" ht="32.450000000000003" customHeight="1">
      <c r="B113" s="487"/>
      <c r="C113" s="487"/>
      <c r="D113" s="487"/>
      <c r="E113" s="487"/>
      <c r="F113" s="487"/>
      <c r="G113" s="487"/>
      <c r="H113" s="487"/>
      <c r="I113" s="487"/>
      <c r="J113" s="487"/>
      <c r="K113" s="487"/>
      <c r="L113" s="481"/>
      <c r="M113" s="481"/>
    </row>
    <row r="114" spans="2:13" ht="32.450000000000003" customHeight="1">
      <c r="B114" s="487"/>
      <c r="C114" s="487"/>
      <c r="D114" s="487"/>
      <c r="E114" s="487"/>
      <c r="F114" s="487"/>
      <c r="G114" s="487"/>
      <c r="H114" s="487"/>
      <c r="I114" s="486"/>
      <c r="J114" s="487"/>
      <c r="K114" s="487"/>
      <c r="L114" s="481"/>
      <c r="M114" s="481"/>
    </row>
    <row r="115" spans="2:13" ht="32.450000000000003" customHeight="1">
      <c r="B115" s="487"/>
      <c r="C115" s="487"/>
      <c r="D115" s="487"/>
      <c r="E115" s="487"/>
      <c r="F115" s="487"/>
      <c r="G115" s="487"/>
      <c r="H115" s="487"/>
      <c r="I115" s="487"/>
      <c r="J115" s="487"/>
      <c r="K115" s="487"/>
      <c r="L115" s="481"/>
      <c r="M115" s="481"/>
    </row>
    <row r="116" spans="2:13" ht="32.450000000000003" customHeight="1">
      <c r="B116" s="487"/>
      <c r="C116" s="487"/>
      <c r="D116" s="487"/>
      <c r="E116" s="487"/>
      <c r="F116" s="487"/>
      <c r="G116" s="487"/>
      <c r="H116" s="487"/>
      <c r="I116" s="487"/>
      <c r="J116" s="487"/>
      <c r="K116" s="487"/>
      <c r="L116" s="481"/>
      <c r="M116" s="481"/>
    </row>
    <row r="117" spans="2:13" ht="32.450000000000003" customHeight="1">
      <c r="B117" s="487"/>
      <c r="C117" s="487"/>
      <c r="D117" s="487"/>
      <c r="E117" s="487"/>
      <c r="F117" s="487"/>
      <c r="G117" s="487"/>
      <c r="H117" s="487"/>
      <c r="I117" s="486"/>
      <c r="J117" s="487"/>
      <c r="K117" s="487"/>
      <c r="L117" s="481"/>
      <c r="M117" s="481"/>
    </row>
    <row r="118" spans="2:13" ht="32.450000000000003" customHeight="1">
      <c r="B118" s="487"/>
      <c r="C118" s="487"/>
      <c r="D118" s="487"/>
      <c r="E118" s="487"/>
      <c r="F118" s="487"/>
      <c r="G118" s="487"/>
      <c r="H118" s="487"/>
      <c r="I118" s="487"/>
      <c r="J118" s="487"/>
      <c r="K118" s="487"/>
      <c r="L118" s="481"/>
      <c r="M118" s="481"/>
    </row>
    <row r="119" spans="2:13" ht="32.450000000000003" customHeight="1">
      <c r="B119" s="487"/>
      <c r="C119" s="487"/>
      <c r="D119" s="487"/>
      <c r="E119" s="487"/>
      <c r="F119" s="487"/>
      <c r="G119" s="487"/>
      <c r="H119" s="487"/>
      <c r="I119" s="487"/>
      <c r="J119" s="487"/>
      <c r="K119" s="487"/>
      <c r="L119" s="481"/>
      <c r="M119" s="481"/>
    </row>
    <row r="120" spans="2:13" ht="32.450000000000003" customHeight="1">
      <c r="B120" s="487"/>
      <c r="C120" s="487"/>
      <c r="D120" s="487"/>
      <c r="E120" s="487"/>
      <c r="F120" s="487"/>
      <c r="G120" s="487"/>
      <c r="H120" s="487"/>
      <c r="I120" s="486"/>
      <c r="J120" s="487"/>
      <c r="K120" s="487"/>
      <c r="L120" s="481"/>
      <c r="M120" s="481"/>
    </row>
    <row r="121" spans="2:13" ht="32.450000000000003" customHeight="1">
      <c r="B121" s="487"/>
      <c r="C121" s="487"/>
      <c r="D121" s="487"/>
      <c r="E121" s="487"/>
      <c r="F121" s="487"/>
      <c r="G121" s="487"/>
      <c r="H121" s="487"/>
      <c r="I121" s="487"/>
      <c r="J121" s="487"/>
      <c r="K121" s="487"/>
      <c r="L121" s="481"/>
      <c r="M121" s="481"/>
    </row>
    <row r="122" spans="2:13" ht="32.450000000000003" customHeight="1">
      <c r="B122" s="487"/>
      <c r="C122" s="487"/>
      <c r="D122" s="487"/>
      <c r="E122" s="487"/>
      <c r="F122" s="487"/>
      <c r="G122" s="487"/>
      <c r="H122" s="487"/>
      <c r="I122" s="487"/>
      <c r="J122" s="487"/>
      <c r="K122" s="487"/>
      <c r="L122" s="481"/>
      <c r="M122" s="481"/>
    </row>
    <row r="123" spans="2:13" ht="32.450000000000003" customHeight="1">
      <c r="B123" s="487"/>
      <c r="C123" s="487"/>
      <c r="D123" s="487"/>
      <c r="E123" s="487"/>
      <c r="F123" s="487"/>
      <c r="G123" s="487"/>
      <c r="H123" s="487"/>
      <c r="I123" s="486"/>
      <c r="J123" s="487"/>
      <c r="K123" s="487"/>
      <c r="L123" s="481"/>
      <c r="M123" s="481"/>
    </row>
    <row r="124" spans="2:13" ht="32.450000000000003" customHeight="1">
      <c r="B124" s="487"/>
      <c r="C124" s="487"/>
      <c r="D124" s="487"/>
      <c r="E124" s="487"/>
      <c r="F124" s="487"/>
      <c r="G124" s="487"/>
      <c r="H124" s="487"/>
      <c r="I124" s="487"/>
      <c r="J124" s="487"/>
      <c r="K124" s="487"/>
      <c r="L124" s="481"/>
      <c r="M124" s="481"/>
    </row>
    <row r="125" spans="2:13" ht="32.450000000000003" customHeight="1">
      <c r="B125" s="487"/>
      <c r="C125" s="487"/>
      <c r="D125" s="487"/>
      <c r="E125" s="487"/>
      <c r="F125" s="487"/>
      <c r="G125" s="487"/>
      <c r="H125" s="487"/>
      <c r="I125" s="487"/>
      <c r="J125" s="487"/>
      <c r="K125" s="487"/>
      <c r="L125" s="481"/>
      <c r="M125" s="481"/>
    </row>
    <row r="126" spans="2:13" ht="32.450000000000003" customHeight="1">
      <c r="B126" s="487"/>
      <c r="C126" s="487"/>
      <c r="D126" s="487"/>
      <c r="E126" s="487"/>
      <c r="F126" s="487"/>
      <c r="G126" s="487"/>
      <c r="H126" s="487"/>
      <c r="I126" s="486"/>
      <c r="J126" s="487"/>
      <c r="K126" s="487"/>
      <c r="L126" s="481"/>
      <c r="M126" s="481"/>
    </row>
    <row r="127" spans="2:13" ht="32.450000000000003" customHeight="1">
      <c r="B127" s="487"/>
      <c r="C127" s="487"/>
      <c r="D127" s="487"/>
      <c r="E127" s="487"/>
      <c r="F127" s="487"/>
      <c r="G127" s="487"/>
      <c r="H127" s="487"/>
      <c r="I127" s="487"/>
      <c r="J127" s="487"/>
      <c r="K127" s="487"/>
      <c r="L127" s="481"/>
      <c r="M127" s="481"/>
    </row>
    <row r="128" spans="2:13" ht="32.450000000000003" customHeight="1">
      <c r="B128" s="487"/>
      <c r="C128" s="487"/>
      <c r="D128" s="487"/>
      <c r="E128" s="487"/>
      <c r="F128" s="487"/>
      <c r="G128" s="487"/>
      <c r="H128" s="487"/>
      <c r="I128" s="487"/>
      <c r="J128" s="487"/>
      <c r="K128" s="487"/>
      <c r="L128" s="481"/>
      <c r="M128" s="481"/>
    </row>
    <row r="129" spans="2:13" ht="32.450000000000003" customHeight="1">
      <c r="B129" s="487"/>
      <c r="C129" s="487"/>
      <c r="D129" s="487"/>
      <c r="E129" s="487"/>
      <c r="F129" s="487"/>
      <c r="G129" s="487"/>
      <c r="H129" s="487"/>
      <c r="I129" s="486"/>
      <c r="J129" s="487"/>
      <c r="K129" s="487"/>
      <c r="L129" s="481"/>
      <c r="M129" s="481"/>
    </row>
    <row r="130" spans="2:13" ht="32.450000000000003" customHeight="1">
      <c r="B130" s="487"/>
      <c r="C130" s="487"/>
      <c r="D130" s="487"/>
      <c r="E130" s="487"/>
      <c r="F130" s="487"/>
      <c r="G130" s="487"/>
      <c r="H130" s="487"/>
      <c r="I130" s="487"/>
      <c r="J130" s="487"/>
      <c r="K130" s="487"/>
      <c r="L130" s="481"/>
      <c r="M130" s="481"/>
    </row>
    <row r="131" spans="2:13" ht="32.450000000000003" customHeight="1">
      <c r="B131" s="487"/>
      <c r="C131" s="487"/>
      <c r="D131" s="487"/>
      <c r="E131" s="487"/>
      <c r="F131" s="487"/>
      <c r="G131" s="487"/>
      <c r="H131" s="487"/>
      <c r="I131" s="487"/>
      <c r="J131" s="487"/>
      <c r="K131" s="487"/>
      <c r="L131" s="481"/>
      <c r="M131" s="481"/>
    </row>
    <row r="132" spans="2:13" ht="32.450000000000003" customHeight="1">
      <c r="B132" s="487"/>
      <c r="C132" s="487"/>
      <c r="D132" s="487"/>
      <c r="E132" s="487"/>
      <c r="F132" s="487"/>
      <c r="G132" s="487"/>
      <c r="H132" s="487"/>
      <c r="I132" s="486"/>
      <c r="J132" s="487"/>
      <c r="K132" s="487"/>
      <c r="L132" s="481"/>
      <c r="M132" s="481"/>
    </row>
    <row r="133" spans="2:13" ht="13.9" customHeight="1">
      <c r="B133" s="487"/>
      <c r="C133" s="487"/>
      <c r="D133" s="487"/>
      <c r="E133" s="487"/>
      <c r="F133" s="487"/>
      <c r="G133" s="487"/>
      <c r="H133" s="487"/>
      <c r="I133" s="487"/>
      <c r="J133" s="487"/>
      <c r="K133" s="487"/>
      <c r="L133" s="481"/>
      <c r="M133" s="481"/>
    </row>
    <row r="134" spans="2:13" ht="13.9" customHeight="1">
      <c r="B134" s="487"/>
      <c r="C134" s="487"/>
      <c r="D134" s="487"/>
      <c r="E134" s="487"/>
      <c r="F134" s="487"/>
      <c r="G134" s="487"/>
      <c r="H134" s="487"/>
      <c r="I134" s="487"/>
      <c r="J134" s="487"/>
      <c r="K134" s="487"/>
      <c r="L134" s="481"/>
      <c r="M134" s="481"/>
    </row>
    <row r="135" spans="2:13" ht="13.9" customHeight="1">
      <c r="B135" s="487"/>
      <c r="C135" s="487"/>
      <c r="D135" s="487"/>
      <c r="E135" s="487"/>
      <c r="F135" s="487"/>
      <c r="G135" s="487"/>
      <c r="H135" s="487"/>
      <c r="I135" s="486"/>
      <c r="J135" s="487"/>
      <c r="K135" s="487"/>
      <c r="L135" s="481"/>
      <c r="M135" s="481"/>
    </row>
    <row r="136" spans="2:13" ht="28.9" customHeight="1">
      <c r="B136" s="487"/>
      <c r="C136" s="487"/>
      <c r="D136" s="487"/>
      <c r="E136" s="487"/>
      <c r="F136" s="487"/>
      <c r="G136" s="487"/>
      <c r="H136" s="487"/>
      <c r="I136" s="487"/>
      <c r="J136" s="487"/>
      <c r="K136" s="487"/>
      <c r="L136" s="481"/>
      <c r="M136" s="481"/>
    </row>
    <row r="137" spans="2:13" ht="28.9" customHeight="1">
      <c r="B137" s="487"/>
      <c r="C137" s="487"/>
      <c r="D137" s="487"/>
      <c r="E137" s="487"/>
      <c r="F137" s="487"/>
      <c r="G137" s="487"/>
      <c r="H137" s="487"/>
      <c r="I137" s="487"/>
      <c r="J137" s="487"/>
      <c r="K137" s="487"/>
      <c r="L137" s="481"/>
      <c r="M137" s="481"/>
    </row>
    <row r="138" spans="2:13" ht="28.9" customHeight="1">
      <c r="B138" s="487"/>
      <c r="C138" s="487"/>
      <c r="D138" s="487"/>
      <c r="E138" s="487"/>
      <c r="F138" s="487"/>
      <c r="G138" s="487"/>
      <c r="H138" s="487"/>
      <c r="I138" s="486"/>
      <c r="J138" s="487"/>
      <c r="K138" s="487"/>
      <c r="L138" s="481"/>
      <c r="M138" s="481"/>
    </row>
    <row r="139" spans="2:13" ht="28.9" customHeight="1">
      <c r="B139" s="487"/>
      <c r="C139" s="487"/>
      <c r="D139" s="487"/>
      <c r="E139" s="487"/>
      <c r="F139" s="487"/>
      <c r="G139" s="487"/>
      <c r="H139" s="487"/>
      <c r="I139" s="487"/>
      <c r="J139" s="487"/>
      <c r="K139" s="487"/>
      <c r="L139" s="481"/>
      <c r="M139" s="481"/>
    </row>
    <row r="140" spans="2:13" ht="28.9" customHeight="1">
      <c r="B140" s="487"/>
      <c r="C140" s="487"/>
      <c r="D140" s="487"/>
      <c r="E140" s="487"/>
      <c r="F140" s="487"/>
      <c r="G140" s="487"/>
      <c r="H140" s="487"/>
      <c r="I140" s="487"/>
      <c r="J140" s="487"/>
      <c r="K140" s="487"/>
      <c r="L140" s="481"/>
      <c r="M140" s="481"/>
    </row>
    <row r="141" spans="2:13" ht="28.9" customHeight="1">
      <c r="B141" s="487"/>
      <c r="C141" s="487"/>
      <c r="D141" s="487"/>
      <c r="E141" s="487"/>
      <c r="F141" s="487"/>
      <c r="G141" s="487"/>
      <c r="H141" s="487"/>
      <c r="I141" s="486"/>
      <c r="J141" s="487"/>
      <c r="K141" s="487"/>
      <c r="L141" s="481"/>
      <c r="M141" s="481"/>
    </row>
    <row r="142" spans="2:13" ht="28.9" customHeight="1">
      <c r="B142" s="487"/>
      <c r="C142" s="487"/>
      <c r="D142" s="487"/>
      <c r="E142" s="487"/>
      <c r="F142" s="487"/>
      <c r="G142" s="487"/>
      <c r="H142" s="487"/>
      <c r="I142" s="487"/>
      <c r="J142" s="487"/>
      <c r="K142" s="487"/>
      <c r="L142" s="481"/>
      <c r="M142" s="481"/>
    </row>
    <row r="143" spans="2:13" ht="28.9" customHeight="1">
      <c r="B143" s="487"/>
      <c r="C143" s="487"/>
      <c r="D143" s="487"/>
      <c r="E143" s="487"/>
      <c r="F143" s="487"/>
      <c r="G143" s="487"/>
      <c r="H143" s="487"/>
      <c r="I143" s="487"/>
      <c r="J143" s="487"/>
      <c r="K143" s="487"/>
      <c r="L143" s="481"/>
      <c r="M143" s="481"/>
    </row>
    <row r="144" spans="2:13" ht="28.9" customHeight="1">
      <c r="B144" s="487"/>
      <c r="C144" s="487"/>
      <c r="D144" s="487"/>
      <c r="E144" s="487"/>
      <c r="F144" s="487"/>
      <c r="G144" s="487"/>
      <c r="H144" s="487"/>
      <c r="I144" s="486"/>
      <c r="J144" s="487"/>
      <c r="K144" s="487"/>
      <c r="L144" s="481"/>
      <c r="M144" s="481"/>
    </row>
    <row r="145" spans="1:23" ht="28.9" customHeight="1">
      <c r="B145" s="487"/>
      <c r="C145" s="487"/>
      <c r="D145" s="487"/>
      <c r="E145" s="487"/>
      <c r="F145" s="487"/>
      <c r="G145" s="487"/>
      <c r="H145" s="487"/>
      <c r="I145" s="487"/>
      <c r="J145" s="487"/>
      <c r="K145" s="487"/>
      <c r="L145" s="481"/>
      <c r="M145" s="481"/>
    </row>
    <row r="146" spans="1:23" ht="13.9" customHeight="1">
      <c r="B146" s="487"/>
      <c r="C146" s="487"/>
      <c r="D146" s="487"/>
      <c r="E146" s="487"/>
      <c r="F146" s="487"/>
      <c r="G146" s="487"/>
      <c r="H146" s="487"/>
      <c r="I146" s="487"/>
      <c r="J146" s="487"/>
      <c r="K146" s="487"/>
      <c r="L146" s="481"/>
      <c r="M146" s="481"/>
    </row>
    <row r="147" spans="1:23" ht="14.45" customHeight="1">
      <c r="A147" s="49"/>
      <c r="B147" s="487"/>
      <c r="C147" s="487"/>
      <c r="D147" s="487"/>
      <c r="E147" s="487"/>
      <c r="F147" s="487"/>
      <c r="G147" s="487"/>
      <c r="H147" s="487"/>
      <c r="I147" s="486"/>
      <c r="J147" s="487"/>
      <c r="K147" s="487"/>
      <c r="L147" s="481"/>
      <c r="M147" s="481"/>
      <c r="N147" s="221"/>
      <c r="O147" s="221"/>
      <c r="P147" s="221"/>
      <c r="Q147" s="221"/>
      <c r="R147" s="221"/>
      <c r="S147" s="221"/>
      <c r="T147" s="221"/>
      <c r="U147" s="221"/>
      <c r="V147" s="221"/>
      <c r="W147" s="221"/>
    </row>
    <row r="148" spans="1:23" ht="13.9" customHeight="1">
      <c r="B148" s="487"/>
      <c r="C148" s="487"/>
      <c r="D148" s="487"/>
      <c r="E148" s="487"/>
      <c r="F148" s="487"/>
      <c r="G148" s="487"/>
      <c r="H148" s="487"/>
      <c r="I148" s="487"/>
      <c r="J148" s="487"/>
      <c r="K148" s="487"/>
      <c r="L148" s="481"/>
      <c r="M148" s="481"/>
    </row>
    <row r="149" spans="1:23" ht="13.9" customHeight="1">
      <c r="B149" s="487"/>
      <c r="C149" s="487"/>
      <c r="D149" s="487"/>
      <c r="E149" s="487"/>
      <c r="F149" s="487"/>
      <c r="G149" s="487"/>
      <c r="H149" s="487"/>
      <c r="I149" s="487"/>
      <c r="J149" s="487"/>
      <c r="K149" s="487"/>
      <c r="L149" s="481"/>
      <c r="M149" s="481"/>
    </row>
    <row r="150" spans="1:23" ht="13.9" customHeight="1">
      <c r="B150" s="487"/>
      <c r="C150" s="487"/>
      <c r="D150" s="487"/>
      <c r="E150" s="487"/>
      <c r="F150" s="487"/>
      <c r="G150" s="487"/>
      <c r="H150" s="487"/>
      <c r="I150" s="486"/>
      <c r="J150" s="487"/>
      <c r="K150" s="487"/>
      <c r="L150" s="481"/>
      <c r="M150" s="481"/>
    </row>
    <row r="151" spans="1:23" ht="13.9" customHeight="1">
      <c r="B151" s="487"/>
      <c r="C151" s="487"/>
      <c r="D151" s="487"/>
      <c r="E151" s="487"/>
      <c r="F151" s="487"/>
      <c r="G151" s="487"/>
      <c r="H151" s="487"/>
      <c r="I151" s="487"/>
      <c r="J151" s="487"/>
      <c r="K151" s="487"/>
      <c r="L151" s="481"/>
      <c r="M151" s="481"/>
    </row>
    <row r="152" spans="1:23" ht="13.9" customHeight="1">
      <c r="B152" s="487"/>
      <c r="C152" s="487"/>
      <c r="D152" s="487"/>
      <c r="E152" s="487"/>
      <c r="F152" s="487"/>
      <c r="G152" s="487"/>
      <c r="H152" s="487"/>
      <c r="I152" s="487"/>
      <c r="J152" s="487"/>
      <c r="K152" s="487"/>
      <c r="L152" s="481"/>
      <c r="M152" s="481"/>
    </row>
    <row r="153" spans="1:23" ht="13.9" customHeight="1">
      <c r="B153" s="487"/>
      <c r="C153" s="487"/>
      <c r="D153" s="487"/>
      <c r="E153" s="487"/>
      <c r="F153" s="487"/>
      <c r="G153" s="487"/>
      <c r="H153" s="487"/>
      <c r="I153" s="486"/>
      <c r="J153" s="487"/>
      <c r="K153" s="487"/>
      <c r="L153" s="481"/>
      <c r="M153" s="481"/>
    </row>
    <row r="154" spans="1:23" ht="13.9" customHeight="1">
      <c r="B154" s="487"/>
      <c r="C154" s="487"/>
      <c r="D154" s="487"/>
      <c r="E154" s="487"/>
      <c r="F154" s="487"/>
      <c r="G154" s="487"/>
      <c r="H154" s="487"/>
      <c r="I154" s="487"/>
      <c r="J154" s="487"/>
      <c r="K154" s="487"/>
      <c r="L154" s="481"/>
      <c r="M154" s="481"/>
    </row>
    <row r="155" spans="1:23" ht="13.9" customHeight="1">
      <c r="B155" s="487"/>
      <c r="C155" s="487"/>
      <c r="D155" s="487"/>
      <c r="E155" s="487"/>
      <c r="F155" s="487"/>
      <c r="G155" s="487"/>
      <c r="H155" s="487"/>
      <c r="I155" s="487"/>
      <c r="J155" s="487"/>
      <c r="K155" s="487"/>
      <c r="L155" s="481"/>
      <c r="M155" s="481"/>
    </row>
    <row r="156" spans="1:23" ht="13.9" customHeight="1">
      <c r="B156" s="487"/>
      <c r="C156" s="487"/>
      <c r="D156" s="487"/>
      <c r="E156" s="487"/>
      <c r="F156" s="487"/>
      <c r="G156" s="487"/>
      <c r="H156" s="487"/>
      <c r="I156" s="486"/>
      <c r="J156" s="487"/>
      <c r="K156" s="487"/>
      <c r="L156" s="481"/>
      <c r="M156" s="481"/>
    </row>
    <row r="157" spans="1:23" ht="13.9" customHeight="1">
      <c r="B157" s="487"/>
      <c r="C157" s="487"/>
      <c r="D157" s="487"/>
      <c r="E157" s="487"/>
      <c r="F157" s="487"/>
      <c r="G157" s="487"/>
      <c r="H157" s="487"/>
      <c r="I157" s="487"/>
      <c r="J157" s="487"/>
      <c r="K157" s="487"/>
      <c r="L157" s="481"/>
      <c r="M157" s="481"/>
    </row>
    <row r="158" spans="1:23" ht="13.9" customHeight="1">
      <c r="B158" s="487"/>
      <c r="C158" s="487"/>
      <c r="D158" s="487"/>
      <c r="E158" s="487"/>
      <c r="F158" s="487"/>
      <c r="G158" s="487"/>
      <c r="H158" s="487"/>
      <c r="I158" s="487"/>
      <c r="J158" s="487"/>
      <c r="K158" s="487"/>
      <c r="L158" s="481"/>
      <c r="M158" s="481"/>
    </row>
    <row r="159" spans="1:23" ht="13.9" customHeight="1">
      <c r="B159" s="487"/>
      <c r="C159" s="487"/>
      <c r="D159" s="487"/>
      <c r="E159" s="487"/>
      <c r="F159" s="487"/>
      <c r="G159" s="487"/>
      <c r="H159" s="487"/>
      <c r="I159" s="486"/>
      <c r="J159" s="487"/>
      <c r="K159" s="487"/>
      <c r="L159" s="481"/>
      <c r="M159" s="481"/>
    </row>
    <row r="160" spans="1:23" ht="13.9" customHeight="1">
      <c r="B160" s="487"/>
      <c r="C160" s="487"/>
      <c r="D160" s="487"/>
      <c r="E160" s="487"/>
      <c r="F160" s="487"/>
      <c r="G160" s="487"/>
      <c r="H160" s="487"/>
      <c r="I160" s="487"/>
      <c r="J160" s="487"/>
      <c r="K160" s="487"/>
      <c r="L160" s="481"/>
      <c r="M160" s="481"/>
    </row>
    <row r="161" spans="2:13" ht="13.9" customHeight="1">
      <c r="B161" s="487"/>
      <c r="C161" s="487"/>
      <c r="D161" s="487"/>
      <c r="E161" s="487"/>
      <c r="F161" s="487"/>
      <c r="G161" s="487"/>
      <c r="H161" s="487"/>
      <c r="I161" s="487"/>
      <c r="J161" s="487"/>
      <c r="K161" s="487"/>
      <c r="L161" s="481"/>
      <c r="M161" s="481"/>
    </row>
    <row r="162" spans="2:13" ht="13.9" customHeight="1">
      <c r="B162" s="487"/>
      <c r="C162" s="487"/>
      <c r="D162" s="487"/>
      <c r="E162" s="487"/>
      <c r="F162" s="487"/>
      <c r="G162" s="487"/>
      <c r="H162" s="487"/>
      <c r="I162" s="486"/>
      <c r="J162" s="487"/>
      <c r="K162" s="487"/>
      <c r="L162" s="481"/>
      <c r="M162" s="481"/>
    </row>
    <row r="163" spans="2:13" ht="13.9" customHeight="1">
      <c r="B163" s="487"/>
      <c r="C163" s="487"/>
      <c r="D163" s="487"/>
      <c r="E163" s="487"/>
      <c r="F163" s="487"/>
      <c r="G163" s="487"/>
      <c r="H163" s="487"/>
      <c r="I163" s="487"/>
      <c r="J163" s="487"/>
      <c r="K163" s="487"/>
      <c r="L163" s="481"/>
      <c r="M163" s="481"/>
    </row>
    <row r="164" spans="2:13" ht="13.9" customHeight="1">
      <c r="B164" s="487"/>
      <c r="C164" s="487"/>
      <c r="D164" s="487"/>
      <c r="E164" s="487"/>
      <c r="F164" s="487"/>
      <c r="G164" s="487"/>
      <c r="H164" s="487"/>
      <c r="I164" s="487"/>
      <c r="J164" s="487"/>
      <c r="K164" s="487"/>
      <c r="L164" s="481"/>
      <c r="M164" s="481"/>
    </row>
    <row r="165" spans="2:13" ht="13.9" customHeight="1">
      <c r="B165" s="487"/>
      <c r="C165" s="487"/>
      <c r="D165" s="487"/>
      <c r="E165" s="487"/>
      <c r="F165" s="487"/>
      <c r="G165" s="487"/>
      <c r="H165" s="487"/>
      <c r="I165" s="486"/>
      <c r="J165" s="487"/>
      <c r="K165" s="487"/>
      <c r="L165" s="481"/>
      <c r="M165" s="481"/>
    </row>
    <row r="166" spans="2:13" ht="13.9" customHeight="1">
      <c r="B166" s="487"/>
      <c r="C166" s="487"/>
      <c r="D166" s="487"/>
      <c r="E166" s="487"/>
      <c r="F166" s="487"/>
      <c r="G166" s="487"/>
      <c r="H166" s="487"/>
      <c r="I166" s="487"/>
      <c r="J166" s="487"/>
      <c r="K166" s="487"/>
      <c r="L166" s="481"/>
      <c r="M166" s="481"/>
    </row>
    <row r="167" spans="2:13" ht="13.9" customHeight="1">
      <c r="B167" s="487"/>
      <c r="C167" s="487"/>
      <c r="D167" s="487"/>
      <c r="E167" s="487"/>
      <c r="F167" s="487"/>
      <c r="G167" s="487"/>
      <c r="H167" s="487"/>
      <c r="I167" s="487"/>
      <c r="J167" s="487"/>
      <c r="K167" s="487"/>
      <c r="L167" s="481"/>
      <c r="M167" s="481"/>
    </row>
    <row r="168" spans="2:13" ht="13.9" customHeight="1">
      <c r="B168" s="487"/>
      <c r="C168" s="487"/>
      <c r="D168" s="487"/>
      <c r="E168" s="487"/>
      <c r="F168" s="487"/>
      <c r="G168" s="487"/>
      <c r="H168" s="487"/>
      <c r="I168" s="486"/>
      <c r="J168" s="487"/>
      <c r="K168" s="487"/>
      <c r="L168" s="481"/>
      <c r="M168" s="481"/>
    </row>
    <row r="169" spans="2:13" ht="13.9" customHeight="1">
      <c r="B169" s="487"/>
      <c r="C169" s="487"/>
      <c r="D169" s="487"/>
      <c r="E169" s="487"/>
      <c r="F169" s="487"/>
      <c r="G169" s="487"/>
      <c r="H169" s="487"/>
      <c r="I169" s="487"/>
      <c r="J169" s="487"/>
      <c r="K169" s="487"/>
      <c r="L169" s="481"/>
      <c r="M169" s="481"/>
    </row>
    <row r="170" spans="2:13" ht="13.9" customHeight="1">
      <c r="B170" s="487"/>
      <c r="C170" s="487"/>
      <c r="D170" s="487"/>
      <c r="E170" s="487"/>
      <c r="F170" s="487"/>
      <c r="G170" s="487"/>
      <c r="H170" s="487"/>
      <c r="I170" s="487"/>
      <c r="J170" s="487"/>
      <c r="K170" s="487"/>
      <c r="L170" s="481"/>
      <c r="M170" s="481"/>
    </row>
    <row r="171" spans="2:13" ht="13.9" customHeight="1">
      <c r="B171" s="487"/>
      <c r="C171" s="487"/>
      <c r="D171" s="487"/>
      <c r="E171" s="487"/>
      <c r="F171" s="487"/>
      <c r="G171" s="487"/>
      <c r="H171" s="487"/>
      <c r="I171" s="486"/>
      <c r="J171" s="487"/>
      <c r="K171" s="487"/>
      <c r="L171" s="481"/>
      <c r="M171" s="481"/>
    </row>
    <row r="172" spans="2:13" ht="13.9" customHeight="1">
      <c r="B172" s="487"/>
      <c r="C172" s="487"/>
      <c r="D172" s="487"/>
      <c r="E172" s="487"/>
      <c r="F172" s="487"/>
      <c r="G172" s="487"/>
      <c r="H172" s="487"/>
      <c r="I172" s="487"/>
      <c r="J172" s="487"/>
      <c r="K172" s="487"/>
      <c r="L172" s="481"/>
      <c r="M172" s="481"/>
    </row>
    <row r="173" spans="2:13" ht="13.9" customHeight="1">
      <c r="B173" s="487"/>
      <c r="C173" s="487"/>
      <c r="D173" s="487"/>
      <c r="E173" s="487"/>
      <c r="F173" s="487"/>
      <c r="G173" s="487"/>
      <c r="H173" s="487"/>
      <c r="I173" s="487"/>
      <c r="J173" s="487"/>
      <c r="K173" s="487"/>
      <c r="L173" s="481"/>
      <c r="M173" s="481"/>
    </row>
    <row r="174" spans="2:13" ht="13.9" customHeight="1">
      <c r="B174" s="487"/>
      <c r="C174" s="487"/>
      <c r="D174" s="487"/>
      <c r="E174" s="487"/>
      <c r="F174" s="487"/>
      <c r="G174" s="487"/>
      <c r="H174" s="487"/>
      <c r="I174" s="486"/>
      <c r="J174" s="487"/>
      <c r="K174" s="487"/>
      <c r="L174" s="481"/>
      <c r="M174" s="481"/>
    </row>
    <row r="175" spans="2:13" ht="13.9" customHeight="1">
      <c r="B175" s="487"/>
      <c r="C175" s="487"/>
      <c r="D175" s="487"/>
      <c r="E175" s="487"/>
      <c r="F175" s="487"/>
      <c r="G175" s="487"/>
      <c r="H175" s="487"/>
      <c r="I175" s="487"/>
      <c r="J175" s="487"/>
      <c r="K175" s="487"/>
      <c r="L175" s="481"/>
      <c r="M175" s="481"/>
    </row>
    <row r="176" spans="2:13" ht="13.9" customHeight="1">
      <c r="B176" s="487"/>
      <c r="C176" s="487"/>
      <c r="D176" s="487"/>
      <c r="E176" s="487"/>
      <c r="F176" s="487"/>
      <c r="G176" s="487"/>
      <c r="H176" s="487"/>
      <c r="I176" s="487"/>
      <c r="J176" s="487"/>
      <c r="K176" s="487"/>
      <c r="L176" s="481"/>
      <c r="M176" s="481"/>
    </row>
    <row r="177" spans="2:13" ht="13.9" customHeight="1">
      <c r="B177" s="487"/>
      <c r="C177" s="487"/>
      <c r="D177" s="487"/>
      <c r="E177" s="487"/>
      <c r="F177" s="487"/>
      <c r="G177" s="487"/>
      <c r="H177" s="487"/>
      <c r="I177" s="486"/>
      <c r="J177" s="487"/>
      <c r="K177" s="487"/>
      <c r="L177" s="481"/>
      <c r="M177" s="481"/>
    </row>
    <row r="178" spans="2:13" ht="13.9" customHeight="1">
      <c r="B178" s="487"/>
      <c r="C178" s="487"/>
      <c r="D178" s="487"/>
      <c r="E178" s="487"/>
      <c r="F178" s="487"/>
      <c r="G178" s="487"/>
      <c r="H178" s="487"/>
      <c r="I178" s="487"/>
      <c r="J178" s="487"/>
      <c r="K178" s="487"/>
      <c r="L178" s="481"/>
      <c r="M178" s="481"/>
    </row>
    <row r="179" spans="2:13" ht="13.9" customHeight="1">
      <c r="B179" s="487"/>
      <c r="C179" s="487"/>
      <c r="D179" s="487"/>
      <c r="E179" s="487"/>
      <c r="F179" s="487"/>
      <c r="G179" s="487"/>
      <c r="H179" s="487"/>
      <c r="I179" s="487"/>
      <c r="J179" s="487"/>
      <c r="K179" s="487"/>
      <c r="L179" s="481"/>
      <c r="M179" s="481"/>
    </row>
    <row r="180" spans="2:13" ht="13.9" customHeight="1">
      <c r="B180" s="487"/>
      <c r="C180" s="487"/>
      <c r="D180" s="487"/>
      <c r="E180" s="487"/>
      <c r="F180" s="487"/>
      <c r="G180" s="487"/>
      <c r="H180" s="487"/>
      <c r="I180" s="486"/>
      <c r="J180" s="487"/>
      <c r="K180" s="487"/>
      <c r="L180" s="481"/>
      <c r="M180" s="481"/>
    </row>
    <row r="181" spans="2:13" ht="13.9" customHeight="1">
      <c r="B181" s="487"/>
      <c r="C181" s="487"/>
      <c r="D181" s="487"/>
      <c r="E181" s="487"/>
      <c r="F181" s="487"/>
      <c r="G181" s="487"/>
      <c r="H181" s="487"/>
      <c r="I181" s="487"/>
      <c r="J181" s="487"/>
      <c r="K181" s="487"/>
      <c r="L181" s="481"/>
      <c r="M181" s="481"/>
    </row>
    <row r="182" spans="2:13" ht="13.9" customHeight="1">
      <c r="B182" s="487"/>
      <c r="C182" s="487"/>
      <c r="D182" s="487"/>
      <c r="E182" s="487"/>
      <c r="F182" s="487"/>
      <c r="G182" s="487"/>
      <c r="H182" s="487"/>
      <c r="I182" s="487"/>
      <c r="J182" s="487"/>
      <c r="K182" s="487"/>
      <c r="L182" s="481"/>
      <c r="M182" s="481"/>
    </row>
    <row r="183" spans="2:13" ht="13.9" customHeight="1">
      <c r="B183" s="487"/>
      <c r="C183" s="487"/>
      <c r="D183" s="487"/>
      <c r="E183" s="487"/>
      <c r="F183" s="487"/>
      <c r="G183" s="487"/>
      <c r="H183" s="487"/>
      <c r="I183" s="486"/>
      <c r="J183" s="487"/>
      <c r="K183" s="487"/>
      <c r="L183" s="481"/>
      <c r="M183" s="481"/>
    </row>
    <row r="184" spans="2:13" ht="13.9" customHeight="1">
      <c r="B184" s="487"/>
      <c r="C184" s="487"/>
      <c r="D184" s="487"/>
      <c r="E184" s="487"/>
      <c r="F184" s="487"/>
      <c r="G184" s="487"/>
      <c r="H184" s="487"/>
      <c r="I184" s="487"/>
      <c r="J184" s="487"/>
      <c r="K184" s="487"/>
      <c r="L184" s="481"/>
      <c r="M184" s="481"/>
    </row>
    <row r="185" spans="2:13" ht="13.9" customHeight="1">
      <c r="B185" s="487"/>
      <c r="C185" s="487"/>
      <c r="D185" s="487"/>
      <c r="E185" s="487"/>
      <c r="F185" s="487"/>
      <c r="G185" s="487"/>
      <c r="H185" s="487"/>
      <c r="I185" s="487"/>
      <c r="J185" s="487"/>
      <c r="K185" s="487"/>
      <c r="L185" s="481"/>
      <c r="M185" s="481"/>
    </row>
    <row r="186" spans="2:13" ht="13.9" customHeight="1">
      <c r="B186" s="487"/>
      <c r="C186" s="487"/>
      <c r="D186" s="487"/>
      <c r="E186" s="487"/>
      <c r="F186" s="487"/>
      <c r="G186" s="487"/>
      <c r="H186" s="487"/>
      <c r="I186" s="486"/>
      <c r="J186" s="487"/>
      <c r="K186" s="487"/>
      <c r="L186" s="481"/>
      <c r="M186" s="481"/>
    </row>
    <row r="187" spans="2:13" ht="13.9" customHeight="1">
      <c r="B187" s="487"/>
      <c r="C187" s="487"/>
      <c r="D187" s="487"/>
      <c r="E187" s="487"/>
      <c r="F187" s="487"/>
      <c r="G187" s="487"/>
      <c r="H187" s="487"/>
      <c r="I187" s="487"/>
      <c r="J187" s="487"/>
      <c r="K187" s="487"/>
      <c r="L187" s="481"/>
      <c r="M187" s="481"/>
    </row>
    <row r="188" spans="2:13" ht="13.9" customHeight="1">
      <c r="B188" s="487"/>
      <c r="C188" s="487"/>
      <c r="D188" s="487"/>
      <c r="E188" s="487"/>
      <c r="F188" s="487"/>
      <c r="G188" s="487"/>
      <c r="H188" s="487"/>
      <c r="I188" s="487"/>
      <c r="J188" s="487"/>
      <c r="K188" s="487"/>
      <c r="L188" s="481"/>
      <c r="M188" s="481"/>
    </row>
    <row r="189" spans="2:13" ht="13.9" customHeight="1">
      <c r="B189" s="487"/>
      <c r="C189" s="487"/>
      <c r="D189" s="487"/>
      <c r="E189" s="487"/>
      <c r="F189" s="487"/>
      <c r="G189" s="487"/>
      <c r="H189" s="487"/>
      <c r="I189" s="486"/>
      <c r="J189" s="487"/>
      <c r="K189" s="487"/>
      <c r="L189" s="481"/>
      <c r="M189" s="481"/>
    </row>
    <row r="190" spans="2:13" ht="13.9" customHeight="1">
      <c r="B190" s="487"/>
      <c r="C190" s="487"/>
      <c r="D190" s="487"/>
      <c r="E190" s="487"/>
      <c r="F190" s="487"/>
      <c r="G190" s="487"/>
      <c r="H190" s="487"/>
      <c r="I190" s="487"/>
      <c r="J190" s="487"/>
      <c r="K190" s="487"/>
      <c r="L190" s="481"/>
      <c r="M190" s="481"/>
    </row>
    <row r="191" spans="2:13" ht="13.9" customHeight="1">
      <c r="B191" s="487"/>
      <c r="C191" s="487"/>
      <c r="D191" s="487"/>
      <c r="E191" s="487"/>
      <c r="F191" s="487"/>
      <c r="G191" s="487"/>
      <c r="H191" s="487"/>
      <c r="I191" s="487"/>
      <c r="J191" s="487"/>
      <c r="K191" s="487"/>
      <c r="L191" s="481"/>
      <c r="M191" s="481"/>
    </row>
    <row r="192" spans="2:13" ht="13.9" customHeight="1">
      <c r="B192" s="487"/>
      <c r="C192" s="487"/>
      <c r="D192" s="487"/>
      <c r="E192" s="487"/>
      <c r="F192" s="487"/>
      <c r="G192" s="487"/>
      <c r="H192" s="487"/>
      <c r="I192" s="486"/>
      <c r="J192" s="487"/>
      <c r="K192" s="487"/>
      <c r="L192" s="481"/>
      <c r="M192" s="481"/>
    </row>
    <row r="193" spans="2:13" ht="13.9" customHeight="1">
      <c r="B193" s="487"/>
      <c r="C193" s="487"/>
      <c r="D193" s="487"/>
      <c r="E193" s="487"/>
      <c r="F193" s="487"/>
      <c r="G193" s="487"/>
      <c r="H193" s="487"/>
      <c r="I193" s="487"/>
      <c r="J193" s="487"/>
      <c r="K193" s="487"/>
      <c r="L193" s="481"/>
      <c r="M193" s="481"/>
    </row>
    <row r="194" spans="2:13" ht="13.9" customHeight="1">
      <c r="B194" s="487"/>
      <c r="C194" s="487"/>
      <c r="D194" s="487"/>
      <c r="E194" s="487"/>
      <c r="F194" s="487"/>
      <c r="G194" s="487"/>
      <c r="H194" s="487"/>
      <c r="I194" s="487"/>
      <c r="J194" s="487"/>
      <c r="K194" s="487"/>
      <c r="L194" s="481"/>
      <c r="M194" s="481"/>
    </row>
    <row r="195" spans="2:13" ht="13.9" customHeight="1">
      <c r="B195" s="487"/>
      <c r="C195" s="487"/>
      <c r="D195" s="487"/>
      <c r="E195" s="487"/>
      <c r="F195" s="487"/>
      <c r="G195" s="487"/>
      <c r="H195" s="487"/>
      <c r="I195" s="486"/>
      <c r="J195" s="487"/>
      <c r="K195" s="487"/>
      <c r="L195" s="481"/>
      <c r="M195" s="481"/>
    </row>
    <row r="196" spans="2:13" ht="13.9" customHeight="1">
      <c r="B196" s="487"/>
      <c r="C196" s="487"/>
      <c r="D196" s="487"/>
      <c r="E196" s="487"/>
      <c r="F196" s="487"/>
      <c r="G196" s="487"/>
      <c r="H196" s="487"/>
      <c r="I196" s="487"/>
      <c r="J196" s="487"/>
      <c r="K196" s="487"/>
      <c r="L196" s="481"/>
      <c r="M196" s="481"/>
    </row>
    <row r="197" spans="2:13" ht="13.9" customHeight="1">
      <c r="B197" s="487"/>
      <c r="C197" s="487"/>
      <c r="D197" s="487"/>
      <c r="E197" s="487"/>
      <c r="F197" s="487"/>
      <c r="G197" s="487"/>
      <c r="H197" s="487"/>
      <c r="I197" s="487"/>
      <c r="J197" s="487"/>
      <c r="K197" s="487"/>
      <c r="L197" s="481"/>
      <c r="M197" s="481"/>
    </row>
    <row r="198" spans="2:13" ht="13.9" customHeight="1">
      <c r="B198" s="487"/>
      <c r="C198" s="487"/>
      <c r="D198" s="487"/>
      <c r="E198" s="487"/>
      <c r="F198" s="487"/>
      <c r="G198" s="487"/>
      <c r="H198" s="487"/>
      <c r="I198" s="486"/>
      <c r="J198" s="487"/>
      <c r="K198" s="487"/>
      <c r="L198" s="481"/>
      <c r="M198" s="481"/>
    </row>
    <row r="199" spans="2:13" ht="13.9" customHeight="1">
      <c r="B199" s="487"/>
      <c r="C199" s="487"/>
      <c r="D199" s="487"/>
      <c r="E199" s="487"/>
      <c r="F199" s="487"/>
      <c r="G199" s="487"/>
      <c r="H199" s="487"/>
      <c r="I199" s="487"/>
      <c r="J199" s="487"/>
      <c r="K199" s="487"/>
      <c r="L199" s="481"/>
      <c r="M199" s="481"/>
    </row>
    <row r="200" spans="2:13" ht="13.9" customHeight="1">
      <c r="B200" s="487"/>
      <c r="C200" s="487"/>
      <c r="D200" s="487"/>
      <c r="E200" s="487"/>
      <c r="F200" s="487"/>
      <c r="G200" s="487"/>
      <c r="H200" s="487"/>
      <c r="I200" s="487"/>
      <c r="J200" s="487"/>
      <c r="K200" s="487"/>
      <c r="L200" s="481"/>
      <c r="M200" s="481"/>
    </row>
    <row r="201" spans="2:13" ht="13.9" customHeight="1">
      <c r="B201" s="487"/>
      <c r="C201" s="487"/>
      <c r="D201" s="487"/>
      <c r="E201" s="487"/>
      <c r="F201" s="487"/>
      <c r="G201" s="487"/>
      <c r="H201" s="487"/>
      <c r="I201" s="486"/>
      <c r="J201" s="487"/>
      <c r="K201" s="487"/>
      <c r="L201" s="481"/>
      <c r="M201" s="481"/>
    </row>
    <row r="202" spans="2:13" ht="13.9" customHeight="1">
      <c r="B202" s="487"/>
      <c r="C202" s="487"/>
      <c r="D202" s="487"/>
      <c r="E202" s="487"/>
      <c r="F202" s="487"/>
      <c r="G202" s="487"/>
      <c r="H202" s="487"/>
      <c r="I202" s="487"/>
      <c r="J202" s="487"/>
      <c r="K202" s="487"/>
      <c r="L202" s="481"/>
      <c r="M202" s="481"/>
    </row>
    <row r="203" spans="2:13" ht="13.9" customHeight="1">
      <c r="B203" s="487"/>
      <c r="C203" s="487"/>
      <c r="D203" s="487"/>
      <c r="E203" s="487"/>
      <c r="F203" s="487"/>
      <c r="G203" s="487"/>
      <c r="H203" s="487"/>
      <c r="I203" s="487"/>
      <c r="J203" s="487"/>
      <c r="K203" s="487"/>
      <c r="L203" s="481"/>
      <c r="M203" s="481"/>
    </row>
    <row r="204" spans="2:13" ht="13.9" customHeight="1">
      <c r="B204" s="487"/>
      <c r="C204" s="487"/>
      <c r="D204" s="487"/>
      <c r="E204" s="487"/>
      <c r="F204" s="487"/>
      <c r="G204" s="487"/>
      <c r="H204" s="487"/>
      <c r="I204" s="486"/>
      <c r="J204" s="487"/>
      <c r="K204" s="487"/>
      <c r="L204" s="481"/>
      <c r="M204" s="481"/>
    </row>
    <row r="205" spans="2:13" ht="13.9" customHeight="1">
      <c r="B205" s="487"/>
      <c r="C205" s="487"/>
      <c r="D205" s="487"/>
      <c r="E205" s="487"/>
      <c r="F205" s="487"/>
      <c r="G205" s="487"/>
      <c r="H205" s="487"/>
      <c r="I205" s="487"/>
      <c r="J205" s="487"/>
      <c r="K205" s="487"/>
      <c r="L205" s="481"/>
      <c r="M205" s="481"/>
    </row>
    <row r="206" spans="2:13" ht="13.9" customHeight="1">
      <c r="B206" s="487"/>
      <c r="C206" s="487"/>
      <c r="D206" s="487"/>
      <c r="E206" s="487"/>
      <c r="F206" s="487"/>
      <c r="G206" s="487"/>
      <c r="H206" s="487"/>
      <c r="I206" s="487"/>
      <c r="J206" s="487"/>
      <c r="K206" s="487"/>
      <c r="L206" s="481"/>
      <c r="M206" s="481"/>
    </row>
    <row r="207" spans="2:13" ht="13.9" customHeight="1">
      <c r="B207" s="487"/>
      <c r="C207" s="487"/>
      <c r="D207" s="487"/>
      <c r="E207" s="487"/>
      <c r="F207" s="487"/>
      <c r="G207" s="487"/>
      <c r="H207" s="487"/>
      <c r="I207" s="486"/>
      <c r="J207" s="487"/>
      <c r="K207" s="487"/>
      <c r="L207" s="481"/>
      <c r="M207" s="481"/>
    </row>
    <row r="208" spans="2:13" ht="13.9" customHeight="1">
      <c r="B208" s="487"/>
      <c r="C208" s="487"/>
      <c r="D208" s="487"/>
      <c r="E208" s="487"/>
      <c r="F208" s="487"/>
      <c r="G208" s="487"/>
      <c r="H208" s="487"/>
      <c r="I208" s="487"/>
      <c r="J208" s="487"/>
      <c r="K208" s="487"/>
      <c r="L208" s="481"/>
      <c r="M208" s="481"/>
    </row>
    <row r="209" spans="2:13" ht="13.9" customHeight="1">
      <c r="B209" s="487"/>
      <c r="C209" s="487"/>
      <c r="D209" s="487"/>
      <c r="E209" s="487"/>
      <c r="F209" s="487"/>
      <c r="G209" s="487"/>
      <c r="H209" s="487"/>
      <c r="I209" s="487"/>
      <c r="J209" s="487"/>
      <c r="K209" s="487"/>
      <c r="L209" s="481"/>
      <c r="M209" s="481"/>
    </row>
    <row r="210" spans="2:13" ht="13.9" customHeight="1">
      <c r="B210" s="487"/>
      <c r="C210" s="487"/>
      <c r="D210" s="487"/>
      <c r="E210" s="487"/>
      <c r="F210" s="487"/>
      <c r="G210" s="487"/>
      <c r="H210" s="487"/>
      <c r="I210" s="486"/>
      <c r="J210" s="487"/>
      <c r="K210" s="487"/>
      <c r="L210" s="481"/>
      <c r="M210" s="481"/>
    </row>
    <row r="211" spans="2:13" ht="13.9" customHeight="1">
      <c r="B211" s="487"/>
      <c r="C211" s="487"/>
      <c r="D211" s="487"/>
      <c r="E211" s="487"/>
      <c r="F211" s="487"/>
      <c r="G211" s="487"/>
      <c r="H211" s="487"/>
      <c r="I211" s="487"/>
      <c r="J211" s="487"/>
      <c r="K211" s="487"/>
      <c r="L211" s="481"/>
      <c r="M211" s="481"/>
    </row>
    <row r="212" spans="2:13" ht="13.9" customHeight="1">
      <c r="B212" s="487"/>
      <c r="C212" s="487"/>
      <c r="D212" s="487"/>
      <c r="E212" s="487"/>
      <c r="F212" s="487"/>
      <c r="G212" s="487"/>
      <c r="H212" s="487"/>
      <c r="I212" s="487"/>
      <c r="J212" s="487"/>
      <c r="K212" s="487"/>
      <c r="L212" s="481"/>
      <c r="M212" s="481"/>
    </row>
    <row r="213" spans="2:13" ht="13.9" customHeight="1">
      <c r="B213" s="487"/>
      <c r="C213" s="487"/>
      <c r="D213" s="487"/>
      <c r="E213" s="487"/>
      <c r="F213" s="487"/>
      <c r="G213" s="487"/>
      <c r="H213" s="487"/>
      <c r="I213" s="486"/>
      <c r="J213" s="487"/>
      <c r="K213" s="487"/>
      <c r="L213" s="481"/>
      <c r="M213" s="481"/>
    </row>
    <row r="214" spans="2:13" ht="13.9" customHeight="1">
      <c r="B214" s="487"/>
      <c r="C214" s="487"/>
      <c r="D214" s="487"/>
      <c r="E214" s="487"/>
      <c r="F214" s="487"/>
      <c r="G214" s="487"/>
      <c r="H214" s="487"/>
      <c r="I214" s="487"/>
      <c r="J214" s="487"/>
      <c r="K214" s="487"/>
      <c r="L214" s="481"/>
      <c r="M214" s="481"/>
    </row>
    <row r="215" spans="2:13" ht="13.9" customHeight="1">
      <c r="B215" s="487"/>
      <c r="C215" s="487"/>
      <c r="D215" s="487"/>
      <c r="E215" s="487"/>
      <c r="F215" s="487"/>
      <c r="G215" s="487"/>
      <c r="H215" s="487"/>
      <c r="I215" s="487"/>
      <c r="J215" s="487"/>
      <c r="K215" s="487"/>
      <c r="L215" s="481"/>
      <c r="M215" s="481"/>
    </row>
    <row r="216" spans="2:13" ht="13.9" customHeight="1">
      <c r="B216" s="487"/>
      <c r="C216" s="487"/>
      <c r="D216" s="487"/>
      <c r="E216" s="487"/>
      <c r="F216" s="487"/>
      <c r="G216" s="487"/>
      <c r="H216" s="487"/>
      <c r="I216" s="486"/>
      <c r="J216" s="487"/>
      <c r="K216" s="487"/>
      <c r="L216" s="481"/>
      <c r="M216" s="481"/>
    </row>
    <row r="217" spans="2:13" ht="13.9" customHeight="1">
      <c r="B217" s="487"/>
      <c r="C217" s="487"/>
      <c r="D217" s="487"/>
      <c r="E217" s="487"/>
      <c r="F217" s="487"/>
      <c r="G217" s="487"/>
      <c r="H217" s="487"/>
      <c r="I217" s="487"/>
      <c r="J217" s="487"/>
      <c r="K217" s="487"/>
      <c r="L217" s="481"/>
      <c r="M217" s="481"/>
    </row>
    <row r="218" spans="2:13" ht="13.9" customHeight="1">
      <c r="B218" s="487"/>
      <c r="C218" s="487"/>
      <c r="D218" s="487"/>
      <c r="E218" s="487"/>
      <c r="F218" s="487"/>
      <c r="G218" s="487"/>
      <c r="H218" s="487"/>
      <c r="I218" s="487"/>
      <c r="J218" s="487"/>
      <c r="K218" s="487"/>
      <c r="L218" s="481"/>
      <c r="M218" s="481"/>
    </row>
    <row r="219" spans="2:13" ht="13.9" customHeight="1">
      <c r="B219" s="487"/>
      <c r="C219" s="487"/>
      <c r="D219" s="487"/>
      <c r="E219" s="487"/>
      <c r="F219" s="487"/>
      <c r="G219" s="487"/>
      <c r="H219" s="487"/>
      <c r="I219" s="486"/>
      <c r="J219" s="487"/>
      <c r="K219" s="487"/>
      <c r="L219" s="481"/>
      <c r="M219" s="481"/>
    </row>
    <row r="220" spans="2:13" ht="13.9" customHeight="1">
      <c r="B220" s="487"/>
      <c r="C220" s="487"/>
      <c r="D220" s="487"/>
      <c r="E220" s="487"/>
      <c r="F220" s="487"/>
      <c r="G220" s="487"/>
      <c r="H220" s="487"/>
      <c r="I220" s="487"/>
      <c r="J220" s="487"/>
      <c r="K220" s="487"/>
      <c r="L220" s="481"/>
      <c r="M220" s="481"/>
    </row>
    <row r="221" spans="2:13" ht="13.9" customHeight="1">
      <c r="B221" s="487"/>
      <c r="C221" s="487"/>
      <c r="D221" s="487"/>
      <c r="E221" s="487"/>
      <c r="F221" s="487"/>
      <c r="G221" s="487"/>
      <c r="H221" s="487"/>
      <c r="I221" s="487"/>
      <c r="J221" s="487"/>
      <c r="K221" s="487"/>
      <c r="L221" s="481"/>
      <c r="M221" s="481"/>
    </row>
    <row r="222" spans="2:13" ht="13.9" customHeight="1">
      <c r="B222" s="487"/>
      <c r="C222" s="487"/>
      <c r="D222" s="487"/>
      <c r="E222" s="487"/>
      <c r="F222" s="487"/>
      <c r="G222" s="487"/>
      <c r="H222" s="487"/>
      <c r="I222" s="486"/>
      <c r="J222" s="487"/>
      <c r="K222" s="487"/>
      <c r="L222" s="481"/>
      <c r="M222" s="481"/>
    </row>
    <row r="223" spans="2:13" ht="13.9" customHeight="1">
      <c r="B223" s="487"/>
      <c r="C223" s="487"/>
      <c r="D223" s="487"/>
      <c r="E223" s="487"/>
      <c r="F223" s="487"/>
      <c r="G223" s="487"/>
      <c r="H223" s="487"/>
      <c r="I223" s="487"/>
      <c r="J223" s="487"/>
      <c r="K223" s="487"/>
      <c r="L223" s="481"/>
      <c r="M223" s="481"/>
    </row>
    <row r="224" spans="2:13" ht="13.9" customHeight="1">
      <c r="B224" s="487"/>
      <c r="C224" s="487"/>
      <c r="D224" s="487"/>
      <c r="E224" s="487"/>
      <c r="F224" s="487"/>
      <c r="G224" s="487"/>
      <c r="H224" s="487"/>
      <c r="I224" s="487"/>
      <c r="J224" s="487"/>
      <c r="K224" s="487"/>
      <c r="L224" s="481"/>
      <c r="M224" s="481"/>
    </row>
    <row r="225" spans="2:13" ht="13.9" customHeight="1">
      <c r="B225" s="487"/>
      <c r="C225" s="487"/>
      <c r="D225" s="487"/>
      <c r="E225" s="487"/>
      <c r="F225" s="487"/>
      <c r="G225" s="487"/>
      <c r="H225" s="487"/>
      <c r="I225" s="486"/>
      <c r="J225" s="487"/>
      <c r="K225" s="487"/>
      <c r="L225" s="481"/>
      <c r="M225" s="481"/>
    </row>
    <row r="226" spans="2:13" ht="13.9" customHeight="1">
      <c r="B226" s="487"/>
      <c r="C226" s="487"/>
      <c r="D226" s="487"/>
      <c r="E226" s="487"/>
      <c r="F226" s="487"/>
      <c r="G226" s="487"/>
      <c r="H226" s="487"/>
      <c r="I226" s="487"/>
      <c r="J226" s="487"/>
      <c r="K226" s="487"/>
      <c r="L226" s="481"/>
      <c r="M226" s="481"/>
    </row>
    <row r="227" spans="2:13" ht="13.9" customHeight="1">
      <c r="B227" s="487"/>
      <c r="C227" s="487"/>
      <c r="D227" s="487"/>
      <c r="E227" s="487"/>
      <c r="F227" s="487"/>
      <c r="G227" s="487"/>
      <c r="H227" s="487"/>
      <c r="I227" s="487"/>
      <c r="J227" s="487"/>
      <c r="K227" s="487"/>
      <c r="L227" s="481"/>
      <c r="M227" s="481"/>
    </row>
    <row r="228" spans="2:13" ht="13.9" customHeight="1">
      <c r="B228" s="487"/>
      <c r="C228" s="487"/>
      <c r="D228" s="487"/>
      <c r="E228" s="487"/>
      <c r="F228" s="487"/>
      <c r="G228" s="487"/>
      <c r="H228" s="487"/>
      <c r="I228" s="486"/>
      <c r="J228" s="487"/>
      <c r="K228" s="487"/>
      <c r="L228" s="481"/>
      <c r="M228" s="481"/>
    </row>
    <row r="229" spans="2:13" ht="13.9" customHeight="1">
      <c r="B229" s="487"/>
      <c r="C229" s="487"/>
      <c r="D229" s="487"/>
      <c r="E229" s="487"/>
      <c r="F229" s="487"/>
      <c r="G229" s="487"/>
      <c r="H229" s="487"/>
      <c r="I229" s="487"/>
      <c r="J229" s="487"/>
      <c r="K229" s="487"/>
      <c r="L229" s="481"/>
      <c r="M229" s="481"/>
    </row>
    <row r="230" spans="2:13" ht="13.9" customHeight="1">
      <c r="B230" s="487"/>
      <c r="C230" s="487"/>
      <c r="D230" s="487"/>
      <c r="E230" s="487"/>
      <c r="F230" s="487"/>
      <c r="G230" s="487"/>
      <c r="H230" s="487"/>
      <c r="I230" s="487"/>
      <c r="J230" s="487"/>
      <c r="K230" s="487"/>
      <c r="L230" s="481"/>
      <c r="M230" s="481"/>
    </row>
    <row r="231" spans="2:13" ht="13.9" customHeight="1">
      <c r="B231" s="487"/>
      <c r="C231" s="487"/>
      <c r="D231" s="487"/>
      <c r="E231" s="487"/>
      <c r="F231" s="487"/>
      <c r="G231" s="487"/>
      <c r="H231" s="487"/>
      <c r="I231" s="486"/>
      <c r="J231" s="487"/>
      <c r="K231" s="487"/>
      <c r="L231" s="481"/>
      <c r="M231" s="481"/>
    </row>
    <row r="232" spans="2:13" ht="13.9" customHeight="1">
      <c r="B232" s="487"/>
      <c r="C232" s="487"/>
      <c r="D232" s="487"/>
      <c r="E232" s="487"/>
      <c r="F232" s="487"/>
      <c r="G232" s="487"/>
      <c r="H232" s="487"/>
      <c r="I232" s="487"/>
      <c r="J232" s="487"/>
      <c r="K232" s="487"/>
      <c r="L232" s="481"/>
      <c r="M232" s="481"/>
    </row>
    <row r="233" spans="2:13" ht="13.9" customHeight="1">
      <c r="B233" s="487"/>
      <c r="C233" s="487"/>
      <c r="D233" s="487"/>
      <c r="E233" s="487"/>
      <c r="F233" s="487"/>
      <c r="G233" s="487"/>
      <c r="H233" s="487"/>
      <c r="I233" s="487"/>
      <c r="J233" s="487"/>
      <c r="K233" s="487"/>
      <c r="L233" s="481"/>
      <c r="M233" s="481"/>
    </row>
    <row r="234" spans="2:13" ht="13.9" customHeight="1">
      <c r="B234" s="487"/>
      <c r="C234" s="487"/>
      <c r="D234" s="487"/>
      <c r="E234" s="487"/>
      <c r="F234" s="487"/>
      <c r="G234" s="487"/>
      <c r="H234" s="487"/>
      <c r="I234" s="486"/>
      <c r="J234" s="487"/>
      <c r="K234" s="487"/>
      <c r="L234" s="481"/>
      <c r="M234" s="481"/>
    </row>
    <row r="235" spans="2:13" ht="13.9" customHeight="1">
      <c r="B235" s="487"/>
      <c r="C235" s="487"/>
      <c r="D235" s="487"/>
      <c r="E235" s="487"/>
      <c r="F235" s="487"/>
      <c r="G235" s="487"/>
      <c r="H235" s="487"/>
      <c r="I235" s="487"/>
      <c r="J235" s="487"/>
      <c r="K235" s="487"/>
      <c r="L235" s="481"/>
      <c r="M235" s="481"/>
    </row>
    <row r="236" spans="2:13" ht="13.9" customHeight="1">
      <c r="B236" s="487"/>
      <c r="C236" s="487"/>
      <c r="D236" s="487"/>
      <c r="E236" s="487"/>
      <c r="F236" s="487"/>
      <c r="G236" s="487"/>
      <c r="H236" s="487"/>
      <c r="I236" s="487"/>
      <c r="J236" s="487"/>
      <c r="K236" s="487"/>
      <c r="L236" s="481"/>
      <c r="M236" s="481"/>
    </row>
    <row r="237" spans="2:13" ht="13.9" customHeight="1">
      <c r="B237" s="487"/>
      <c r="C237" s="487"/>
      <c r="D237" s="487"/>
      <c r="E237" s="487"/>
      <c r="F237" s="487"/>
      <c r="G237" s="487"/>
      <c r="H237" s="487"/>
      <c r="I237" s="486"/>
      <c r="J237" s="487"/>
      <c r="K237" s="487"/>
      <c r="L237" s="481"/>
      <c r="M237" s="481"/>
    </row>
    <row r="238" spans="2:13" ht="13.9" customHeight="1">
      <c r="B238" s="487"/>
      <c r="C238" s="487"/>
      <c r="D238" s="487"/>
      <c r="E238" s="487"/>
      <c r="F238" s="487"/>
      <c r="G238" s="487"/>
      <c r="H238" s="487"/>
      <c r="I238" s="487"/>
      <c r="J238" s="487"/>
      <c r="K238" s="487"/>
      <c r="L238" s="481"/>
      <c r="M238" s="481"/>
    </row>
    <row r="239" spans="2:13" ht="13.9" customHeight="1">
      <c r="B239" s="487"/>
      <c r="C239" s="487"/>
      <c r="D239" s="487"/>
      <c r="E239" s="487"/>
      <c r="F239" s="487"/>
      <c r="G239" s="487"/>
      <c r="H239" s="487"/>
      <c r="I239" s="487"/>
      <c r="J239" s="487"/>
      <c r="K239" s="487"/>
      <c r="L239" s="481"/>
      <c r="M239" s="481"/>
    </row>
    <row r="240" spans="2:13" ht="13.9" customHeight="1">
      <c r="B240" s="487"/>
      <c r="C240" s="487"/>
      <c r="D240" s="487"/>
      <c r="E240" s="487"/>
      <c r="F240" s="487"/>
      <c r="G240" s="487"/>
      <c r="H240" s="487"/>
      <c r="I240" s="486"/>
      <c r="J240" s="487"/>
      <c r="K240" s="487"/>
      <c r="L240" s="481"/>
      <c r="M240" s="481"/>
    </row>
    <row r="241" spans="2:13" ht="13.9" customHeight="1">
      <c r="B241" s="487"/>
      <c r="C241" s="487"/>
      <c r="D241" s="487"/>
      <c r="E241" s="487"/>
      <c r="F241" s="487"/>
      <c r="G241" s="487"/>
      <c r="H241" s="487"/>
      <c r="I241" s="487"/>
      <c r="J241" s="487"/>
      <c r="K241" s="487"/>
      <c r="L241" s="481"/>
      <c r="M241" s="481"/>
    </row>
    <row r="242" spans="2:13" ht="13.9" customHeight="1">
      <c r="B242" s="487"/>
      <c r="C242" s="487"/>
      <c r="D242" s="487"/>
      <c r="E242" s="487"/>
      <c r="F242" s="487"/>
      <c r="G242" s="487"/>
      <c r="H242" s="487"/>
      <c r="I242" s="487"/>
      <c r="J242" s="487"/>
      <c r="K242" s="487"/>
      <c r="L242" s="481"/>
      <c r="M242" s="481"/>
    </row>
    <row r="243" spans="2:13" ht="13.9" customHeight="1">
      <c r="B243" s="487"/>
      <c r="C243" s="487"/>
      <c r="D243" s="487"/>
      <c r="E243" s="487"/>
      <c r="F243" s="487"/>
      <c r="G243" s="487"/>
      <c r="H243" s="487"/>
      <c r="I243" s="486"/>
      <c r="J243" s="487"/>
      <c r="K243" s="487"/>
      <c r="L243" s="481"/>
      <c r="M243" s="481"/>
    </row>
    <row r="244" spans="2:13" ht="13.9" customHeight="1">
      <c r="B244" s="487"/>
      <c r="C244" s="487"/>
      <c r="D244" s="487"/>
      <c r="E244" s="487"/>
      <c r="F244" s="487"/>
      <c r="G244" s="487"/>
      <c r="H244" s="487"/>
      <c r="I244" s="487"/>
      <c r="J244" s="487"/>
      <c r="K244" s="487"/>
      <c r="L244" s="481"/>
      <c r="M244" s="481"/>
    </row>
    <row r="245" spans="2:13" ht="13.9" customHeight="1">
      <c r="B245" s="487"/>
      <c r="C245" s="487"/>
      <c r="D245" s="487"/>
      <c r="E245" s="487"/>
      <c r="F245" s="487"/>
      <c r="G245" s="487"/>
      <c r="H245" s="487"/>
      <c r="I245" s="487"/>
      <c r="J245" s="487"/>
      <c r="K245" s="487"/>
      <c r="L245" s="481"/>
      <c r="M245" s="481"/>
    </row>
    <row r="246" spans="2:13" ht="13.9" customHeight="1">
      <c r="B246" s="487"/>
      <c r="C246" s="487"/>
      <c r="D246" s="487"/>
      <c r="E246" s="487"/>
      <c r="F246" s="487"/>
      <c r="G246" s="487"/>
      <c r="H246" s="487"/>
      <c r="I246" s="486"/>
      <c r="J246" s="487"/>
      <c r="K246" s="487"/>
      <c r="L246" s="481"/>
      <c r="M246" s="481"/>
    </row>
    <row r="247" spans="2:13" ht="13.9" customHeight="1">
      <c r="B247" s="487"/>
      <c r="C247" s="487"/>
      <c r="D247" s="487"/>
      <c r="E247" s="487"/>
      <c r="F247" s="487"/>
      <c r="G247" s="487"/>
      <c r="H247" s="487"/>
      <c r="I247" s="487"/>
      <c r="J247" s="487"/>
      <c r="K247" s="487"/>
      <c r="L247" s="481"/>
      <c r="M247" s="481"/>
    </row>
    <row r="248" spans="2:13" ht="13.9" customHeight="1">
      <c r="B248" s="487"/>
      <c r="C248" s="487"/>
      <c r="D248" s="487"/>
      <c r="E248" s="487"/>
      <c r="F248" s="487"/>
      <c r="G248" s="487"/>
      <c r="H248" s="487"/>
      <c r="I248" s="487"/>
      <c r="J248" s="487"/>
      <c r="K248" s="487"/>
      <c r="L248" s="481"/>
      <c r="M248" s="481"/>
    </row>
    <row r="249" spans="2:13" ht="13.9" customHeight="1">
      <c r="B249" s="487"/>
      <c r="C249" s="487"/>
      <c r="D249" s="487"/>
      <c r="E249" s="487"/>
      <c r="F249" s="487"/>
      <c r="G249" s="487"/>
      <c r="H249" s="487"/>
      <c r="I249" s="486"/>
      <c r="J249" s="487"/>
      <c r="K249" s="487"/>
      <c r="L249" s="481"/>
      <c r="M249" s="481"/>
    </row>
    <row r="250" spans="2:13" ht="13.9" customHeight="1">
      <c r="B250" s="487"/>
      <c r="C250" s="487"/>
      <c r="D250" s="487"/>
      <c r="E250" s="487"/>
      <c r="F250" s="487"/>
      <c r="G250" s="487"/>
      <c r="H250" s="487"/>
      <c r="I250" s="487"/>
      <c r="J250" s="487"/>
      <c r="K250" s="487"/>
      <c r="L250" s="481"/>
      <c r="M250" s="481"/>
    </row>
    <row r="251" spans="2:13" ht="13.9" customHeight="1">
      <c r="B251" s="487"/>
      <c r="C251" s="487"/>
      <c r="D251" s="487"/>
      <c r="E251" s="487"/>
      <c r="F251" s="487"/>
      <c r="G251" s="487"/>
      <c r="H251" s="487"/>
      <c r="I251" s="487"/>
      <c r="J251" s="487"/>
      <c r="K251" s="487"/>
      <c r="L251" s="481"/>
      <c r="M251" s="481"/>
    </row>
    <row r="252" spans="2:13" ht="13.9" customHeight="1">
      <c r="B252" s="487"/>
      <c r="C252" s="487"/>
      <c r="D252" s="487"/>
      <c r="E252" s="487"/>
      <c r="F252" s="487"/>
      <c r="G252" s="487"/>
      <c r="H252" s="487"/>
      <c r="I252" s="486"/>
      <c r="J252" s="487"/>
      <c r="K252" s="487"/>
      <c r="L252" s="481"/>
      <c r="M252" s="481"/>
    </row>
    <row r="253" spans="2:13" ht="13.9" customHeight="1">
      <c r="B253" s="487"/>
      <c r="C253" s="487"/>
      <c r="D253" s="487"/>
      <c r="E253" s="487"/>
      <c r="F253" s="487"/>
      <c r="G253" s="487"/>
      <c r="H253" s="487"/>
      <c r="I253" s="487"/>
      <c r="J253" s="487"/>
      <c r="K253" s="487"/>
      <c r="L253" s="481"/>
      <c r="M253" s="481"/>
    </row>
    <row r="254" spans="2:13" ht="13.9" customHeight="1">
      <c r="B254" s="487"/>
      <c r="C254" s="487"/>
      <c r="D254" s="487"/>
      <c r="E254" s="487"/>
      <c r="F254" s="487"/>
      <c r="G254" s="487"/>
      <c r="H254" s="487"/>
      <c r="I254" s="487"/>
      <c r="J254" s="487"/>
      <c r="K254" s="487"/>
      <c r="L254" s="481"/>
      <c r="M254" s="481"/>
    </row>
    <row r="255" spans="2:13" ht="13.9" customHeight="1">
      <c r="B255" s="487"/>
      <c r="C255" s="487"/>
      <c r="D255" s="487"/>
      <c r="E255" s="487"/>
      <c r="F255" s="487"/>
      <c r="G255" s="487"/>
      <c r="H255" s="487"/>
      <c r="I255" s="486"/>
      <c r="J255" s="487"/>
      <c r="K255" s="487"/>
      <c r="L255" s="481"/>
      <c r="M255" s="481"/>
    </row>
    <row r="256" spans="2:13" ht="13.9" customHeight="1">
      <c r="B256" s="487"/>
      <c r="C256" s="487"/>
      <c r="D256" s="487"/>
      <c r="E256" s="487"/>
      <c r="F256" s="487"/>
      <c r="G256" s="487"/>
      <c r="H256" s="487"/>
      <c r="I256" s="487"/>
      <c r="J256" s="487"/>
      <c r="K256" s="487"/>
      <c r="L256" s="481"/>
      <c r="M256" s="481"/>
    </row>
    <row r="257" spans="2:13" ht="13.9" customHeight="1">
      <c r="B257" s="487"/>
      <c r="C257" s="487"/>
      <c r="D257" s="487"/>
      <c r="E257" s="487"/>
      <c r="F257" s="487"/>
      <c r="G257" s="487"/>
      <c r="H257" s="487"/>
      <c r="I257" s="487"/>
      <c r="J257" s="487"/>
      <c r="K257" s="487"/>
      <c r="L257" s="481"/>
      <c r="M257" s="481"/>
    </row>
    <row r="258" spans="2:13" ht="13.9" customHeight="1">
      <c r="B258" s="487"/>
      <c r="C258" s="487"/>
      <c r="D258" s="487"/>
      <c r="E258" s="487"/>
      <c r="F258" s="487"/>
      <c r="G258" s="487"/>
      <c r="H258" s="487"/>
      <c r="I258" s="486"/>
      <c r="J258" s="487"/>
      <c r="K258" s="487"/>
      <c r="L258" s="481"/>
      <c r="M258" s="481"/>
    </row>
    <row r="259" spans="2:13" ht="13.9" customHeight="1">
      <c r="B259" s="487"/>
      <c r="C259" s="487"/>
      <c r="D259" s="487"/>
      <c r="E259" s="487"/>
      <c r="F259" s="487"/>
      <c r="G259" s="487"/>
      <c r="H259" s="487"/>
      <c r="I259" s="487"/>
      <c r="J259" s="487"/>
      <c r="K259" s="487"/>
      <c r="L259" s="481"/>
      <c r="M259" s="481"/>
    </row>
    <row r="260" spans="2:13" ht="13.9" customHeight="1">
      <c r="B260" s="487"/>
      <c r="C260" s="487"/>
      <c r="D260" s="487"/>
      <c r="E260" s="487"/>
      <c r="F260" s="487"/>
      <c r="G260" s="487"/>
      <c r="H260" s="487"/>
      <c r="I260" s="487"/>
      <c r="J260" s="487"/>
      <c r="K260" s="487"/>
      <c r="L260" s="481"/>
      <c r="M260" s="481"/>
    </row>
    <row r="261" spans="2:13" ht="13.9" customHeight="1">
      <c r="B261" s="487"/>
      <c r="C261" s="487"/>
      <c r="D261" s="487"/>
      <c r="E261" s="487"/>
      <c r="F261" s="487"/>
      <c r="G261" s="487"/>
      <c r="H261" s="487"/>
      <c r="I261" s="486"/>
      <c r="J261" s="487"/>
      <c r="K261" s="487"/>
      <c r="L261" s="481"/>
      <c r="M261" s="481"/>
    </row>
    <row r="262" spans="2:13" ht="13.9" customHeight="1">
      <c r="B262" s="487"/>
      <c r="C262" s="487"/>
      <c r="D262" s="487"/>
      <c r="E262" s="487"/>
      <c r="F262" s="487"/>
      <c r="G262" s="487"/>
      <c r="H262" s="487"/>
      <c r="I262" s="487"/>
      <c r="J262" s="487"/>
      <c r="K262" s="487"/>
      <c r="L262" s="481"/>
      <c r="M262" s="481"/>
    </row>
    <row r="263" spans="2:13" ht="13.9" customHeight="1">
      <c r="B263" s="487"/>
      <c r="C263" s="487"/>
      <c r="D263" s="487"/>
      <c r="E263" s="487"/>
      <c r="F263" s="487"/>
      <c r="G263" s="487"/>
      <c r="H263" s="487"/>
      <c r="I263" s="487"/>
      <c r="J263" s="487"/>
      <c r="K263" s="487"/>
      <c r="L263" s="481"/>
      <c r="M263" s="481"/>
    </row>
    <row r="264" spans="2:13" ht="13.9" customHeight="1">
      <c r="B264" s="487"/>
      <c r="C264" s="487"/>
      <c r="D264" s="487"/>
      <c r="E264" s="487"/>
      <c r="F264" s="487"/>
      <c r="G264" s="487"/>
      <c r="H264" s="487"/>
      <c r="I264" s="486"/>
      <c r="J264" s="487"/>
      <c r="K264" s="487"/>
      <c r="L264" s="481"/>
      <c r="M264" s="481"/>
    </row>
    <row r="265" spans="2:13" ht="13.9" customHeight="1">
      <c r="B265" s="487"/>
      <c r="C265" s="487"/>
      <c r="D265" s="487"/>
      <c r="E265" s="487"/>
      <c r="F265" s="487"/>
      <c r="G265" s="487"/>
      <c r="H265" s="487"/>
      <c r="I265" s="487"/>
      <c r="J265" s="487"/>
      <c r="K265" s="487"/>
      <c r="L265" s="481"/>
      <c r="M265" s="481"/>
    </row>
    <row r="266" spans="2:13" ht="13.9" customHeight="1">
      <c r="B266" s="487"/>
      <c r="C266" s="487"/>
      <c r="D266" s="487"/>
      <c r="E266" s="487"/>
      <c r="F266" s="487"/>
      <c r="G266" s="487"/>
      <c r="H266" s="487"/>
      <c r="I266" s="487"/>
      <c r="J266" s="487"/>
      <c r="K266" s="487"/>
      <c r="L266" s="481"/>
      <c r="M266" s="481"/>
    </row>
    <row r="267" spans="2:13" ht="13.9" customHeight="1">
      <c r="B267" s="487"/>
      <c r="C267" s="487"/>
      <c r="D267" s="487"/>
      <c r="E267" s="487"/>
      <c r="F267" s="487"/>
      <c r="G267" s="487"/>
      <c r="H267" s="487"/>
      <c r="I267" s="486"/>
      <c r="J267" s="487"/>
      <c r="K267" s="487"/>
      <c r="L267" s="481"/>
      <c r="M267" s="481"/>
    </row>
    <row r="268" spans="2:13" ht="13.9" customHeight="1">
      <c r="B268" s="487"/>
      <c r="C268" s="487"/>
      <c r="D268" s="487"/>
      <c r="E268" s="487"/>
      <c r="F268" s="487"/>
      <c r="G268" s="487"/>
      <c r="H268" s="487"/>
      <c r="I268" s="487"/>
      <c r="J268" s="487"/>
      <c r="K268" s="487"/>
      <c r="L268" s="481"/>
      <c r="M268" s="481"/>
    </row>
    <row r="269" spans="2:13" ht="13.9" customHeight="1">
      <c r="B269" s="487"/>
      <c r="C269" s="487"/>
      <c r="D269" s="487"/>
      <c r="E269" s="487"/>
      <c r="F269" s="487"/>
      <c r="G269" s="487"/>
      <c r="H269" s="487"/>
      <c r="I269" s="487"/>
      <c r="J269" s="487"/>
      <c r="K269" s="487"/>
      <c r="L269" s="481"/>
      <c r="M269" s="481"/>
    </row>
    <row r="270" spans="2:13" ht="13.9" customHeight="1">
      <c r="B270" s="487"/>
      <c r="C270" s="487"/>
      <c r="D270" s="487"/>
      <c r="E270" s="487"/>
      <c r="F270" s="487"/>
      <c r="G270" s="487"/>
      <c r="H270" s="487"/>
      <c r="I270" s="486"/>
      <c r="J270" s="487"/>
      <c r="K270" s="487"/>
      <c r="L270" s="481"/>
      <c r="M270" s="481"/>
    </row>
    <row r="271" spans="2:13" ht="13.9" customHeight="1">
      <c r="B271" s="487"/>
      <c r="C271" s="487"/>
      <c r="D271" s="487"/>
      <c r="E271" s="487"/>
      <c r="F271" s="487"/>
      <c r="G271" s="487"/>
      <c r="H271" s="487"/>
      <c r="I271" s="487"/>
      <c r="J271" s="487"/>
      <c r="K271" s="487"/>
      <c r="L271" s="481"/>
      <c r="M271" s="481"/>
    </row>
    <row r="272" spans="2:13" ht="13.9" customHeight="1">
      <c r="B272" s="487"/>
      <c r="C272" s="487"/>
      <c r="D272" s="487"/>
      <c r="E272" s="487"/>
      <c r="F272" s="487"/>
      <c r="G272" s="487"/>
      <c r="H272" s="487"/>
      <c r="I272" s="487"/>
      <c r="J272" s="487"/>
      <c r="K272" s="487"/>
      <c r="L272" s="481"/>
      <c r="M272" s="481"/>
    </row>
    <row r="273" spans="2:13" ht="13.9" customHeight="1">
      <c r="B273" s="487"/>
      <c r="C273" s="487"/>
      <c r="D273" s="487"/>
      <c r="E273" s="487"/>
      <c r="F273" s="487"/>
      <c r="G273" s="487"/>
      <c r="H273" s="487"/>
      <c r="I273" s="486"/>
      <c r="J273" s="487"/>
      <c r="K273" s="487"/>
      <c r="L273" s="481"/>
      <c r="M273" s="481"/>
    </row>
    <row r="274" spans="2:13" ht="13.9" customHeight="1">
      <c r="B274" s="487"/>
      <c r="C274" s="487"/>
      <c r="D274" s="487"/>
      <c r="E274" s="487"/>
      <c r="F274" s="487"/>
      <c r="G274" s="487"/>
      <c r="H274" s="487"/>
      <c r="I274" s="487"/>
      <c r="J274" s="487"/>
      <c r="K274" s="487"/>
      <c r="L274" s="481"/>
      <c r="M274" s="481"/>
    </row>
    <row r="275" spans="2:13" ht="13.9" customHeight="1">
      <c r="B275" s="487"/>
      <c r="C275" s="487"/>
      <c r="D275" s="487"/>
      <c r="E275" s="487"/>
      <c r="F275" s="487"/>
      <c r="G275" s="487"/>
      <c r="H275" s="487"/>
      <c r="I275" s="487"/>
      <c r="J275" s="487"/>
      <c r="K275" s="487"/>
      <c r="L275" s="481"/>
      <c r="M275" s="481"/>
    </row>
    <row r="276" spans="2:13" ht="13.9" customHeight="1">
      <c r="B276" s="487"/>
      <c r="C276" s="487"/>
      <c r="D276" s="487"/>
      <c r="E276" s="487"/>
      <c r="F276" s="487"/>
      <c r="G276" s="487"/>
      <c r="H276" s="487"/>
      <c r="I276" s="486"/>
      <c r="J276" s="487"/>
      <c r="K276" s="487"/>
      <c r="L276" s="481"/>
      <c r="M276" s="481"/>
    </row>
    <row r="277" spans="2:13" ht="13.9" customHeight="1">
      <c r="B277" s="487"/>
      <c r="C277" s="487"/>
      <c r="D277" s="487"/>
      <c r="E277" s="487"/>
      <c r="F277" s="487"/>
      <c r="G277" s="487"/>
      <c r="H277" s="487"/>
      <c r="I277" s="487"/>
      <c r="J277" s="487"/>
      <c r="K277" s="487"/>
      <c r="L277" s="481"/>
      <c r="M277" s="481"/>
    </row>
    <row r="278" spans="2:13" ht="13.9" customHeight="1">
      <c r="B278" s="487"/>
      <c r="C278" s="487"/>
      <c r="D278" s="487"/>
      <c r="E278" s="487"/>
      <c r="F278" s="487"/>
      <c r="G278" s="487"/>
      <c r="H278" s="487"/>
      <c r="I278" s="487"/>
      <c r="J278" s="487"/>
      <c r="K278" s="487"/>
      <c r="L278" s="481"/>
      <c r="M278" s="481"/>
    </row>
    <row r="279" spans="2:13" ht="13.9" customHeight="1">
      <c r="B279" s="487"/>
      <c r="C279" s="487"/>
      <c r="D279" s="487"/>
      <c r="E279" s="487"/>
      <c r="F279" s="487"/>
      <c r="G279" s="487"/>
      <c r="H279" s="487"/>
      <c r="I279" s="486"/>
      <c r="J279" s="487"/>
      <c r="K279" s="487"/>
      <c r="L279" s="481"/>
      <c r="M279" s="481"/>
    </row>
    <row r="280" spans="2:13" ht="13.9" customHeight="1">
      <c r="B280" s="487"/>
      <c r="C280" s="487"/>
      <c r="D280" s="487"/>
      <c r="E280" s="487"/>
      <c r="F280" s="487"/>
      <c r="G280" s="487"/>
      <c r="H280" s="487"/>
      <c r="I280" s="487"/>
      <c r="J280" s="487"/>
      <c r="K280" s="487"/>
      <c r="L280" s="481"/>
      <c r="M280" s="481"/>
    </row>
    <row r="281" spans="2:13" ht="13.9" customHeight="1">
      <c r="B281" s="487"/>
      <c r="C281" s="487"/>
      <c r="D281" s="487"/>
      <c r="E281" s="487"/>
      <c r="F281" s="487"/>
      <c r="G281" s="487"/>
      <c r="H281" s="487"/>
      <c r="I281" s="487"/>
      <c r="J281" s="487"/>
      <c r="K281" s="487"/>
      <c r="L281" s="481"/>
      <c r="M281" s="481"/>
    </row>
    <row r="282" spans="2:13" ht="13.9" customHeight="1">
      <c r="B282" s="487"/>
      <c r="C282" s="487"/>
      <c r="D282" s="487"/>
      <c r="E282" s="487"/>
      <c r="F282" s="487"/>
      <c r="G282" s="487"/>
      <c r="H282" s="487"/>
      <c r="I282" s="486"/>
      <c r="J282" s="487"/>
      <c r="K282" s="487"/>
      <c r="L282" s="481"/>
      <c r="M282" s="481"/>
    </row>
    <row r="283" spans="2:13" ht="13.9" customHeight="1">
      <c r="B283" s="487"/>
      <c r="C283" s="487"/>
      <c r="D283" s="487"/>
      <c r="E283" s="487"/>
      <c r="F283" s="487"/>
      <c r="G283" s="487"/>
      <c r="H283" s="487"/>
      <c r="I283" s="487"/>
      <c r="J283" s="487"/>
      <c r="K283" s="487"/>
      <c r="L283" s="481"/>
      <c r="M283" s="481"/>
    </row>
    <row r="284" spans="2:13" ht="13.9" customHeight="1">
      <c r="B284" s="487"/>
      <c r="C284" s="487"/>
      <c r="D284" s="487"/>
      <c r="E284" s="487"/>
      <c r="F284" s="487"/>
      <c r="G284" s="487"/>
      <c r="H284" s="487"/>
      <c r="I284" s="487"/>
      <c r="J284" s="487"/>
      <c r="K284" s="487"/>
      <c r="L284" s="481"/>
      <c r="M284" s="481"/>
    </row>
    <row r="285" spans="2:13" ht="13.9" customHeight="1">
      <c r="B285" s="487"/>
      <c r="C285" s="487"/>
      <c r="D285" s="487"/>
      <c r="E285" s="487"/>
      <c r="F285" s="487"/>
      <c r="G285" s="487"/>
      <c r="H285" s="487"/>
      <c r="I285" s="486"/>
      <c r="J285" s="487"/>
      <c r="K285" s="487"/>
      <c r="L285" s="481"/>
      <c r="M285" s="481"/>
    </row>
    <row r="286" spans="2:13" ht="13.9" customHeight="1">
      <c r="B286" s="487"/>
      <c r="C286" s="487"/>
      <c r="D286" s="487"/>
      <c r="E286" s="487"/>
      <c r="F286" s="487"/>
      <c r="G286" s="487"/>
      <c r="H286" s="487"/>
      <c r="I286" s="487"/>
      <c r="J286" s="487"/>
      <c r="K286" s="487"/>
      <c r="L286" s="481"/>
      <c r="M286" s="481"/>
    </row>
    <row r="287" spans="2:13" ht="13.9" customHeight="1">
      <c r="B287" s="487"/>
      <c r="C287" s="487"/>
      <c r="D287" s="487"/>
      <c r="E287" s="487"/>
      <c r="F287" s="487"/>
      <c r="G287" s="487"/>
      <c r="H287" s="487"/>
      <c r="I287" s="487"/>
      <c r="J287" s="487"/>
      <c r="K287" s="487"/>
      <c r="L287" s="481"/>
      <c r="M287" s="481"/>
    </row>
    <row r="288" spans="2:13" ht="13.9" customHeight="1">
      <c r="B288" s="487"/>
      <c r="C288" s="487"/>
      <c r="D288" s="487"/>
      <c r="E288" s="487"/>
      <c r="F288" s="487"/>
      <c r="G288" s="487"/>
      <c r="H288" s="487"/>
      <c r="I288" s="486"/>
      <c r="J288" s="487"/>
      <c r="K288" s="487"/>
      <c r="L288" s="481"/>
      <c r="M288" s="481"/>
    </row>
    <row r="289" spans="2:13" ht="13.9" customHeight="1">
      <c r="B289" s="487"/>
      <c r="C289" s="487"/>
      <c r="D289" s="487"/>
      <c r="E289" s="487"/>
      <c r="F289" s="487"/>
      <c r="G289" s="487"/>
      <c r="H289" s="487"/>
      <c r="I289" s="487"/>
      <c r="J289" s="487"/>
      <c r="K289" s="487"/>
      <c r="L289" s="481"/>
      <c r="M289" s="481"/>
    </row>
    <row r="290" spans="2:13" ht="13.9" customHeight="1">
      <c r="B290" s="487"/>
      <c r="C290" s="487"/>
      <c r="D290" s="487"/>
      <c r="E290" s="487"/>
      <c r="F290" s="487"/>
      <c r="G290" s="487"/>
      <c r="H290" s="487"/>
      <c r="I290" s="487"/>
      <c r="J290" s="487"/>
      <c r="K290" s="487"/>
      <c r="L290" s="481"/>
      <c r="M290" s="481"/>
    </row>
    <row r="291" spans="2:13" ht="13.9" customHeight="1">
      <c r="B291" s="487"/>
      <c r="C291" s="487"/>
      <c r="D291" s="487"/>
      <c r="E291" s="487"/>
      <c r="F291" s="487"/>
      <c r="G291" s="487"/>
      <c r="H291" s="487"/>
      <c r="I291" s="486"/>
      <c r="J291" s="487"/>
      <c r="K291" s="487"/>
      <c r="L291" s="481"/>
      <c r="M291" s="481"/>
    </row>
    <row r="292" spans="2:13" ht="13.9" customHeight="1">
      <c r="B292" s="487"/>
      <c r="C292" s="487"/>
      <c r="D292" s="487"/>
      <c r="E292" s="487"/>
      <c r="F292" s="487"/>
      <c r="G292" s="487"/>
      <c r="H292" s="487"/>
      <c r="I292" s="487"/>
      <c r="J292" s="487"/>
      <c r="K292" s="487"/>
      <c r="L292" s="481"/>
      <c r="M292" s="481"/>
    </row>
    <row r="293" spans="2:13" ht="13.9" customHeight="1">
      <c r="B293" s="487"/>
      <c r="C293" s="487"/>
      <c r="D293" s="487"/>
      <c r="E293" s="487"/>
      <c r="F293" s="487"/>
      <c r="G293" s="487"/>
      <c r="H293" s="487"/>
      <c r="I293" s="487"/>
      <c r="J293" s="487"/>
      <c r="K293" s="487"/>
      <c r="L293" s="481"/>
      <c r="M293" s="481"/>
    </row>
    <row r="294" spans="2:13" ht="13.9" customHeight="1">
      <c r="B294" s="487"/>
      <c r="C294" s="487"/>
      <c r="D294" s="487"/>
      <c r="E294" s="487"/>
      <c r="F294" s="487"/>
      <c r="G294" s="487"/>
      <c r="H294" s="487"/>
      <c r="I294" s="486"/>
      <c r="J294" s="487"/>
      <c r="K294" s="487"/>
      <c r="L294" s="481"/>
      <c r="M294" s="481"/>
    </row>
    <row r="295" spans="2:13" ht="13.9" customHeight="1">
      <c r="B295" s="487"/>
      <c r="C295" s="487"/>
      <c r="D295" s="487"/>
      <c r="E295" s="487"/>
      <c r="F295" s="487"/>
      <c r="G295" s="487"/>
      <c r="H295" s="487"/>
      <c r="I295" s="487"/>
      <c r="J295" s="487"/>
      <c r="K295" s="487"/>
      <c r="L295" s="481"/>
      <c r="M295" s="481"/>
    </row>
    <row r="296" spans="2:13" ht="13.9" customHeight="1">
      <c r="B296" s="487"/>
      <c r="C296" s="487"/>
      <c r="D296" s="487"/>
      <c r="E296" s="487"/>
      <c r="F296" s="487"/>
      <c r="G296" s="487"/>
      <c r="H296" s="487"/>
      <c r="I296" s="487"/>
      <c r="J296" s="487"/>
      <c r="K296" s="487"/>
      <c r="L296" s="481"/>
      <c r="M296" s="481"/>
    </row>
    <row r="297" spans="2:13" ht="13.9" customHeight="1">
      <c r="B297" s="487"/>
      <c r="C297" s="487"/>
      <c r="D297" s="487"/>
      <c r="E297" s="487"/>
      <c r="F297" s="487"/>
      <c r="G297" s="487"/>
      <c r="H297" s="487"/>
      <c r="I297" s="486"/>
      <c r="J297" s="487"/>
      <c r="K297" s="487"/>
      <c r="L297" s="481"/>
      <c r="M297" s="481"/>
    </row>
    <row r="298" spans="2:13" ht="13.9" customHeight="1">
      <c r="B298" s="487"/>
      <c r="C298" s="487"/>
      <c r="D298" s="487"/>
      <c r="E298" s="487"/>
      <c r="F298" s="487"/>
      <c r="G298" s="487"/>
      <c r="H298" s="487"/>
      <c r="I298" s="487"/>
      <c r="J298" s="487"/>
      <c r="K298" s="487"/>
      <c r="L298" s="481"/>
      <c r="M298" s="481"/>
    </row>
    <row r="299" spans="2:13" ht="13.9" customHeight="1">
      <c r="B299" s="487"/>
      <c r="C299" s="487"/>
      <c r="D299" s="487"/>
      <c r="E299" s="487"/>
      <c r="F299" s="487"/>
      <c r="G299" s="487"/>
      <c r="H299" s="487"/>
      <c r="I299" s="487"/>
      <c r="J299" s="487"/>
      <c r="K299" s="487"/>
      <c r="L299" s="481"/>
      <c r="M299" s="481"/>
    </row>
    <row r="300" spans="2:13" ht="13.9" customHeight="1">
      <c r="B300" s="487"/>
      <c r="C300" s="487"/>
      <c r="D300" s="487"/>
      <c r="E300" s="487"/>
      <c r="F300" s="487"/>
      <c r="G300" s="487"/>
      <c r="H300" s="487"/>
      <c r="I300" s="486"/>
      <c r="J300" s="487"/>
      <c r="K300" s="487"/>
      <c r="L300" s="481"/>
      <c r="M300" s="481"/>
    </row>
    <row r="301" spans="2:13" ht="13.9" customHeight="1">
      <c r="B301" s="487"/>
      <c r="C301" s="487"/>
      <c r="D301" s="487"/>
      <c r="E301" s="487"/>
      <c r="F301" s="487"/>
      <c r="G301" s="487"/>
      <c r="H301" s="487"/>
      <c r="I301" s="487"/>
      <c r="J301" s="487"/>
      <c r="K301" s="487"/>
      <c r="L301" s="481"/>
      <c r="M301" s="481"/>
    </row>
    <row r="302" spans="2:13" ht="13.9" customHeight="1">
      <c r="B302" s="487"/>
      <c r="C302" s="487"/>
      <c r="D302" s="487"/>
      <c r="E302" s="487"/>
      <c r="F302" s="487"/>
      <c r="G302" s="487"/>
      <c r="H302" s="487"/>
      <c r="I302" s="487"/>
      <c r="J302" s="487"/>
      <c r="K302" s="487"/>
      <c r="L302" s="481"/>
      <c r="M302" s="481"/>
    </row>
    <row r="303" spans="2:13" ht="13.9" customHeight="1">
      <c r="B303" s="487"/>
      <c r="C303" s="487"/>
      <c r="D303" s="487"/>
      <c r="E303" s="487"/>
      <c r="F303" s="487"/>
      <c r="G303" s="487"/>
      <c r="H303" s="487"/>
      <c r="I303" s="486"/>
      <c r="J303" s="487"/>
      <c r="K303" s="487"/>
      <c r="L303" s="481"/>
      <c r="M303" s="481"/>
    </row>
    <row r="304" spans="2:13" ht="13.9" customHeight="1">
      <c r="B304" s="487"/>
      <c r="C304" s="487"/>
      <c r="D304" s="487"/>
      <c r="E304" s="487"/>
      <c r="F304" s="487"/>
      <c r="G304" s="487"/>
      <c r="H304" s="487"/>
      <c r="I304" s="487"/>
      <c r="J304" s="487"/>
      <c r="K304" s="487"/>
      <c r="L304" s="481"/>
      <c r="M304" s="481"/>
    </row>
    <row r="305" spans="2:13" ht="13.9" customHeight="1">
      <c r="B305" s="487"/>
      <c r="C305" s="487"/>
      <c r="D305" s="487"/>
      <c r="E305" s="487"/>
      <c r="F305" s="487"/>
      <c r="G305" s="487"/>
      <c r="H305" s="487"/>
      <c r="I305" s="487"/>
      <c r="J305" s="487"/>
      <c r="K305" s="487"/>
      <c r="L305" s="481"/>
      <c r="M305" s="481"/>
    </row>
    <row r="306" spans="2:13" ht="13.9" customHeight="1">
      <c r="B306" s="487"/>
      <c r="C306" s="487"/>
      <c r="D306" s="487"/>
      <c r="E306" s="487"/>
      <c r="F306" s="487"/>
      <c r="G306" s="487"/>
      <c r="H306" s="487"/>
      <c r="I306" s="486"/>
      <c r="J306" s="487"/>
      <c r="K306" s="487"/>
      <c r="L306" s="481"/>
      <c r="M306" s="481"/>
    </row>
    <row r="307" spans="2:13" ht="13.9" customHeight="1">
      <c r="B307" s="487"/>
      <c r="C307" s="487"/>
      <c r="D307" s="487"/>
      <c r="E307" s="487"/>
      <c r="F307" s="487"/>
      <c r="G307" s="487"/>
      <c r="H307" s="487"/>
      <c r="I307" s="487"/>
      <c r="J307" s="487"/>
      <c r="K307" s="487"/>
      <c r="L307" s="481"/>
      <c r="M307" s="481"/>
    </row>
    <row r="308" spans="2:13" ht="13.9" customHeight="1">
      <c r="B308" s="487"/>
      <c r="C308" s="487"/>
      <c r="D308" s="487"/>
      <c r="E308" s="487"/>
      <c r="F308" s="487"/>
      <c r="G308" s="487"/>
      <c r="H308" s="487"/>
      <c r="I308" s="487"/>
      <c r="J308" s="487"/>
      <c r="K308" s="487"/>
      <c r="L308" s="481"/>
      <c r="M308" s="481"/>
    </row>
    <row r="309" spans="2:13" ht="13.9" customHeight="1">
      <c r="B309" s="487"/>
      <c r="C309" s="487"/>
      <c r="D309" s="487"/>
      <c r="E309" s="487"/>
      <c r="F309" s="487"/>
      <c r="G309" s="487"/>
      <c r="H309" s="487"/>
      <c r="I309" s="486"/>
      <c r="J309" s="487"/>
      <c r="K309" s="487"/>
      <c r="L309" s="481"/>
      <c r="M309" s="481"/>
    </row>
    <row r="310" spans="2:13" ht="13.9" customHeight="1">
      <c r="B310" s="487"/>
      <c r="C310" s="487"/>
      <c r="D310" s="487"/>
      <c r="E310" s="487"/>
      <c r="F310" s="487"/>
      <c r="G310" s="487"/>
      <c r="H310" s="487"/>
      <c r="I310" s="487"/>
      <c r="J310" s="487"/>
      <c r="K310" s="487"/>
      <c r="L310" s="481"/>
      <c r="M310" s="481"/>
    </row>
    <row r="311" spans="2:13" ht="13.9" customHeight="1">
      <c r="B311" s="487"/>
      <c r="C311" s="487"/>
      <c r="D311" s="487"/>
      <c r="E311" s="487"/>
      <c r="F311" s="487"/>
      <c r="G311" s="487"/>
      <c r="H311" s="487"/>
      <c r="I311" s="487"/>
      <c r="J311" s="487"/>
      <c r="K311" s="487"/>
      <c r="L311" s="481"/>
      <c r="M311" s="481"/>
    </row>
    <row r="312" spans="2:13" ht="13.9" customHeight="1">
      <c r="B312" s="487"/>
      <c r="C312" s="487"/>
      <c r="D312" s="487"/>
      <c r="E312" s="487"/>
      <c r="F312" s="487"/>
      <c r="G312" s="487"/>
      <c r="H312" s="487"/>
      <c r="I312" s="486"/>
      <c r="J312" s="487"/>
      <c r="K312" s="487"/>
      <c r="L312" s="481"/>
      <c r="M312" s="481"/>
    </row>
    <row r="313" spans="2:13" ht="13.9" customHeight="1">
      <c r="B313" s="487"/>
      <c r="C313" s="487"/>
      <c r="D313" s="487"/>
      <c r="E313" s="487"/>
      <c r="F313" s="487"/>
      <c r="G313" s="487"/>
      <c r="H313" s="487"/>
      <c r="I313" s="487"/>
      <c r="J313" s="487"/>
      <c r="K313" s="487"/>
      <c r="L313" s="481"/>
      <c r="M313" s="481"/>
    </row>
    <row r="314" spans="2:13" ht="13.9" customHeight="1">
      <c r="B314" s="487"/>
      <c r="C314" s="487"/>
      <c r="D314" s="487"/>
      <c r="E314" s="487"/>
      <c r="F314" s="487"/>
      <c r="G314" s="487"/>
      <c r="H314" s="487"/>
      <c r="I314" s="487"/>
      <c r="J314" s="487"/>
      <c r="K314" s="487"/>
      <c r="L314" s="481"/>
      <c r="M314" s="481"/>
    </row>
    <row r="315" spans="2:13" ht="13.9" customHeight="1">
      <c r="B315" s="487"/>
      <c r="C315" s="487"/>
      <c r="D315" s="487"/>
      <c r="E315" s="487"/>
      <c r="F315" s="487"/>
      <c r="G315" s="487"/>
      <c r="H315" s="487"/>
      <c r="I315" s="486"/>
      <c r="J315" s="487"/>
      <c r="K315" s="487"/>
      <c r="L315" s="481"/>
      <c r="M315" s="481"/>
    </row>
    <row r="316" spans="2:13" ht="13.9" customHeight="1">
      <c r="B316" s="487"/>
      <c r="C316" s="487"/>
      <c r="D316" s="487"/>
      <c r="E316" s="487"/>
      <c r="F316" s="487"/>
      <c r="G316" s="487"/>
      <c r="H316" s="487"/>
      <c r="I316" s="487"/>
      <c r="J316" s="487"/>
      <c r="K316" s="487"/>
      <c r="L316" s="481"/>
      <c r="M316" s="481"/>
    </row>
    <row r="317" spans="2:13" ht="13.9" customHeight="1">
      <c r="B317" s="487"/>
      <c r="C317" s="487"/>
      <c r="D317" s="487"/>
      <c r="E317" s="487"/>
      <c r="F317" s="487"/>
      <c r="G317" s="487"/>
      <c r="H317" s="487"/>
      <c r="I317" s="487"/>
      <c r="J317" s="487"/>
      <c r="K317" s="487"/>
      <c r="L317" s="481"/>
      <c r="M317" s="481"/>
    </row>
    <row r="318" spans="2:13" ht="13.9" customHeight="1">
      <c r="B318" s="487"/>
      <c r="C318" s="487"/>
      <c r="D318" s="487"/>
      <c r="E318" s="487"/>
      <c r="F318" s="487"/>
      <c r="G318" s="487"/>
      <c r="H318" s="487"/>
      <c r="I318" s="486"/>
      <c r="J318" s="487"/>
      <c r="K318" s="487"/>
      <c r="L318" s="481"/>
      <c r="M318" s="481"/>
    </row>
    <row r="319" spans="2:13" ht="13.9" customHeight="1">
      <c r="B319" s="487"/>
      <c r="C319" s="487"/>
      <c r="D319" s="487"/>
      <c r="E319" s="487"/>
      <c r="F319" s="487"/>
      <c r="G319" s="487"/>
      <c r="H319" s="487"/>
      <c r="I319" s="487"/>
      <c r="J319" s="487"/>
      <c r="K319" s="487"/>
      <c r="L319" s="481"/>
      <c r="M319" s="481"/>
    </row>
    <row r="320" spans="2:13" ht="13.9" customHeight="1">
      <c r="B320" s="487"/>
      <c r="C320" s="487"/>
      <c r="D320" s="487"/>
      <c r="E320" s="487"/>
      <c r="F320" s="487"/>
      <c r="G320" s="487"/>
      <c r="H320" s="487"/>
      <c r="I320" s="487"/>
      <c r="J320" s="487"/>
      <c r="K320" s="487"/>
      <c r="L320" s="481"/>
      <c r="M320" s="481"/>
    </row>
    <row r="321" spans="2:13" ht="13.9" customHeight="1">
      <c r="B321" s="487"/>
      <c r="C321" s="487"/>
      <c r="D321" s="487"/>
      <c r="E321" s="487"/>
      <c r="F321" s="487"/>
      <c r="G321" s="487"/>
      <c r="H321" s="487"/>
      <c r="I321" s="486"/>
      <c r="J321" s="487"/>
      <c r="K321" s="487"/>
      <c r="L321" s="481"/>
      <c r="M321" s="481"/>
    </row>
    <row r="322" spans="2:13" ht="13.9" customHeight="1">
      <c r="B322" s="487"/>
      <c r="C322" s="487"/>
      <c r="D322" s="487"/>
      <c r="E322" s="487"/>
      <c r="F322" s="487"/>
      <c r="G322" s="487"/>
      <c r="H322" s="487"/>
      <c r="I322" s="487"/>
      <c r="J322" s="487"/>
      <c r="K322" s="487"/>
      <c r="L322" s="481"/>
      <c r="M322" s="481"/>
    </row>
    <row r="323" spans="2:13" ht="13.9" customHeight="1">
      <c r="B323" s="487"/>
      <c r="C323" s="487"/>
      <c r="D323" s="487"/>
      <c r="E323" s="487"/>
      <c r="F323" s="487"/>
      <c r="G323" s="487"/>
      <c r="H323" s="487"/>
      <c r="I323" s="487"/>
      <c r="J323" s="487"/>
      <c r="K323" s="487"/>
      <c r="L323" s="481"/>
      <c r="M323" s="481"/>
    </row>
    <row r="324" spans="2:13" ht="13.9" customHeight="1">
      <c r="B324" s="487"/>
      <c r="C324" s="487"/>
      <c r="D324" s="487"/>
      <c r="E324" s="487"/>
      <c r="F324" s="487"/>
      <c r="G324" s="487"/>
      <c r="H324" s="487"/>
      <c r="I324" s="486"/>
      <c r="J324" s="487"/>
      <c r="K324" s="487"/>
      <c r="L324" s="481"/>
      <c r="M324" s="481"/>
    </row>
    <row r="325" spans="2:13" ht="13.9" customHeight="1">
      <c r="B325" s="487"/>
      <c r="C325" s="487"/>
      <c r="D325" s="487"/>
      <c r="E325" s="487"/>
      <c r="F325" s="487"/>
      <c r="G325" s="487"/>
      <c r="H325" s="487"/>
      <c r="I325" s="487"/>
      <c r="J325" s="487"/>
      <c r="K325" s="487"/>
      <c r="L325" s="481"/>
      <c r="M325" s="481"/>
    </row>
    <row r="326" spans="2:13" ht="13.9" customHeight="1">
      <c r="B326" s="487"/>
      <c r="C326" s="487"/>
      <c r="D326" s="487"/>
      <c r="E326" s="487"/>
      <c r="F326" s="487"/>
      <c r="G326" s="487"/>
      <c r="H326" s="487"/>
      <c r="I326" s="487"/>
      <c r="J326" s="487"/>
      <c r="K326" s="487"/>
      <c r="L326" s="481"/>
      <c r="M326" s="481"/>
    </row>
    <row r="327" spans="2:13" ht="13.9" customHeight="1">
      <c r="B327" s="487"/>
      <c r="C327" s="487"/>
      <c r="D327" s="487"/>
      <c r="E327" s="487"/>
      <c r="F327" s="487"/>
      <c r="G327" s="487"/>
      <c r="H327" s="487"/>
      <c r="I327" s="486"/>
      <c r="J327" s="487"/>
      <c r="K327" s="487"/>
      <c r="L327" s="481"/>
      <c r="M327" s="481"/>
    </row>
    <row r="328" spans="2:13" ht="13.9" customHeight="1">
      <c r="B328" s="487"/>
      <c r="C328" s="487"/>
      <c r="D328" s="487"/>
      <c r="E328" s="487"/>
      <c r="F328" s="487"/>
      <c r="G328" s="487"/>
      <c r="H328" s="487"/>
      <c r="I328" s="487"/>
      <c r="J328" s="487"/>
      <c r="K328" s="487"/>
      <c r="L328" s="481"/>
      <c r="M328" s="481"/>
    </row>
    <row r="329" spans="2:13" ht="13.9" customHeight="1">
      <c r="B329" s="487"/>
      <c r="C329" s="487"/>
      <c r="D329" s="487"/>
      <c r="E329" s="487"/>
      <c r="F329" s="487"/>
      <c r="G329" s="487"/>
      <c r="H329" s="487"/>
      <c r="I329" s="487"/>
      <c r="J329" s="487"/>
      <c r="K329" s="487"/>
      <c r="L329" s="481"/>
      <c r="M329" s="481"/>
    </row>
    <row r="330" spans="2:13" ht="13.9" customHeight="1">
      <c r="B330" s="487"/>
      <c r="C330" s="487"/>
      <c r="D330" s="487"/>
      <c r="E330" s="487"/>
      <c r="F330" s="487"/>
      <c r="G330" s="487"/>
      <c r="H330" s="487"/>
      <c r="I330" s="486"/>
      <c r="J330" s="487"/>
      <c r="K330" s="487"/>
      <c r="L330" s="481"/>
      <c r="M330" s="481"/>
    </row>
    <row r="331" spans="2:13" ht="13.9" customHeight="1">
      <c r="B331" s="487"/>
      <c r="C331" s="487"/>
      <c r="D331" s="487"/>
      <c r="E331" s="487"/>
      <c r="F331" s="487"/>
      <c r="G331" s="487"/>
      <c r="H331" s="487"/>
      <c r="I331" s="487"/>
      <c r="J331" s="487"/>
      <c r="K331" s="487"/>
      <c r="L331" s="481"/>
      <c r="M331" s="481"/>
    </row>
    <row r="332" spans="2:13" ht="13.9" customHeight="1">
      <c r="B332" s="487"/>
      <c r="C332" s="487"/>
      <c r="D332" s="487"/>
      <c r="E332" s="487"/>
      <c r="F332" s="487"/>
      <c r="G332" s="487"/>
      <c r="H332" s="487"/>
      <c r="I332" s="487"/>
      <c r="J332" s="487"/>
      <c r="K332" s="487"/>
      <c r="L332" s="481"/>
      <c r="M332" s="481"/>
    </row>
    <row r="333" spans="2:13" ht="13.9" customHeight="1">
      <c r="B333" s="487"/>
      <c r="C333" s="487"/>
      <c r="D333" s="487"/>
      <c r="E333" s="487"/>
      <c r="F333" s="487"/>
      <c r="G333" s="487"/>
      <c r="H333" s="487"/>
      <c r="I333" s="486"/>
      <c r="J333" s="487"/>
      <c r="K333" s="487"/>
      <c r="L333" s="481"/>
      <c r="M333" s="481"/>
    </row>
    <row r="334" spans="2:13" ht="13.9" customHeight="1">
      <c r="B334" s="487"/>
      <c r="C334" s="487"/>
      <c r="D334" s="487"/>
      <c r="E334" s="487"/>
      <c r="F334" s="487"/>
      <c r="G334" s="487"/>
      <c r="H334" s="487"/>
      <c r="I334" s="487"/>
      <c r="J334" s="487"/>
      <c r="K334" s="487"/>
      <c r="L334" s="481"/>
      <c r="M334" s="481"/>
    </row>
    <row r="335" spans="2:13" ht="13.9" customHeight="1">
      <c r="B335" s="487"/>
      <c r="C335" s="487"/>
      <c r="D335" s="487"/>
      <c r="E335" s="487"/>
      <c r="F335" s="487"/>
      <c r="G335" s="487"/>
      <c r="H335" s="487"/>
      <c r="I335" s="487"/>
      <c r="J335" s="487"/>
      <c r="K335" s="487"/>
      <c r="L335" s="481"/>
      <c r="M335" s="481"/>
    </row>
    <row r="336" spans="2:13" ht="13.9" customHeight="1">
      <c r="B336" s="487"/>
      <c r="C336" s="487"/>
      <c r="D336" s="487"/>
      <c r="E336" s="487"/>
      <c r="F336" s="487"/>
      <c r="G336" s="487"/>
      <c r="H336" s="487"/>
      <c r="I336" s="486"/>
      <c r="J336" s="487"/>
      <c r="K336" s="487"/>
      <c r="L336" s="481"/>
      <c r="M336" s="481"/>
    </row>
    <row r="337" spans="2:13" ht="13.9" customHeight="1">
      <c r="B337" s="487"/>
      <c r="C337" s="487"/>
      <c r="D337" s="487"/>
      <c r="E337" s="487"/>
      <c r="F337" s="487"/>
      <c r="G337" s="487"/>
      <c r="H337" s="487"/>
      <c r="I337" s="487"/>
      <c r="J337" s="487"/>
      <c r="K337" s="487"/>
      <c r="L337" s="481"/>
      <c r="M337" s="481"/>
    </row>
    <row r="338" spans="2:13" ht="13.9" customHeight="1">
      <c r="B338" s="487"/>
      <c r="C338" s="487"/>
      <c r="D338" s="487"/>
      <c r="E338" s="487"/>
      <c r="F338" s="487"/>
      <c r="G338" s="487"/>
      <c r="H338" s="487"/>
      <c r="I338" s="487"/>
      <c r="J338" s="487"/>
      <c r="K338" s="487"/>
      <c r="L338" s="481"/>
      <c r="M338" s="481"/>
    </row>
    <row r="339" spans="2:13" ht="13.9" customHeight="1">
      <c r="B339" s="487"/>
      <c r="C339" s="487"/>
      <c r="D339" s="487"/>
      <c r="E339" s="487"/>
      <c r="F339" s="487"/>
      <c r="G339" s="487"/>
      <c r="H339" s="487"/>
      <c r="I339" s="486"/>
      <c r="J339" s="487"/>
      <c r="K339" s="487"/>
      <c r="L339" s="481"/>
      <c r="M339" s="481"/>
    </row>
    <row r="340" spans="2:13" ht="13.9" customHeight="1">
      <c r="B340" s="487"/>
      <c r="C340" s="487"/>
      <c r="D340" s="487"/>
      <c r="E340" s="487"/>
      <c r="F340" s="487"/>
      <c r="G340" s="487"/>
      <c r="H340" s="487"/>
      <c r="I340" s="487"/>
      <c r="J340" s="487"/>
      <c r="K340" s="487"/>
      <c r="L340" s="481"/>
      <c r="M340" s="481"/>
    </row>
    <row r="341" spans="2:13" ht="13.9" customHeight="1">
      <c r="B341" s="487"/>
      <c r="C341" s="487"/>
      <c r="D341" s="487"/>
      <c r="E341" s="487"/>
      <c r="F341" s="487"/>
      <c r="G341" s="487"/>
      <c r="H341" s="487"/>
      <c r="I341" s="487"/>
      <c r="J341" s="487"/>
      <c r="K341" s="487"/>
      <c r="L341" s="481"/>
      <c r="M341" s="481"/>
    </row>
    <row r="342" spans="2:13" ht="13.9" customHeight="1">
      <c r="B342" s="487"/>
      <c r="C342" s="487"/>
      <c r="D342" s="487"/>
      <c r="E342" s="487"/>
      <c r="F342" s="487"/>
      <c r="G342" s="487"/>
      <c r="H342" s="487"/>
      <c r="I342" s="486"/>
      <c r="J342" s="487"/>
      <c r="K342" s="487"/>
      <c r="L342" s="481"/>
      <c r="M342" s="481"/>
    </row>
    <row r="343" spans="2:13" ht="13.9" customHeight="1">
      <c r="B343" s="487"/>
      <c r="C343" s="487"/>
      <c r="D343" s="487"/>
      <c r="E343" s="487"/>
      <c r="F343" s="487"/>
      <c r="G343" s="487"/>
      <c r="H343" s="487"/>
      <c r="I343" s="487"/>
      <c r="J343" s="487"/>
      <c r="K343" s="487"/>
      <c r="L343" s="481"/>
      <c r="M343" s="481"/>
    </row>
    <row r="344" spans="2:13" ht="13.9" customHeight="1">
      <c r="B344" s="487"/>
      <c r="C344" s="487"/>
      <c r="D344" s="487"/>
      <c r="E344" s="487"/>
      <c r="F344" s="487"/>
      <c r="G344" s="487"/>
      <c r="H344" s="487"/>
      <c r="I344" s="487"/>
      <c r="J344" s="487"/>
      <c r="K344" s="487"/>
      <c r="L344" s="481"/>
      <c r="M344" s="481"/>
    </row>
    <row r="345" spans="2:13" ht="13.9" customHeight="1">
      <c r="B345" s="487"/>
      <c r="C345" s="487"/>
      <c r="D345" s="487"/>
      <c r="E345" s="487"/>
      <c r="F345" s="487"/>
      <c r="G345" s="487"/>
      <c r="H345" s="487"/>
      <c r="I345" s="486"/>
      <c r="J345" s="487"/>
      <c r="K345" s="487"/>
      <c r="L345" s="481"/>
      <c r="M345" s="481"/>
    </row>
    <row r="346" spans="2:13" ht="13.9" customHeight="1">
      <c r="B346" s="487"/>
      <c r="C346" s="487"/>
      <c r="D346" s="487"/>
      <c r="E346" s="487"/>
      <c r="F346" s="487"/>
      <c r="G346" s="487"/>
      <c r="H346" s="487"/>
      <c r="I346" s="487"/>
      <c r="J346" s="487"/>
      <c r="K346" s="487"/>
      <c r="L346" s="481"/>
      <c r="M346" s="481"/>
    </row>
    <row r="347" spans="2:13" ht="13.9" customHeight="1">
      <c r="B347" s="487"/>
      <c r="C347" s="487"/>
      <c r="D347" s="487"/>
      <c r="E347" s="487"/>
      <c r="F347" s="487"/>
      <c r="G347" s="487"/>
      <c r="H347" s="487"/>
      <c r="I347" s="487"/>
      <c r="J347" s="487"/>
      <c r="K347" s="487"/>
      <c r="L347" s="481"/>
      <c r="M347" s="481"/>
    </row>
    <row r="348" spans="2:13" ht="13.9" customHeight="1">
      <c r="B348" s="487"/>
      <c r="C348" s="487"/>
      <c r="D348" s="487"/>
      <c r="E348" s="487"/>
      <c r="F348" s="487"/>
      <c r="G348" s="487"/>
      <c r="H348" s="487"/>
      <c r="I348" s="486"/>
      <c r="J348" s="487"/>
      <c r="K348" s="487"/>
      <c r="L348" s="481"/>
      <c r="M348" s="481"/>
    </row>
    <row r="349" spans="2:13" ht="13.9" customHeight="1">
      <c r="B349" s="487"/>
      <c r="C349" s="487"/>
      <c r="D349" s="487"/>
      <c r="E349" s="487"/>
      <c r="F349" s="487"/>
      <c r="G349" s="487"/>
      <c r="H349" s="487"/>
      <c r="I349" s="487"/>
      <c r="J349" s="487"/>
      <c r="K349" s="487"/>
      <c r="L349" s="481"/>
      <c r="M349" s="481"/>
    </row>
    <row r="350" spans="2:13" ht="13.9" customHeight="1">
      <c r="B350" s="487"/>
      <c r="C350" s="487"/>
      <c r="D350" s="487"/>
      <c r="E350" s="487"/>
      <c r="F350" s="487"/>
      <c r="G350" s="487"/>
      <c r="H350" s="487"/>
      <c r="I350" s="487"/>
      <c r="J350" s="487"/>
      <c r="K350" s="487"/>
      <c r="L350" s="481"/>
      <c r="M350" s="481"/>
    </row>
    <row r="351" spans="2:13" ht="13.9" customHeight="1">
      <c r="B351" s="487"/>
      <c r="C351" s="487"/>
      <c r="D351" s="487"/>
      <c r="E351" s="487"/>
      <c r="F351" s="487"/>
      <c r="G351" s="487"/>
      <c r="H351" s="487"/>
      <c r="I351" s="486"/>
      <c r="J351" s="487"/>
      <c r="K351" s="487"/>
      <c r="L351" s="481"/>
      <c r="M351" s="481"/>
    </row>
    <row r="352" spans="2:13" ht="13.9" customHeight="1">
      <c r="B352" s="487"/>
      <c r="C352" s="487"/>
      <c r="D352" s="487"/>
      <c r="E352" s="487"/>
      <c r="F352" s="487"/>
      <c r="G352" s="487"/>
      <c r="H352" s="487"/>
      <c r="I352" s="487"/>
      <c r="J352" s="487"/>
      <c r="K352" s="487"/>
      <c r="L352" s="481"/>
      <c r="M352" s="481"/>
    </row>
    <row r="353" spans="2:13" ht="13.9" customHeight="1">
      <c r="B353" s="487"/>
      <c r="C353" s="487"/>
      <c r="D353" s="487"/>
      <c r="E353" s="487"/>
      <c r="F353" s="487"/>
      <c r="G353" s="487"/>
      <c r="H353" s="487"/>
      <c r="I353" s="487"/>
      <c r="J353" s="487"/>
      <c r="K353" s="487"/>
      <c r="L353" s="481"/>
      <c r="M353" s="481"/>
    </row>
    <row r="354" spans="2:13" ht="13.9" customHeight="1">
      <c r="B354" s="487"/>
      <c r="C354" s="487"/>
      <c r="D354" s="487"/>
      <c r="E354" s="487"/>
      <c r="F354" s="487"/>
      <c r="G354" s="487"/>
      <c r="H354" s="487"/>
      <c r="I354" s="486"/>
      <c r="J354" s="487"/>
      <c r="K354" s="487"/>
      <c r="L354" s="481"/>
      <c r="M354" s="481"/>
    </row>
    <row r="355" spans="2:13" ht="13.9" customHeight="1">
      <c r="B355" s="487"/>
      <c r="C355" s="487"/>
      <c r="D355" s="487"/>
      <c r="E355" s="487"/>
      <c r="F355" s="487"/>
      <c r="G355" s="487"/>
      <c r="H355" s="487"/>
      <c r="I355" s="487"/>
      <c r="J355" s="487"/>
      <c r="K355" s="487"/>
      <c r="L355" s="481"/>
      <c r="M355" s="481"/>
    </row>
    <row r="356" spans="2:13" ht="13.9" customHeight="1">
      <c r="B356" s="487"/>
      <c r="C356" s="487"/>
      <c r="D356" s="487"/>
      <c r="E356" s="487"/>
      <c r="F356" s="487"/>
      <c r="G356" s="487"/>
      <c r="H356" s="487"/>
      <c r="I356" s="487"/>
      <c r="J356" s="487"/>
      <c r="K356" s="487"/>
      <c r="L356" s="481"/>
      <c r="M356" s="481"/>
    </row>
    <row r="357" spans="2:13" ht="13.9" customHeight="1">
      <c r="B357" s="487"/>
      <c r="C357" s="487"/>
      <c r="D357" s="487"/>
      <c r="E357" s="487"/>
      <c r="F357" s="487"/>
      <c r="G357" s="487"/>
      <c r="H357" s="487"/>
      <c r="I357" s="486"/>
      <c r="J357" s="487"/>
      <c r="K357" s="487"/>
      <c r="L357" s="481"/>
      <c r="M357" s="481"/>
    </row>
    <row r="358" spans="2:13" ht="13.9" customHeight="1">
      <c r="B358" s="487"/>
      <c r="C358" s="487"/>
      <c r="D358" s="487"/>
      <c r="E358" s="487"/>
      <c r="F358" s="487"/>
      <c r="G358" s="487"/>
      <c r="H358" s="487"/>
      <c r="I358" s="487"/>
      <c r="J358" s="487"/>
      <c r="K358" s="487"/>
      <c r="L358" s="481"/>
      <c r="M358" s="481"/>
    </row>
    <row r="359" spans="2:13" ht="13.9" customHeight="1">
      <c r="B359" s="487"/>
      <c r="C359" s="487"/>
      <c r="D359" s="487"/>
      <c r="E359" s="487"/>
      <c r="F359" s="487"/>
      <c r="G359" s="487"/>
      <c r="H359" s="487"/>
      <c r="I359" s="487"/>
      <c r="J359" s="487"/>
      <c r="K359" s="487"/>
      <c r="L359" s="481"/>
      <c r="M359" s="481"/>
    </row>
    <row r="360" spans="2:13" ht="13.9" customHeight="1">
      <c r="B360" s="487"/>
      <c r="C360" s="487"/>
      <c r="D360" s="487"/>
      <c r="E360" s="487"/>
      <c r="F360" s="487"/>
      <c r="G360" s="487"/>
      <c r="H360" s="487"/>
      <c r="I360" s="486"/>
      <c r="J360" s="487"/>
      <c r="K360" s="487"/>
      <c r="L360" s="481"/>
      <c r="M360" s="481"/>
    </row>
    <row r="361" spans="2:13" ht="13.9" customHeight="1">
      <c r="B361" s="487"/>
      <c r="C361" s="487"/>
      <c r="D361" s="487"/>
      <c r="E361" s="487"/>
      <c r="F361" s="487"/>
      <c r="G361" s="487"/>
      <c r="H361" s="487"/>
      <c r="I361" s="487"/>
      <c r="J361" s="487"/>
      <c r="K361" s="487"/>
      <c r="L361" s="481"/>
      <c r="M361" s="481"/>
    </row>
    <row r="362" spans="2:13" ht="13.9" customHeight="1">
      <c r="B362" s="487"/>
      <c r="C362" s="487"/>
      <c r="D362" s="487"/>
      <c r="E362" s="487"/>
      <c r="F362" s="487"/>
      <c r="G362" s="487"/>
      <c r="H362" s="487"/>
      <c r="I362" s="487"/>
      <c r="J362" s="487"/>
      <c r="K362" s="487"/>
      <c r="L362" s="481"/>
      <c r="M362" s="481"/>
    </row>
    <row r="363" spans="2:13" ht="13.9" customHeight="1">
      <c r="B363" s="487"/>
      <c r="C363" s="487"/>
      <c r="D363" s="487"/>
      <c r="E363" s="487"/>
      <c r="F363" s="487"/>
      <c r="G363" s="487"/>
      <c r="H363" s="487"/>
      <c r="I363" s="486"/>
      <c r="J363" s="487"/>
      <c r="K363" s="487"/>
      <c r="L363" s="481"/>
      <c r="M363" s="481"/>
    </row>
    <row r="364" spans="2:13" ht="13.9" customHeight="1">
      <c r="B364" s="487"/>
      <c r="C364" s="487"/>
      <c r="D364" s="487"/>
      <c r="E364" s="487"/>
      <c r="F364" s="487"/>
      <c r="G364" s="487"/>
      <c r="H364" s="487"/>
      <c r="I364" s="487"/>
      <c r="J364" s="487"/>
      <c r="K364" s="487"/>
      <c r="L364" s="481"/>
      <c r="M364" s="481"/>
    </row>
    <row r="365" spans="2:13" ht="13.9" customHeight="1">
      <c r="B365" s="487"/>
      <c r="C365" s="487"/>
      <c r="D365" s="487"/>
      <c r="E365" s="487"/>
      <c r="F365" s="487"/>
      <c r="G365" s="487"/>
      <c r="H365" s="487"/>
      <c r="I365" s="487"/>
      <c r="J365" s="487"/>
      <c r="K365" s="487"/>
      <c r="L365" s="481"/>
      <c r="M365" s="481"/>
    </row>
    <row r="366" spans="2:13" ht="13.9" customHeight="1">
      <c r="B366" s="487"/>
      <c r="C366" s="487"/>
      <c r="D366" s="487"/>
      <c r="E366" s="487"/>
      <c r="F366" s="487"/>
      <c r="G366" s="487"/>
      <c r="H366" s="487"/>
      <c r="I366" s="486"/>
      <c r="J366" s="487"/>
      <c r="K366" s="487"/>
      <c r="L366" s="481"/>
      <c r="M366" s="481"/>
    </row>
    <row r="367" spans="2:13" ht="13.9" customHeight="1">
      <c r="B367" s="487"/>
      <c r="C367" s="487"/>
      <c r="D367" s="487"/>
      <c r="E367" s="487"/>
      <c r="F367" s="487"/>
      <c r="G367" s="487"/>
      <c r="H367" s="487"/>
      <c r="I367" s="487"/>
      <c r="J367" s="487"/>
      <c r="K367" s="487"/>
      <c r="L367" s="481"/>
      <c r="M367" s="481"/>
    </row>
    <row r="368" spans="2:13" ht="13.9" customHeight="1">
      <c r="B368" s="487"/>
      <c r="C368" s="487"/>
      <c r="D368" s="487"/>
      <c r="E368" s="487"/>
      <c r="F368" s="487"/>
      <c r="G368" s="487"/>
      <c r="H368" s="487"/>
      <c r="I368" s="487"/>
      <c r="J368" s="487"/>
      <c r="K368" s="487"/>
      <c r="L368" s="481"/>
      <c r="M368" s="481"/>
    </row>
    <row r="369" spans="2:13" ht="13.9" customHeight="1">
      <c r="B369" s="487"/>
      <c r="C369" s="487"/>
      <c r="D369" s="487"/>
      <c r="E369" s="487"/>
      <c r="F369" s="487"/>
      <c r="G369" s="487"/>
      <c r="H369" s="487"/>
      <c r="I369" s="486"/>
      <c r="J369" s="487"/>
      <c r="K369" s="487"/>
      <c r="L369" s="481"/>
      <c r="M369" s="481"/>
    </row>
    <row r="370" spans="2:13" ht="13.9" customHeight="1">
      <c r="B370" s="487"/>
      <c r="C370" s="487"/>
      <c r="D370" s="487"/>
      <c r="E370" s="487"/>
      <c r="F370" s="487"/>
      <c r="G370" s="487"/>
      <c r="H370" s="487"/>
      <c r="I370" s="487"/>
      <c r="J370" s="487"/>
      <c r="K370" s="487"/>
      <c r="L370" s="481"/>
      <c r="M370" s="481"/>
    </row>
    <row r="371" spans="2:13" ht="13.9" customHeight="1">
      <c r="B371" s="487"/>
      <c r="C371" s="487"/>
      <c r="D371" s="487"/>
      <c r="E371" s="487"/>
      <c r="F371" s="487"/>
      <c r="G371" s="487"/>
      <c r="H371" s="487"/>
      <c r="I371" s="487"/>
      <c r="J371" s="487"/>
      <c r="K371" s="487"/>
      <c r="L371" s="481"/>
      <c r="M371" s="481"/>
    </row>
    <row r="372" spans="2:13" ht="13.9" customHeight="1">
      <c r="B372" s="487"/>
      <c r="C372" s="487"/>
      <c r="D372" s="487"/>
      <c r="E372" s="487"/>
      <c r="F372" s="487"/>
      <c r="G372" s="487"/>
      <c r="H372" s="487"/>
      <c r="I372" s="486"/>
      <c r="J372" s="487"/>
      <c r="K372" s="487"/>
      <c r="L372" s="481"/>
      <c r="M372" s="481"/>
    </row>
    <row r="373" spans="2:13" ht="13.9" customHeight="1">
      <c r="B373" s="487"/>
      <c r="C373" s="487"/>
      <c r="D373" s="487"/>
      <c r="E373" s="487"/>
      <c r="F373" s="487"/>
      <c r="G373" s="487"/>
      <c r="H373" s="487"/>
      <c r="I373" s="487"/>
      <c r="J373" s="487"/>
      <c r="K373" s="487"/>
      <c r="L373" s="481"/>
      <c r="M373" s="481"/>
    </row>
    <row r="374" spans="2:13" ht="13.9" customHeight="1">
      <c r="B374" s="487"/>
      <c r="C374" s="487"/>
      <c r="D374" s="487"/>
      <c r="E374" s="487"/>
      <c r="F374" s="487"/>
      <c r="G374" s="487"/>
      <c r="H374" s="487"/>
      <c r="I374" s="487"/>
      <c r="J374" s="487"/>
      <c r="K374" s="487"/>
      <c r="L374" s="481"/>
      <c r="M374" s="481"/>
    </row>
    <row r="375" spans="2:13" ht="13.9" customHeight="1">
      <c r="B375" s="487"/>
      <c r="C375" s="487"/>
      <c r="D375" s="487"/>
      <c r="E375" s="487"/>
      <c r="F375" s="487"/>
      <c r="G375" s="487"/>
      <c r="H375" s="487"/>
      <c r="I375" s="486"/>
      <c r="J375" s="487"/>
      <c r="K375" s="487"/>
      <c r="L375" s="481"/>
      <c r="M375" s="481"/>
    </row>
    <row r="376" spans="2:13" ht="13.9" customHeight="1">
      <c r="B376" s="487"/>
      <c r="C376" s="487"/>
      <c r="D376" s="487"/>
      <c r="E376" s="487"/>
      <c r="F376" s="487"/>
      <c r="G376" s="487"/>
      <c r="H376" s="487"/>
      <c r="I376" s="487"/>
      <c r="J376" s="487"/>
      <c r="K376" s="487"/>
      <c r="L376" s="481"/>
      <c r="M376" s="481"/>
    </row>
    <row r="377" spans="2:13" ht="13.9" customHeight="1">
      <c r="B377" s="487"/>
      <c r="C377" s="487"/>
      <c r="D377" s="487"/>
      <c r="E377" s="487"/>
      <c r="F377" s="487"/>
      <c r="G377" s="487"/>
      <c r="H377" s="487"/>
      <c r="I377" s="487"/>
      <c r="J377" s="487"/>
      <c r="K377" s="487"/>
      <c r="L377" s="481"/>
      <c r="M377" s="481"/>
    </row>
    <row r="378" spans="2:13" ht="13.9" customHeight="1">
      <c r="B378" s="487"/>
      <c r="C378" s="487"/>
      <c r="D378" s="487"/>
      <c r="E378" s="487"/>
      <c r="F378" s="487"/>
      <c r="G378" s="487"/>
      <c r="H378" s="487"/>
      <c r="I378" s="486"/>
      <c r="J378" s="487"/>
      <c r="K378" s="487"/>
      <c r="L378" s="481"/>
      <c r="M378" s="481"/>
    </row>
    <row r="379" spans="2:13" ht="13.9" customHeight="1">
      <c r="B379" s="487"/>
      <c r="C379" s="487"/>
      <c r="D379" s="487"/>
      <c r="E379" s="487"/>
      <c r="F379" s="487"/>
      <c r="G379" s="487"/>
      <c r="H379" s="487"/>
      <c r="I379" s="487"/>
      <c r="J379" s="487"/>
      <c r="K379" s="487"/>
      <c r="L379" s="481"/>
      <c r="M379" s="481"/>
    </row>
    <row r="380" spans="2:13" ht="13.9" customHeight="1">
      <c r="B380" s="487"/>
      <c r="C380" s="487"/>
      <c r="D380" s="487"/>
      <c r="E380" s="487"/>
      <c r="F380" s="487"/>
      <c r="G380" s="487"/>
      <c r="H380" s="487"/>
      <c r="I380" s="487"/>
      <c r="J380" s="487"/>
      <c r="K380" s="487"/>
      <c r="L380" s="481"/>
      <c r="M380" s="481"/>
    </row>
    <row r="381" spans="2:13" ht="13.9" customHeight="1">
      <c r="B381" s="487"/>
      <c r="C381" s="487"/>
      <c r="D381" s="487"/>
      <c r="E381" s="487"/>
      <c r="F381" s="487"/>
      <c r="G381" s="487"/>
      <c r="H381" s="487"/>
      <c r="I381" s="486"/>
      <c r="J381" s="487"/>
      <c r="K381" s="487"/>
      <c r="L381" s="481"/>
      <c r="M381" s="481"/>
    </row>
    <row r="382" spans="2:13" ht="13.9" customHeight="1">
      <c r="B382" s="487"/>
      <c r="C382" s="487"/>
      <c r="D382" s="487"/>
      <c r="E382" s="487"/>
      <c r="F382" s="487"/>
      <c r="G382" s="487"/>
      <c r="H382" s="487"/>
      <c r="I382" s="487"/>
      <c r="J382" s="487"/>
      <c r="K382" s="487"/>
      <c r="L382" s="481"/>
      <c r="M382" s="481"/>
    </row>
    <row r="383" spans="2:13" ht="13.9" customHeight="1">
      <c r="B383" s="487"/>
      <c r="C383" s="487"/>
      <c r="D383" s="487"/>
      <c r="E383" s="487"/>
      <c r="F383" s="487"/>
      <c r="G383" s="487"/>
      <c r="H383" s="487"/>
      <c r="I383" s="487"/>
      <c r="J383" s="487"/>
      <c r="K383" s="487"/>
      <c r="L383" s="481"/>
      <c r="M383" s="481"/>
    </row>
    <row r="384" spans="2:13" ht="13.9" customHeight="1">
      <c r="B384" s="487"/>
      <c r="C384" s="487"/>
      <c r="D384" s="487"/>
      <c r="E384" s="487"/>
      <c r="F384" s="487"/>
      <c r="G384" s="487"/>
      <c r="H384" s="487"/>
      <c r="I384" s="486"/>
      <c r="J384" s="487"/>
      <c r="K384" s="487"/>
      <c r="L384" s="481"/>
      <c r="M384" s="481"/>
    </row>
    <row r="385" spans="2:13" ht="13.9" customHeight="1">
      <c r="B385" s="487"/>
      <c r="C385" s="487"/>
      <c r="D385" s="487"/>
      <c r="E385" s="487"/>
      <c r="F385" s="487"/>
      <c r="G385" s="487"/>
      <c r="H385" s="487"/>
      <c r="I385" s="487"/>
      <c r="J385" s="487"/>
      <c r="K385" s="487"/>
      <c r="L385" s="481"/>
      <c r="M385" s="481"/>
    </row>
    <row r="386" spans="2:13" ht="13.9" customHeight="1">
      <c r="B386" s="487"/>
      <c r="C386" s="487"/>
      <c r="D386" s="487"/>
      <c r="E386" s="487"/>
      <c r="F386" s="487"/>
      <c r="G386" s="487"/>
      <c r="H386" s="487"/>
      <c r="I386" s="487"/>
      <c r="J386" s="487"/>
      <c r="K386" s="487"/>
      <c r="L386" s="481"/>
      <c r="M386" s="481"/>
    </row>
    <row r="387" spans="2:13" ht="13.9" customHeight="1">
      <c r="B387" s="487"/>
      <c r="C387" s="487"/>
      <c r="D387" s="487"/>
      <c r="E387" s="487"/>
      <c r="F387" s="487"/>
      <c r="G387" s="487"/>
      <c r="H387" s="487"/>
      <c r="I387" s="486"/>
      <c r="J387" s="487"/>
      <c r="K387" s="487"/>
      <c r="L387" s="481"/>
      <c r="M387" s="481"/>
    </row>
    <row r="388" spans="2:13" ht="13.9" customHeight="1">
      <c r="B388" s="487"/>
      <c r="C388" s="487"/>
      <c r="D388" s="487"/>
      <c r="E388" s="487"/>
      <c r="F388" s="487"/>
      <c r="G388" s="487"/>
      <c r="H388" s="487"/>
      <c r="I388" s="487"/>
      <c r="J388" s="487"/>
      <c r="K388" s="487"/>
      <c r="L388" s="481"/>
      <c r="M388" s="481"/>
    </row>
    <row r="389" spans="2:13" ht="13.9" customHeight="1">
      <c r="B389" s="487"/>
      <c r="C389" s="487"/>
      <c r="D389" s="487"/>
      <c r="E389" s="487"/>
      <c r="F389" s="487"/>
      <c r="G389" s="487"/>
      <c r="H389" s="487"/>
      <c r="I389" s="487"/>
      <c r="J389" s="487"/>
      <c r="K389" s="487"/>
      <c r="L389" s="481"/>
      <c r="M389" s="481"/>
    </row>
    <row r="390" spans="2:13" ht="13.9" customHeight="1">
      <c r="B390" s="487"/>
      <c r="C390" s="487"/>
      <c r="D390" s="487"/>
      <c r="E390" s="487"/>
      <c r="F390" s="487"/>
      <c r="G390" s="487"/>
      <c r="H390" s="487"/>
      <c r="I390" s="486"/>
      <c r="J390" s="487"/>
      <c r="K390" s="487"/>
      <c r="L390" s="481"/>
      <c r="M390" s="481"/>
    </row>
    <row r="391" spans="2:13" ht="13.9" customHeight="1">
      <c r="B391" s="487"/>
      <c r="C391" s="487"/>
      <c r="D391" s="487"/>
      <c r="E391" s="487"/>
      <c r="F391" s="487"/>
      <c r="G391" s="487"/>
      <c r="H391" s="487"/>
      <c r="I391" s="487"/>
      <c r="J391" s="487"/>
      <c r="K391" s="487"/>
      <c r="L391" s="481"/>
      <c r="M391" s="481"/>
    </row>
    <row r="392" spans="2:13" ht="13.9" customHeight="1">
      <c r="B392" s="487"/>
      <c r="C392" s="487"/>
      <c r="D392" s="487"/>
      <c r="E392" s="487"/>
      <c r="F392" s="487"/>
      <c r="G392" s="487"/>
      <c r="H392" s="487"/>
      <c r="I392" s="487"/>
      <c r="J392" s="487"/>
      <c r="K392" s="487"/>
      <c r="L392" s="481"/>
      <c r="M392" s="481"/>
    </row>
    <row r="393" spans="2:13" ht="13.9" customHeight="1">
      <c r="B393" s="487"/>
      <c r="C393" s="487"/>
      <c r="D393" s="487"/>
      <c r="E393" s="487"/>
      <c r="F393" s="487"/>
      <c r="G393" s="487"/>
      <c r="H393" s="487"/>
      <c r="I393" s="486"/>
      <c r="J393" s="487"/>
      <c r="K393" s="487"/>
      <c r="L393" s="481"/>
      <c r="M393" s="481"/>
    </row>
    <row r="394" spans="2:13" ht="13.9" customHeight="1">
      <c r="B394" s="487"/>
      <c r="C394" s="487"/>
      <c r="D394" s="487"/>
      <c r="E394" s="487"/>
      <c r="F394" s="487"/>
      <c r="G394" s="487"/>
      <c r="H394" s="487"/>
      <c r="I394" s="487"/>
      <c r="J394" s="487"/>
      <c r="K394" s="487"/>
      <c r="L394" s="481"/>
      <c r="M394" s="481"/>
    </row>
    <row r="395" spans="2:13" ht="13.9" customHeight="1">
      <c r="B395" s="487"/>
      <c r="C395" s="487"/>
      <c r="D395" s="487"/>
      <c r="E395" s="487"/>
      <c r="F395" s="487"/>
      <c r="G395" s="487"/>
      <c r="H395" s="487"/>
      <c r="I395" s="487"/>
      <c r="J395" s="487"/>
      <c r="K395" s="487"/>
      <c r="L395" s="481"/>
      <c r="M395" s="481"/>
    </row>
    <row r="396" spans="2:13" ht="13.9" customHeight="1">
      <c r="B396" s="487"/>
      <c r="C396" s="487"/>
      <c r="D396" s="487"/>
      <c r="E396" s="487"/>
      <c r="F396" s="487"/>
      <c r="G396" s="487"/>
      <c r="H396" s="487"/>
      <c r="I396" s="486"/>
      <c r="J396" s="487"/>
      <c r="K396" s="487"/>
      <c r="L396" s="481"/>
      <c r="M396" s="481"/>
    </row>
    <row r="397" spans="2:13" ht="13.9" customHeight="1">
      <c r="B397" s="487"/>
      <c r="C397" s="487"/>
      <c r="D397" s="487"/>
      <c r="E397" s="487"/>
      <c r="F397" s="487"/>
      <c r="G397" s="487"/>
      <c r="H397" s="487"/>
      <c r="I397" s="487"/>
      <c r="J397" s="487"/>
      <c r="K397" s="487"/>
      <c r="L397" s="481"/>
      <c r="M397" s="481"/>
    </row>
    <row r="398" spans="2:13" ht="13.9" customHeight="1">
      <c r="B398" s="487"/>
      <c r="C398" s="487"/>
      <c r="D398" s="487"/>
      <c r="E398" s="487"/>
      <c r="F398" s="487"/>
      <c r="G398" s="487"/>
      <c r="H398" s="487"/>
      <c r="I398" s="487"/>
      <c r="J398" s="487"/>
      <c r="K398" s="487"/>
      <c r="L398" s="481"/>
      <c r="M398" s="481"/>
    </row>
    <row r="399" spans="2:13" ht="13.9" customHeight="1">
      <c r="B399" s="486"/>
      <c r="C399" s="486"/>
      <c r="D399" s="486"/>
      <c r="E399" s="487"/>
      <c r="F399" s="486"/>
      <c r="G399" s="486"/>
      <c r="H399" s="486"/>
      <c r="I399" s="486"/>
      <c r="J399" s="486"/>
      <c r="K399" s="486"/>
      <c r="L399" s="481"/>
      <c r="M399" s="481"/>
    </row>
    <row r="400" spans="2:13" ht="13.9" customHeight="1">
      <c r="B400" s="487"/>
      <c r="C400" s="487"/>
      <c r="D400" s="487"/>
      <c r="E400" s="487"/>
      <c r="F400" s="487"/>
      <c r="G400" s="487"/>
      <c r="H400" s="487"/>
      <c r="I400" s="487"/>
      <c r="J400" s="487"/>
      <c r="K400" s="487"/>
      <c r="L400" s="481"/>
      <c r="M400" s="481"/>
    </row>
    <row r="401" spans="2:13" ht="13.9" customHeight="1">
      <c r="B401" s="487"/>
      <c r="C401" s="487"/>
      <c r="D401" s="487"/>
      <c r="E401" s="487"/>
      <c r="F401" s="487"/>
      <c r="G401" s="487"/>
      <c r="H401" s="487"/>
      <c r="I401" s="486"/>
      <c r="J401" s="487"/>
      <c r="K401" s="487"/>
      <c r="L401" s="481"/>
      <c r="M401" s="481"/>
    </row>
    <row r="402" spans="2:13" ht="13.9" customHeight="1">
      <c r="B402" s="487"/>
      <c r="C402" s="487"/>
      <c r="D402" s="487"/>
      <c r="E402" s="487"/>
      <c r="F402" s="487"/>
      <c r="G402" s="487"/>
      <c r="H402" s="487"/>
      <c r="I402" s="487"/>
      <c r="J402" s="487"/>
      <c r="K402" s="487"/>
      <c r="L402" s="481"/>
      <c r="M402" s="481"/>
    </row>
    <row r="403" spans="2:13" ht="13.9" customHeight="1">
      <c r="B403" s="487"/>
      <c r="C403" s="487"/>
      <c r="D403" s="487"/>
      <c r="E403" s="487"/>
      <c r="F403" s="487"/>
      <c r="G403" s="487"/>
      <c r="H403" s="487"/>
      <c r="I403" s="486"/>
      <c r="J403" s="487"/>
      <c r="K403" s="487"/>
      <c r="L403" s="481"/>
      <c r="M403" s="481"/>
    </row>
    <row r="404" spans="2:13" ht="13.9" customHeight="1">
      <c r="B404" s="487"/>
      <c r="C404" s="487"/>
      <c r="D404" s="487"/>
      <c r="E404" s="487"/>
      <c r="F404" s="487"/>
      <c r="G404" s="487"/>
      <c r="H404" s="487"/>
      <c r="I404" s="487"/>
      <c r="J404" s="487"/>
      <c r="K404" s="487"/>
      <c r="L404" s="481"/>
      <c r="M404" s="481"/>
    </row>
    <row r="405" spans="2:13" ht="13.9" customHeight="1">
      <c r="B405" s="487"/>
      <c r="C405" s="487"/>
      <c r="D405" s="487"/>
      <c r="E405" s="487"/>
      <c r="F405" s="487"/>
      <c r="G405" s="487"/>
      <c r="H405" s="487"/>
      <c r="I405" s="486"/>
      <c r="J405" s="487"/>
      <c r="K405" s="487"/>
      <c r="L405" s="481"/>
      <c r="M405" s="481"/>
    </row>
    <row r="406" spans="2:13" ht="13.9" customHeight="1">
      <c r="B406" s="487"/>
      <c r="C406" s="487"/>
      <c r="D406" s="487"/>
      <c r="E406" s="487"/>
      <c r="F406" s="487"/>
      <c r="G406" s="487"/>
      <c r="H406" s="487"/>
      <c r="I406" s="487"/>
      <c r="J406" s="487"/>
      <c r="K406" s="487"/>
      <c r="L406" s="481"/>
      <c r="M406" s="481"/>
    </row>
    <row r="407" spans="2:13" ht="13.9" customHeight="1">
      <c r="B407" s="487"/>
      <c r="C407" s="487"/>
      <c r="D407" s="487"/>
      <c r="E407" s="487"/>
      <c r="F407" s="487"/>
      <c r="G407" s="487"/>
      <c r="H407" s="487"/>
      <c r="I407" s="486"/>
      <c r="J407" s="487"/>
      <c r="K407" s="487"/>
      <c r="L407" s="481"/>
      <c r="M407" s="481"/>
    </row>
    <row r="408" spans="2:13" ht="13.9" customHeight="1">
      <c r="B408" s="487"/>
      <c r="C408" s="487"/>
      <c r="D408" s="487"/>
      <c r="E408" s="487"/>
      <c r="F408" s="487"/>
      <c r="G408" s="487"/>
      <c r="H408" s="487"/>
      <c r="I408" s="487"/>
      <c r="J408" s="487"/>
      <c r="K408" s="487"/>
      <c r="L408" s="481"/>
      <c r="M408" s="481"/>
    </row>
    <row r="409" spans="2:13" ht="13.9" customHeight="1">
      <c r="B409" s="487"/>
      <c r="C409" s="487"/>
      <c r="D409" s="487"/>
      <c r="E409" s="487"/>
      <c r="F409" s="487"/>
      <c r="G409" s="487"/>
      <c r="H409" s="487"/>
      <c r="I409" s="486"/>
      <c r="J409" s="487"/>
      <c r="K409" s="487"/>
      <c r="L409" s="481"/>
      <c r="M409" s="481"/>
    </row>
    <row r="410" spans="2:13" ht="13.9" customHeight="1">
      <c r="B410" s="487"/>
      <c r="C410" s="487"/>
      <c r="D410" s="487"/>
      <c r="E410" s="487"/>
      <c r="F410" s="487"/>
      <c r="G410" s="487"/>
      <c r="H410" s="487"/>
      <c r="I410" s="487"/>
      <c r="J410" s="487"/>
      <c r="K410" s="487"/>
      <c r="L410" s="481"/>
      <c r="M410" s="481"/>
    </row>
    <row r="411" spans="2:13" ht="13.9" customHeight="1">
      <c r="B411" s="487"/>
      <c r="C411" s="487"/>
      <c r="D411" s="487"/>
      <c r="E411" s="487"/>
      <c r="F411" s="487"/>
      <c r="G411" s="487"/>
      <c r="H411" s="487"/>
      <c r="I411" s="486"/>
      <c r="J411" s="487"/>
      <c r="K411" s="487"/>
      <c r="L411" s="481"/>
      <c r="M411" s="481"/>
    </row>
    <row r="412" spans="2:13" ht="13.9" customHeight="1">
      <c r="B412" s="487"/>
      <c r="C412" s="487"/>
      <c r="D412" s="487"/>
      <c r="E412" s="487"/>
      <c r="F412" s="487"/>
      <c r="G412" s="487"/>
      <c r="H412" s="487"/>
      <c r="I412" s="487"/>
      <c r="J412" s="487"/>
      <c r="K412" s="487"/>
      <c r="L412" s="481"/>
      <c r="M412" s="481"/>
    </row>
    <row r="413" spans="2:13" ht="13.9" customHeight="1">
      <c r="B413" s="487"/>
      <c r="C413" s="487"/>
      <c r="D413" s="487"/>
      <c r="E413" s="487"/>
      <c r="F413" s="487"/>
      <c r="G413" s="487"/>
      <c r="H413" s="487"/>
      <c r="I413" s="486"/>
      <c r="J413" s="487"/>
      <c r="K413" s="487"/>
      <c r="L413" s="481"/>
      <c r="M413" s="481"/>
    </row>
    <row r="414" spans="2:13" ht="13.9" customHeight="1">
      <c r="B414" s="487"/>
      <c r="C414" s="487"/>
      <c r="D414" s="487"/>
      <c r="E414" s="487"/>
      <c r="F414" s="487"/>
      <c r="G414" s="487"/>
      <c r="H414" s="487"/>
      <c r="I414" s="487"/>
      <c r="J414" s="487"/>
      <c r="K414" s="487"/>
      <c r="L414" s="481"/>
      <c r="M414" s="481"/>
    </row>
    <row r="415" spans="2:13" ht="13.9" customHeight="1">
      <c r="B415" s="487"/>
      <c r="C415" s="487"/>
      <c r="D415" s="487"/>
      <c r="E415" s="487"/>
      <c r="F415" s="487"/>
      <c r="G415" s="487"/>
      <c r="H415" s="487"/>
      <c r="I415" s="486"/>
      <c r="J415" s="487"/>
      <c r="K415" s="487"/>
      <c r="L415" s="481"/>
      <c r="M415" s="481"/>
    </row>
    <row r="416" spans="2:13" ht="13.9" customHeight="1">
      <c r="B416" s="487"/>
      <c r="C416" s="487"/>
      <c r="D416" s="487"/>
      <c r="E416" s="487"/>
      <c r="F416" s="487"/>
      <c r="G416" s="487"/>
      <c r="H416" s="487"/>
      <c r="I416" s="487"/>
      <c r="J416" s="487"/>
      <c r="K416" s="487"/>
      <c r="L416" s="481"/>
      <c r="M416" s="481"/>
    </row>
    <row r="417" spans="2:13" ht="13.9" customHeight="1">
      <c r="B417" s="487"/>
      <c r="C417" s="487"/>
      <c r="D417" s="487"/>
      <c r="E417" s="487"/>
      <c r="F417" s="487"/>
      <c r="G417" s="487"/>
      <c r="H417" s="487"/>
      <c r="I417" s="486"/>
      <c r="J417" s="487"/>
      <c r="K417" s="487"/>
      <c r="L417" s="481"/>
      <c r="M417" s="481"/>
    </row>
    <row r="418" spans="2:13" ht="13.9" customHeight="1">
      <c r="B418" s="487"/>
      <c r="C418" s="487"/>
      <c r="D418" s="487"/>
      <c r="E418" s="487"/>
      <c r="F418" s="487"/>
      <c r="G418" s="487"/>
      <c r="H418" s="487"/>
      <c r="I418" s="487"/>
      <c r="J418" s="487"/>
      <c r="K418" s="487"/>
      <c r="L418" s="481"/>
      <c r="M418" s="481"/>
    </row>
    <row r="419" spans="2:13" ht="13.9" customHeight="1">
      <c r="B419" s="487"/>
      <c r="C419" s="487"/>
      <c r="D419" s="487"/>
      <c r="E419" s="487"/>
      <c r="F419" s="487"/>
      <c r="G419" s="487"/>
      <c r="H419" s="487"/>
      <c r="I419" s="486"/>
      <c r="J419" s="487"/>
      <c r="K419" s="487"/>
      <c r="L419" s="481"/>
      <c r="M419" s="481"/>
    </row>
    <row r="420" spans="2:13" ht="13.9" customHeight="1">
      <c r="B420" s="487"/>
      <c r="C420" s="487"/>
      <c r="D420" s="487"/>
      <c r="E420" s="487"/>
      <c r="F420" s="487"/>
      <c r="G420" s="487"/>
      <c r="H420" s="487"/>
      <c r="I420" s="487"/>
      <c r="J420" s="487"/>
      <c r="K420" s="487"/>
      <c r="L420" s="481"/>
      <c r="M420" s="481"/>
    </row>
    <row r="421" spans="2:13" ht="13.9" customHeight="1">
      <c r="B421" s="487"/>
      <c r="C421" s="487"/>
      <c r="D421" s="487"/>
      <c r="E421" s="487"/>
      <c r="F421" s="487"/>
      <c r="G421" s="487"/>
      <c r="H421" s="487"/>
      <c r="I421" s="486"/>
      <c r="J421" s="487"/>
      <c r="K421" s="487"/>
      <c r="L421" s="481"/>
      <c r="M421" s="481"/>
    </row>
    <row r="422" spans="2:13" ht="13.9" customHeight="1">
      <c r="B422" s="487"/>
      <c r="C422" s="487"/>
      <c r="D422" s="487"/>
      <c r="E422" s="487"/>
      <c r="F422" s="487"/>
      <c r="G422" s="487"/>
      <c r="H422" s="487"/>
      <c r="I422" s="487"/>
      <c r="J422" s="487"/>
      <c r="K422" s="487"/>
      <c r="L422" s="481"/>
      <c r="M422" s="481"/>
    </row>
    <row r="423" spans="2:13" ht="13.9" customHeight="1">
      <c r="B423" s="487"/>
      <c r="C423" s="487"/>
      <c r="D423" s="487"/>
      <c r="E423" s="487"/>
      <c r="F423" s="487"/>
      <c r="G423" s="487"/>
      <c r="H423" s="487"/>
      <c r="I423" s="486"/>
      <c r="J423" s="487"/>
      <c r="K423" s="487"/>
      <c r="L423" s="481"/>
      <c r="M423" s="481"/>
    </row>
    <row r="424" spans="2:13" ht="13.9" customHeight="1">
      <c r="B424" s="487"/>
      <c r="C424" s="487"/>
      <c r="D424" s="487"/>
      <c r="E424" s="487"/>
      <c r="F424" s="487"/>
      <c r="G424" s="487"/>
      <c r="H424" s="487"/>
      <c r="I424" s="487"/>
      <c r="J424" s="487"/>
      <c r="K424" s="487"/>
      <c r="L424" s="481"/>
      <c r="M424" s="481"/>
    </row>
    <row r="425" spans="2:13" ht="13.9" customHeight="1">
      <c r="B425" s="487"/>
      <c r="C425" s="487"/>
      <c r="D425" s="487"/>
      <c r="E425" s="487"/>
      <c r="F425" s="487"/>
      <c r="G425" s="487"/>
      <c r="H425" s="487"/>
      <c r="I425" s="486"/>
      <c r="J425" s="487"/>
      <c r="K425" s="487"/>
      <c r="L425" s="481"/>
      <c r="M425" s="481"/>
    </row>
    <row r="426" spans="2:13" ht="13.9" customHeight="1">
      <c r="B426" s="487"/>
      <c r="C426" s="487"/>
      <c r="D426" s="487"/>
      <c r="E426" s="487"/>
      <c r="F426" s="487"/>
      <c r="G426" s="487"/>
      <c r="H426" s="487"/>
      <c r="I426" s="487"/>
      <c r="J426" s="487"/>
      <c r="K426" s="487"/>
      <c r="L426" s="481"/>
      <c r="M426" s="481"/>
    </row>
    <row r="427" spans="2:13" ht="13.9" customHeight="1">
      <c r="B427" s="487"/>
      <c r="C427" s="487"/>
      <c r="D427" s="487"/>
      <c r="E427" s="487"/>
      <c r="F427" s="487"/>
      <c r="G427" s="487"/>
      <c r="H427" s="487"/>
      <c r="I427" s="486"/>
      <c r="J427" s="487"/>
      <c r="K427" s="487"/>
      <c r="L427" s="481"/>
      <c r="M427" s="481"/>
    </row>
    <row r="428" spans="2:13" ht="13.9" customHeight="1">
      <c r="B428" s="487"/>
      <c r="C428" s="487"/>
      <c r="D428" s="487"/>
      <c r="E428" s="487"/>
      <c r="F428" s="487"/>
      <c r="G428" s="487"/>
      <c r="H428" s="487"/>
      <c r="I428" s="487"/>
      <c r="J428" s="487"/>
      <c r="K428" s="487"/>
      <c r="L428" s="481"/>
      <c r="M428" s="481"/>
    </row>
    <row r="429" spans="2:13" ht="13.9" customHeight="1">
      <c r="B429" s="487"/>
      <c r="C429" s="487"/>
      <c r="D429" s="487"/>
      <c r="E429" s="487"/>
      <c r="F429" s="487"/>
      <c r="G429" s="487"/>
      <c r="H429" s="487"/>
      <c r="I429" s="486"/>
      <c r="J429" s="487"/>
      <c r="K429" s="487"/>
      <c r="L429" s="481"/>
      <c r="M429" s="481"/>
    </row>
    <row r="430" spans="2:13" ht="13.9" customHeight="1">
      <c r="B430" s="487"/>
      <c r="C430" s="487"/>
      <c r="D430" s="487"/>
      <c r="E430" s="487"/>
      <c r="F430" s="487"/>
      <c r="G430" s="487"/>
      <c r="H430" s="487"/>
      <c r="I430" s="487"/>
      <c r="J430" s="487"/>
      <c r="K430" s="487"/>
      <c r="L430" s="481"/>
      <c r="M430" s="481"/>
    </row>
    <row r="431" spans="2:13" ht="13.9" customHeight="1">
      <c r="B431" s="487"/>
      <c r="C431" s="487"/>
      <c r="D431" s="487"/>
      <c r="E431" s="487"/>
      <c r="F431" s="487"/>
      <c r="G431" s="487"/>
      <c r="H431" s="487"/>
      <c r="I431" s="486"/>
      <c r="J431" s="487"/>
      <c r="K431" s="487"/>
      <c r="L431" s="481"/>
      <c r="M431" s="481"/>
    </row>
    <row r="432" spans="2:13" ht="13.9" customHeight="1">
      <c r="B432" s="487"/>
      <c r="C432" s="487"/>
      <c r="D432" s="487"/>
      <c r="E432" s="487"/>
      <c r="F432" s="487"/>
      <c r="G432" s="487"/>
      <c r="H432" s="487"/>
      <c r="I432" s="487"/>
      <c r="J432" s="487"/>
      <c r="K432" s="487"/>
      <c r="L432" s="481"/>
      <c r="M432" s="481"/>
    </row>
    <row r="433" spans="2:13" ht="13.9" customHeight="1">
      <c r="B433" s="487"/>
      <c r="C433" s="487"/>
      <c r="D433" s="487"/>
      <c r="E433" s="487"/>
      <c r="F433" s="487"/>
      <c r="G433" s="487"/>
      <c r="H433" s="487"/>
      <c r="I433" s="486"/>
      <c r="J433" s="487"/>
      <c r="K433" s="487"/>
      <c r="L433" s="481"/>
      <c r="M433" s="481"/>
    </row>
    <row r="434" spans="2:13" ht="13.9" customHeight="1">
      <c r="B434" s="487"/>
      <c r="C434" s="487"/>
      <c r="D434" s="487"/>
      <c r="E434" s="487"/>
      <c r="F434" s="487"/>
      <c r="G434" s="487"/>
      <c r="H434" s="487"/>
      <c r="I434" s="487"/>
      <c r="J434" s="487"/>
      <c r="K434" s="487"/>
      <c r="L434" s="481"/>
      <c r="M434" s="481"/>
    </row>
    <row r="435" spans="2:13" ht="13.9" customHeight="1">
      <c r="B435" s="487"/>
      <c r="C435" s="487"/>
      <c r="D435" s="487"/>
      <c r="E435" s="487"/>
      <c r="F435" s="487"/>
      <c r="G435" s="487"/>
      <c r="H435" s="487"/>
      <c r="I435" s="486"/>
      <c r="J435" s="487"/>
      <c r="K435" s="487"/>
      <c r="L435" s="481"/>
      <c r="M435" s="481"/>
    </row>
    <row r="436" spans="2:13" ht="13.9" customHeight="1">
      <c r="B436" s="487"/>
      <c r="C436" s="487"/>
      <c r="D436" s="487"/>
      <c r="E436" s="487"/>
      <c r="F436" s="487"/>
      <c r="G436" s="487"/>
      <c r="H436" s="487"/>
      <c r="I436" s="487"/>
      <c r="J436" s="487"/>
      <c r="K436" s="487"/>
      <c r="L436" s="481"/>
      <c r="M436" s="481"/>
    </row>
    <row r="437" spans="2:13" ht="13.9" customHeight="1">
      <c r="B437" s="487"/>
      <c r="C437" s="487"/>
      <c r="D437" s="487"/>
      <c r="E437" s="487"/>
      <c r="F437" s="487"/>
      <c r="G437" s="487"/>
      <c r="H437" s="487"/>
      <c r="I437" s="486"/>
      <c r="J437" s="487"/>
      <c r="K437" s="487"/>
      <c r="L437" s="481"/>
      <c r="M437" s="481"/>
    </row>
    <row r="438" spans="2:13" ht="13.9" customHeight="1">
      <c r="B438" s="487"/>
      <c r="C438" s="487"/>
      <c r="D438" s="487"/>
      <c r="E438" s="487"/>
      <c r="F438" s="487"/>
      <c r="G438" s="487"/>
      <c r="H438" s="487"/>
      <c r="I438" s="487"/>
      <c r="J438" s="487"/>
      <c r="K438" s="487"/>
      <c r="L438" s="481"/>
      <c r="M438" s="481"/>
    </row>
    <row r="439" spans="2:13" ht="13.9" customHeight="1">
      <c r="B439" s="487"/>
      <c r="C439" s="487"/>
      <c r="D439" s="487"/>
      <c r="E439" s="487"/>
      <c r="F439" s="487"/>
      <c r="G439" s="487"/>
      <c r="H439" s="487"/>
      <c r="I439" s="486"/>
      <c r="J439" s="487"/>
      <c r="K439" s="487"/>
      <c r="L439" s="481"/>
      <c r="M439" s="481"/>
    </row>
    <row r="440" spans="2:13" ht="13.9" customHeight="1">
      <c r="B440" s="487"/>
      <c r="C440" s="487"/>
      <c r="D440" s="487"/>
      <c r="E440" s="487"/>
      <c r="F440" s="487"/>
      <c r="G440" s="487"/>
      <c r="H440" s="487"/>
      <c r="I440" s="487"/>
      <c r="J440" s="487"/>
      <c r="K440" s="487"/>
      <c r="L440" s="481"/>
      <c r="M440" s="481"/>
    </row>
    <row r="441" spans="2:13" ht="13.9" customHeight="1">
      <c r="B441" s="487"/>
      <c r="C441" s="487"/>
      <c r="D441" s="487"/>
      <c r="E441" s="487"/>
      <c r="F441" s="487"/>
      <c r="G441" s="487"/>
      <c r="H441" s="487"/>
      <c r="I441" s="486"/>
      <c r="J441" s="487"/>
      <c r="K441" s="487"/>
      <c r="L441" s="481"/>
      <c r="M441" s="481"/>
    </row>
    <row r="442" spans="2:13" ht="13.9" customHeight="1">
      <c r="B442" s="487"/>
      <c r="C442" s="487"/>
      <c r="D442" s="487"/>
      <c r="E442" s="487"/>
      <c r="F442" s="487"/>
      <c r="G442" s="487"/>
      <c r="H442" s="487"/>
      <c r="I442" s="487"/>
      <c r="J442" s="487"/>
      <c r="K442" s="487"/>
      <c r="L442" s="481"/>
      <c r="M442" s="481"/>
    </row>
    <row r="443" spans="2:13" ht="13.9" customHeight="1">
      <c r="B443" s="487"/>
      <c r="C443" s="487"/>
      <c r="D443" s="487"/>
      <c r="E443" s="487"/>
      <c r="F443" s="487"/>
      <c r="G443" s="487"/>
      <c r="H443" s="487"/>
      <c r="I443" s="486"/>
      <c r="J443" s="487"/>
      <c r="K443" s="487"/>
      <c r="L443" s="481"/>
      <c r="M443" s="481"/>
    </row>
    <row r="444" spans="2:13" ht="13.9" customHeight="1">
      <c r="B444" s="487"/>
      <c r="C444" s="487"/>
      <c r="D444" s="487"/>
      <c r="E444" s="487"/>
      <c r="F444" s="487"/>
      <c r="G444" s="487"/>
      <c r="H444" s="487"/>
      <c r="I444" s="487"/>
      <c r="J444" s="487"/>
      <c r="K444" s="487"/>
      <c r="L444" s="481"/>
      <c r="M444" s="481"/>
    </row>
    <row r="445" spans="2:13" ht="13.9" customHeight="1">
      <c r="B445" s="487"/>
      <c r="C445" s="487"/>
      <c r="D445" s="487"/>
      <c r="E445" s="487"/>
      <c r="F445" s="487"/>
      <c r="G445" s="487"/>
      <c r="H445" s="487"/>
      <c r="I445" s="486"/>
      <c r="J445" s="487"/>
      <c r="K445" s="487"/>
      <c r="L445" s="481"/>
      <c r="M445" s="481"/>
    </row>
    <row r="446" spans="2:13" ht="13.9" customHeight="1">
      <c r="B446" s="487"/>
      <c r="C446" s="487"/>
      <c r="D446" s="487"/>
      <c r="E446" s="487"/>
      <c r="F446" s="487"/>
      <c r="G446" s="487"/>
      <c r="H446" s="487"/>
      <c r="I446" s="487"/>
      <c r="J446" s="487"/>
      <c r="K446" s="487"/>
      <c r="L446" s="481"/>
      <c r="M446" s="481"/>
    </row>
    <row r="447" spans="2:13" ht="13.9" customHeight="1">
      <c r="B447" s="487"/>
      <c r="C447" s="487"/>
      <c r="D447" s="487"/>
      <c r="E447" s="487"/>
      <c r="F447" s="487"/>
      <c r="G447" s="487"/>
      <c r="H447" s="487"/>
      <c r="I447" s="486"/>
      <c r="J447" s="487"/>
      <c r="K447" s="487"/>
      <c r="L447" s="481"/>
      <c r="M447" s="481"/>
    </row>
    <row r="448" spans="2:13" ht="13.9" customHeight="1">
      <c r="B448" s="487"/>
      <c r="C448" s="487"/>
      <c r="D448" s="487"/>
      <c r="E448" s="487"/>
      <c r="F448" s="487"/>
      <c r="G448" s="487"/>
      <c r="H448" s="487"/>
      <c r="I448" s="487"/>
      <c r="J448" s="487"/>
      <c r="K448" s="487"/>
      <c r="L448" s="481"/>
      <c r="M448" s="481"/>
    </row>
    <row r="449" spans="2:13" ht="13.9" customHeight="1">
      <c r="B449" s="487"/>
      <c r="C449" s="487"/>
      <c r="D449" s="487"/>
      <c r="E449" s="487"/>
      <c r="F449" s="487"/>
      <c r="G449" s="487"/>
      <c r="H449" s="487"/>
      <c r="I449" s="486"/>
      <c r="J449" s="487"/>
      <c r="K449" s="487"/>
      <c r="L449" s="481"/>
      <c r="M449" s="481"/>
    </row>
    <row r="450" spans="2:13" ht="13.9" customHeight="1">
      <c r="B450" s="487"/>
      <c r="C450" s="487"/>
      <c r="D450" s="487"/>
      <c r="E450" s="487"/>
      <c r="F450" s="487"/>
      <c r="G450" s="487"/>
      <c r="H450" s="487"/>
      <c r="I450" s="487"/>
      <c r="J450" s="487"/>
      <c r="K450" s="487"/>
      <c r="L450" s="481"/>
      <c r="M450" s="481"/>
    </row>
    <row r="451" spans="2:13" ht="13.9" customHeight="1">
      <c r="B451" s="487"/>
      <c r="C451" s="487"/>
      <c r="D451" s="487"/>
      <c r="E451" s="487"/>
      <c r="F451" s="487"/>
      <c r="G451" s="487"/>
      <c r="H451" s="487"/>
      <c r="I451" s="486"/>
      <c r="J451" s="487"/>
      <c r="K451" s="487"/>
      <c r="L451" s="481"/>
      <c r="M451" s="481"/>
    </row>
    <row r="452" spans="2:13" ht="13.9" customHeight="1">
      <c r="B452" s="487"/>
      <c r="C452" s="487"/>
      <c r="D452" s="487"/>
      <c r="E452" s="487"/>
      <c r="F452" s="487"/>
      <c r="G452" s="487"/>
      <c r="H452" s="487"/>
      <c r="I452" s="487"/>
      <c r="J452" s="487"/>
      <c r="K452" s="487"/>
      <c r="L452" s="481"/>
      <c r="M452" s="481"/>
    </row>
    <row r="453" spans="2:13" ht="13.9" customHeight="1">
      <c r="B453" s="487"/>
      <c r="C453" s="487"/>
      <c r="D453" s="487"/>
      <c r="E453" s="487"/>
      <c r="F453" s="487"/>
      <c r="G453" s="487"/>
      <c r="H453" s="487"/>
      <c r="I453" s="486"/>
      <c r="J453" s="487"/>
      <c r="K453" s="487"/>
      <c r="L453" s="481"/>
      <c r="M453" s="481"/>
    </row>
    <row r="454" spans="2:13" ht="13.9" customHeight="1">
      <c r="B454" s="487"/>
      <c r="C454" s="487"/>
      <c r="D454" s="487"/>
      <c r="E454" s="487"/>
      <c r="F454" s="487"/>
      <c r="G454" s="487"/>
      <c r="H454" s="487"/>
      <c r="I454" s="487"/>
      <c r="J454" s="487"/>
      <c r="K454" s="487"/>
      <c r="L454" s="481"/>
      <c r="M454" s="481"/>
    </row>
    <row r="455" spans="2:13" ht="13.9" customHeight="1">
      <c r="B455" s="487"/>
      <c r="C455" s="487"/>
      <c r="D455" s="487"/>
      <c r="E455" s="487"/>
      <c r="F455" s="487"/>
      <c r="G455" s="487"/>
      <c r="H455" s="487"/>
      <c r="I455" s="486"/>
      <c r="J455" s="487"/>
      <c r="K455" s="487"/>
      <c r="L455" s="481"/>
      <c r="M455" s="481"/>
    </row>
    <row r="456" spans="2:13" ht="13.9" customHeight="1">
      <c r="B456" s="487"/>
      <c r="C456" s="487"/>
      <c r="D456" s="487"/>
      <c r="E456" s="487"/>
      <c r="F456" s="487"/>
      <c r="G456" s="487"/>
      <c r="H456" s="487"/>
      <c r="I456" s="487"/>
      <c r="J456" s="487"/>
      <c r="K456" s="487"/>
      <c r="L456" s="481"/>
      <c r="M456" s="481"/>
    </row>
    <row r="457" spans="2:13" ht="13.9" customHeight="1">
      <c r="B457" s="487"/>
      <c r="C457" s="487"/>
      <c r="D457" s="487"/>
      <c r="E457" s="487"/>
      <c r="F457" s="487"/>
      <c r="G457" s="487"/>
      <c r="H457" s="487"/>
      <c r="I457" s="486"/>
      <c r="J457" s="487"/>
      <c r="K457" s="487"/>
      <c r="L457" s="481"/>
      <c r="M457" s="481"/>
    </row>
    <row r="458" spans="2:13" ht="13.9" customHeight="1">
      <c r="B458" s="487"/>
      <c r="C458" s="487"/>
      <c r="D458" s="487"/>
      <c r="E458" s="487"/>
      <c r="F458" s="487"/>
      <c r="G458" s="487"/>
      <c r="H458" s="487"/>
      <c r="I458" s="487"/>
      <c r="J458" s="487"/>
      <c r="K458" s="487"/>
      <c r="L458" s="481"/>
      <c r="M458" s="481"/>
    </row>
    <row r="459" spans="2:13" ht="13.9" customHeight="1">
      <c r="B459" s="487"/>
      <c r="C459" s="487"/>
      <c r="D459" s="487"/>
      <c r="E459" s="487"/>
      <c r="F459" s="487"/>
      <c r="G459" s="487"/>
      <c r="H459" s="487"/>
      <c r="I459" s="486"/>
      <c r="J459" s="487"/>
      <c r="K459" s="487"/>
      <c r="L459" s="481"/>
      <c r="M459" s="481"/>
    </row>
    <row r="460" spans="2:13" ht="13.9" customHeight="1">
      <c r="B460" s="487"/>
      <c r="C460" s="487"/>
      <c r="D460" s="487"/>
      <c r="E460" s="487"/>
      <c r="F460" s="487"/>
      <c r="G460" s="487"/>
      <c r="H460" s="487"/>
      <c r="I460" s="487"/>
      <c r="J460" s="487"/>
      <c r="K460" s="487"/>
      <c r="L460" s="481"/>
      <c r="M460" s="481"/>
    </row>
    <row r="461" spans="2:13" ht="13.9" customHeight="1">
      <c r="B461" s="487"/>
      <c r="C461" s="487"/>
      <c r="D461" s="487"/>
      <c r="E461" s="487"/>
      <c r="F461" s="487"/>
      <c r="G461" s="487"/>
      <c r="H461" s="487"/>
      <c r="I461" s="486"/>
      <c r="J461" s="487"/>
      <c r="K461" s="487"/>
      <c r="L461" s="481"/>
      <c r="M461" s="481"/>
    </row>
    <row r="462" spans="2:13" ht="13.9" customHeight="1">
      <c r="B462" s="487"/>
      <c r="C462" s="487"/>
      <c r="D462" s="487"/>
      <c r="E462" s="487"/>
      <c r="F462" s="487"/>
      <c r="G462" s="487"/>
      <c r="H462" s="487"/>
      <c r="I462" s="487"/>
      <c r="J462" s="487"/>
      <c r="K462" s="487"/>
      <c r="L462" s="481"/>
      <c r="M462" s="481"/>
    </row>
    <row r="463" spans="2:13" ht="13.9" customHeight="1">
      <c r="B463" s="487"/>
      <c r="C463" s="487"/>
      <c r="D463" s="487"/>
      <c r="E463" s="487"/>
      <c r="F463" s="487"/>
      <c r="G463" s="487"/>
      <c r="H463" s="487"/>
      <c r="I463" s="486"/>
      <c r="J463" s="487"/>
      <c r="K463" s="487"/>
      <c r="L463" s="481"/>
      <c r="M463" s="481"/>
    </row>
    <row r="464" spans="2:13" ht="13.9" customHeight="1">
      <c r="B464" s="487"/>
      <c r="C464" s="487"/>
      <c r="D464" s="487"/>
      <c r="E464" s="487"/>
      <c r="F464" s="487"/>
      <c r="G464" s="487"/>
      <c r="H464" s="487"/>
      <c r="I464" s="487"/>
      <c r="J464" s="487"/>
      <c r="K464" s="487"/>
      <c r="L464" s="481"/>
      <c r="M464" s="481"/>
    </row>
    <row r="465" spans="2:13" ht="13.9" customHeight="1">
      <c r="B465" s="487"/>
      <c r="C465" s="487"/>
      <c r="D465" s="487"/>
      <c r="E465" s="487"/>
      <c r="F465" s="487"/>
      <c r="G465" s="487"/>
      <c r="H465" s="487"/>
      <c r="I465" s="486"/>
      <c r="J465" s="487"/>
      <c r="K465" s="487"/>
      <c r="L465" s="481"/>
      <c r="M465" s="481"/>
    </row>
    <row r="466" spans="2:13" ht="13.9" customHeight="1">
      <c r="B466" s="487"/>
      <c r="C466" s="487"/>
      <c r="D466" s="487"/>
      <c r="E466" s="487"/>
      <c r="F466" s="487"/>
      <c r="G466" s="487"/>
      <c r="H466" s="487"/>
      <c r="I466" s="487"/>
      <c r="J466" s="487"/>
      <c r="K466" s="487"/>
      <c r="L466" s="481"/>
      <c r="M466" s="481"/>
    </row>
    <row r="467" spans="2:13" ht="13.9" customHeight="1">
      <c r="B467" s="487"/>
      <c r="C467" s="487"/>
      <c r="D467" s="487"/>
      <c r="E467" s="487"/>
      <c r="F467" s="487"/>
      <c r="G467" s="487"/>
      <c r="H467" s="487"/>
      <c r="I467" s="486"/>
      <c r="J467" s="487"/>
      <c r="K467" s="487"/>
      <c r="L467" s="481"/>
      <c r="M467" s="481"/>
    </row>
    <row r="468" spans="2:13" ht="13.9" customHeight="1">
      <c r="B468" s="487"/>
      <c r="C468" s="487"/>
      <c r="D468" s="487"/>
      <c r="E468" s="487"/>
      <c r="F468" s="487"/>
      <c r="G468" s="487"/>
      <c r="H468" s="487"/>
      <c r="I468" s="487"/>
      <c r="J468" s="487"/>
      <c r="K468" s="487"/>
      <c r="L468" s="481"/>
      <c r="M468" s="481"/>
    </row>
    <row r="469" spans="2:13" ht="13.9" customHeight="1">
      <c r="B469" s="487"/>
      <c r="C469" s="487"/>
      <c r="D469" s="487"/>
      <c r="E469" s="487"/>
      <c r="F469" s="487"/>
      <c r="G469" s="487"/>
      <c r="H469" s="487"/>
      <c r="I469" s="486"/>
      <c r="J469" s="487"/>
      <c r="K469" s="487"/>
      <c r="L469" s="481"/>
      <c r="M469" s="481"/>
    </row>
    <row r="470" spans="2:13" ht="13.9" customHeight="1">
      <c r="B470" s="487"/>
      <c r="C470" s="487"/>
      <c r="D470" s="487"/>
      <c r="E470" s="487"/>
      <c r="F470" s="487"/>
      <c r="G470" s="487"/>
      <c r="H470" s="487"/>
      <c r="I470" s="487"/>
      <c r="J470" s="487"/>
      <c r="K470" s="487"/>
      <c r="L470" s="481"/>
      <c r="M470" s="481"/>
    </row>
    <row r="471" spans="2:13" ht="13.9" customHeight="1">
      <c r="B471" s="487"/>
      <c r="C471" s="487"/>
      <c r="D471" s="487"/>
      <c r="E471" s="487"/>
      <c r="F471" s="487"/>
      <c r="G471" s="487"/>
      <c r="H471" s="487"/>
      <c r="I471" s="486"/>
      <c r="J471" s="487"/>
      <c r="K471" s="487"/>
      <c r="L471" s="481"/>
      <c r="M471" s="481"/>
    </row>
    <row r="472" spans="2:13" ht="13.9" customHeight="1">
      <c r="B472" s="487"/>
      <c r="C472" s="487"/>
      <c r="D472" s="487"/>
      <c r="E472" s="487"/>
      <c r="F472" s="487"/>
      <c r="G472" s="487"/>
      <c r="H472" s="487"/>
      <c r="I472" s="487"/>
      <c r="J472" s="487"/>
      <c r="K472" s="487"/>
      <c r="L472" s="481"/>
      <c r="M472" s="481"/>
    </row>
    <row r="473" spans="2:13" ht="13.9" customHeight="1">
      <c r="B473" s="487"/>
      <c r="C473" s="487"/>
      <c r="D473" s="487"/>
      <c r="E473" s="487"/>
      <c r="F473" s="487"/>
      <c r="G473" s="487"/>
      <c r="H473" s="487"/>
      <c r="I473" s="486"/>
      <c r="J473" s="487"/>
      <c r="K473" s="487"/>
      <c r="L473" s="481"/>
      <c r="M473" s="481"/>
    </row>
    <row r="474" spans="2:13" ht="13.9" customHeight="1">
      <c r="B474" s="487"/>
      <c r="C474" s="487"/>
      <c r="D474" s="487"/>
      <c r="E474" s="487"/>
      <c r="F474" s="487"/>
      <c r="G474" s="487"/>
      <c r="H474" s="487"/>
      <c r="I474" s="487"/>
      <c r="J474" s="487"/>
      <c r="K474" s="487"/>
      <c r="L474" s="481"/>
      <c r="M474" s="481"/>
    </row>
    <row r="475" spans="2:13" ht="13.9" customHeight="1">
      <c r="B475" s="487"/>
      <c r="C475" s="487"/>
      <c r="D475" s="487"/>
      <c r="E475" s="487"/>
      <c r="F475" s="487"/>
      <c r="G475" s="487"/>
      <c r="H475" s="487"/>
      <c r="I475" s="486"/>
      <c r="J475" s="487"/>
      <c r="K475" s="487"/>
      <c r="L475" s="481"/>
      <c r="M475" s="481"/>
    </row>
    <row r="476" spans="2:13" ht="13.9" customHeight="1">
      <c r="B476" s="487"/>
      <c r="C476" s="487"/>
      <c r="D476" s="487"/>
      <c r="E476" s="487"/>
      <c r="F476" s="487"/>
      <c r="G476" s="487"/>
      <c r="H476" s="487"/>
      <c r="I476" s="487"/>
      <c r="J476" s="487"/>
      <c r="K476" s="487"/>
      <c r="L476" s="481"/>
      <c r="M476" s="481"/>
    </row>
    <row r="477" spans="2:13" ht="13.9" customHeight="1">
      <c r="B477" s="487"/>
      <c r="C477" s="487"/>
      <c r="D477" s="487"/>
      <c r="E477" s="487"/>
      <c r="F477" s="487"/>
      <c r="G477" s="487"/>
      <c r="H477" s="487"/>
      <c r="I477" s="486"/>
      <c r="J477" s="487"/>
      <c r="K477" s="487"/>
      <c r="L477" s="481"/>
      <c r="M477" s="481"/>
    </row>
    <row r="478" spans="2:13" ht="13.9" customHeight="1">
      <c r="B478" s="487"/>
      <c r="C478" s="487"/>
      <c r="D478" s="487"/>
      <c r="E478" s="487"/>
      <c r="F478" s="487"/>
      <c r="G478" s="487"/>
      <c r="H478" s="487"/>
      <c r="I478" s="487"/>
      <c r="J478" s="487"/>
      <c r="K478" s="487"/>
      <c r="L478" s="481"/>
      <c r="M478" s="481"/>
    </row>
    <row r="479" spans="2:13" ht="13.9" customHeight="1">
      <c r="B479" s="487"/>
      <c r="C479" s="487"/>
      <c r="D479" s="487"/>
      <c r="E479" s="487"/>
      <c r="F479" s="487"/>
      <c r="G479" s="487"/>
      <c r="H479" s="487"/>
      <c r="I479" s="486"/>
      <c r="J479" s="487"/>
      <c r="K479" s="487"/>
      <c r="L479" s="481"/>
      <c r="M479" s="481"/>
    </row>
    <row r="480" spans="2:13" ht="13.9" customHeight="1">
      <c r="B480" s="487"/>
      <c r="C480" s="487"/>
      <c r="D480" s="487"/>
      <c r="E480" s="487"/>
      <c r="F480" s="487"/>
      <c r="G480" s="487"/>
      <c r="H480" s="487"/>
      <c r="I480" s="487"/>
      <c r="J480" s="487"/>
      <c r="K480" s="487"/>
      <c r="L480" s="481"/>
      <c r="M480" s="481"/>
    </row>
    <row r="481" spans="2:13" ht="13.9" customHeight="1">
      <c r="B481" s="487"/>
      <c r="C481" s="487"/>
      <c r="D481" s="487"/>
      <c r="E481" s="487"/>
      <c r="F481" s="487"/>
      <c r="G481" s="487"/>
      <c r="H481" s="487"/>
      <c r="I481" s="486"/>
      <c r="J481" s="487"/>
      <c r="K481" s="487"/>
      <c r="L481" s="481"/>
      <c r="M481" s="481"/>
    </row>
    <row r="482" spans="2:13" ht="13.9" customHeight="1">
      <c r="B482" s="487"/>
      <c r="C482" s="487"/>
      <c r="D482" s="487"/>
      <c r="E482" s="487"/>
      <c r="F482" s="487"/>
      <c r="G482" s="487"/>
      <c r="H482" s="487"/>
      <c r="I482" s="487"/>
      <c r="J482" s="487"/>
      <c r="K482" s="487"/>
      <c r="L482" s="481"/>
      <c r="M482" s="481"/>
    </row>
    <row r="483" spans="2:13" ht="13.9" customHeight="1">
      <c r="B483" s="487"/>
      <c r="C483" s="487"/>
      <c r="D483" s="487"/>
      <c r="E483" s="487"/>
      <c r="F483" s="487"/>
      <c r="G483" s="487"/>
      <c r="H483" s="487"/>
      <c r="I483" s="486"/>
      <c r="J483" s="487"/>
      <c r="K483" s="487"/>
      <c r="L483" s="481"/>
      <c r="M483" s="481"/>
    </row>
    <row r="484" spans="2:13" ht="13.9" customHeight="1">
      <c r="B484" s="487"/>
      <c r="C484" s="487"/>
      <c r="D484" s="487"/>
      <c r="E484" s="487"/>
      <c r="F484" s="487"/>
      <c r="G484" s="487"/>
      <c r="H484" s="487"/>
      <c r="I484" s="487"/>
      <c r="J484" s="487"/>
      <c r="K484" s="487"/>
      <c r="L484" s="481"/>
      <c r="M484" s="481"/>
    </row>
    <row r="485" spans="2:13" ht="13.9" customHeight="1">
      <c r="B485" s="487"/>
      <c r="C485" s="487"/>
      <c r="D485" s="487"/>
      <c r="E485" s="487"/>
      <c r="F485" s="487"/>
      <c r="G485" s="487"/>
      <c r="H485" s="487"/>
      <c r="I485" s="486"/>
      <c r="J485" s="487"/>
      <c r="K485" s="487"/>
      <c r="L485" s="481"/>
      <c r="M485" s="481"/>
    </row>
    <row r="486" spans="2:13" ht="13.9" customHeight="1">
      <c r="B486" s="487"/>
      <c r="C486" s="487"/>
      <c r="D486" s="487"/>
      <c r="E486" s="487"/>
      <c r="F486" s="487"/>
      <c r="G486" s="487"/>
      <c r="H486" s="487"/>
      <c r="I486" s="487"/>
      <c r="J486" s="487"/>
      <c r="K486" s="487"/>
      <c r="L486" s="481"/>
      <c r="M486" s="481"/>
    </row>
    <row r="487" spans="2:13" ht="13.9" customHeight="1">
      <c r="B487" s="487"/>
      <c r="C487" s="487"/>
      <c r="D487" s="487"/>
      <c r="E487" s="487"/>
      <c r="F487" s="487"/>
      <c r="G487" s="487"/>
      <c r="H487" s="487"/>
      <c r="I487" s="486"/>
      <c r="J487" s="487"/>
      <c r="K487" s="487"/>
      <c r="L487" s="481"/>
      <c r="M487" s="481"/>
    </row>
    <row r="488" spans="2:13" ht="13.9" customHeight="1">
      <c r="B488" s="487"/>
      <c r="C488" s="487"/>
      <c r="D488" s="487"/>
      <c r="E488" s="487"/>
      <c r="F488" s="487"/>
      <c r="G488" s="487"/>
      <c r="H488" s="487"/>
      <c r="I488" s="487"/>
      <c r="J488" s="487"/>
      <c r="K488" s="487"/>
      <c r="L488" s="481"/>
      <c r="M488" s="481"/>
    </row>
    <row r="489" spans="2:13" ht="13.9" customHeight="1">
      <c r="B489" s="487"/>
      <c r="C489" s="487"/>
      <c r="D489" s="487"/>
      <c r="E489" s="487"/>
      <c r="F489" s="487"/>
      <c r="G489" s="487"/>
      <c r="H489" s="487"/>
      <c r="I489" s="486"/>
      <c r="J489" s="487"/>
      <c r="K489" s="487"/>
      <c r="L489" s="481"/>
      <c r="M489" s="481"/>
    </row>
    <row r="490" spans="2:13" ht="13.9" customHeight="1">
      <c r="B490" s="487"/>
      <c r="C490" s="487"/>
      <c r="D490" s="487"/>
      <c r="E490" s="487"/>
      <c r="F490" s="487"/>
      <c r="G490" s="487"/>
      <c r="H490" s="487"/>
      <c r="I490" s="487"/>
      <c r="J490" s="487"/>
      <c r="K490" s="487"/>
      <c r="L490" s="481"/>
      <c r="M490" s="481"/>
    </row>
    <row r="491" spans="2:13" ht="13.9" customHeight="1">
      <c r="B491" s="487"/>
      <c r="C491" s="487"/>
      <c r="D491" s="487"/>
      <c r="E491" s="487"/>
      <c r="F491" s="487"/>
      <c r="G491" s="487"/>
      <c r="H491" s="487"/>
      <c r="I491" s="486"/>
      <c r="J491" s="487"/>
      <c r="K491" s="487"/>
      <c r="L491" s="481"/>
      <c r="M491" s="481"/>
    </row>
    <row r="492" spans="2:13" ht="13.9" customHeight="1">
      <c r="B492" s="487"/>
      <c r="C492" s="487"/>
      <c r="D492" s="487"/>
      <c r="E492" s="487"/>
      <c r="F492" s="487"/>
      <c r="G492" s="487"/>
      <c r="H492" s="487"/>
      <c r="I492" s="487"/>
      <c r="J492" s="487"/>
      <c r="K492" s="487"/>
      <c r="L492" s="481"/>
      <c r="M492" s="481"/>
    </row>
    <row r="493" spans="2:13" ht="13.9" customHeight="1">
      <c r="B493" s="487"/>
      <c r="C493" s="487"/>
      <c r="D493" s="487"/>
      <c r="E493" s="487"/>
      <c r="F493" s="487"/>
      <c r="G493" s="487"/>
      <c r="H493" s="487"/>
      <c r="I493" s="486"/>
      <c r="J493" s="487"/>
      <c r="K493" s="487"/>
      <c r="L493" s="481"/>
      <c r="M493" s="481"/>
    </row>
    <row r="494" spans="2:13" ht="13.9" customHeight="1">
      <c r="B494" s="487"/>
      <c r="C494" s="487"/>
      <c r="D494" s="487"/>
      <c r="E494" s="487"/>
      <c r="F494" s="487"/>
      <c r="G494" s="487"/>
      <c r="H494" s="487"/>
      <c r="I494" s="487"/>
      <c r="J494" s="487"/>
      <c r="K494" s="487"/>
      <c r="L494" s="481"/>
      <c r="M494" s="481"/>
    </row>
    <row r="495" spans="2:13" ht="13.9" customHeight="1">
      <c r="B495" s="487"/>
      <c r="C495" s="487"/>
      <c r="D495" s="487"/>
      <c r="E495" s="487"/>
      <c r="F495" s="487"/>
      <c r="G495" s="487"/>
      <c r="H495" s="487"/>
      <c r="I495" s="486"/>
      <c r="J495" s="487"/>
      <c r="K495" s="487"/>
      <c r="L495" s="481"/>
      <c r="M495" s="481"/>
    </row>
    <row r="496" spans="2:13" ht="13.9" customHeight="1">
      <c r="B496" s="487"/>
      <c r="C496" s="487"/>
      <c r="D496" s="487"/>
      <c r="E496" s="487"/>
      <c r="F496" s="487"/>
      <c r="G496" s="487"/>
      <c r="H496" s="487"/>
      <c r="I496" s="487"/>
      <c r="J496" s="487"/>
      <c r="K496" s="487"/>
      <c r="L496" s="481"/>
      <c r="M496" s="481"/>
    </row>
    <row r="497" spans="2:13" ht="13.9" customHeight="1">
      <c r="B497" s="487"/>
      <c r="C497" s="487"/>
      <c r="D497" s="487"/>
      <c r="E497" s="487"/>
      <c r="F497" s="487"/>
      <c r="G497" s="487"/>
      <c r="H497" s="487"/>
      <c r="I497" s="486"/>
      <c r="J497" s="487"/>
      <c r="K497" s="487"/>
      <c r="L497" s="481"/>
      <c r="M497" s="481"/>
    </row>
    <row r="498" spans="2:13" ht="13.9" customHeight="1">
      <c r="B498" s="487"/>
      <c r="C498" s="487"/>
      <c r="D498" s="487"/>
      <c r="E498" s="487"/>
      <c r="F498" s="487"/>
      <c r="G498" s="487"/>
      <c r="H498" s="487"/>
      <c r="I498" s="487"/>
      <c r="J498" s="487"/>
      <c r="K498" s="487"/>
      <c r="L498" s="481"/>
      <c r="M498" s="481"/>
    </row>
    <row r="499" spans="2:13" ht="13.9" customHeight="1">
      <c r="B499" s="487"/>
      <c r="C499" s="487"/>
      <c r="D499" s="487"/>
      <c r="E499" s="487"/>
      <c r="F499" s="487"/>
      <c r="G499" s="487"/>
      <c r="H499" s="487"/>
      <c r="I499" s="486"/>
      <c r="J499" s="487"/>
      <c r="K499" s="487"/>
      <c r="L499" s="481"/>
      <c r="M499" s="481"/>
    </row>
    <row r="500" spans="2:13" ht="13.9" customHeight="1">
      <c r="B500" s="487"/>
      <c r="C500" s="487"/>
      <c r="D500" s="487"/>
      <c r="E500" s="487"/>
      <c r="F500" s="487"/>
      <c r="G500" s="487"/>
      <c r="H500" s="487"/>
      <c r="I500" s="487"/>
      <c r="J500" s="487"/>
      <c r="K500" s="487"/>
      <c r="L500" s="481"/>
      <c r="M500" s="481"/>
    </row>
    <row r="501" spans="2:13" ht="13.9" customHeight="1">
      <c r="B501" s="487"/>
      <c r="C501" s="487"/>
      <c r="D501" s="487"/>
      <c r="E501" s="487"/>
      <c r="F501" s="487"/>
      <c r="G501" s="487"/>
      <c r="H501" s="487"/>
      <c r="I501" s="486"/>
      <c r="J501" s="487"/>
      <c r="K501" s="487"/>
      <c r="L501" s="481"/>
      <c r="M501" s="481"/>
    </row>
    <row r="502" spans="2:13" ht="13.9" customHeight="1">
      <c r="B502" s="487"/>
      <c r="C502" s="487"/>
      <c r="D502" s="487"/>
      <c r="E502" s="487"/>
      <c r="F502" s="487"/>
      <c r="G502" s="487"/>
      <c r="H502" s="487"/>
      <c r="I502" s="487"/>
      <c r="J502" s="487"/>
      <c r="K502" s="487"/>
      <c r="L502" s="481"/>
      <c r="M502" s="481"/>
    </row>
    <row r="503" spans="2:13" ht="13.9" customHeight="1">
      <c r="B503" s="487"/>
      <c r="C503" s="487"/>
      <c r="D503" s="487"/>
      <c r="E503" s="487"/>
      <c r="F503" s="487"/>
      <c r="G503" s="487"/>
      <c r="H503" s="487"/>
      <c r="I503" s="486"/>
      <c r="J503" s="487"/>
      <c r="K503" s="487"/>
      <c r="L503" s="481"/>
      <c r="M503" s="481"/>
    </row>
    <row r="504" spans="2:13" ht="13.9" customHeight="1">
      <c r="B504" s="487"/>
      <c r="C504" s="487"/>
      <c r="D504" s="487"/>
      <c r="E504" s="487"/>
      <c r="F504" s="487"/>
      <c r="G504" s="487"/>
      <c r="H504" s="487"/>
      <c r="I504" s="487"/>
      <c r="J504" s="487"/>
      <c r="K504" s="487"/>
      <c r="L504" s="481"/>
      <c r="M504" s="481"/>
    </row>
    <row r="505" spans="2:13" ht="13.9" customHeight="1">
      <c r="B505" s="487"/>
      <c r="C505" s="487"/>
      <c r="D505" s="487"/>
      <c r="E505" s="487"/>
      <c r="F505" s="487"/>
      <c r="G505" s="487"/>
      <c r="H505" s="487"/>
      <c r="I505" s="486"/>
      <c r="J505" s="487"/>
      <c r="K505" s="487"/>
      <c r="L505" s="481"/>
      <c r="M505" s="481"/>
    </row>
    <row r="506" spans="2:13" ht="13.9" customHeight="1">
      <c r="B506" s="487"/>
      <c r="C506" s="487"/>
      <c r="D506" s="487"/>
      <c r="E506" s="487"/>
      <c r="F506" s="487"/>
      <c r="G506" s="487"/>
      <c r="H506" s="487"/>
      <c r="I506" s="487"/>
      <c r="J506" s="487"/>
      <c r="K506" s="487"/>
      <c r="L506" s="481"/>
      <c r="M506" s="481"/>
    </row>
    <row r="507" spans="2:13" ht="13.9" customHeight="1">
      <c r="B507" s="487"/>
      <c r="C507" s="487"/>
      <c r="D507" s="487"/>
      <c r="E507" s="487"/>
      <c r="F507" s="487"/>
      <c r="G507" s="487"/>
      <c r="H507" s="487"/>
      <c r="I507" s="486"/>
      <c r="J507" s="487"/>
      <c r="K507" s="487"/>
      <c r="L507" s="481"/>
      <c r="M507" s="481"/>
    </row>
    <row r="508" spans="2:13" ht="13.9" customHeight="1">
      <c r="B508" s="487"/>
      <c r="C508" s="487"/>
      <c r="D508" s="487"/>
      <c r="E508" s="487"/>
      <c r="F508" s="487"/>
      <c r="G508" s="487"/>
      <c r="H508" s="487"/>
      <c r="I508" s="487"/>
      <c r="J508" s="487"/>
      <c r="K508" s="487"/>
      <c r="L508" s="481"/>
      <c r="M508" s="481"/>
    </row>
    <row r="509" spans="2:13" ht="13.9" customHeight="1">
      <c r="B509" s="487"/>
      <c r="C509" s="487"/>
      <c r="D509" s="487"/>
      <c r="E509" s="487"/>
      <c r="F509" s="487"/>
      <c r="G509" s="487"/>
      <c r="H509" s="487"/>
      <c r="I509" s="486"/>
      <c r="J509" s="487"/>
      <c r="K509" s="487"/>
      <c r="L509" s="481"/>
      <c r="M509" s="481"/>
    </row>
    <row r="510" spans="2:13" ht="13.9" customHeight="1">
      <c r="B510" s="487"/>
      <c r="C510" s="487"/>
      <c r="D510" s="487"/>
      <c r="E510" s="487"/>
      <c r="F510" s="487"/>
      <c r="G510" s="487"/>
      <c r="H510" s="487"/>
      <c r="I510" s="487"/>
      <c r="J510" s="487"/>
      <c r="K510" s="487"/>
      <c r="L510" s="481"/>
      <c r="M510" s="481"/>
    </row>
    <row r="511" spans="2:13" ht="13.9" customHeight="1">
      <c r="B511" s="487"/>
      <c r="C511" s="487"/>
      <c r="D511" s="487"/>
      <c r="E511" s="487"/>
      <c r="F511" s="487"/>
      <c r="G511" s="487"/>
      <c r="H511" s="487"/>
      <c r="I511" s="486"/>
      <c r="J511" s="487"/>
      <c r="K511" s="487"/>
      <c r="L511" s="481"/>
      <c r="M511" s="481"/>
    </row>
    <row r="512" spans="2:13" ht="13.9" customHeight="1">
      <c r="B512" s="487"/>
      <c r="C512" s="487"/>
      <c r="D512" s="487"/>
      <c r="E512" s="487"/>
      <c r="F512" s="487"/>
      <c r="G512" s="487"/>
      <c r="H512" s="487"/>
      <c r="I512" s="487"/>
      <c r="J512" s="487"/>
      <c r="K512" s="487"/>
      <c r="L512" s="481"/>
      <c r="M512" s="481"/>
    </row>
    <row r="513" spans="2:13" ht="13.9" customHeight="1">
      <c r="B513" s="487"/>
      <c r="C513" s="487"/>
      <c r="D513" s="487"/>
      <c r="E513" s="487"/>
      <c r="F513" s="487"/>
      <c r="G513" s="487"/>
      <c r="H513" s="487"/>
      <c r="I513" s="486"/>
      <c r="J513" s="487"/>
      <c r="K513" s="487"/>
      <c r="L513" s="481"/>
      <c r="M513" s="481"/>
    </row>
    <row r="514" spans="2:13" ht="13.9" customHeight="1">
      <c r="B514" s="487"/>
      <c r="C514" s="487"/>
      <c r="D514" s="487"/>
      <c r="E514" s="487"/>
      <c r="F514" s="487"/>
      <c r="G514" s="487"/>
      <c r="H514" s="487"/>
      <c r="I514" s="487"/>
      <c r="J514" s="487"/>
      <c r="K514" s="487"/>
      <c r="L514" s="481"/>
      <c r="M514" s="481"/>
    </row>
    <row r="515" spans="2:13" ht="13.9" customHeight="1">
      <c r="B515" s="487"/>
      <c r="C515" s="487"/>
      <c r="D515" s="487"/>
      <c r="E515" s="487"/>
      <c r="F515" s="487"/>
      <c r="G515" s="487"/>
      <c r="H515" s="487"/>
      <c r="I515" s="486"/>
      <c r="J515" s="487"/>
      <c r="K515" s="487"/>
      <c r="L515" s="481"/>
      <c r="M515" s="481"/>
    </row>
    <row r="516" spans="2:13" ht="13.9" customHeight="1">
      <c r="B516" s="487"/>
      <c r="C516" s="487"/>
      <c r="D516" s="487"/>
      <c r="E516" s="487"/>
      <c r="F516" s="487"/>
      <c r="G516" s="487"/>
      <c r="H516" s="487"/>
      <c r="I516" s="487"/>
      <c r="J516" s="487"/>
      <c r="K516" s="487"/>
      <c r="L516" s="481"/>
      <c r="M516" s="481"/>
    </row>
    <row r="517" spans="2:13" ht="13.9" customHeight="1">
      <c r="B517" s="487"/>
      <c r="C517" s="487"/>
      <c r="D517" s="487"/>
      <c r="E517" s="487"/>
      <c r="F517" s="487"/>
      <c r="G517" s="487"/>
      <c r="H517" s="487"/>
      <c r="I517" s="486"/>
      <c r="J517" s="487"/>
      <c r="K517" s="487"/>
      <c r="L517" s="481"/>
      <c r="M517" s="481"/>
    </row>
    <row r="518" spans="2:13" ht="13.9" customHeight="1">
      <c r="B518" s="487"/>
      <c r="C518" s="487"/>
      <c r="D518" s="487"/>
      <c r="E518" s="487"/>
      <c r="F518" s="487"/>
      <c r="G518" s="487"/>
      <c r="H518" s="487"/>
      <c r="I518" s="487"/>
      <c r="J518" s="487"/>
      <c r="K518" s="487"/>
      <c r="L518" s="481"/>
      <c r="M518" s="481"/>
    </row>
    <row r="519" spans="2:13" ht="13.9" customHeight="1">
      <c r="B519" s="487"/>
      <c r="C519" s="487"/>
      <c r="D519" s="487"/>
      <c r="E519" s="487"/>
      <c r="F519" s="487"/>
      <c r="G519" s="487"/>
      <c r="H519" s="487"/>
      <c r="I519" s="486"/>
      <c r="J519" s="487"/>
      <c r="K519" s="487"/>
      <c r="L519" s="481"/>
      <c r="M519" s="481"/>
    </row>
    <row r="520" spans="2:13" ht="13.9" customHeight="1">
      <c r="B520" s="487"/>
      <c r="C520" s="487"/>
      <c r="D520" s="487"/>
      <c r="E520" s="487"/>
      <c r="F520" s="487"/>
      <c r="G520" s="487"/>
      <c r="H520" s="487"/>
      <c r="I520" s="487"/>
      <c r="J520" s="487"/>
      <c r="K520" s="487"/>
      <c r="L520" s="481"/>
      <c r="M520" s="481"/>
    </row>
    <row r="521" spans="2:13" ht="13.9" customHeight="1">
      <c r="B521" s="487"/>
      <c r="C521" s="487"/>
      <c r="D521" s="487"/>
      <c r="E521" s="487"/>
      <c r="F521" s="487"/>
      <c r="G521" s="487"/>
      <c r="H521" s="487"/>
      <c r="I521" s="486"/>
      <c r="J521" s="487"/>
      <c r="K521" s="487"/>
      <c r="L521" s="481"/>
      <c r="M521" s="481"/>
    </row>
    <row r="522" spans="2:13" ht="13.9" customHeight="1">
      <c r="B522" s="487"/>
      <c r="C522" s="487"/>
      <c r="D522" s="487"/>
      <c r="E522" s="487"/>
      <c r="F522" s="487"/>
      <c r="G522" s="487"/>
      <c r="H522" s="487"/>
      <c r="I522" s="487"/>
      <c r="J522" s="487"/>
      <c r="K522" s="487"/>
      <c r="L522" s="481"/>
      <c r="M522" s="481"/>
    </row>
    <row r="523" spans="2:13" ht="13.9" customHeight="1">
      <c r="B523" s="487"/>
      <c r="C523" s="487"/>
      <c r="D523" s="487"/>
      <c r="E523" s="487"/>
      <c r="F523" s="487"/>
      <c r="G523" s="487"/>
      <c r="H523" s="487"/>
      <c r="I523" s="486"/>
      <c r="J523" s="487"/>
      <c r="K523" s="487"/>
      <c r="L523" s="481"/>
      <c r="M523" s="481"/>
    </row>
    <row r="524" spans="2:13" ht="13.9" customHeight="1">
      <c r="B524" s="487"/>
      <c r="C524" s="487"/>
      <c r="D524" s="487"/>
      <c r="E524" s="487"/>
      <c r="F524" s="487"/>
      <c r="G524" s="487"/>
      <c r="H524" s="487"/>
      <c r="I524" s="487"/>
      <c r="J524" s="487"/>
      <c r="K524" s="487"/>
      <c r="L524" s="481"/>
      <c r="M524" s="481"/>
    </row>
    <row r="525" spans="2:13" ht="13.9" customHeight="1">
      <c r="B525" s="487"/>
      <c r="C525" s="487"/>
      <c r="D525" s="487"/>
      <c r="E525" s="487"/>
      <c r="F525" s="487"/>
      <c r="G525" s="487"/>
      <c r="H525" s="487"/>
      <c r="I525" s="486"/>
      <c r="J525" s="487"/>
      <c r="K525" s="487"/>
      <c r="L525" s="481"/>
      <c r="M525" s="481"/>
    </row>
    <row r="526" spans="2:13" ht="13.9" customHeight="1">
      <c r="B526" s="487"/>
      <c r="C526" s="487"/>
      <c r="D526" s="487"/>
      <c r="E526" s="487"/>
      <c r="F526" s="487"/>
      <c r="G526" s="487"/>
      <c r="H526" s="487"/>
      <c r="I526" s="487"/>
      <c r="J526" s="487"/>
      <c r="K526" s="487"/>
      <c r="L526" s="481"/>
      <c r="M526" s="481"/>
    </row>
    <row r="527" spans="2:13" ht="13.9" customHeight="1">
      <c r="B527" s="487"/>
      <c r="C527" s="487"/>
      <c r="D527" s="487"/>
      <c r="E527" s="487"/>
      <c r="F527" s="487"/>
      <c r="G527" s="487"/>
      <c r="H527" s="487"/>
      <c r="I527" s="486"/>
      <c r="J527" s="487"/>
      <c r="K527" s="487"/>
      <c r="L527" s="481"/>
      <c r="M527" s="481"/>
    </row>
    <row r="528" spans="2:13" ht="13.9" customHeight="1">
      <c r="B528" s="487"/>
      <c r="C528" s="487"/>
      <c r="D528" s="487"/>
      <c r="E528" s="487"/>
      <c r="F528" s="487"/>
      <c r="G528" s="487"/>
      <c r="H528" s="487"/>
      <c r="I528" s="487"/>
      <c r="J528" s="487"/>
      <c r="K528" s="487"/>
      <c r="L528" s="481"/>
      <c r="M528" s="481"/>
    </row>
    <row r="529" spans="2:13" ht="13.9" customHeight="1">
      <c r="B529" s="487"/>
      <c r="C529" s="487"/>
      <c r="D529" s="487"/>
      <c r="E529" s="487"/>
      <c r="F529" s="487"/>
      <c r="G529" s="487"/>
      <c r="H529" s="487"/>
      <c r="I529" s="486"/>
      <c r="J529" s="487"/>
      <c r="K529" s="487"/>
      <c r="L529" s="481"/>
      <c r="M529" s="481"/>
    </row>
    <row r="530" spans="2:13" ht="13.9" customHeight="1">
      <c r="B530" s="487"/>
      <c r="C530" s="487"/>
      <c r="D530" s="487"/>
      <c r="E530" s="487"/>
      <c r="F530" s="487"/>
      <c r="G530" s="487"/>
      <c r="H530" s="487"/>
      <c r="I530" s="487"/>
      <c r="J530" s="487"/>
      <c r="K530" s="487"/>
      <c r="L530" s="481"/>
      <c r="M530" s="481"/>
    </row>
    <row r="531" spans="2:13" ht="13.9" customHeight="1">
      <c r="B531" s="487"/>
      <c r="C531" s="487"/>
      <c r="D531" s="487"/>
      <c r="E531" s="487"/>
      <c r="F531" s="487"/>
      <c r="G531" s="487"/>
      <c r="H531" s="487"/>
      <c r="I531" s="486"/>
      <c r="J531" s="487"/>
      <c r="K531" s="487"/>
      <c r="L531" s="481"/>
      <c r="M531" s="481"/>
    </row>
    <row r="532" spans="2:13" ht="13.9" customHeight="1">
      <c r="B532" s="487"/>
      <c r="C532" s="487"/>
      <c r="D532" s="487"/>
      <c r="E532" s="487"/>
      <c r="F532" s="487"/>
      <c r="G532" s="487"/>
      <c r="H532" s="487"/>
      <c r="I532" s="487"/>
      <c r="J532" s="487"/>
      <c r="K532" s="487"/>
      <c r="L532" s="481"/>
      <c r="M532" s="481"/>
    </row>
    <row r="533" spans="2:13" ht="13.9" customHeight="1">
      <c r="B533" s="487"/>
      <c r="C533" s="487"/>
      <c r="D533" s="487"/>
      <c r="E533" s="487"/>
      <c r="F533" s="487"/>
      <c r="G533" s="487"/>
      <c r="H533" s="487"/>
      <c r="I533" s="486"/>
      <c r="J533" s="487"/>
      <c r="K533" s="487"/>
      <c r="L533" s="481"/>
      <c r="M533" s="481"/>
    </row>
    <row r="534" spans="2:13" ht="13.9" customHeight="1">
      <c r="B534" s="487"/>
      <c r="C534" s="487"/>
      <c r="D534" s="487"/>
      <c r="E534" s="487"/>
      <c r="F534" s="487"/>
      <c r="G534" s="487"/>
      <c r="H534" s="487"/>
      <c r="I534" s="487"/>
      <c r="J534" s="487"/>
      <c r="K534" s="487"/>
      <c r="L534" s="481"/>
      <c r="M534" s="481"/>
    </row>
    <row r="535" spans="2:13" ht="13.9" customHeight="1">
      <c r="B535" s="487"/>
      <c r="C535" s="487"/>
      <c r="D535" s="487"/>
      <c r="E535" s="487"/>
      <c r="F535" s="487"/>
      <c r="G535" s="487"/>
      <c r="H535" s="487"/>
      <c r="I535" s="486"/>
      <c r="J535" s="487"/>
      <c r="K535" s="487"/>
      <c r="L535" s="481"/>
      <c r="M535" s="481"/>
    </row>
    <row r="536" spans="2:13" ht="13.9" customHeight="1">
      <c r="B536" s="487"/>
      <c r="C536" s="487"/>
      <c r="D536" s="487"/>
      <c r="E536" s="487"/>
      <c r="F536" s="487"/>
      <c r="G536" s="487"/>
      <c r="H536" s="487"/>
      <c r="I536" s="487"/>
      <c r="J536" s="487"/>
      <c r="K536" s="487"/>
      <c r="L536" s="481"/>
      <c r="M536" s="481"/>
    </row>
    <row r="537" spans="2:13" ht="13.9" customHeight="1">
      <c r="B537" s="487"/>
      <c r="C537" s="487"/>
      <c r="D537" s="487"/>
      <c r="E537" s="487"/>
      <c r="F537" s="487"/>
      <c r="G537" s="487"/>
      <c r="H537" s="487"/>
      <c r="I537" s="486"/>
      <c r="J537" s="487"/>
      <c r="K537" s="487"/>
      <c r="L537" s="481"/>
      <c r="M537" s="481"/>
    </row>
    <row r="538" spans="2:13" ht="13.9" customHeight="1">
      <c r="B538" s="487"/>
      <c r="C538" s="487"/>
      <c r="D538" s="487"/>
      <c r="E538" s="487"/>
      <c r="F538" s="487"/>
      <c r="G538" s="487"/>
      <c r="H538" s="487"/>
      <c r="I538" s="487"/>
      <c r="J538" s="487"/>
      <c r="K538" s="487"/>
      <c r="L538" s="481"/>
      <c r="M538" s="481"/>
    </row>
    <row r="539" spans="2:13" ht="13.9" customHeight="1">
      <c r="B539" s="487"/>
      <c r="C539" s="487"/>
      <c r="D539" s="487"/>
      <c r="E539" s="487"/>
      <c r="F539" s="487"/>
      <c r="G539" s="487"/>
      <c r="H539" s="487"/>
      <c r="I539" s="486"/>
      <c r="J539" s="487"/>
      <c r="K539" s="487"/>
      <c r="L539" s="481"/>
      <c r="M539" s="481"/>
    </row>
    <row r="540" spans="2:13" ht="13.9" customHeight="1">
      <c r="B540" s="487"/>
      <c r="C540" s="487"/>
      <c r="D540" s="487"/>
      <c r="E540" s="487"/>
      <c r="F540" s="487"/>
      <c r="G540" s="487"/>
      <c r="H540" s="487"/>
      <c r="I540" s="487"/>
      <c r="J540" s="487"/>
      <c r="K540" s="487"/>
      <c r="L540" s="481"/>
      <c r="M540" s="481"/>
    </row>
    <row r="541" spans="2:13" ht="13.9" customHeight="1">
      <c r="B541" s="487"/>
      <c r="C541" s="487"/>
      <c r="D541" s="487"/>
      <c r="E541" s="487"/>
      <c r="F541" s="487"/>
      <c r="G541" s="487"/>
      <c r="H541" s="487"/>
      <c r="I541" s="486"/>
      <c r="J541" s="487"/>
      <c r="K541" s="487"/>
      <c r="L541" s="481"/>
      <c r="M541" s="481"/>
    </row>
    <row r="542" spans="2:13" ht="13.9" customHeight="1">
      <c r="B542" s="487"/>
      <c r="C542" s="487"/>
      <c r="D542" s="487"/>
      <c r="E542" s="487"/>
      <c r="F542" s="487"/>
      <c r="G542" s="487"/>
      <c r="H542" s="487"/>
      <c r="I542" s="487"/>
      <c r="J542" s="487"/>
      <c r="K542" s="487"/>
      <c r="L542" s="481"/>
      <c r="M542" s="481"/>
    </row>
    <row r="543" spans="2:13" ht="13.9" customHeight="1">
      <c r="B543" s="487"/>
      <c r="C543" s="487"/>
      <c r="D543" s="487"/>
      <c r="E543" s="487"/>
      <c r="F543" s="487"/>
      <c r="G543" s="487"/>
      <c r="H543" s="487"/>
      <c r="I543" s="486"/>
      <c r="J543" s="487"/>
      <c r="K543" s="487"/>
      <c r="L543" s="481"/>
      <c r="M543" s="481"/>
    </row>
    <row r="544" spans="2:13" ht="13.9" customHeight="1">
      <c r="B544" s="487"/>
      <c r="C544" s="487"/>
      <c r="D544" s="487"/>
      <c r="E544" s="487"/>
      <c r="F544" s="487"/>
      <c r="G544" s="487"/>
      <c r="H544" s="487"/>
      <c r="I544" s="487"/>
      <c r="J544" s="487"/>
      <c r="K544" s="487"/>
      <c r="L544" s="481"/>
      <c r="M544" s="481"/>
    </row>
    <row r="545" spans="2:13" ht="13.9" customHeight="1">
      <c r="B545" s="487"/>
      <c r="C545" s="487"/>
      <c r="D545" s="487"/>
      <c r="E545" s="487"/>
      <c r="F545" s="487"/>
      <c r="G545" s="487"/>
      <c r="H545" s="487"/>
      <c r="I545" s="486"/>
      <c r="J545" s="487"/>
      <c r="K545" s="487"/>
      <c r="L545" s="481"/>
      <c r="M545" s="481"/>
    </row>
    <row r="546" spans="2:13" ht="13.9" customHeight="1">
      <c r="B546" s="487"/>
      <c r="C546" s="487"/>
      <c r="D546" s="487"/>
      <c r="E546" s="487"/>
      <c r="F546" s="487"/>
      <c r="G546" s="487"/>
      <c r="H546" s="487"/>
      <c r="I546" s="487"/>
      <c r="J546" s="487"/>
      <c r="K546" s="487"/>
      <c r="L546" s="481"/>
      <c r="M546" s="481"/>
    </row>
    <row r="547" spans="2:13" ht="13.9" customHeight="1">
      <c r="B547" s="487"/>
      <c r="C547" s="487"/>
      <c r="D547" s="487"/>
      <c r="E547" s="487"/>
      <c r="F547" s="487"/>
      <c r="G547" s="487"/>
      <c r="H547" s="487"/>
      <c r="I547" s="486"/>
      <c r="J547" s="487"/>
      <c r="K547" s="487"/>
      <c r="L547" s="481"/>
      <c r="M547" s="481"/>
    </row>
    <row r="548" spans="2:13" ht="13.9" customHeight="1">
      <c r="B548" s="487"/>
      <c r="C548" s="487"/>
      <c r="D548" s="487"/>
      <c r="E548" s="487"/>
      <c r="F548" s="487"/>
      <c r="G548" s="487"/>
      <c r="H548" s="487"/>
      <c r="I548" s="487"/>
      <c r="J548" s="487"/>
      <c r="K548" s="487"/>
      <c r="L548" s="481"/>
      <c r="M548" s="481"/>
    </row>
    <row r="549" spans="2:13" ht="13.9" customHeight="1">
      <c r="B549" s="487"/>
      <c r="C549" s="487"/>
      <c r="D549" s="487"/>
      <c r="E549" s="487"/>
      <c r="F549" s="487"/>
      <c r="G549" s="487"/>
      <c r="H549" s="487"/>
      <c r="I549" s="486"/>
      <c r="J549" s="487"/>
      <c r="K549" s="487"/>
      <c r="L549" s="481"/>
      <c r="M549" s="481"/>
    </row>
    <row r="550" spans="2:13" ht="13.9" customHeight="1">
      <c r="B550" s="487"/>
      <c r="C550" s="487"/>
      <c r="D550" s="487"/>
      <c r="E550" s="487"/>
      <c r="F550" s="487"/>
      <c r="G550" s="487"/>
      <c r="H550" s="487"/>
      <c r="I550" s="487"/>
      <c r="J550" s="487"/>
      <c r="K550" s="487"/>
      <c r="L550" s="481"/>
      <c r="M550" s="481"/>
    </row>
    <row r="551" spans="2:13" ht="13.9" customHeight="1">
      <c r="B551" s="487"/>
      <c r="C551" s="487"/>
      <c r="D551" s="487"/>
      <c r="E551" s="487"/>
      <c r="F551" s="487"/>
      <c r="G551" s="487"/>
      <c r="H551" s="487"/>
      <c r="I551" s="486"/>
      <c r="J551" s="487"/>
      <c r="K551" s="487"/>
      <c r="L551" s="481"/>
      <c r="M551" s="481"/>
    </row>
    <row r="552" spans="2:13" ht="13.9" customHeight="1">
      <c r="B552" s="487"/>
      <c r="C552" s="487"/>
      <c r="D552" s="487"/>
      <c r="E552" s="487"/>
      <c r="F552" s="487"/>
      <c r="G552" s="487"/>
      <c r="H552" s="487"/>
      <c r="I552" s="487"/>
      <c r="J552" s="487"/>
      <c r="K552" s="487"/>
      <c r="L552" s="481"/>
      <c r="M552" s="481"/>
    </row>
    <row r="553" spans="2:13" ht="13.9" customHeight="1">
      <c r="B553" s="487"/>
      <c r="C553" s="487"/>
      <c r="D553" s="487"/>
      <c r="E553" s="487"/>
      <c r="F553" s="487"/>
      <c r="G553" s="487"/>
      <c r="H553" s="487"/>
      <c r="I553" s="486"/>
      <c r="J553" s="487"/>
      <c r="K553" s="487"/>
      <c r="L553" s="481"/>
      <c r="M553" s="481"/>
    </row>
    <row r="554" spans="2:13" ht="13.9" customHeight="1">
      <c r="B554" s="487"/>
      <c r="C554" s="487"/>
      <c r="D554" s="487"/>
      <c r="E554" s="487"/>
      <c r="F554" s="487"/>
      <c r="G554" s="487"/>
      <c r="H554" s="487"/>
      <c r="I554" s="487"/>
      <c r="J554" s="487"/>
      <c r="K554" s="487"/>
      <c r="L554" s="481"/>
      <c r="M554" s="481"/>
    </row>
    <row r="555" spans="2:13" ht="13.9" customHeight="1">
      <c r="B555" s="487"/>
      <c r="C555" s="487"/>
      <c r="D555" s="487"/>
      <c r="E555" s="487"/>
      <c r="F555" s="487"/>
      <c r="G555" s="487"/>
      <c r="H555" s="487"/>
      <c r="I555" s="486"/>
      <c r="J555" s="487"/>
      <c r="K555" s="487"/>
      <c r="L555" s="481"/>
      <c r="M555" s="481"/>
    </row>
    <row r="556" spans="2:13" ht="13.9" customHeight="1">
      <c r="B556" s="487"/>
      <c r="C556" s="487"/>
      <c r="D556" s="487"/>
      <c r="E556" s="487"/>
      <c r="F556" s="487"/>
      <c r="G556" s="487"/>
      <c r="H556" s="487"/>
      <c r="I556" s="487"/>
      <c r="J556" s="487"/>
      <c r="K556" s="487"/>
      <c r="L556" s="481"/>
      <c r="M556" s="481"/>
    </row>
    <row r="557" spans="2:13" ht="13.9" customHeight="1">
      <c r="B557" s="487"/>
      <c r="C557" s="487"/>
      <c r="D557" s="487"/>
      <c r="E557" s="487"/>
      <c r="F557" s="487"/>
      <c r="G557" s="487"/>
      <c r="H557" s="487"/>
      <c r="I557" s="486"/>
      <c r="J557" s="487"/>
      <c r="K557" s="487"/>
      <c r="L557" s="481"/>
      <c r="M557" s="481"/>
    </row>
    <row r="558" spans="2:13" ht="13.9" customHeight="1">
      <c r="B558" s="487"/>
      <c r="C558" s="487"/>
      <c r="D558" s="487"/>
      <c r="E558" s="487"/>
      <c r="F558" s="487"/>
      <c r="G558" s="487"/>
      <c r="H558" s="487"/>
      <c r="I558" s="487"/>
      <c r="J558" s="487"/>
      <c r="K558" s="487"/>
      <c r="L558" s="481"/>
      <c r="M558" s="481"/>
    </row>
    <row r="559" spans="2:13" ht="13.9" customHeight="1">
      <c r="B559" s="487"/>
      <c r="C559" s="487"/>
      <c r="D559" s="487"/>
      <c r="E559" s="487"/>
      <c r="F559" s="487"/>
      <c r="G559" s="487"/>
      <c r="H559" s="487"/>
      <c r="I559" s="486"/>
      <c r="J559" s="487"/>
      <c r="K559" s="487"/>
      <c r="L559" s="481"/>
      <c r="M559" s="481"/>
    </row>
    <row r="560" spans="2:13" ht="13.9" customHeight="1">
      <c r="B560" s="487"/>
      <c r="C560" s="487"/>
      <c r="D560" s="487"/>
      <c r="E560" s="487"/>
      <c r="F560" s="487"/>
      <c r="G560" s="487"/>
      <c r="H560" s="487"/>
      <c r="I560" s="487"/>
      <c r="J560" s="487"/>
      <c r="K560" s="487"/>
      <c r="L560" s="481"/>
      <c r="M560" s="481"/>
    </row>
    <row r="561" spans="2:13" ht="13.9" customHeight="1">
      <c r="B561" s="487"/>
      <c r="C561" s="487"/>
      <c r="D561" s="487"/>
      <c r="E561" s="487"/>
      <c r="F561" s="487"/>
      <c r="G561" s="487"/>
      <c r="H561" s="487"/>
      <c r="I561" s="486"/>
      <c r="J561" s="487"/>
      <c r="K561" s="487"/>
      <c r="L561" s="481"/>
      <c r="M561" s="481"/>
    </row>
    <row r="562" spans="2:13" ht="13.9" customHeight="1">
      <c r="B562" s="487"/>
      <c r="C562" s="487"/>
      <c r="D562" s="487"/>
      <c r="E562" s="487"/>
      <c r="F562" s="487"/>
      <c r="G562" s="487"/>
      <c r="H562" s="487"/>
      <c r="I562" s="487"/>
      <c r="J562" s="487"/>
      <c r="K562" s="487"/>
      <c r="L562" s="481"/>
      <c r="M562" s="481"/>
    </row>
    <row r="563" spans="2:13" ht="13.9" customHeight="1">
      <c r="B563" s="487"/>
      <c r="C563" s="487"/>
      <c r="D563" s="487"/>
      <c r="E563" s="487"/>
      <c r="F563" s="487"/>
      <c r="G563" s="487"/>
      <c r="H563" s="487"/>
      <c r="I563" s="486"/>
      <c r="J563" s="487"/>
      <c r="K563" s="487"/>
      <c r="L563" s="481"/>
      <c r="M563" s="481"/>
    </row>
    <row r="564" spans="2:13" ht="13.9" customHeight="1">
      <c r="B564" s="487"/>
      <c r="C564" s="487"/>
      <c r="D564" s="487"/>
      <c r="E564" s="487"/>
      <c r="F564" s="487"/>
      <c r="G564" s="487"/>
      <c r="H564" s="487"/>
      <c r="I564" s="487"/>
      <c r="J564" s="487"/>
      <c r="K564" s="487"/>
      <c r="L564" s="481"/>
      <c r="M564" s="481"/>
    </row>
    <row r="565" spans="2:13" ht="13.9" customHeight="1">
      <c r="B565" s="487"/>
      <c r="C565" s="487"/>
      <c r="D565" s="487"/>
      <c r="E565" s="487"/>
      <c r="F565" s="487"/>
      <c r="G565" s="487"/>
      <c r="H565" s="487"/>
      <c r="I565" s="486"/>
      <c r="J565" s="487"/>
      <c r="K565" s="487"/>
      <c r="L565" s="481"/>
      <c r="M565" s="481"/>
    </row>
    <row r="566" spans="2:13" ht="13.9" customHeight="1">
      <c r="B566" s="487"/>
      <c r="C566" s="487"/>
      <c r="D566" s="487"/>
      <c r="E566" s="487"/>
      <c r="F566" s="487"/>
      <c r="G566" s="487"/>
      <c r="H566" s="487"/>
      <c r="I566" s="487"/>
      <c r="J566" s="487"/>
      <c r="K566" s="487"/>
      <c r="L566" s="481"/>
      <c r="M566" s="481"/>
    </row>
    <row r="567" spans="2:13" ht="13.9" customHeight="1">
      <c r="B567" s="487"/>
      <c r="C567" s="487"/>
      <c r="D567" s="487"/>
      <c r="E567" s="487"/>
      <c r="F567" s="487"/>
      <c r="G567" s="487"/>
      <c r="H567" s="487"/>
      <c r="I567" s="486"/>
      <c r="J567" s="487"/>
      <c r="K567" s="487"/>
      <c r="L567" s="481"/>
      <c r="M567" s="481"/>
    </row>
    <row r="568" spans="2:13" ht="13.9" customHeight="1">
      <c r="B568" s="487"/>
      <c r="C568" s="487"/>
      <c r="D568" s="487"/>
      <c r="E568" s="487"/>
      <c r="F568" s="487"/>
      <c r="G568" s="487"/>
      <c r="H568" s="487"/>
      <c r="I568" s="487"/>
      <c r="J568" s="487"/>
      <c r="K568" s="487"/>
      <c r="L568" s="481"/>
      <c r="M568" s="481"/>
    </row>
    <row r="569" spans="2:13" ht="13.9" customHeight="1">
      <c r="B569" s="487"/>
      <c r="C569" s="487"/>
      <c r="D569" s="487"/>
      <c r="E569" s="487"/>
      <c r="F569" s="487"/>
      <c r="G569" s="487"/>
      <c r="H569" s="487"/>
      <c r="I569" s="486"/>
      <c r="J569" s="487"/>
      <c r="K569" s="487"/>
      <c r="L569" s="481"/>
      <c r="M569" s="481"/>
    </row>
    <row r="570" spans="2:13" ht="13.9" customHeight="1">
      <c r="B570" s="487"/>
      <c r="C570" s="487"/>
      <c r="D570" s="487"/>
      <c r="E570" s="487"/>
      <c r="F570" s="487"/>
      <c r="G570" s="487"/>
      <c r="H570" s="487"/>
      <c r="I570" s="487"/>
      <c r="J570" s="487"/>
      <c r="K570" s="487"/>
      <c r="L570" s="481"/>
      <c r="M570" s="481"/>
    </row>
    <row r="571" spans="2:13" ht="13.9" customHeight="1">
      <c r="B571" s="487"/>
      <c r="C571" s="487"/>
      <c r="D571" s="487"/>
      <c r="E571" s="487"/>
      <c r="F571" s="487"/>
      <c r="G571" s="487"/>
      <c r="H571" s="487"/>
      <c r="I571" s="486"/>
      <c r="J571" s="487"/>
      <c r="K571" s="487"/>
      <c r="L571" s="481"/>
      <c r="M571" s="481"/>
    </row>
    <row r="572" spans="2:13" ht="13.9" customHeight="1">
      <c r="B572" s="487"/>
      <c r="C572" s="487"/>
      <c r="D572" s="487"/>
      <c r="E572" s="487"/>
      <c r="F572" s="487"/>
      <c r="G572" s="487"/>
      <c r="H572" s="487"/>
      <c r="I572" s="487"/>
      <c r="J572" s="487"/>
      <c r="K572" s="487"/>
      <c r="L572" s="481"/>
      <c r="M572" s="481"/>
    </row>
    <row r="573" spans="2:13" ht="13.9" customHeight="1">
      <c r="B573" s="487"/>
      <c r="C573" s="487"/>
      <c r="D573" s="487"/>
      <c r="E573" s="487"/>
      <c r="F573" s="487"/>
      <c r="G573" s="487"/>
      <c r="H573" s="487"/>
      <c r="I573" s="486"/>
      <c r="J573" s="487"/>
      <c r="K573" s="487"/>
      <c r="L573" s="481"/>
      <c r="M573" s="481"/>
    </row>
    <row r="574" spans="2:13" ht="13.9" customHeight="1">
      <c r="B574" s="487"/>
      <c r="C574" s="487"/>
      <c r="D574" s="487"/>
      <c r="E574" s="487"/>
      <c r="F574" s="487"/>
      <c r="G574" s="487"/>
      <c r="H574" s="487"/>
      <c r="I574" s="487"/>
      <c r="J574" s="487"/>
      <c r="K574" s="487"/>
      <c r="L574" s="481"/>
      <c r="M574" s="481"/>
    </row>
    <row r="575" spans="2:13" ht="13.9" customHeight="1">
      <c r="B575" s="487"/>
      <c r="C575" s="487"/>
      <c r="D575" s="487"/>
      <c r="E575" s="487"/>
      <c r="F575" s="487"/>
      <c r="G575" s="487"/>
      <c r="H575" s="487"/>
      <c r="I575" s="486"/>
      <c r="J575" s="487"/>
      <c r="K575" s="487"/>
      <c r="L575" s="481"/>
      <c r="M575" s="481"/>
    </row>
    <row r="576" spans="2:13" ht="13.9" customHeight="1">
      <c r="B576" s="487"/>
      <c r="C576" s="487"/>
      <c r="D576" s="487"/>
      <c r="E576" s="487"/>
      <c r="F576" s="487"/>
      <c r="G576" s="487"/>
      <c r="H576" s="487"/>
      <c r="I576" s="487"/>
      <c r="J576" s="487"/>
      <c r="K576" s="487"/>
      <c r="L576" s="481"/>
      <c r="M576" s="481"/>
    </row>
    <row r="577" spans="2:13" ht="13.9" customHeight="1">
      <c r="B577" s="487"/>
      <c r="C577" s="487"/>
      <c r="D577" s="487"/>
      <c r="E577" s="487"/>
      <c r="F577" s="487"/>
      <c r="G577" s="487"/>
      <c r="H577" s="487"/>
      <c r="I577" s="486"/>
      <c r="J577" s="487"/>
      <c r="K577" s="487"/>
      <c r="L577" s="481"/>
      <c r="M577" s="481"/>
    </row>
    <row r="578" spans="2:13" ht="13.9" customHeight="1">
      <c r="B578" s="487"/>
      <c r="C578" s="487"/>
      <c r="D578" s="487"/>
      <c r="E578" s="487"/>
      <c r="F578" s="487"/>
      <c r="G578" s="487"/>
      <c r="H578" s="487"/>
      <c r="I578" s="487"/>
      <c r="J578" s="487"/>
      <c r="K578" s="487"/>
      <c r="L578" s="481"/>
      <c r="M578" s="481"/>
    </row>
    <row r="579" spans="2:13" ht="13.9" customHeight="1">
      <c r="B579" s="487"/>
      <c r="C579" s="487"/>
      <c r="D579" s="487"/>
      <c r="E579" s="487"/>
      <c r="F579" s="487"/>
      <c r="G579" s="487"/>
      <c r="H579" s="487"/>
      <c r="I579" s="486"/>
      <c r="J579" s="487"/>
      <c r="K579" s="487"/>
      <c r="L579" s="481"/>
      <c r="M579" s="481"/>
    </row>
    <row r="580" spans="2:13" ht="13.9" customHeight="1">
      <c r="B580" s="487"/>
      <c r="C580" s="487"/>
      <c r="D580" s="487"/>
      <c r="E580" s="487"/>
      <c r="F580" s="487"/>
      <c r="G580" s="487"/>
      <c r="H580" s="487"/>
      <c r="I580" s="487"/>
      <c r="J580" s="487"/>
      <c r="K580" s="487"/>
      <c r="L580" s="481"/>
      <c r="M580" s="481"/>
    </row>
    <row r="581" spans="2:13" ht="13.9" customHeight="1">
      <c r="B581" s="487"/>
      <c r="C581" s="487"/>
      <c r="D581" s="487"/>
      <c r="E581" s="487"/>
      <c r="F581" s="487"/>
      <c r="G581" s="487"/>
      <c r="H581" s="487"/>
      <c r="I581" s="486"/>
      <c r="J581" s="487"/>
      <c r="K581" s="487"/>
      <c r="L581" s="481"/>
      <c r="M581" s="481"/>
    </row>
    <row r="582" spans="2:13" ht="13.9" customHeight="1">
      <c r="B582" s="487"/>
      <c r="C582" s="487"/>
      <c r="D582" s="487"/>
      <c r="E582" s="487"/>
      <c r="F582" s="487"/>
      <c r="G582" s="487"/>
      <c r="H582" s="487"/>
      <c r="I582" s="487"/>
      <c r="J582" s="487"/>
      <c r="K582" s="487"/>
      <c r="L582" s="481"/>
      <c r="M582" s="481"/>
    </row>
    <row r="583" spans="2:13" ht="13.9" customHeight="1">
      <c r="B583" s="487"/>
      <c r="C583" s="487"/>
      <c r="D583" s="487"/>
      <c r="E583" s="487"/>
      <c r="F583" s="487"/>
      <c r="G583" s="487"/>
      <c r="H583" s="487"/>
      <c r="I583" s="486"/>
      <c r="J583" s="487"/>
      <c r="K583" s="487"/>
      <c r="L583" s="481"/>
      <c r="M583" s="481"/>
    </row>
    <row r="584" spans="2:13" ht="13.9" customHeight="1">
      <c r="B584" s="487"/>
      <c r="C584" s="487"/>
      <c r="D584" s="487"/>
      <c r="E584" s="487"/>
      <c r="F584" s="487"/>
      <c r="G584" s="487"/>
      <c r="H584" s="487"/>
      <c r="I584" s="487"/>
      <c r="J584" s="487"/>
      <c r="K584" s="487"/>
      <c r="L584" s="481"/>
      <c r="M584" s="481"/>
    </row>
    <row r="585" spans="2:13" ht="13.9" customHeight="1">
      <c r="B585" s="487"/>
      <c r="C585" s="487"/>
      <c r="D585" s="487"/>
      <c r="E585" s="487"/>
      <c r="F585" s="487"/>
      <c r="G585" s="487"/>
      <c r="H585" s="487"/>
      <c r="I585" s="486"/>
      <c r="J585" s="487"/>
      <c r="K585" s="487"/>
      <c r="L585" s="481"/>
      <c r="M585" s="481"/>
    </row>
    <row r="586" spans="2:13" ht="13.9" customHeight="1">
      <c r="B586" s="487"/>
      <c r="C586" s="487"/>
      <c r="D586" s="487"/>
      <c r="E586" s="487"/>
      <c r="F586" s="487"/>
      <c r="G586" s="487"/>
      <c r="H586" s="487"/>
      <c r="I586" s="487"/>
      <c r="J586" s="487"/>
      <c r="K586" s="487"/>
      <c r="L586" s="481"/>
      <c r="M586" s="481"/>
    </row>
    <row r="587" spans="2:13" ht="13.9" customHeight="1">
      <c r="B587" s="487"/>
      <c r="C587" s="487"/>
      <c r="D587" s="487"/>
      <c r="E587" s="487"/>
      <c r="F587" s="487"/>
      <c r="G587" s="487"/>
      <c r="H587" s="487"/>
      <c r="I587" s="486"/>
      <c r="J587" s="487"/>
      <c r="K587" s="487"/>
      <c r="L587" s="481"/>
      <c r="M587" s="481"/>
    </row>
    <row r="588" spans="2:13" ht="13.9" customHeight="1">
      <c r="B588" s="487"/>
      <c r="C588" s="487"/>
      <c r="D588" s="487"/>
      <c r="E588" s="487"/>
      <c r="F588" s="487"/>
      <c r="G588" s="487"/>
      <c r="H588" s="487"/>
      <c r="I588" s="487"/>
      <c r="J588" s="487"/>
      <c r="K588" s="487"/>
      <c r="L588" s="481"/>
      <c r="M588" s="481"/>
    </row>
    <row r="589" spans="2:13" ht="13.9" customHeight="1">
      <c r="B589" s="487"/>
      <c r="C589" s="487"/>
      <c r="D589" s="487"/>
      <c r="E589" s="487"/>
      <c r="F589" s="487"/>
      <c r="G589" s="487"/>
      <c r="H589" s="487"/>
      <c r="I589" s="486"/>
      <c r="J589" s="487"/>
      <c r="K589" s="487"/>
      <c r="L589" s="481"/>
      <c r="M589" s="481"/>
    </row>
    <row r="590" spans="2:13" ht="13.9" customHeight="1">
      <c r="B590" s="487"/>
      <c r="C590" s="487"/>
      <c r="D590" s="487"/>
      <c r="E590" s="487"/>
      <c r="F590" s="487"/>
      <c r="G590" s="487"/>
      <c r="H590" s="487"/>
      <c r="I590" s="487"/>
      <c r="J590" s="487"/>
      <c r="K590" s="487"/>
      <c r="L590" s="481"/>
      <c r="M590" s="481"/>
    </row>
    <row r="591" spans="2:13" ht="13.9" customHeight="1">
      <c r="B591" s="487"/>
      <c r="C591" s="487"/>
      <c r="D591" s="487"/>
      <c r="E591" s="487"/>
      <c r="F591" s="487"/>
      <c r="G591" s="487"/>
      <c r="H591" s="487"/>
      <c r="I591" s="486"/>
      <c r="J591" s="487"/>
      <c r="K591" s="487"/>
      <c r="L591" s="481"/>
      <c r="M591" s="481"/>
    </row>
    <row r="592" spans="2:13" ht="13.9" customHeight="1">
      <c r="B592" s="487"/>
      <c r="C592" s="487"/>
      <c r="D592" s="487"/>
      <c r="E592" s="487"/>
      <c r="F592" s="487"/>
      <c r="G592" s="487"/>
      <c r="H592" s="487"/>
      <c r="I592" s="487"/>
      <c r="J592" s="487"/>
      <c r="K592" s="487"/>
      <c r="L592" s="481"/>
      <c r="M592" s="481"/>
    </row>
    <row r="593" spans="2:13" ht="13.9" customHeight="1">
      <c r="B593" s="487"/>
      <c r="C593" s="487"/>
      <c r="D593" s="487"/>
      <c r="E593" s="487"/>
      <c r="F593" s="487"/>
      <c r="G593" s="487"/>
      <c r="H593" s="487"/>
      <c r="I593" s="486"/>
      <c r="J593" s="487"/>
      <c r="K593" s="487"/>
      <c r="L593" s="481"/>
      <c r="M593" s="481"/>
    </row>
    <row r="594" spans="2:13" ht="13.9" customHeight="1">
      <c r="B594" s="487"/>
      <c r="C594" s="487"/>
      <c r="D594" s="487"/>
      <c r="E594" s="487"/>
      <c r="F594" s="487"/>
      <c r="G594" s="487"/>
      <c r="H594" s="487"/>
      <c r="I594" s="487"/>
      <c r="J594" s="487"/>
      <c r="K594" s="487"/>
      <c r="L594" s="481"/>
      <c r="M594" s="481"/>
    </row>
    <row r="595" spans="2:13" ht="13.9" customHeight="1">
      <c r="B595" s="487"/>
      <c r="C595" s="487"/>
      <c r="D595" s="486"/>
      <c r="E595" s="487"/>
      <c r="F595" s="486"/>
      <c r="G595" s="486"/>
      <c r="H595" s="486"/>
      <c r="I595" s="486"/>
      <c r="J595" s="487"/>
      <c r="K595" s="487"/>
      <c r="L595" s="481"/>
      <c r="M595" s="481"/>
    </row>
    <row r="596" spans="2:13" ht="13.9" customHeight="1">
      <c r="B596" s="487"/>
      <c r="C596" s="487"/>
      <c r="D596" s="487"/>
      <c r="E596" s="487"/>
      <c r="F596" s="487"/>
      <c r="G596" s="487"/>
      <c r="H596" s="487"/>
      <c r="I596" s="487"/>
      <c r="J596" s="487"/>
      <c r="K596" s="487"/>
      <c r="L596" s="481"/>
      <c r="M596" s="481"/>
    </row>
    <row r="597" spans="2:13" ht="13.9" customHeight="1">
      <c r="B597" s="487"/>
      <c r="C597" s="487"/>
      <c r="D597" s="487"/>
      <c r="E597" s="487"/>
      <c r="F597" s="487"/>
      <c r="G597" s="487"/>
      <c r="H597" s="487"/>
      <c r="I597" s="487"/>
      <c r="J597" s="487"/>
      <c r="K597" s="487"/>
      <c r="L597" s="481"/>
      <c r="M597" s="481"/>
    </row>
    <row r="598" spans="2:13" ht="13.9" customHeight="1">
      <c r="B598" s="487"/>
      <c r="C598" s="487"/>
      <c r="D598" s="487"/>
      <c r="E598" s="487"/>
      <c r="F598" s="487"/>
      <c r="G598" s="487"/>
      <c r="H598" s="487"/>
      <c r="I598" s="487"/>
      <c r="J598" s="487"/>
      <c r="K598" s="487"/>
      <c r="L598" s="481"/>
      <c r="M598" s="481"/>
    </row>
    <row r="599" spans="2:13" ht="13.9" customHeight="1">
      <c r="B599" s="487"/>
      <c r="C599" s="487"/>
      <c r="D599" s="487"/>
      <c r="E599" s="487"/>
      <c r="F599" s="487"/>
      <c r="G599" s="487"/>
      <c r="H599" s="487"/>
      <c r="I599" s="486"/>
      <c r="J599" s="487"/>
      <c r="K599" s="487"/>
      <c r="L599" s="481"/>
      <c r="M599" s="481"/>
    </row>
    <row r="600" spans="2:13" ht="13.9" customHeight="1">
      <c r="B600" s="487"/>
      <c r="C600" s="487"/>
      <c r="D600" s="487"/>
      <c r="E600" s="487"/>
      <c r="F600" s="487"/>
      <c r="G600" s="487"/>
      <c r="H600" s="487"/>
      <c r="I600" s="487"/>
      <c r="J600" s="487"/>
      <c r="K600" s="487"/>
      <c r="L600" s="481"/>
      <c r="M600" s="481"/>
    </row>
    <row r="601" spans="2:13" ht="13.9" customHeight="1">
      <c r="B601" s="487"/>
      <c r="C601" s="487"/>
      <c r="D601" s="487"/>
      <c r="E601" s="487"/>
      <c r="F601" s="487"/>
      <c r="G601" s="487"/>
      <c r="H601" s="487"/>
      <c r="I601" s="487"/>
      <c r="J601" s="487"/>
      <c r="K601" s="487"/>
      <c r="L601" s="481"/>
      <c r="M601" s="481"/>
    </row>
    <row r="602" spans="2:13" ht="13.9" customHeight="1">
      <c r="B602" s="487"/>
      <c r="C602" s="487"/>
      <c r="D602" s="487"/>
      <c r="E602" s="487"/>
      <c r="F602" s="487"/>
      <c r="G602" s="487"/>
      <c r="H602" s="487"/>
      <c r="I602" s="487"/>
      <c r="J602" s="487"/>
      <c r="K602" s="487"/>
      <c r="L602" s="481"/>
      <c r="M602" s="481"/>
    </row>
    <row r="603" spans="2:13" ht="13.9" customHeight="1">
      <c r="B603" s="487"/>
      <c r="C603" s="487"/>
      <c r="D603" s="487"/>
      <c r="E603" s="487"/>
      <c r="F603" s="487"/>
      <c r="G603" s="487"/>
      <c r="H603" s="487"/>
      <c r="I603" s="486"/>
      <c r="J603" s="487"/>
      <c r="K603" s="487"/>
      <c r="L603" s="481"/>
      <c r="M603" s="481"/>
    </row>
    <row r="604" spans="2:13" ht="13.9" customHeight="1">
      <c r="B604" s="487"/>
      <c r="C604" s="487"/>
      <c r="D604" s="487"/>
      <c r="E604" s="487"/>
      <c r="F604" s="487"/>
      <c r="G604" s="487"/>
      <c r="H604" s="487"/>
      <c r="I604" s="487"/>
      <c r="J604" s="487"/>
      <c r="K604" s="487"/>
      <c r="L604" s="481"/>
      <c r="M604" s="481"/>
    </row>
    <row r="605" spans="2:13" ht="13.9" customHeight="1">
      <c r="B605" s="487"/>
      <c r="C605" s="487"/>
      <c r="D605" s="487"/>
      <c r="E605" s="487"/>
      <c r="F605" s="487"/>
      <c r="G605" s="487"/>
      <c r="H605" s="487"/>
      <c r="I605" s="487"/>
      <c r="J605" s="487"/>
      <c r="K605" s="487"/>
      <c r="L605" s="481"/>
      <c r="M605" s="481"/>
    </row>
    <row r="606" spans="2:13" ht="13.9" customHeight="1">
      <c r="B606" s="487"/>
      <c r="C606" s="487"/>
      <c r="D606" s="487"/>
      <c r="E606" s="487"/>
      <c r="F606" s="487"/>
      <c r="G606" s="487"/>
      <c r="H606" s="487"/>
      <c r="I606" s="487"/>
      <c r="J606" s="487"/>
      <c r="K606" s="487"/>
      <c r="L606" s="481"/>
      <c r="M606" s="481"/>
    </row>
    <row r="607" spans="2:13" ht="13.9" customHeight="1">
      <c r="B607" s="487"/>
      <c r="C607" s="487"/>
      <c r="D607" s="487"/>
      <c r="E607" s="487"/>
      <c r="F607" s="487"/>
      <c r="G607" s="487"/>
      <c r="H607" s="487"/>
      <c r="I607" s="486"/>
      <c r="J607" s="487"/>
      <c r="K607" s="487"/>
      <c r="L607" s="481"/>
      <c r="M607" s="481"/>
    </row>
    <row r="608" spans="2:13" ht="13.9" customHeight="1">
      <c r="B608" s="487"/>
      <c r="C608" s="487"/>
      <c r="D608" s="487"/>
      <c r="E608" s="487"/>
      <c r="F608" s="487"/>
      <c r="G608" s="487"/>
      <c r="H608" s="487"/>
      <c r="I608" s="487"/>
      <c r="J608" s="487"/>
      <c r="K608" s="487"/>
      <c r="L608" s="481"/>
      <c r="M608" s="481"/>
    </row>
    <row r="609" spans="2:13" ht="13.9" customHeight="1">
      <c r="B609" s="487"/>
      <c r="C609" s="487"/>
      <c r="D609" s="487"/>
      <c r="E609" s="487"/>
      <c r="F609" s="487"/>
      <c r="G609" s="487"/>
      <c r="H609" s="487"/>
      <c r="I609" s="487"/>
      <c r="J609" s="487"/>
      <c r="K609" s="487"/>
      <c r="L609" s="481"/>
      <c r="M609" s="481"/>
    </row>
    <row r="610" spans="2:13" ht="13.9" customHeight="1">
      <c r="B610" s="487"/>
      <c r="C610" s="487"/>
      <c r="D610" s="487"/>
      <c r="E610" s="487"/>
      <c r="F610" s="487"/>
      <c r="G610" s="487"/>
      <c r="H610" s="487"/>
      <c r="I610" s="487"/>
      <c r="J610" s="487"/>
      <c r="K610" s="487"/>
      <c r="L610" s="481"/>
      <c r="M610" s="481"/>
    </row>
    <row r="611" spans="2:13" ht="13.9" customHeight="1">
      <c r="B611" s="487"/>
      <c r="C611" s="487"/>
      <c r="D611" s="487"/>
      <c r="E611" s="487"/>
      <c r="F611" s="487"/>
      <c r="G611" s="487"/>
      <c r="H611" s="487"/>
      <c r="I611" s="486"/>
      <c r="J611" s="487"/>
      <c r="K611" s="487"/>
      <c r="L611" s="481"/>
      <c r="M611" s="481"/>
    </row>
    <row r="612" spans="2:13" ht="13.9" customHeight="1">
      <c r="B612" s="487"/>
      <c r="C612" s="487"/>
      <c r="D612" s="487"/>
      <c r="E612" s="487"/>
      <c r="F612" s="487"/>
      <c r="G612" s="487"/>
      <c r="H612" s="487"/>
      <c r="I612" s="487"/>
      <c r="J612" s="487"/>
      <c r="K612" s="487"/>
      <c r="L612" s="481"/>
      <c r="M612" s="481"/>
    </row>
    <row r="613" spans="2:13" ht="13.9" customHeight="1">
      <c r="B613" s="487"/>
      <c r="C613" s="487"/>
      <c r="D613" s="487"/>
      <c r="E613" s="487"/>
      <c r="F613" s="487"/>
      <c r="G613" s="487"/>
      <c r="H613" s="487"/>
      <c r="I613" s="487"/>
      <c r="J613" s="487"/>
      <c r="K613" s="487"/>
      <c r="L613" s="481"/>
      <c r="M613" s="481"/>
    </row>
    <row r="614" spans="2:13" ht="13.9" customHeight="1">
      <c r="B614" s="487"/>
      <c r="C614" s="487"/>
      <c r="D614" s="487"/>
      <c r="E614" s="487"/>
      <c r="F614" s="487"/>
      <c r="G614" s="487"/>
      <c r="H614" s="487"/>
      <c r="I614" s="487"/>
      <c r="J614" s="487"/>
      <c r="K614" s="487"/>
      <c r="L614" s="481"/>
      <c r="M614" s="481"/>
    </row>
    <row r="615" spans="2:13" ht="13.9" customHeight="1">
      <c r="B615" s="487"/>
      <c r="C615" s="487"/>
      <c r="D615" s="487"/>
      <c r="E615" s="487"/>
      <c r="F615" s="487"/>
      <c r="G615" s="487"/>
      <c r="H615" s="487"/>
      <c r="I615" s="486"/>
      <c r="J615" s="487"/>
      <c r="K615" s="487"/>
      <c r="L615" s="481"/>
      <c r="M615" s="481"/>
    </row>
    <row r="616" spans="2:13" ht="13.9" customHeight="1">
      <c r="B616" s="487"/>
      <c r="C616" s="487"/>
      <c r="D616" s="487"/>
      <c r="E616" s="487"/>
      <c r="F616" s="487"/>
      <c r="G616" s="487"/>
      <c r="H616" s="487"/>
      <c r="I616" s="487"/>
      <c r="J616" s="487"/>
      <c r="K616" s="487"/>
      <c r="L616" s="481"/>
      <c r="M616" s="481"/>
    </row>
    <row r="617" spans="2:13" ht="13.9" customHeight="1">
      <c r="B617" s="487"/>
      <c r="C617" s="487"/>
      <c r="D617" s="487"/>
      <c r="E617" s="487"/>
      <c r="F617" s="487"/>
      <c r="G617" s="487"/>
      <c r="H617" s="487"/>
      <c r="I617" s="487"/>
      <c r="J617" s="487"/>
      <c r="K617" s="487"/>
      <c r="L617" s="481"/>
      <c r="M617" s="481"/>
    </row>
    <row r="618" spans="2:13" ht="13.9" customHeight="1">
      <c r="B618" s="487"/>
      <c r="C618" s="487"/>
      <c r="D618" s="487"/>
      <c r="E618" s="487"/>
      <c r="F618" s="487"/>
      <c r="G618" s="487"/>
      <c r="H618" s="487"/>
      <c r="I618" s="487"/>
      <c r="J618" s="487"/>
      <c r="K618" s="487"/>
      <c r="L618" s="481"/>
      <c r="M618" s="481"/>
    </row>
    <row r="619" spans="2:13" ht="13.9" customHeight="1">
      <c r="B619" s="487"/>
      <c r="C619" s="487"/>
      <c r="D619" s="487"/>
      <c r="E619" s="487"/>
      <c r="F619" s="487"/>
      <c r="G619" s="487"/>
      <c r="H619" s="487"/>
      <c r="I619" s="486"/>
      <c r="J619" s="487"/>
      <c r="K619" s="487"/>
      <c r="L619" s="481"/>
      <c r="M619" s="481"/>
    </row>
    <row r="620" spans="2:13" ht="13.9" customHeight="1">
      <c r="B620" s="487"/>
      <c r="C620" s="487"/>
      <c r="D620" s="487"/>
      <c r="E620" s="487"/>
      <c r="F620" s="487"/>
      <c r="G620" s="487"/>
      <c r="H620" s="487"/>
      <c r="I620" s="487"/>
      <c r="J620" s="487"/>
      <c r="K620" s="487"/>
      <c r="L620" s="481"/>
      <c r="M620" s="481"/>
    </row>
    <row r="621" spans="2:13" ht="13.9" customHeight="1">
      <c r="B621" s="487"/>
      <c r="C621" s="487"/>
      <c r="D621" s="487"/>
      <c r="E621" s="487"/>
      <c r="F621" s="487"/>
      <c r="G621" s="487"/>
      <c r="H621" s="487"/>
      <c r="I621" s="487"/>
      <c r="J621" s="487"/>
      <c r="K621" s="487"/>
      <c r="L621" s="481"/>
      <c r="M621" s="481"/>
    </row>
    <row r="622" spans="2:13" ht="13.9" customHeight="1">
      <c r="B622" s="487"/>
      <c r="C622" s="487"/>
      <c r="D622" s="487"/>
      <c r="E622" s="487"/>
      <c r="F622" s="487"/>
      <c r="G622" s="487"/>
      <c r="H622" s="487"/>
      <c r="I622" s="487"/>
      <c r="J622" s="487"/>
      <c r="K622" s="487"/>
      <c r="L622" s="481"/>
      <c r="M622" s="481"/>
    </row>
    <row r="623" spans="2:13" ht="13.9" customHeight="1">
      <c r="B623" s="487"/>
      <c r="C623" s="487"/>
      <c r="D623" s="487"/>
      <c r="E623" s="487"/>
      <c r="F623" s="487"/>
      <c r="G623" s="487"/>
      <c r="H623" s="487"/>
      <c r="I623" s="486"/>
      <c r="J623" s="487"/>
      <c r="K623" s="487"/>
      <c r="L623" s="481"/>
      <c r="M623" s="481"/>
    </row>
    <row r="624" spans="2:13" ht="13.9" customHeight="1">
      <c r="B624" s="487"/>
      <c r="C624" s="487"/>
      <c r="D624" s="487"/>
      <c r="E624" s="487"/>
      <c r="F624" s="487"/>
      <c r="G624" s="487"/>
      <c r="H624" s="487"/>
      <c r="I624" s="487"/>
      <c r="J624" s="487"/>
      <c r="K624" s="487"/>
      <c r="L624" s="481"/>
      <c r="M624" s="481"/>
    </row>
    <row r="625" spans="2:13" ht="13.9" customHeight="1">
      <c r="B625" s="487"/>
      <c r="C625" s="487"/>
      <c r="D625" s="487"/>
      <c r="E625" s="487"/>
      <c r="F625" s="487"/>
      <c r="G625" s="487"/>
      <c r="H625" s="487"/>
      <c r="I625" s="487"/>
      <c r="J625" s="487"/>
      <c r="K625" s="487"/>
      <c r="L625" s="481"/>
      <c r="M625" s="481"/>
    </row>
    <row r="626" spans="2:13" ht="13.9" customHeight="1">
      <c r="B626" s="487"/>
      <c r="C626" s="487"/>
      <c r="D626" s="487"/>
      <c r="E626" s="487"/>
      <c r="F626" s="487"/>
      <c r="G626" s="487"/>
      <c r="H626" s="487"/>
      <c r="I626" s="487"/>
      <c r="J626" s="487"/>
      <c r="K626" s="487"/>
      <c r="L626" s="481"/>
      <c r="M626" s="481"/>
    </row>
    <row r="627" spans="2:13" ht="13.9" customHeight="1">
      <c r="B627" s="487"/>
      <c r="C627" s="487"/>
      <c r="D627" s="487"/>
      <c r="E627" s="487"/>
      <c r="F627" s="487"/>
      <c r="G627" s="487"/>
      <c r="H627" s="487"/>
      <c r="I627" s="486"/>
      <c r="J627" s="487"/>
      <c r="K627" s="487"/>
      <c r="L627" s="481"/>
      <c r="M627" s="481"/>
    </row>
    <row r="628" spans="2:13" ht="13.9" customHeight="1">
      <c r="B628" s="487"/>
      <c r="C628" s="487"/>
      <c r="D628" s="487"/>
      <c r="E628" s="487"/>
      <c r="F628" s="487"/>
      <c r="G628" s="487"/>
      <c r="H628" s="487"/>
      <c r="I628" s="487"/>
      <c r="J628" s="487"/>
      <c r="K628" s="487"/>
      <c r="L628" s="481"/>
      <c r="M628" s="481"/>
    </row>
    <row r="629" spans="2:13" ht="13.9" customHeight="1">
      <c r="B629" s="487"/>
      <c r="C629" s="487"/>
      <c r="D629" s="487"/>
      <c r="E629" s="487"/>
      <c r="F629" s="487"/>
      <c r="G629" s="487"/>
      <c r="H629" s="487"/>
      <c r="I629" s="487"/>
      <c r="J629" s="487"/>
      <c r="K629" s="487"/>
      <c r="L629" s="481"/>
      <c r="M629" s="481"/>
    </row>
    <row r="630" spans="2:13" ht="13.9" customHeight="1">
      <c r="B630" s="487"/>
      <c r="C630" s="487"/>
      <c r="D630" s="487"/>
      <c r="E630" s="487"/>
      <c r="F630" s="487"/>
      <c r="G630" s="487"/>
      <c r="H630" s="487"/>
      <c r="I630" s="487"/>
      <c r="J630" s="487"/>
      <c r="K630" s="487"/>
      <c r="L630" s="481"/>
      <c r="M630" s="481"/>
    </row>
    <row r="631" spans="2:13" ht="13.9" customHeight="1">
      <c r="B631" s="487"/>
      <c r="C631" s="487"/>
      <c r="D631" s="487"/>
      <c r="E631" s="487"/>
      <c r="F631" s="487"/>
      <c r="G631" s="487"/>
      <c r="H631" s="487"/>
      <c r="I631" s="486"/>
      <c r="J631" s="487"/>
      <c r="K631" s="487"/>
      <c r="L631" s="481"/>
      <c r="M631" s="481"/>
    </row>
    <row r="632" spans="2:13" ht="13.9" customHeight="1">
      <c r="B632" s="487"/>
      <c r="C632" s="487"/>
      <c r="D632" s="487"/>
      <c r="E632" s="487"/>
      <c r="F632" s="487"/>
      <c r="G632" s="487"/>
      <c r="H632" s="487"/>
      <c r="I632" s="487"/>
      <c r="J632" s="487"/>
      <c r="K632" s="487"/>
      <c r="L632" s="481"/>
      <c r="M632" s="481"/>
    </row>
    <row r="633" spans="2:13" ht="13.9" customHeight="1">
      <c r="B633" s="487"/>
      <c r="C633" s="487"/>
      <c r="D633" s="487"/>
      <c r="E633" s="487"/>
      <c r="F633" s="487"/>
      <c r="G633" s="487"/>
      <c r="H633" s="487"/>
      <c r="I633" s="487"/>
      <c r="J633" s="487"/>
      <c r="K633" s="487"/>
      <c r="L633" s="481"/>
      <c r="M633" s="481"/>
    </row>
    <row r="634" spans="2:13" ht="13.9" customHeight="1">
      <c r="B634" s="487"/>
      <c r="C634" s="487"/>
      <c r="D634" s="487"/>
      <c r="E634" s="487"/>
      <c r="F634" s="487"/>
      <c r="G634" s="487"/>
      <c r="H634" s="487"/>
      <c r="I634" s="487"/>
      <c r="J634" s="487"/>
      <c r="K634" s="487"/>
      <c r="L634" s="481"/>
      <c r="M634" s="481"/>
    </row>
    <row r="635" spans="2:13" ht="13.9" customHeight="1">
      <c r="B635" s="487"/>
      <c r="C635" s="487"/>
      <c r="D635" s="487"/>
      <c r="E635" s="487"/>
      <c r="F635" s="487"/>
      <c r="G635" s="487"/>
      <c r="H635" s="487"/>
      <c r="I635" s="486"/>
      <c r="J635" s="487"/>
      <c r="K635" s="487"/>
      <c r="L635" s="481"/>
      <c r="M635" s="481"/>
    </row>
    <row r="636" spans="2:13" ht="13.9" customHeight="1">
      <c r="B636" s="487"/>
      <c r="C636" s="487"/>
      <c r="D636" s="487"/>
      <c r="E636" s="487"/>
      <c r="F636" s="487"/>
      <c r="G636" s="487"/>
      <c r="H636" s="487"/>
      <c r="I636" s="487"/>
      <c r="J636" s="487"/>
      <c r="K636" s="487"/>
      <c r="L636" s="481"/>
      <c r="M636" s="481"/>
    </row>
    <row r="637" spans="2:13" ht="13.9" customHeight="1">
      <c r="B637" s="487"/>
      <c r="C637" s="487"/>
      <c r="D637" s="487"/>
      <c r="E637" s="487"/>
      <c r="F637" s="487"/>
      <c r="G637" s="487"/>
      <c r="H637" s="487"/>
      <c r="I637" s="487"/>
      <c r="J637" s="487"/>
      <c r="K637" s="487"/>
      <c r="L637" s="481"/>
      <c r="M637" s="481"/>
    </row>
    <row r="638" spans="2:13" ht="13.9" customHeight="1">
      <c r="B638" s="487"/>
      <c r="C638" s="487"/>
      <c r="D638" s="487"/>
      <c r="E638" s="487"/>
      <c r="F638" s="487"/>
      <c r="G638" s="487"/>
      <c r="H638" s="487"/>
      <c r="I638" s="487"/>
      <c r="J638" s="487"/>
      <c r="K638" s="487"/>
      <c r="L638" s="481"/>
      <c r="M638" s="481"/>
    </row>
    <row r="639" spans="2:13" ht="13.9" customHeight="1">
      <c r="B639" s="487"/>
      <c r="C639" s="487"/>
      <c r="D639" s="487"/>
      <c r="E639" s="487"/>
      <c r="F639" s="487"/>
      <c r="G639" s="487"/>
      <c r="H639" s="487"/>
      <c r="I639" s="486"/>
      <c r="J639" s="487"/>
      <c r="K639" s="487"/>
      <c r="L639" s="481"/>
      <c r="M639" s="481"/>
    </row>
    <row r="640" spans="2:13" ht="13.9" customHeight="1">
      <c r="B640" s="487"/>
      <c r="C640" s="487"/>
      <c r="D640" s="487"/>
      <c r="E640" s="487"/>
      <c r="F640" s="487"/>
      <c r="G640" s="487"/>
      <c r="H640" s="487"/>
      <c r="I640" s="487"/>
      <c r="J640" s="487"/>
      <c r="K640" s="487"/>
      <c r="L640" s="481"/>
      <c r="M640" s="481"/>
    </row>
    <row r="641" spans="2:13" ht="13.9" customHeight="1">
      <c r="B641" s="487"/>
      <c r="C641" s="487"/>
      <c r="D641" s="487"/>
      <c r="E641" s="487"/>
      <c r="F641" s="487"/>
      <c r="G641" s="487"/>
      <c r="H641" s="487"/>
      <c r="I641" s="487"/>
      <c r="J641" s="487"/>
      <c r="K641" s="487"/>
      <c r="L641" s="481"/>
      <c r="M641" s="481"/>
    </row>
    <row r="642" spans="2:13" ht="13.9" customHeight="1">
      <c r="B642" s="487"/>
      <c r="C642" s="487"/>
      <c r="D642" s="487"/>
      <c r="E642" s="487"/>
      <c r="F642" s="487"/>
      <c r="G642" s="487"/>
      <c r="H642" s="487"/>
      <c r="I642" s="487"/>
      <c r="J642" s="487"/>
      <c r="K642" s="487"/>
      <c r="L642" s="481"/>
      <c r="M642" s="481"/>
    </row>
    <row r="643" spans="2:13" ht="13.9" customHeight="1">
      <c r="B643" s="487"/>
      <c r="C643" s="487"/>
      <c r="D643" s="487"/>
      <c r="E643" s="487"/>
      <c r="F643" s="487"/>
      <c r="G643" s="487"/>
      <c r="H643" s="487"/>
      <c r="I643" s="486"/>
      <c r="J643" s="487"/>
      <c r="K643" s="487"/>
      <c r="L643" s="481"/>
      <c r="M643" s="481"/>
    </row>
    <row r="644" spans="2:13" ht="13.9" customHeight="1">
      <c r="B644" s="487"/>
      <c r="C644" s="487"/>
      <c r="D644" s="487"/>
      <c r="E644" s="487"/>
      <c r="F644" s="487"/>
      <c r="G644" s="487"/>
      <c r="H644" s="487"/>
      <c r="I644" s="487"/>
      <c r="J644" s="487"/>
      <c r="K644" s="487"/>
      <c r="L644" s="481"/>
      <c r="M644" s="481"/>
    </row>
    <row r="645" spans="2:13" ht="13.9" customHeight="1">
      <c r="B645" s="487"/>
      <c r="C645" s="487"/>
      <c r="D645" s="487"/>
      <c r="E645" s="487"/>
      <c r="F645" s="487"/>
      <c r="G645" s="487"/>
      <c r="H645" s="487"/>
      <c r="I645" s="487"/>
      <c r="J645" s="487"/>
      <c r="K645" s="487"/>
      <c r="L645" s="481"/>
      <c r="M645" s="481"/>
    </row>
    <row r="646" spans="2:13" ht="13.9" customHeight="1">
      <c r="B646" s="487"/>
      <c r="C646" s="487"/>
      <c r="D646" s="487"/>
      <c r="E646" s="487"/>
      <c r="F646" s="487"/>
      <c r="G646" s="487"/>
      <c r="H646" s="487"/>
      <c r="I646" s="487"/>
      <c r="J646" s="487"/>
      <c r="K646" s="487"/>
      <c r="L646" s="481"/>
      <c r="M646" s="481"/>
    </row>
    <row r="647" spans="2:13" ht="13.9" customHeight="1">
      <c r="B647" s="487"/>
      <c r="C647" s="487"/>
      <c r="D647" s="487"/>
      <c r="E647" s="487"/>
      <c r="F647" s="487"/>
      <c r="G647" s="487"/>
      <c r="H647" s="487"/>
      <c r="I647" s="486"/>
      <c r="J647" s="487"/>
      <c r="K647" s="487"/>
      <c r="L647" s="481"/>
      <c r="M647" s="481"/>
    </row>
    <row r="648" spans="2:13" ht="13.9" customHeight="1">
      <c r="B648" s="487"/>
      <c r="C648" s="487"/>
      <c r="D648" s="487"/>
      <c r="E648" s="487"/>
      <c r="F648" s="487"/>
      <c r="G648" s="487"/>
      <c r="H648" s="487"/>
      <c r="I648" s="487"/>
      <c r="J648" s="487"/>
      <c r="K648" s="487"/>
      <c r="L648" s="481"/>
      <c r="M648" s="481"/>
    </row>
    <row r="649" spans="2:13" ht="13.9" customHeight="1">
      <c r="B649" s="487"/>
      <c r="C649" s="487"/>
      <c r="D649" s="487"/>
      <c r="E649" s="487"/>
      <c r="F649" s="487"/>
      <c r="G649" s="487"/>
      <c r="H649" s="487"/>
      <c r="I649" s="487"/>
      <c r="J649" s="487"/>
      <c r="K649" s="487"/>
      <c r="L649" s="481"/>
      <c r="M649" s="481"/>
    </row>
    <row r="650" spans="2:13" ht="13.9" customHeight="1">
      <c r="B650" s="487"/>
      <c r="C650" s="487"/>
      <c r="D650" s="487"/>
      <c r="E650" s="487"/>
      <c r="F650" s="487"/>
      <c r="G650" s="487"/>
      <c r="H650" s="487"/>
      <c r="I650" s="487"/>
      <c r="J650" s="487"/>
      <c r="K650" s="487"/>
      <c r="L650" s="481"/>
      <c r="M650" s="481"/>
    </row>
    <row r="651" spans="2:13" ht="13.9" customHeight="1">
      <c r="B651" s="487"/>
      <c r="C651" s="487"/>
      <c r="D651" s="487"/>
      <c r="E651" s="487"/>
      <c r="F651" s="487"/>
      <c r="G651" s="487"/>
      <c r="H651" s="487"/>
      <c r="I651" s="486"/>
      <c r="J651" s="487"/>
      <c r="K651" s="487"/>
      <c r="L651" s="481"/>
      <c r="M651" s="481"/>
    </row>
    <row r="652" spans="2:13" ht="13.9" customHeight="1">
      <c r="B652" s="487"/>
      <c r="C652" s="487"/>
      <c r="D652" s="487"/>
      <c r="E652" s="487"/>
      <c r="F652" s="487"/>
      <c r="G652" s="487"/>
      <c r="H652" s="487"/>
      <c r="I652" s="487"/>
      <c r="J652" s="487"/>
      <c r="K652" s="487"/>
      <c r="L652" s="481"/>
      <c r="M652" s="481"/>
    </row>
    <row r="653" spans="2:13" ht="13.9" customHeight="1">
      <c r="B653" s="487"/>
      <c r="C653" s="487"/>
      <c r="D653" s="487"/>
      <c r="E653" s="487"/>
      <c r="F653" s="487"/>
      <c r="G653" s="487"/>
      <c r="H653" s="487"/>
      <c r="I653" s="487"/>
      <c r="J653" s="487"/>
      <c r="K653" s="487"/>
      <c r="L653" s="481"/>
      <c r="M653" s="481"/>
    </row>
    <row r="654" spans="2:13" ht="13.9" customHeight="1">
      <c r="B654" s="487"/>
      <c r="C654" s="487"/>
      <c r="D654" s="487"/>
      <c r="E654" s="487"/>
      <c r="F654" s="487"/>
      <c r="G654" s="487"/>
      <c r="H654" s="487"/>
      <c r="I654" s="487"/>
      <c r="J654" s="487"/>
      <c r="K654" s="487"/>
      <c r="L654" s="481"/>
      <c r="M654" s="481"/>
    </row>
    <row r="655" spans="2:13" ht="13.9" customHeight="1">
      <c r="B655" s="487"/>
      <c r="C655" s="487"/>
      <c r="D655" s="487"/>
      <c r="E655" s="487"/>
      <c r="F655" s="487"/>
      <c r="G655" s="487"/>
      <c r="H655" s="487"/>
      <c r="I655" s="486"/>
      <c r="J655" s="487"/>
      <c r="K655" s="487"/>
      <c r="L655" s="481"/>
      <c r="M655" s="481"/>
    </row>
    <row r="656" spans="2:13" ht="13.9" customHeight="1">
      <c r="B656" s="487"/>
      <c r="C656" s="487"/>
      <c r="D656" s="487"/>
      <c r="E656" s="487"/>
      <c r="F656" s="487"/>
      <c r="G656" s="487"/>
      <c r="H656" s="487"/>
      <c r="I656" s="487"/>
      <c r="J656" s="487"/>
      <c r="K656" s="487"/>
      <c r="L656" s="481"/>
      <c r="M656" s="481"/>
    </row>
    <row r="657" spans="2:13" ht="13.9" customHeight="1">
      <c r="B657" s="487"/>
      <c r="C657" s="487"/>
      <c r="D657" s="487"/>
      <c r="E657" s="487"/>
      <c r="F657" s="487"/>
      <c r="G657" s="487"/>
      <c r="H657" s="487"/>
      <c r="I657" s="487"/>
      <c r="J657" s="487"/>
      <c r="K657" s="487"/>
      <c r="L657" s="481"/>
      <c r="M657" s="481"/>
    </row>
    <row r="658" spans="2:13" ht="13.9" customHeight="1">
      <c r="B658" s="487"/>
      <c r="C658" s="487"/>
      <c r="D658" s="487"/>
      <c r="E658" s="487"/>
      <c r="F658" s="487"/>
      <c r="G658" s="487"/>
      <c r="H658" s="487"/>
      <c r="I658" s="487"/>
      <c r="J658" s="487"/>
      <c r="K658" s="487"/>
      <c r="L658" s="481"/>
      <c r="M658" s="481"/>
    </row>
    <row r="659" spans="2:13" ht="13.9" customHeight="1">
      <c r="B659" s="487"/>
      <c r="C659" s="487"/>
      <c r="D659" s="487"/>
      <c r="E659" s="487"/>
      <c r="F659" s="487"/>
      <c r="G659" s="487"/>
      <c r="H659" s="487"/>
      <c r="I659" s="486"/>
      <c r="J659" s="487"/>
      <c r="K659" s="487"/>
      <c r="L659" s="481"/>
      <c r="M659" s="481"/>
    </row>
    <row r="660" spans="2:13" ht="13.9" customHeight="1">
      <c r="B660" s="487"/>
      <c r="C660" s="487"/>
      <c r="D660" s="487"/>
      <c r="E660" s="487"/>
      <c r="F660" s="487"/>
      <c r="G660" s="487"/>
      <c r="H660" s="487"/>
      <c r="I660" s="487"/>
      <c r="J660" s="487"/>
      <c r="K660" s="487"/>
      <c r="L660" s="481"/>
      <c r="M660" s="481"/>
    </row>
    <row r="661" spans="2:13" ht="13.9" customHeight="1">
      <c r="B661" s="487"/>
      <c r="C661" s="487"/>
      <c r="D661" s="487"/>
      <c r="E661" s="487"/>
      <c r="F661" s="487"/>
      <c r="G661" s="487"/>
      <c r="H661" s="487"/>
      <c r="I661" s="487"/>
      <c r="J661" s="487"/>
      <c r="K661" s="487"/>
      <c r="L661" s="481"/>
      <c r="M661" s="481"/>
    </row>
    <row r="662" spans="2:13" ht="13.9" customHeight="1">
      <c r="B662" s="487"/>
      <c r="C662" s="487"/>
      <c r="D662" s="487"/>
      <c r="E662" s="487"/>
      <c r="F662" s="487"/>
      <c r="G662" s="487"/>
      <c r="H662" s="487"/>
      <c r="I662" s="487"/>
      <c r="J662" s="487"/>
      <c r="K662" s="487"/>
      <c r="L662" s="481"/>
      <c r="M662" s="481"/>
    </row>
    <row r="663" spans="2:13" ht="13.9" customHeight="1">
      <c r="B663" s="487"/>
      <c r="C663" s="487"/>
      <c r="D663" s="487"/>
      <c r="E663" s="487"/>
      <c r="F663" s="487"/>
      <c r="G663" s="487"/>
      <c r="H663" s="487"/>
      <c r="I663" s="486"/>
      <c r="J663" s="487"/>
      <c r="K663" s="487"/>
      <c r="L663" s="481"/>
      <c r="M663" s="481"/>
    </row>
    <row r="664" spans="2:13" ht="13.9" customHeight="1">
      <c r="B664" s="487"/>
      <c r="C664" s="487"/>
      <c r="D664" s="487"/>
      <c r="E664" s="487"/>
      <c r="F664" s="487"/>
      <c r="G664" s="487"/>
      <c r="H664" s="487"/>
      <c r="I664" s="487"/>
      <c r="J664" s="487"/>
      <c r="K664" s="487"/>
      <c r="L664" s="481"/>
      <c r="M664" s="481"/>
    </row>
    <row r="665" spans="2:13" ht="13.9" customHeight="1">
      <c r="B665" s="487"/>
      <c r="C665" s="487"/>
      <c r="D665" s="487"/>
      <c r="E665" s="487"/>
      <c r="F665" s="487"/>
      <c r="G665" s="487"/>
      <c r="H665" s="487"/>
      <c r="I665" s="487"/>
      <c r="J665" s="487"/>
      <c r="K665" s="487"/>
      <c r="L665" s="481"/>
      <c r="M665" s="481"/>
    </row>
    <row r="666" spans="2:13" ht="13.9" customHeight="1">
      <c r="B666" s="487"/>
      <c r="C666" s="487"/>
      <c r="D666" s="487"/>
      <c r="E666" s="487"/>
      <c r="F666" s="487"/>
      <c r="G666" s="487"/>
      <c r="H666" s="487"/>
      <c r="I666" s="487"/>
      <c r="J666" s="487"/>
      <c r="K666" s="487"/>
      <c r="L666" s="481"/>
      <c r="M666" s="481"/>
    </row>
    <row r="667" spans="2:13" ht="13.9" customHeight="1">
      <c r="B667" s="487"/>
      <c r="C667" s="487"/>
      <c r="D667" s="487"/>
      <c r="E667" s="487"/>
      <c r="F667" s="487"/>
      <c r="G667" s="487"/>
      <c r="H667" s="487"/>
      <c r="I667" s="486"/>
      <c r="J667" s="487"/>
      <c r="K667" s="487"/>
      <c r="L667" s="481"/>
      <c r="M667" s="481"/>
    </row>
    <row r="668" spans="2:13" ht="13.9" customHeight="1">
      <c r="B668" s="487"/>
      <c r="C668" s="487"/>
      <c r="D668" s="487"/>
      <c r="E668" s="487"/>
      <c r="F668" s="487"/>
      <c r="G668" s="487"/>
      <c r="H668" s="487"/>
      <c r="I668" s="487"/>
      <c r="J668" s="487"/>
      <c r="K668" s="487"/>
      <c r="L668" s="481"/>
      <c r="M668" s="481"/>
    </row>
    <row r="669" spans="2:13" ht="13.9" customHeight="1">
      <c r="B669" s="487"/>
      <c r="C669" s="487"/>
      <c r="D669" s="487"/>
      <c r="E669" s="487"/>
      <c r="F669" s="487"/>
      <c r="G669" s="487"/>
      <c r="H669" s="487"/>
      <c r="I669" s="487"/>
      <c r="J669" s="487"/>
      <c r="K669" s="487"/>
      <c r="L669" s="481"/>
      <c r="M669" s="481"/>
    </row>
    <row r="670" spans="2:13" ht="13.9" customHeight="1">
      <c r="B670" s="487"/>
      <c r="C670" s="487"/>
      <c r="D670" s="487"/>
      <c r="E670" s="487"/>
      <c r="F670" s="487"/>
      <c r="G670" s="487"/>
      <c r="H670" s="487"/>
      <c r="I670" s="487"/>
      <c r="J670" s="487"/>
      <c r="K670" s="487"/>
      <c r="L670" s="481"/>
      <c r="M670" s="481"/>
    </row>
    <row r="671" spans="2:13" ht="13.9" customHeight="1">
      <c r="B671" s="487"/>
      <c r="C671" s="487"/>
      <c r="D671" s="487"/>
      <c r="E671" s="487"/>
      <c r="F671" s="487"/>
      <c r="G671" s="487"/>
      <c r="H671" s="487"/>
      <c r="I671" s="486"/>
      <c r="J671" s="487"/>
      <c r="K671" s="487"/>
      <c r="L671" s="481"/>
      <c r="M671" s="481"/>
    </row>
    <row r="672" spans="2:13" ht="13.9" customHeight="1">
      <c r="B672" s="487"/>
      <c r="C672" s="487"/>
      <c r="D672" s="487"/>
      <c r="E672" s="487"/>
      <c r="F672" s="487"/>
      <c r="G672" s="487"/>
      <c r="H672" s="487"/>
      <c r="I672" s="487"/>
      <c r="J672" s="487"/>
      <c r="K672" s="487"/>
      <c r="L672" s="481"/>
      <c r="M672" s="481"/>
    </row>
    <row r="673" spans="2:13" ht="13.9" customHeight="1">
      <c r="B673" s="487"/>
      <c r="C673" s="487"/>
      <c r="D673" s="487"/>
      <c r="E673" s="487"/>
      <c r="F673" s="487"/>
      <c r="G673" s="487"/>
      <c r="H673" s="487"/>
      <c r="I673" s="487"/>
      <c r="J673" s="487"/>
      <c r="K673" s="487"/>
      <c r="L673" s="481"/>
      <c r="M673" s="481"/>
    </row>
    <row r="674" spans="2:13" ht="13.9" customHeight="1">
      <c r="B674" s="487"/>
      <c r="C674" s="487"/>
      <c r="D674" s="487"/>
      <c r="E674" s="487"/>
      <c r="F674" s="487"/>
      <c r="G674" s="487"/>
      <c r="H674" s="487"/>
      <c r="I674" s="487"/>
      <c r="J674" s="487"/>
      <c r="K674" s="487"/>
      <c r="L674" s="481"/>
      <c r="M674" s="481"/>
    </row>
    <row r="675" spans="2:13" ht="13.9" customHeight="1">
      <c r="B675" s="487"/>
      <c r="C675" s="487"/>
      <c r="D675" s="487"/>
      <c r="E675" s="487"/>
      <c r="F675" s="487"/>
      <c r="G675" s="487"/>
      <c r="H675" s="487"/>
      <c r="I675" s="486"/>
      <c r="J675" s="487"/>
      <c r="K675" s="487"/>
      <c r="L675" s="481"/>
      <c r="M675" s="481"/>
    </row>
    <row r="676" spans="2:13" ht="13.9" customHeight="1">
      <c r="B676" s="487"/>
      <c r="C676" s="487"/>
      <c r="D676" s="487"/>
      <c r="E676" s="487"/>
      <c r="F676" s="487"/>
      <c r="G676" s="487"/>
      <c r="H676" s="487"/>
      <c r="I676" s="487"/>
      <c r="J676" s="487"/>
      <c r="K676" s="487"/>
      <c r="L676" s="481"/>
      <c r="M676" s="481"/>
    </row>
    <row r="677" spans="2:13" ht="13.9" customHeight="1">
      <c r="B677" s="487"/>
      <c r="C677" s="487"/>
      <c r="D677" s="487"/>
      <c r="E677" s="487"/>
      <c r="F677" s="487"/>
      <c r="G677" s="487"/>
      <c r="H677" s="487"/>
      <c r="I677" s="487"/>
      <c r="J677" s="487"/>
      <c r="K677" s="487"/>
      <c r="L677" s="481"/>
      <c r="M677" s="481"/>
    </row>
    <row r="678" spans="2:13" ht="13.9" customHeight="1">
      <c r="B678" s="487"/>
      <c r="C678" s="487"/>
      <c r="D678" s="487"/>
      <c r="E678" s="487"/>
      <c r="F678" s="487"/>
      <c r="G678" s="487"/>
      <c r="H678" s="487"/>
      <c r="I678" s="487"/>
      <c r="J678" s="487"/>
      <c r="K678" s="487"/>
      <c r="L678" s="481"/>
      <c r="M678" s="481"/>
    </row>
    <row r="679" spans="2:13" ht="13.9" customHeight="1">
      <c r="B679" s="487"/>
      <c r="C679" s="487"/>
      <c r="D679" s="487"/>
      <c r="E679" s="487"/>
      <c r="F679" s="487"/>
      <c r="G679" s="487"/>
      <c r="H679" s="487"/>
      <c r="I679" s="486"/>
      <c r="J679" s="487"/>
      <c r="K679" s="487"/>
      <c r="L679" s="481"/>
      <c r="M679" s="481"/>
    </row>
    <row r="680" spans="2:13" ht="13.9" customHeight="1">
      <c r="B680" s="487"/>
      <c r="C680" s="487"/>
      <c r="D680" s="487"/>
      <c r="E680" s="487"/>
      <c r="F680" s="487"/>
      <c r="G680" s="487"/>
      <c r="H680" s="487"/>
      <c r="I680" s="487"/>
      <c r="J680" s="487"/>
      <c r="K680" s="487"/>
      <c r="L680" s="481"/>
      <c r="M680" s="481"/>
    </row>
    <row r="681" spans="2:13" ht="13.9" customHeight="1">
      <c r="B681" s="487"/>
      <c r="C681" s="487"/>
      <c r="D681" s="487"/>
      <c r="E681" s="487"/>
      <c r="F681" s="487"/>
      <c r="G681" s="487"/>
      <c r="H681" s="487"/>
      <c r="I681" s="487"/>
      <c r="J681" s="487"/>
      <c r="K681" s="487"/>
      <c r="L681" s="481"/>
      <c r="M681" s="481"/>
    </row>
    <row r="682" spans="2:13" ht="13.9" customHeight="1">
      <c r="B682" s="487"/>
      <c r="C682" s="487"/>
      <c r="D682" s="487"/>
      <c r="E682" s="487"/>
      <c r="F682" s="487"/>
      <c r="G682" s="487"/>
      <c r="H682" s="487"/>
      <c r="I682" s="487"/>
      <c r="J682" s="487"/>
      <c r="K682" s="487"/>
      <c r="L682" s="481"/>
      <c r="M682" s="481"/>
    </row>
    <row r="683" spans="2:13" ht="13.9" customHeight="1">
      <c r="B683" s="487"/>
      <c r="C683" s="487"/>
      <c r="D683" s="487"/>
      <c r="E683" s="487"/>
      <c r="F683" s="487"/>
      <c r="G683" s="487"/>
      <c r="H683" s="487"/>
      <c r="I683" s="486"/>
      <c r="J683" s="487"/>
      <c r="K683" s="487"/>
      <c r="L683" s="481"/>
      <c r="M683" s="481"/>
    </row>
    <row r="684" spans="2:13" ht="13.9" customHeight="1">
      <c r="B684" s="487"/>
      <c r="C684" s="487"/>
      <c r="D684" s="487"/>
      <c r="E684" s="487"/>
      <c r="F684" s="487"/>
      <c r="G684" s="487"/>
      <c r="H684" s="487"/>
      <c r="I684" s="487"/>
      <c r="J684" s="487"/>
      <c r="K684" s="487"/>
      <c r="L684" s="481"/>
      <c r="M684" s="481"/>
    </row>
    <row r="685" spans="2:13" ht="13.9" customHeight="1">
      <c r="B685" s="487"/>
      <c r="C685" s="487"/>
      <c r="D685" s="487"/>
      <c r="E685" s="487"/>
      <c r="F685" s="487"/>
      <c r="G685" s="487"/>
      <c r="H685" s="487"/>
      <c r="I685" s="487"/>
      <c r="J685" s="487"/>
      <c r="K685" s="487"/>
      <c r="L685" s="481"/>
      <c r="M685" s="481"/>
    </row>
    <row r="686" spans="2:13" ht="13.9" customHeight="1">
      <c r="B686" s="487"/>
      <c r="C686" s="487"/>
      <c r="D686" s="487"/>
      <c r="E686" s="487"/>
      <c r="F686" s="487"/>
      <c r="G686" s="487"/>
      <c r="H686" s="487"/>
      <c r="I686" s="487"/>
      <c r="J686" s="487"/>
      <c r="K686" s="487"/>
      <c r="L686" s="481"/>
      <c r="M686" s="481"/>
    </row>
    <row r="687" spans="2:13" ht="13.9" customHeight="1">
      <c r="B687" s="487"/>
      <c r="C687" s="487"/>
      <c r="D687" s="487"/>
      <c r="E687" s="487"/>
      <c r="F687" s="487"/>
      <c r="G687" s="487"/>
      <c r="H687" s="487"/>
      <c r="I687" s="486"/>
      <c r="J687" s="487"/>
      <c r="K687" s="487"/>
      <c r="L687" s="481"/>
      <c r="M687" s="481"/>
    </row>
    <row r="688" spans="2:13" ht="13.9" customHeight="1">
      <c r="B688" s="487"/>
      <c r="C688" s="487"/>
      <c r="D688" s="487"/>
      <c r="E688" s="487"/>
      <c r="F688" s="487"/>
      <c r="G688" s="487"/>
      <c r="H688" s="487"/>
      <c r="I688" s="487"/>
      <c r="J688" s="487"/>
      <c r="K688" s="487"/>
      <c r="L688" s="481"/>
      <c r="M688" s="481"/>
    </row>
    <row r="689" spans="2:13" ht="13.9" customHeight="1">
      <c r="B689" s="487"/>
      <c r="C689" s="487"/>
      <c r="D689" s="487"/>
      <c r="E689" s="487"/>
      <c r="F689" s="487"/>
      <c r="G689" s="487"/>
      <c r="H689" s="487"/>
      <c r="I689" s="487"/>
      <c r="J689" s="487"/>
      <c r="K689" s="487"/>
      <c r="L689" s="481"/>
      <c r="M689" s="481"/>
    </row>
    <row r="690" spans="2:13" ht="13.9" customHeight="1">
      <c r="B690" s="487"/>
      <c r="C690" s="487"/>
      <c r="D690" s="487"/>
      <c r="E690" s="487"/>
      <c r="F690" s="487"/>
      <c r="G690" s="487"/>
      <c r="H690" s="487"/>
      <c r="I690" s="487"/>
      <c r="J690" s="487"/>
      <c r="K690" s="487"/>
      <c r="L690" s="481"/>
      <c r="M690" s="481"/>
    </row>
    <row r="691" spans="2:13" ht="13.9" customHeight="1">
      <c r="B691" s="487"/>
      <c r="C691" s="487"/>
      <c r="D691" s="487"/>
      <c r="E691" s="487"/>
      <c r="F691" s="487"/>
      <c r="G691" s="487"/>
      <c r="H691" s="487"/>
      <c r="I691" s="486"/>
      <c r="J691" s="487"/>
      <c r="K691" s="487"/>
      <c r="L691" s="481"/>
      <c r="M691" s="481"/>
    </row>
    <row r="692" spans="2:13" ht="13.9" customHeight="1">
      <c r="B692" s="487"/>
      <c r="C692" s="487"/>
      <c r="D692" s="487"/>
      <c r="E692" s="487"/>
      <c r="F692" s="487"/>
      <c r="G692" s="487"/>
      <c r="H692" s="487"/>
      <c r="I692" s="487"/>
      <c r="J692" s="487"/>
      <c r="K692" s="487"/>
      <c r="L692" s="481"/>
      <c r="M692" s="481"/>
    </row>
    <row r="693" spans="2:13" ht="13.9" customHeight="1">
      <c r="B693" s="487"/>
      <c r="C693" s="487"/>
      <c r="D693" s="487"/>
      <c r="E693" s="487"/>
      <c r="F693" s="487"/>
      <c r="G693" s="487"/>
      <c r="H693" s="487"/>
      <c r="I693" s="487"/>
      <c r="J693" s="487"/>
      <c r="K693" s="487"/>
      <c r="L693" s="481"/>
      <c r="M693" s="481"/>
    </row>
    <row r="694" spans="2:13" ht="13.9" customHeight="1">
      <c r="B694" s="487"/>
      <c r="C694" s="487"/>
      <c r="D694" s="487"/>
      <c r="E694" s="487"/>
      <c r="F694" s="487"/>
      <c r="G694" s="487"/>
      <c r="H694" s="487"/>
      <c r="I694" s="487"/>
      <c r="J694" s="487"/>
      <c r="K694" s="487"/>
      <c r="L694" s="481"/>
      <c r="M694" s="481"/>
    </row>
    <row r="695" spans="2:13" ht="13.9" customHeight="1">
      <c r="B695" s="487"/>
      <c r="C695" s="487"/>
      <c r="D695" s="487"/>
      <c r="E695" s="487"/>
      <c r="F695" s="487"/>
      <c r="G695" s="487"/>
      <c r="H695" s="487"/>
      <c r="I695" s="486"/>
      <c r="J695" s="487"/>
      <c r="K695" s="487"/>
      <c r="L695" s="481"/>
      <c r="M695" s="481"/>
    </row>
    <row r="696" spans="2:13" ht="13.9" customHeight="1">
      <c r="B696" s="487"/>
      <c r="C696" s="487"/>
      <c r="D696" s="487"/>
      <c r="E696" s="487"/>
      <c r="F696" s="487"/>
      <c r="G696" s="487"/>
      <c r="H696" s="487"/>
      <c r="I696" s="487"/>
      <c r="J696" s="487"/>
      <c r="K696" s="487"/>
      <c r="L696" s="481"/>
      <c r="M696" s="481"/>
    </row>
    <row r="697" spans="2:13" ht="13.9" customHeight="1">
      <c r="B697" s="487"/>
      <c r="C697" s="487"/>
      <c r="D697" s="487"/>
      <c r="E697" s="487"/>
      <c r="F697" s="487"/>
      <c r="G697" s="487"/>
      <c r="H697" s="487"/>
      <c r="I697" s="487"/>
      <c r="J697" s="487"/>
      <c r="K697" s="487"/>
      <c r="L697" s="481"/>
      <c r="M697" s="481"/>
    </row>
    <row r="698" spans="2:13" ht="13.9" customHeight="1">
      <c r="B698" s="487"/>
      <c r="C698" s="487"/>
      <c r="D698" s="487"/>
      <c r="E698" s="487"/>
      <c r="F698" s="487"/>
      <c r="G698" s="487"/>
      <c r="H698" s="487"/>
      <c r="I698" s="487"/>
      <c r="J698" s="487"/>
      <c r="K698" s="487"/>
      <c r="L698" s="481"/>
      <c r="M698" s="481"/>
    </row>
    <row r="699" spans="2:13" ht="13.9" customHeight="1">
      <c r="B699" s="487"/>
      <c r="C699" s="487"/>
      <c r="D699" s="487"/>
      <c r="E699" s="487"/>
      <c r="F699" s="487"/>
      <c r="G699" s="487"/>
      <c r="H699" s="487"/>
      <c r="I699" s="486"/>
      <c r="J699" s="487"/>
      <c r="K699" s="487"/>
      <c r="L699" s="481"/>
      <c r="M699" s="481"/>
    </row>
    <row r="700" spans="2:13" ht="13.9" customHeight="1">
      <c r="B700" s="487"/>
      <c r="C700" s="487"/>
      <c r="D700" s="487"/>
      <c r="E700" s="487"/>
      <c r="F700" s="487"/>
      <c r="G700" s="487"/>
      <c r="H700" s="487"/>
      <c r="I700" s="487"/>
      <c r="J700" s="487"/>
      <c r="K700" s="487"/>
      <c r="L700" s="481"/>
      <c r="M700" s="481"/>
    </row>
    <row r="701" spans="2:13" ht="13.9" customHeight="1">
      <c r="B701" s="487"/>
      <c r="C701" s="487"/>
      <c r="D701" s="487"/>
      <c r="E701" s="487"/>
      <c r="F701" s="487"/>
      <c r="G701" s="487"/>
      <c r="H701" s="487"/>
      <c r="I701" s="487"/>
      <c r="J701" s="487"/>
      <c r="K701" s="487"/>
      <c r="L701" s="481"/>
      <c r="M701" s="481"/>
    </row>
    <row r="702" spans="2:13" ht="13.9" customHeight="1">
      <c r="B702" s="487"/>
      <c r="C702" s="487"/>
      <c r="D702" s="487"/>
      <c r="E702" s="487"/>
      <c r="F702" s="487"/>
      <c r="G702" s="487"/>
      <c r="H702" s="487"/>
      <c r="I702" s="487"/>
      <c r="J702" s="487"/>
      <c r="K702" s="487"/>
      <c r="L702" s="481"/>
      <c r="M702" s="481"/>
    </row>
    <row r="703" spans="2:13" ht="13.9" customHeight="1">
      <c r="B703" s="487"/>
      <c r="C703" s="487"/>
      <c r="D703" s="487"/>
      <c r="E703" s="487"/>
      <c r="F703" s="487"/>
      <c r="G703" s="487"/>
      <c r="H703" s="487"/>
      <c r="I703" s="486"/>
      <c r="J703" s="487"/>
      <c r="K703" s="487"/>
      <c r="L703" s="481"/>
      <c r="M703" s="481"/>
    </row>
    <row r="704" spans="2:13" ht="13.9" customHeight="1">
      <c r="B704" s="487"/>
      <c r="C704" s="487"/>
      <c r="D704" s="487"/>
      <c r="E704" s="487"/>
      <c r="F704" s="487"/>
      <c r="G704" s="487"/>
      <c r="H704" s="487"/>
      <c r="I704" s="487"/>
      <c r="J704" s="487"/>
      <c r="K704" s="487"/>
      <c r="L704" s="481"/>
      <c r="M704" s="481"/>
    </row>
    <row r="705" spans="2:13" ht="13.9" customHeight="1">
      <c r="B705" s="487"/>
      <c r="C705" s="487"/>
      <c r="D705" s="487"/>
      <c r="E705" s="487"/>
      <c r="F705" s="487"/>
      <c r="G705" s="487"/>
      <c r="H705" s="487"/>
      <c r="I705" s="487"/>
      <c r="J705" s="487"/>
      <c r="K705" s="487"/>
      <c r="L705" s="481"/>
      <c r="M705" s="481"/>
    </row>
    <row r="706" spans="2:13" ht="13.9" customHeight="1">
      <c r="B706" s="487"/>
      <c r="C706" s="487"/>
      <c r="D706" s="487"/>
      <c r="E706" s="487"/>
      <c r="F706" s="487"/>
      <c r="G706" s="487"/>
      <c r="H706" s="487"/>
      <c r="I706" s="487"/>
      <c r="J706" s="487"/>
      <c r="K706" s="487"/>
      <c r="L706" s="481"/>
      <c r="M706" s="481"/>
    </row>
    <row r="707" spans="2:13" ht="13.9" customHeight="1">
      <c r="B707" s="487"/>
      <c r="C707" s="487"/>
      <c r="D707" s="487"/>
      <c r="E707" s="487"/>
      <c r="F707" s="487"/>
      <c r="G707" s="487"/>
      <c r="H707" s="487"/>
      <c r="I707" s="486"/>
      <c r="J707" s="487"/>
      <c r="K707" s="487"/>
      <c r="L707" s="481"/>
      <c r="M707" s="481"/>
    </row>
    <row r="708" spans="2:13" ht="13.9" customHeight="1">
      <c r="B708" s="487"/>
      <c r="C708" s="487"/>
      <c r="D708" s="487"/>
      <c r="E708" s="487"/>
      <c r="F708" s="487"/>
      <c r="G708" s="487"/>
      <c r="H708" s="487"/>
      <c r="I708" s="487"/>
      <c r="J708" s="487"/>
      <c r="K708" s="487"/>
      <c r="L708" s="481"/>
      <c r="M708" s="481"/>
    </row>
    <row r="709" spans="2:13" ht="13.9" customHeight="1">
      <c r="B709" s="487"/>
      <c r="C709" s="487"/>
      <c r="D709" s="487"/>
      <c r="E709" s="487"/>
      <c r="F709" s="487"/>
      <c r="G709" s="487"/>
      <c r="H709" s="487"/>
      <c r="I709" s="487"/>
      <c r="J709" s="487"/>
      <c r="K709" s="487"/>
      <c r="L709" s="481"/>
      <c r="M709" s="481"/>
    </row>
    <row r="710" spans="2:13" ht="13.9" customHeight="1">
      <c r="B710" s="487"/>
      <c r="C710" s="487"/>
      <c r="D710" s="487"/>
      <c r="E710" s="487"/>
      <c r="F710" s="487"/>
      <c r="G710" s="487"/>
      <c r="H710" s="487"/>
      <c r="I710" s="487"/>
      <c r="J710" s="487"/>
      <c r="K710" s="487"/>
      <c r="L710" s="481"/>
      <c r="M710" s="481"/>
    </row>
    <row r="711" spans="2:13" ht="13.9" customHeight="1">
      <c r="B711" s="487"/>
      <c r="C711" s="487"/>
      <c r="D711" s="487"/>
      <c r="E711" s="487"/>
      <c r="F711" s="487"/>
      <c r="G711" s="487"/>
      <c r="H711" s="487"/>
      <c r="I711" s="486"/>
      <c r="J711" s="487"/>
      <c r="K711" s="487"/>
      <c r="L711" s="481"/>
      <c r="M711" s="481"/>
    </row>
    <row r="712" spans="2:13" ht="13.9" customHeight="1">
      <c r="B712" s="487"/>
      <c r="C712" s="487"/>
      <c r="D712" s="487"/>
      <c r="E712" s="487"/>
      <c r="F712" s="487"/>
      <c r="G712" s="487"/>
      <c r="H712" s="487"/>
      <c r="I712" s="487"/>
      <c r="J712" s="487"/>
      <c r="K712" s="487"/>
      <c r="L712" s="481"/>
      <c r="M712" s="481"/>
    </row>
    <row r="713" spans="2:13" ht="13.9" customHeight="1">
      <c r="B713" s="487"/>
      <c r="C713" s="487"/>
      <c r="D713" s="487"/>
      <c r="E713" s="487"/>
      <c r="F713" s="487"/>
      <c r="G713" s="487"/>
      <c r="H713" s="487"/>
      <c r="I713" s="487"/>
      <c r="J713" s="487"/>
      <c r="K713" s="487"/>
      <c r="L713" s="481"/>
      <c r="M713" s="481"/>
    </row>
    <row r="714" spans="2:13" ht="13.9" customHeight="1">
      <c r="B714" s="487"/>
      <c r="C714" s="487"/>
      <c r="D714" s="487"/>
      <c r="E714" s="487"/>
      <c r="F714" s="487"/>
      <c r="G714" s="487"/>
      <c r="H714" s="487"/>
      <c r="I714" s="487"/>
      <c r="J714" s="487"/>
      <c r="K714" s="487"/>
      <c r="L714" s="481"/>
      <c r="M714" s="481"/>
    </row>
    <row r="715" spans="2:13" ht="13.9" customHeight="1">
      <c r="B715" s="487"/>
      <c r="C715" s="487"/>
      <c r="D715" s="487"/>
      <c r="E715" s="487"/>
      <c r="F715" s="487"/>
      <c r="G715" s="487"/>
      <c r="H715" s="487"/>
      <c r="I715" s="486"/>
      <c r="J715" s="487"/>
      <c r="K715" s="487"/>
      <c r="L715" s="481"/>
      <c r="M715" s="481"/>
    </row>
    <row r="716" spans="2:13" ht="13.9" customHeight="1">
      <c r="B716" s="487"/>
      <c r="C716" s="487"/>
      <c r="D716" s="487"/>
      <c r="E716" s="487"/>
      <c r="F716" s="487"/>
      <c r="G716" s="487"/>
      <c r="H716" s="487"/>
      <c r="I716" s="487"/>
      <c r="J716" s="487"/>
      <c r="K716" s="487"/>
      <c r="L716" s="481"/>
      <c r="M716" s="481"/>
    </row>
    <row r="717" spans="2:13" ht="13.9" customHeight="1">
      <c r="B717" s="487"/>
      <c r="C717" s="487"/>
      <c r="D717" s="487"/>
      <c r="E717" s="487"/>
      <c r="F717" s="487"/>
      <c r="G717" s="487"/>
      <c r="H717" s="487"/>
      <c r="I717" s="487"/>
      <c r="J717" s="487"/>
      <c r="K717" s="487"/>
      <c r="L717" s="481"/>
      <c r="M717" s="481"/>
    </row>
    <row r="718" spans="2:13" ht="13.9" customHeight="1">
      <c r="B718" s="487"/>
      <c r="C718" s="487"/>
      <c r="D718" s="487"/>
      <c r="E718" s="487"/>
      <c r="F718" s="487"/>
      <c r="G718" s="487"/>
      <c r="H718" s="487"/>
      <c r="I718" s="487"/>
      <c r="J718" s="487"/>
      <c r="K718" s="487"/>
      <c r="L718" s="481"/>
      <c r="M718" s="481"/>
    </row>
    <row r="719" spans="2:13" ht="13.9" customHeight="1">
      <c r="B719" s="487"/>
      <c r="C719" s="487"/>
      <c r="D719" s="487"/>
      <c r="E719" s="487"/>
      <c r="F719" s="487"/>
      <c r="G719" s="487"/>
      <c r="H719" s="487"/>
      <c r="I719" s="486"/>
      <c r="J719" s="487"/>
      <c r="K719" s="487"/>
      <c r="L719" s="481"/>
      <c r="M719" s="481"/>
    </row>
    <row r="720" spans="2:13" ht="13.9" customHeight="1">
      <c r="B720" s="487"/>
      <c r="C720" s="487"/>
      <c r="D720" s="487"/>
      <c r="E720" s="487"/>
      <c r="F720" s="487"/>
      <c r="G720" s="487"/>
      <c r="H720" s="487"/>
      <c r="I720" s="487"/>
      <c r="J720" s="487"/>
      <c r="K720" s="487"/>
      <c r="L720" s="481"/>
      <c r="M720" s="481"/>
    </row>
    <row r="721" spans="2:13" ht="13.9" customHeight="1">
      <c r="B721" s="487"/>
      <c r="C721" s="487"/>
      <c r="D721" s="487"/>
      <c r="E721" s="487"/>
      <c r="F721" s="487"/>
      <c r="G721" s="487"/>
      <c r="H721" s="487"/>
      <c r="I721" s="487"/>
      <c r="J721" s="487"/>
      <c r="K721" s="487"/>
      <c r="L721" s="481"/>
      <c r="M721" s="481"/>
    </row>
    <row r="722" spans="2:13" ht="13.9" customHeight="1">
      <c r="B722" s="487"/>
      <c r="C722" s="487"/>
      <c r="D722" s="487"/>
      <c r="E722" s="487"/>
      <c r="F722" s="487"/>
      <c r="G722" s="487"/>
      <c r="H722" s="487"/>
      <c r="I722" s="487"/>
      <c r="J722" s="487"/>
      <c r="K722" s="487"/>
      <c r="L722" s="481"/>
      <c r="M722" s="481"/>
    </row>
    <row r="723" spans="2:13" ht="13.9" customHeight="1">
      <c r="B723" s="487"/>
      <c r="C723" s="487"/>
      <c r="D723" s="487"/>
      <c r="E723" s="487"/>
      <c r="F723" s="487"/>
      <c r="G723" s="487"/>
      <c r="H723" s="487"/>
      <c r="I723" s="486"/>
      <c r="J723" s="487"/>
      <c r="K723" s="487"/>
      <c r="L723" s="481"/>
      <c r="M723" s="481"/>
    </row>
    <row r="724" spans="2:13" ht="13.9" customHeight="1">
      <c r="B724" s="487"/>
      <c r="C724" s="487"/>
      <c r="D724" s="487"/>
      <c r="E724" s="487"/>
      <c r="F724" s="487"/>
      <c r="G724" s="487"/>
      <c r="H724" s="487"/>
      <c r="I724" s="487"/>
      <c r="J724" s="487"/>
      <c r="K724" s="487"/>
      <c r="L724" s="481"/>
      <c r="M724" s="481"/>
    </row>
    <row r="725" spans="2:13" ht="13.9" customHeight="1">
      <c r="B725" s="487"/>
      <c r="C725" s="487"/>
      <c r="D725" s="487"/>
      <c r="E725" s="487"/>
      <c r="F725" s="487"/>
      <c r="G725" s="487"/>
      <c r="H725" s="487"/>
      <c r="I725" s="487"/>
      <c r="J725" s="487"/>
      <c r="K725" s="487"/>
      <c r="L725" s="481"/>
      <c r="M725" s="481"/>
    </row>
    <row r="726" spans="2:13" ht="13.9" customHeight="1">
      <c r="B726" s="487"/>
      <c r="C726" s="487"/>
      <c r="D726" s="487"/>
      <c r="E726" s="487"/>
      <c r="F726" s="487"/>
      <c r="G726" s="487"/>
      <c r="H726" s="487"/>
      <c r="I726" s="487"/>
      <c r="J726" s="487"/>
      <c r="K726" s="487"/>
      <c r="L726" s="481"/>
      <c r="M726" s="481"/>
    </row>
    <row r="727" spans="2:13" ht="13.9" customHeight="1">
      <c r="B727" s="487"/>
      <c r="C727" s="487"/>
      <c r="D727" s="487"/>
      <c r="E727" s="487"/>
      <c r="F727" s="487"/>
      <c r="G727" s="487"/>
      <c r="H727" s="487"/>
      <c r="I727" s="486"/>
      <c r="J727" s="487"/>
      <c r="K727" s="487"/>
      <c r="L727" s="481"/>
      <c r="M727" s="481"/>
    </row>
    <row r="728" spans="2:13" ht="13.9" customHeight="1">
      <c r="B728" s="487"/>
      <c r="C728" s="487"/>
      <c r="D728" s="487"/>
      <c r="E728" s="487"/>
      <c r="F728" s="487"/>
      <c r="G728" s="487"/>
      <c r="H728" s="487"/>
      <c r="I728" s="487"/>
      <c r="J728" s="487"/>
      <c r="K728" s="487"/>
      <c r="L728" s="481"/>
      <c r="M728" s="481"/>
    </row>
    <row r="729" spans="2:13" ht="13.9" customHeight="1">
      <c r="B729" s="487"/>
      <c r="C729" s="487"/>
      <c r="D729" s="487"/>
      <c r="E729" s="487"/>
      <c r="F729" s="487"/>
      <c r="G729" s="487"/>
      <c r="H729" s="487"/>
      <c r="I729" s="487"/>
      <c r="J729" s="487"/>
      <c r="K729" s="487"/>
      <c r="L729" s="481"/>
      <c r="M729" s="481"/>
    </row>
    <row r="730" spans="2:13" ht="13.9" customHeight="1">
      <c r="B730" s="487"/>
      <c r="C730" s="487"/>
      <c r="D730" s="487"/>
      <c r="E730" s="487"/>
      <c r="F730" s="487"/>
      <c r="G730" s="487"/>
      <c r="H730" s="487"/>
      <c r="I730" s="487"/>
      <c r="J730" s="487"/>
      <c r="K730" s="487"/>
      <c r="L730" s="481"/>
      <c r="M730" s="481"/>
    </row>
    <row r="731" spans="2:13" ht="13.9" customHeight="1">
      <c r="B731" s="487"/>
      <c r="C731" s="487"/>
      <c r="D731" s="487"/>
      <c r="E731" s="487"/>
      <c r="F731" s="487"/>
      <c r="G731" s="487"/>
      <c r="H731" s="487"/>
      <c r="I731" s="486"/>
      <c r="J731" s="487"/>
      <c r="K731" s="487"/>
      <c r="L731" s="481"/>
      <c r="M731" s="481"/>
    </row>
    <row r="732" spans="2:13" ht="13.9" customHeight="1">
      <c r="B732" s="487"/>
      <c r="C732" s="487"/>
      <c r="D732" s="487"/>
      <c r="E732" s="487"/>
      <c r="F732" s="487"/>
      <c r="G732" s="487"/>
      <c r="H732" s="487"/>
      <c r="I732" s="487"/>
      <c r="J732" s="487"/>
      <c r="K732" s="487"/>
      <c r="L732" s="481"/>
      <c r="M732" s="481"/>
    </row>
    <row r="733" spans="2:13" ht="13.9" customHeight="1">
      <c r="B733" s="487"/>
      <c r="C733" s="487"/>
      <c r="D733" s="487"/>
      <c r="E733" s="487"/>
      <c r="F733" s="487"/>
      <c r="G733" s="487"/>
      <c r="H733" s="487"/>
      <c r="I733" s="487"/>
      <c r="J733" s="487"/>
      <c r="K733" s="487"/>
      <c r="L733" s="481"/>
      <c r="M733" s="481"/>
    </row>
    <row r="734" spans="2:13" ht="13.9" customHeight="1">
      <c r="B734" s="487"/>
      <c r="C734" s="487"/>
      <c r="D734" s="487"/>
      <c r="E734" s="487"/>
      <c r="F734" s="487"/>
      <c r="G734" s="487"/>
      <c r="H734" s="487"/>
      <c r="I734" s="487"/>
      <c r="J734" s="487"/>
      <c r="K734" s="487"/>
      <c r="L734" s="481"/>
      <c r="M734" s="481"/>
    </row>
    <row r="735" spans="2:13" ht="13.9" customHeight="1">
      <c r="B735" s="487"/>
      <c r="C735" s="487"/>
      <c r="D735" s="487"/>
      <c r="E735" s="487"/>
      <c r="F735" s="487"/>
      <c r="G735" s="487"/>
      <c r="H735" s="487"/>
      <c r="I735" s="486"/>
      <c r="J735" s="487"/>
      <c r="K735" s="487"/>
      <c r="L735" s="481"/>
      <c r="M735" s="481"/>
    </row>
    <row r="736" spans="2:13" ht="13.9" customHeight="1">
      <c r="B736" s="487"/>
      <c r="C736" s="487"/>
      <c r="D736" s="487"/>
      <c r="E736" s="487"/>
      <c r="F736" s="487"/>
      <c r="G736" s="487"/>
      <c r="H736" s="487"/>
      <c r="I736" s="487"/>
      <c r="J736" s="487"/>
      <c r="K736" s="487"/>
      <c r="L736" s="481"/>
      <c r="M736" s="481"/>
    </row>
    <row r="737" spans="2:13" ht="13.9" customHeight="1">
      <c r="B737" s="487"/>
      <c r="C737" s="487"/>
      <c r="D737" s="487"/>
      <c r="E737" s="487"/>
      <c r="F737" s="487"/>
      <c r="G737" s="487"/>
      <c r="H737" s="487"/>
      <c r="I737" s="487"/>
      <c r="J737" s="487"/>
      <c r="K737" s="487"/>
      <c r="L737" s="481"/>
      <c r="M737" s="481"/>
    </row>
    <row r="738" spans="2:13" ht="13.9" customHeight="1">
      <c r="B738" s="487"/>
      <c r="C738" s="487"/>
      <c r="D738" s="487"/>
      <c r="E738" s="487"/>
      <c r="F738" s="487"/>
      <c r="G738" s="487"/>
      <c r="H738" s="487"/>
      <c r="I738" s="487"/>
      <c r="J738" s="487"/>
      <c r="K738" s="487"/>
      <c r="L738" s="481"/>
      <c r="M738" s="481"/>
    </row>
    <row r="739" spans="2:13" ht="13.9" customHeight="1">
      <c r="B739" s="487"/>
      <c r="C739" s="487"/>
      <c r="D739" s="487"/>
      <c r="E739" s="487"/>
      <c r="F739" s="487"/>
      <c r="G739" s="487"/>
      <c r="H739" s="487"/>
      <c r="I739" s="486"/>
      <c r="J739" s="487"/>
      <c r="K739" s="487"/>
      <c r="L739" s="481"/>
      <c r="M739" s="481"/>
    </row>
    <row r="740" spans="2:13" ht="13.9" customHeight="1">
      <c r="B740" s="487"/>
      <c r="C740" s="487"/>
      <c r="D740" s="487"/>
      <c r="E740" s="487"/>
      <c r="F740" s="487"/>
      <c r="G740" s="487"/>
      <c r="H740" s="487"/>
      <c r="I740" s="487"/>
      <c r="J740" s="487"/>
      <c r="K740" s="487"/>
      <c r="L740" s="481"/>
      <c r="M740" s="481"/>
    </row>
    <row r="741" spans="2:13" ht="13.9" customHeight="1">
      <c r="B741" s="487"/>
      <c r="C741" s="487"/>
      <c r="D741" s="487"/>
      <c r="E741" s="487"/>
      <c r="F741" s="487"/>
      <c r="G741" s="487"/>
      <c r="H741" s="487"/>
      <c r="I741" s="487"/>
      <c r="J741" s="487"/>
      <c r="K741" s="487"/>
      <c r="L741" s="481"/>
      <c r="M741" s="481"/>
    </row>
    <row r="742" spans="2:13" ht="13.9" customHeight="1">
      <c r="B742" s="487"/>
      <c r="C742" s="487"/>
      <c r="D742" s="487"/>
      <c r="E742" s="487"/>
      <c r="F742" s="487"/>
      <c r="G742" s="487"/>
      <c r="H742" s="487"/>
      <c r="I742" s="487"/>
      <c r="J742" s="487"/>
      <c r="K742" s="487"/>
      <c r="L742" s="481"/>
      <c r="M742" s="481"/>
    </row>
    <row r="743" spans="2:13" ht="13.9" customHeight="1">
      <c r="B743" s="487"/>
      <c r="C743" s="487"/>
      <c r="D743" s="487"/>
      <c r="E743" s="487"/>
      <c r="F743" s="487"/>
      <c r="G743" s="487"/>
      <c r="H743" s="487"/>
      <c r="I743" s="486"/>
      <c r="J743" s="487"/>
      <c r="K743" s="487"/>
      <c r="L743" s="481"/>
      <c r="M743" s="481"/>
    </row>
    <row r="744" spans="2:13" ht="13.9" customHeight="1">
      <c r="B744" s="487"/>
      <c r="C744" s="487"/>
      <c r="D744" s="487"/>
      <c r="E744" s="487"/>
      <c r="F744" s="487"/>
      <c r="G744" s="487"/>
      <c r="H744" s="487"/>
      <c r="I744" s="487"/>
      <c r="J744" s="487"/>
      <c r="K744" s="487"/>
      <c r="L744" s="481"/>
      <c r="M744" s="481"/>
    </row>
    <row r="745" spans="2:13" ht="13.9" customHeight="1">
      <c r="B745" s="487"/>
      <c r="C745" s="487"/>
      <c r="D745" s="487"/>
      <c r="E745" s="487"/>
      <c r="F745" s="487"/>
      <c r="G745" s="487"/>
      <c r="H745" s="487"/>
      <c r="I745" s="487"/>
      <c r="J745" s="487"/>
      <c r="K745" s="487"/>
      <c r="L745" s="481"/>
      <c r="M745" s="481"/>
    </row>
    <row r="746" spans="2:13" ht="13.9" customHeight="1">
      <c r="B746" s="487"/>
      <c r="C746" s="487"/>
      <c r="D746" s="487"/>
      <c r="E746" s="487"/>
      <c r="F746" s="487"/>
      <c r="G746" s="487"/>
      <c r="H746" s="487"/>
      <c r="I746" s="487"/>
      <c r="J746" s="487"/>
      <c r="K746" s="487"/>
      <c r="L746" s="481"/>
      <c r="M746" s="481"/>
    </row>
    <row r="747" spans="2:13" ht="13.9" customHeight="1">
      <c r="B747" s="487"/>
      <c r="C747" s="487"/>
      <c r="D747" s="487"/>
      <c r="E747" s="487"/>
      <c r="F747" s="487"/>
      <c r="G747" s="487"/>
      <c r="H747" s="487"/>
      <c r="I747" s="486"/>
      <c r="J747" s="487"/>
      <c r="K747" s="487"/>
      <c r="L747" s="481"/>
      <c r="M747" s="481"/>
    </row>
    <row r="748" spans="2:13" ht="13.9" customHeight="1">
      <c r="B748" s="487"/>
      <c r="C748" s="487"/>
      <c r="D748" s="487"/>
      <c r="E748" s="487"/>
      <c r="F748" s="487"/>
      <c r="G748" s="487"/>
      <c r="H748" s="487"/>
      <c r="I748" s="487"/>
      <c r="J748" s="487"/>
      <c r="K748" s="487"/>
      <c r="L748" s="481"/>
      <c r="M748" s="481"/>
    </row>
    <row r="749" spans="2:13" ht="13.9" customHeight="1">
      <c r="B749" s="487"/>
      <c r="C749" s="487"/>
      <c r="D749" s="487"/>
      <c r="E749" s="487"/>
      <c r="F749" s="487"/>
      <c r="G749" s="487"/>
      <c r="H749" s="487"/>
      <c r="I749" s="487"/>
      <c r="J749" s="487"/>
      <c r="K749" s="487"/>
      <c r="L749" s="481"/>
      <c r="M749" s="481"/>
    </row>
    <row r="750" spans="2:13" ht="13.9" customHeight="1">
      <c r="B750" s="487"/>
      <c r="C750" s="487"/>
      <c r="D750" s="487"/>
      <c r="E750" s="487"/>
      <c r="F750" s="487"/>
      <c r="G750" s="487"/>
      <c r="H750" s="487"/>
      <c r="I750" s="487"/>
      <c r="J750" s="487"/>
      <c r="K750" s="487"/>
      <c r="L750" s="481"/>
      <c r="M750" s="481"/>
    </row>
    <row r="751" spans="2:13" ht="13.9" customHeight="1">
      <c r="B751" s="487"/>
      <c r="C751" s="487"/>
      <c r="D751" s="487"/>
      <c r="E751" s="487"/>
      <c r="F751" s="487"/>
      <c r="G751" s="487"/>
      <c r="H751" s="487"/>
      <c r="I751" s="486"/>
      <c r="J751" s="487"/>
      <c r="K751" s="487"/>
      <c r="L751" s="481"/>
      <c r="M751" s="481"/>
    </row>
    <row r="752" spans="2:13" ht="13.9" customHeight="1">
      <c r="B752" s="487"/>
      <c r="C752" s="487"/>
      <c r="D752" s="487"/>
      <c r="E752" s="487"/>
      <c r="F752" s="487"/>
      <c r="G752" s="487"/>
      <c r="H752" s="487"/>
      <c r="I752" s="487"/>
      <c r="J752" s="487"/>
      <c r="K752" s="487"/>
      <c r="L752" s="481"/>
      <c r="M752" s="481"/>
    </row>
    <row r="753" spans="2:13" ht="13.9" customHeight="1">
      <c r="B753" s="487"/>
      <c r="C753" s="487"/>
      <c r="D753" s="487"/>
      <c r="E753" s="487"/>
      <c r="F753" s="487"/>
      <c r="G753" s="487"/>
      <c r="H753" s="487"/>
      <c r="I753" s="487"/>
      <c r="J753" s="487"/>
      <c r="K753" s="487"/>
      <c r="L753" s="481"/>
      <c r="M753" s="481"/>
    </row>
    <row r="754" spans="2:13" ht="13.9" customHeight="1">
      <c r="B754" s="487"/>
      <c r="C754" s="487"/>
      <c r="D754" s="487"/>
      <c r="E754" s="487"/>
      <c r="F754" s="487"/>
      <c r="G754" s="487"/>
      <c r="H754" s="487"/>
      <c r="I754" s="487"/>
      <c r="J754" s="487"/>
      <c r="K754" s="487"/>
      <c r="L754" s="481"/>
      <c r="M754" s="481"/>
    </row>
    <row r="755" spans="2:13" ht="13.9" customHeight="1">
      <c r="B755" s="487"/>
      <c r="C755" s="487"/>
      <c r="D755" s="487"/>
      <c r="E755" s="487"/>
      <c r="F755" s="487"/>
      <c r="G755" s="487"/>
      <c r="H755" s="487"/>
      <c r="I755" s="486"/>
      <c r="J755" s="487"/>
      <c r="K755" s="487"/>
      <c r="L755" s="481"/>
      <c r="M755" s="481"/>
    </row>
    <row r="756" spans="2:13" ht="13.9" customHeight="1">
      <c r="B756" s="487"/>
      <c r="C756" s="487"/>
      <c r="D756" s="487"/>
      <c r="E756" s="487"/>
      <c r="F756" s="487"/>
      <c r="G756" s="487"/>
      <c r="H756" s="487"/>
      <c r="I756" s="487"/>
      <c r="J756" s="487"/>
      <c r="K756" s="487"/>
      <c r="L756" s="481"/>
      <c r="M756" s="481"/>
    </row>
    <row r="757" spans="2:13" ht="13.9" customHeight="1">
      <c r="B757" s="487"/>
      <c r="C757" s="487"/>
      <c r="D757" s="487"/>
      <c r="E757" s="487"/>
      <c r="F757" s="487"/>
      <c r="G757" s="487"/>
      <c r="H757" s="487"/>
      <c r="I757" s="487"/>
      <c r="J757" s="487"/>
      <c r="K757" s="487"/>
      <c r="L757" s="481"/>
      <c r="M757" s="481"/>
    </row>
    <row r="758" spans="2:13" ht="13.9" customHeight="1">
      <c r="B758" s="487"/>
      <c r="C758" s="487"/>
      <c r="D758" s="487"/>
      <c r="E758" s="487"/>
      <c r="F758" s="487"/>
      <c r="G758" s="487"/>
      <c r="H758" s="487"/>
      <c r="I758" s="487"/>
      <c r="J758" s="487"/>
      <c r="K758" s="487"/>
      <c r="L758" s="481"/>
      <c r="M758" s="481"/>
    </row>
    <row r="759" spans="2:13" ht="13.9" customHeight="1">
      <c r="B759" s="487"/>
      <c r="C759" s="487"/>
      <c r="D759" s="487"/>
      <c r="E759" s="487"/>
      <c r="F759" s="487"/>
      <c r="G759" s="487"/>
      <c r="H759" s="487"/>
      <c r="I759" s="486"/>
      <c r="J759" s="487"/>
      <c r="K759" s="487"/>
      <c r="L759" s="481"/>
      <c r="M759" s="481"/>
    </row>
    <row r="760" spans="2:13" ht="13.9" customHeight="1">
      <c r="B760" s="487"/>
      <c r="C760" s="487"/>
      <c r="D760" s="487"/>
      <c r="E760" s="487"/>
      <c r="F760" s="487"/>
      <c r="G760" s="487"/>
      <c r="H760" s="487"/>
      <c r="I760" s="487"/>
      <c r="J760" s="487"/>
      <c r="K760" s="487"/>
      <c r="L760" s="481"/>
      <c r="M760" s="481"/>
    </row>
    <row r="761" spans="2:13" ht="13.9" customHeight="1">
      <c r="B761" s="487"/>
      <c r="C761" s="487"/>
      <c r="D761" s="487"/>
      <c r="E761" s="487"/>
      <c r="F761" s="487"/>
      <c r="G761" s="487"/>
      <c r="H761" s="487"/>
      <c r="I761" s="487"/>
      <c r="J761" s="487"/>
      <c r="K761" s="487"/>
      <c r="L761" s="481"/>
      <c r="M761" s="481"/>
    </row>
    <row r="762" spans="2:13" ht="13.9" customHeight="1">
      <c r="B762" s="487"/>
      <c r="C762" s="487"/>
      <c r="D762" s="487"/>
      <c r="E762" s="487"/>
      <c r="F762" s="487"/>
      <c r="G762" s="487"/>
      <c r="H762" s="487"/>
      <c r="I762" s="487"/>
      <c r="J762" s="487"/>
      <c r="K762" s="487"/>
      <c r="L762" s="481"/>
      <c r="M762" s="481"/>
    </row>
    <row r="763" spans="2:13" ht="13.9" customHeight="1">
      <c r="B763" s="487"/>
      <c r="C763" s="487"/>
      <c r="D763" s="487"/>
      <c r="E763" s="487"/>
      <c r="F763" s="487"/>
      <c r="G763" s="487"/>
      <c r="H763" s="487"/>
      <c r="I763" s="486"/>
      <c r="J763" s="487"/>
      <c r="K763" s="487"/>
      <c r="L763" s="481"/>
      <c r="M763" s="481"/>
    </row>
    <row r="764" spans="2:13" ht="13.9" customHeight="1">
      <c r="B764" s="487"/>
      <c r="C764" s="487"/>
      <c r="D764" s="487"/>
      <c r="E764" s="487"/>
      <c r="F764" s="487"/>
      <c r="G764" s="487"/>
      <c r="H764" s="487"/>
      <c r="I764" s="487"/>
      <c r="J764" s="487"/>
      <c r="K764" s="487"/>
      <c r="L764" s="481"/>
      <c r="M764" s="481"/>
    </row>
    <row r="765" spans="2:13" ht="13.9" customHeight="1">
      <c r="B765" s="487"/>
      <c r="C765" s="487"/>
      <c r="D765" s="487"/>
      <c r="E765" s="487"/>
      <c r="F765" s="487"/>
      <c r="G765" s="487"/>
      <c r="H765" s="487"/>
      <c r="I765" s="487"/>
      <c r="J765" s="487"/>
      <c r="K765" s="487"/>
      <c r="L765" s="481"/>
      <c r="M765" s="481"/>
    </row>
    <row r="766" spans="2:13" ht="13.9" customHeight="1">
      <c r="B766" s="487"/>
      <c r="C766" s="487"/>
      <c r="D766" s="487"/>
      <c r="E766" s="487"/>
      <c r="F766" s="487"/>
      <c r="G766" s="487"/>
      <c r="H766" s="487"/>
      <c r="I766" s="487"/>
      <c r="J766" s="487"/>
      <c r="K766" s="487"/>
      <c r="L766" s="481"/>
      <c r="M766" s="481"/>
    </row>
    <row r="767" spans="2:13" ht="13.9" customHeight="1">
      <c r="B767" s="487"/>
      <c r="C767" s="487"/>
      <c r="D767" s="487"/>
      <c r="E767" s="487"/>
      <c r="F767" s="487"/>
      <c r="G767" s="487"/>
      <c r="H767" s="487"/>
      <c r="I767" s="486"/>
      <c r="J767" s="487"/>
      <c r="K767" s="487"/>
      <c r="L767" s="481"/>
      <c r="M767" s="481"/>
    </row>
    <row r="768" spans="2:13" ht="13.9" customHeight="1">
      <c r="B768" s="487"/>
      <c r="C768" s="487"/>
      <c r="D768" s="487"/>
      <c r="E768" s="487"/>
      <c r="F768" s="487"/>
      <c r="G768" s="487"/>
      <c r="H768" s="487"/>
      <c r="I768" s="487"/>
      <c r="J768" s="487"/>
      <c r="K768" s="487"/>
      <c r="L768" s="481"/>
      <c r="M768" s="481"/>
    </row>
    <row r="769" spans="2:13" ht="13.9" customHeight="1">
      <c r="B769" s="487"/>
      <c r="C769" s="487"/>
      <c r="D769" s="487"/>
      <c r="E769" s="487"/>
      <c r="F769" s="487"/>
      <c r="G769" s="487"/>
      <c r="H769" s="487"/>
      <c r="I769" s="487"/>
      <c r="J769" s="487"/>
      <c r="K769" s="487"/>
      <c r="L769" s="481"/>
      <c r="M769" s="481"/>
    </row>
    <row r="770" spans="2:13" ht="13.9" customHeight="1">
      <c r="B770" s="487"/>
      <c r="C770" s="487"/>
      <c r="D770" s="487"/>
      <c r="E770" s="487"/>
      <c r="F770" s="487"/>
      <c r="G770" s="487"/>
      <c r="H770" s="487"/>
      <c r="I770" s="487"/>
      <c r="J770" s="487"/>
      <c r="K770" s="487"/>
      <c r="L770" s="481"/>
      <c r="M770" s="481"/>
    </row>
    <row r="771" spans="2:13" ht="13.9" customHeight="1">
      <c r="B771" s="487"/>
      <c r="C771" s="487"/>
      <c r="D771" s="487"/>
      <c r="E771" s="487"/>
      <c r="F771" s="487"/>
      <c r="G771" s="487"/>
      <c r="H771" s="487"/>
      <c r="I771" s="486"/>
      <c r="J771" s="487"/>
      <c r="K771" s="487"/>
      <c r="L771" s="481"/>
      <c r="M771" s="481"/>
    </row>
    <row r="772" spans="2:13" ht="13.9" customHeight="1">
      <c r="B772" s="487"/>
      <c r="C772" s="487"/>
      <c r="D772" s="487"/>
      <c r="E772" s="487"/>
      <c r="F772" s="487"/>
      <c r="G772" s="487"/>
      <c r="H772" s="487"/>
      <c r="I772" s="487"/>
      <c r="J772" s="487"/>
      <c r="K772" s="487"/>
      <c r="L772" s="481"/>
      <c r="M772" s="481"/>
    </row>
    <row r="773" spans="2:13" ht="13.9" customHeight="1">
      <c r="B773" s="487"/>
      <c r="C773" s="487"/>
      <c r="D773" s="487"/>
      <c r="E773" s="487"/>
      <c r="F773" s="487"/>
      <c r="G773" s="487"/>
      <c r="H773" s="487"/>
      <c r="I773" s="487"/>
      <c r="J773" s="487"/>
      <c r="K773" s="487"/>
      <c r="L773" s="481"/>
      <c r="M773" s="481"/>
    </row>
    <row r="774" spans="2:13" ht="13.9" customHeight="1">
      <c r="B774" s="487"/>
      <c r="C774" s="487"/>
      <c r="D774" s="487"/>
      <c r="E774" s="487"/>
      <c r="F774" s="487"/>
      <c r="G774" s="487"/>
      <c r="H774" s="487"/>
      <c r="I774" s="487"/>
      <c r="J774" s="487"/>
      <c r="K774" s="487"/>
      <c r="L774" s="481"/>
      <c r="M774" s="481"/>
    </row>
    <row r="775" spans="2:13" ht="13.9" customHeight="1">
      <c r="B775" s="487"/>
      <c r="C775" s="487"/>
      <c r="D775" s="487"/>
      <c r="E775" s="487"/>
      <c r="F775" s="487"/>
      <c r="G775" s="487"/>
      <c r="H775" s="487"/>
      <c r="I775" s="486"/>
      <c r="J775" s="487"/>
      <c r="K775" s="487"/>
      <c r="L775" s="481"/>
      <c r="M775" s="481"/>
    </row>
    <row r="776" spans="2:13" ht="13.9" customHeight="1">
      <c r="B776" s="487"/>
      <c r="C776" s="487"/>
      <c r="D776" s="487"/>
      <c r="E776" s="487"/>
      <c r="F776" s="487"/>
      <c r="G776" s="487"/>
      <c r="H776" s="487"/>
      <c r="I776" s="487"/>
      <c r="J776" s="487"/>
      <c r="K776" s="487"/>
      <c r="L776" s="481"/>
      <c r="M776" s="481"/>
    </row>
    <row r="777" spans="2:13" ht="13.9" customHeight="1">
      <c r="B777" s="487"/>
      <c r="C777" s="487"/>
      <c r="D777" s="487"/>
      <c r="E777" s="487"/>
      <c r="F777" s="487"/>
      <c r="G777" s="487"/>
      <c r="H777" s="487"/>
      <c r="I777" s="487"/>
      <c r="J777" s="487"/>
      <c r="K777" s="487"/>
      <c r="L777" s="481"/>
      <c r="M777" s="481"/>
    </row>
    <row r="778" spans="2:13" ht="13.9" customHeight="1">
      <c r="B778" s="487"/>
      <c r="C778" s="487"/>
      <c r="D778" s="487"/>
      <c r="E778" s="487"/>
      <c r="F778" s="487"/>
      <c r="G778" s="487"/>
      <c r="H778" s="487"/>
      <c r="I778" s="487"/>
      <c r="J778" s="487"/>
      <c r="K778" s="487"/>
      <c r="L778" s="481"/>
      <c r="M778" s="481"/>
    </row>
    <row r="779" spans="2:13" ht="13.9" customHeight="1">
      <c r="B779" s="487"/>
      <c r="C779" s="487"/>
      <c r="D779" s="487"/>
      <c r="E779" s="487"/>
      <c r="F779" s="487"/>
      <c r="G779" s="487"/>
      <c r="H779" s="487"/>
      <c r="I779" s="486"/>
      <c r="J779" s="487"/>
      <c r="K779" s="487"/>
      <c r="L779" s="481"/>
      <c r="M779" s="481"/>
    </row>
    <row r="780" spans="2:13" ht="13.9" customHeight="1">
      <c r="B780" s="487"/>
      <c r="C780" s="487"/>
      <c r="D780" s="487"/>
      <c r="E780" s="487"/>
      <c r="F780" s="487"/>
      <c r="G780" s="487"/>
      <c r="H780" s="487"/>
      <c r="I780" s="487"/>
      <c r="J780" s="487"/>
      <c r="K780" s="487"/>
      <c r="L780" s="481"/>
      <c r="M780" s="481"/>
    </row>
    <row r="781" spans="2:13" ht="13.9" customHeight="1">
      <c r="B781" s="487"/>
      <c r="C781" s="487"/>
      <c r="D781" s="487"/>
      <c r="E781" s="487"/>
      <c r="F781" s="487"/>
      <c r="G781" s="487"/>
      <c r="H781" s="487"/>
      <c r="I781" s="487"/>
      <c r="J781" s="487"/>
      <c r="K781" s="487"/>
      <c r="L781" s="481"/>
      <c r="M781" s="481"/>
    </row>
    <row r="782" spans="2:13" ht="13.9" customHeight="1">
      <c r="B782" s="487"/>
      <c r="C782" s="487"/>
      <c r="D782" s="487"/>
      <c r="E782" s="487"/>
      <c r="F782" s="487"/>
      <c r="G782" s="487"/>
      <c r="H782" s="487"/>
      <c r="I782" s="487"/>
      <c r="J782" s="487"/>
      <c r="K782" s="487"/>
      <c r="L782" s="481"/>
      <c r="M782" s="481"/>
    </row>
    <row r="783" spans="2:13" ht="13.9" customHeight="1">
      <c r="B783" s="487"/>
      <c r="C783" s="487"/>
      <c r="D783" s="487"/>
      <c r="E783" s="487"/>
      <c r="F783" s="487"/>
      <c r="G783" s="487"/>
      <c r="H783" s="487"/>
      <c r="I783" s="486"/>
      <c r="J783" s="487"/>
      <c r="K783" s="487"/>
      <c r="L783" s="481"/>
      <c r="M783" s="481"/>
    </row>
    <row r="784" spans="2:13" ht="13.9" customHeight="1">
      <c r="B784" s="487"/>
      <c r="C784" s="487"/>
      <c r="D784" s="487"/>
      <c r="E784" s="487"/>
      <c r="F784" s="487"/>
      <c r="G784" s="487"/>
      <c r="H784" s="487"/>
      <c r="I784" s="487"/>
      <c r="J784" s="487"/>
      <c r="K784" s="487"/>
      <c r="L784" s="481"/>
      <c r="M784" s="481"/>
    </row>
    <row r="785" spans="2:13" ht="13.9" customHeight="1">
      <c r="B785" s="487"/>
      <c r="C785" s="487"/>
      <c r="D785" s="487"/>
      <c r="E785" s="487"/>
      <c r="F785" s="487"/>
      <c r="G785" s="487"/>
      <c r="H785" s="487"/>
      <c r="I785" s="487"/>
      <c r="J785" s="487"/>
      <c r="K785" s="487"/>
      <c r="L785" s="481"/>
      <c r="M785" s="481"/>
    </row>
    <row r="786" spans="2:13" ht="13.9" customHeight="1">
      <c r="B786" s="487"/>
      <c r="C786" s="487"/>
      <c r="D786" s="487"/>
      <c r="E786" s="487"/>
      <c r="F786" s="487"/>
      <c r="G786" s="487"/>
      <c r="H786" s="487"/>
      <c r="I786" s="487"/>
      <c r="J786" s="487"/>
      <c r="K786" s="487"/>
      <c r="L786" s="481"/>
      <c r="M786" s="481"/>
    </row>
    <row r="787" spans="2:13" ht="13.9" customHeight="1">
      <c r="B787" s="487"/>
      <c r="C787" s="487"/>
      <c r="D787" s="487"/>
      <c r="E787" s="487"/>
      <c r="F787" s="487"/>
      <c r="G787" s="487"/>
      <c r="H787" s="487"/>
      <c r="I787" s="486"/>
      <c r="J787" s="487"/>
      <c r="K787" s="487"/>
      <c r="L787" s="481"/>
      <c r="M787" s="481"/>
    </row>
    <row r="788" spans="2:13" ht="13.9" customHeight="1">
      <c r="B788" s="487"/>
      <c r="C788" s="487"/>
      <c r="D788" s="487"/>
      <c r="E788" s="487"/>
      <c r="F788" s="487"/>
      <c r="G788" s="487"/>
      <c r="H788" s="487"/>
      <c r="I788" s="487"/>
      <c r="J788" s="487"/>
      <c r="K788" s="487"/>
      <c r="L788" s="481"/>
      <c r="M788" s="481"/>
    </row>
    <row r="789" spans="2:13" ht="13.9" customHeight="1">
      <c r="B789" s="487"/>
      <c r="C789" s="487"/>
      <c r="D789" s="487"/>
      <c r="E789" s="487"/>
      <c r="F789" s="487"/>
      <c r="G789" s="487"/>
      <c r="H789" s="487"/>
      <c r="I789" s="487"/>
      <c r="J789" s="487"/>
      <c r="K789" s="487"/>
      <c r="L789" s="481"/>
      <c r="M789" s="481"/>
    </row>
    <row r="790" spans="2:13" ht="13.9" customHeight="1">
      <c r="B790" s="487"/>
      <c r="C790" s="487"/>
      <c r="D790" s="487"/>
      <c r="E790" s="487"/>
      <c r="F790" s="487"/>
      <c r="G790" s="487"/>
      <c r="H790" s="487"/>
      <c r="I790" s="487"/>
      <c r="J790" s="487"/>
      <c r="K790" s="487"/>
      <c r="L790" s="481"/>
      <c r="M790" s="481"/>
    </row>
    <row r="791" spans="2:13" ht="13.9" customHeight="1">
      <c r="B791" s="487"/>
      <c r="C791" s="487"/>
      <c r="D791" s="487"/>
      <c r="E791" s="487"/>
      <c r="F791" s="487"/>
      <c r="G791" s="487"/>
      <c r="H791" s="487"/>
      <c r="I791" s="486"/>
      <c r="J791" s="487"/>
      <c r="K791" s="487"/>
      <c r="L791" s="481"/>
      <c r="M791" s="481"/>
    </row>
    <row r="792" spans="2:13" ht="13.9" customHeight="1">
      <c r="B792" s="487"/>
      <c r="C792" s="487"/>
      <c r="D792" s="487"/>
      <c r="E792" s="487"/>
      <c r="F792" s="487"/>
      <c r="G792" s="487"/>
      <c r="H792" s="487"/>
      <c r="I792" s="487"/>
      <c r="J792" s="487"/>
      <c r="K792" s="487"/>
      <c r="L792" s="481"/>
      <c r="M792" s="481"/>
    </row>
    <row r="793" spans="2:13" ht="13.9" customHeight="1">
      <c r="B793" s="487"/>
      <c r="C793" s="487"/>
      <c r="D793" s="487"/>
      <c r="E793" s="487"/>
      <c r="F793" s="487"/>
      <c r="G793" s="487"/>
      <c r="H793" s="487"/>
      <c r="I793" s="487"/>
      <c r="J793" s="487"/>
      <c r="K793" s="487"/>
      <c r="L793" s="481"/>
      <c r="M793" s="481"/>
    </row>
    <row r="794" spans="2:13" ht="13.9" customHeight="1">
      <c r="B794" s="487"/>
      <c r="C794" s="487"/>
      <c r="D794" s="487"/>
      <c r="E794" s="487"/>
      <c r="F794" s="487"/>
      <c r="G794" s="487"/>
      <c r="H794" s="487"/>
      <c r="I794" s="487"/>
      <c r="J794" s="487"/>
      <c r="K794" s="487"/>
      <c r="L794" s="481"/>
      <c r="M794" s="481"/>
    </row>
    <row r="795" spans="2:13" ht="13.9" customHeight="1">
      <c r="B795" s="487"/>
      <c r="C795" s="487"/>
      <c r="D795" s="487"/>
      <c r="E795" s="487"/>
      <c r="F795" s="487"/>
      <c r="G795" s="487"/>
      <c r="H795" s="487"/>
      <c r="I795" s="486"/>
      <c r="J795" s="487"/>
      <c r="K795" s="487"/>
      <c r="L795" s="481"/>
      <c r="M795" s="481"/>
    </row>
    <row r="796" spans="2:13" ht="13.9" customHeight="1">
      <c r="B796" s="487"/>
      <c r="C796" s="487"/>
      <c r="D796" s="487"/>
      <c r="E796" s="487"/>
      <c r="F796" s="487"/>
      <c r="G796" s="487"/>
      <c r="H796" s="487"/>
      <c r="I796" s="487"/>
      <c r="J796" s="487"/>
      <c r="K796" s="487"/>
      <c r="L796" s="481"/>
      <c r="M796" s="481"/>
    </row>
    <row r="797" spans="2:13" ht="13.9" customHeight="1">
      <c r="B797" s="487"/>
      <c r="C797" s="487"/>
      <c r="D797" s="487"/>
      <c r="E797" s="487"/>
      <c r="F797" s="487"/>
      <c r="G797" s="487"/>
      <c r="H797" s="487"/>
      <c r="I797" s="487"/>
      <c r="J797" s="487"/>
      <c r="K797" s="487"/>
      <c r="L797" s="481"/>
      <c r="M797" s="481"/>
    </row>
    <row r="798" spans="2:13" ht="13.9" customHeight="1">
      <c r="B798" s="487"/>
      <c r="C798" s="487"/>
      <c r="D798" s="487"/>
      <c r="E798" s="487"/>
      <c r="F798" s="487"/>
      <c r="G798" s="487"/>
      <c r="H798" s="487"/>
      <c r="I798" s="487"/>
      <c r="J798" s="487"/>
      <c r="K798" s="487"/>
      <c r="L798" s="481"/>
      <c r="M798" s="481"/>
    </row>
    <row r="799" spans="2:13" ht="13.9" customHeight="1">
      <c r="B799" s="487"/>
      <c r="C799" s="487"/>
      <c r="D799" s="487"/>
      <c r="E799" s="487"/>
      <c r="F799" s="487"/>
      <c r="G799" s="487"/>
      <c r="H799" s="487"/>
      <c r="I799" s="486"/>
      <c r="J799" s="487"/>
      <c r="K799" s="487"/>
      <c r="L799" s="481"/>
      <c r="M799" s="481"/>
    </row>
    <row r="800" spans="2:13" ht="13.9" customHeight="1">
      <c r="B800" s="487"/>
      <c r="C800" s="487"/>
      <c r="D800" s="487"/>
      <c r="E800" s="487"/>
      <c r="F800" s="487"/>
      <c r="G800" s="487"/>
      <c r="H800" s="487"/>
      <c r="I800" s="487"/>
      <c r="J800" s="487"/>
      <c r="K800" s="487"/>
      <c r="L800" s="481"/>
      <c r="M800" s="481"/>
    </row>
    <row r="801" spans="2:13" ht="13.9" customHeight="1">
      <c r="B801" s="487"/>
      <c r="C801" s="487"/>
      <c r="D801" s="487"/>
      <c r="E801" s="487"/>
      <c r="F801" s="487"/>
      <c r="G801" s="487"/>
      <c r="H801" s="487"/>
      <c r="I801" s="487"/>
      <c r="J801" s="487"/>
      <c r="K801" s="487"/>
      <c r="L801" s="481"/>
      <c r="M801" s="481"/>
    </row>
    <row r="802" spans="2:13" ht="13.9" customHeight="1">
      <c r="B802" s="487"/>
      <c r="C802" s="487"/>
      <c r="D802" s="487"/>
      <c r="E802" s="487"/>
      <c r="F802" s="487"/>
      <c r="G802" s="487"/>
      <c r="H802" s="487"/>
      <c r="I802" s="487"/>
      <c r="J802" s="487"/>
      <c r="K802" s="487"/>
      <c r="L802" s="481"/>
      <c r="M802" s="481"/>
    </row>
    <row r="803" spans="2:13" ht="13.9" customHeight="1">
      <c r="B803" s="487"/>
      <c r="C803" s="487"/>
      <c r="D803" s="487"/>
      <c r="E803" s="487"/>
      <c r="F803" s="487"/>
      <c r="G803" s="487"/>
      <c r="H803" s="487"/>
      <c r="I803" s="486"/>
      <c r="J803" s="487"/>
      <c r="K803" s="487"/>
      <c r="L803" s="481"/>
      <c r="M803" s="481"/>
    </row>
    <row r="804" spans="2:13" ht="13.9" customHeight="1">
      <c r="B804" s="487"/>
      <c r="C804" s="487"/>
      <c r="D804" s="487"/>
      <c r="E804" s="487"/>
      <c r="F804" s="487"/>
      <c r="G804" s="487"/>
      <c r="H804" s="487"/>
      <c r="I804" s="487"/>
      <c r="J804" s="487"/>
      <c r="K804" s="487"/>
      <c r="L804" s="481"/>
      <c r="M804" s="481"/>
    </row>
    <row r="805" spans="2:13" ht="13.9" customHeight="1">
      <c r="B805" s="487"/>
      <c r="C805" s="487"/>
      <c r="D805" s="487"/>
      <c r="E805" s="487"/>
      <c r="F805" s="487"/>
      <c r="G805" s="487"/>
      <c r="H805" s="487"/>
      <c r="I805" s="487"/>
      <c r="J805" s="487"/>
      <c r="K805" s="487"/>
      <c r="L805" s="481"/>
      <c r="M805" s="481"/>
    </row>
    <row r="806" spans="2:13" ht="13.9" customHeight="1">
      <c r="B806" s="487"/>
      <c r="C806" s="487"/>
      <c r="D806" s="487"/>
      <c r="E806" s="487"/>
      <c r="F806" s="487"/>
      <c r="G806" s="487"/>
      <c r="H806" s="487"/>
      <c r="I806" s="487"/>
      <c r="J806" s="487"/>
      <c r="K806" s="487"/>
      <c r="L806" s="481"/>
      <c r="M806" s="481"/>
    </row>
    <row r="807" spans="2:13" ht="13.9" customHeight="1">
      <c r="B807" s="487"/>
      <c r="C807" s="487"/>
      <c r="D807" s="487"/>
      <c r="E807" s="487"/>
      <c r="F807" s="487"/>
      <c r="G807" s="487"/>
      <c r="H807" s="487"/>
      <c r="I807" s="486"/>
      <c r="J807" s="487"/>
      <c r="K807" s="487"/>
      <c r="L807" s="481"/>
      <c r="M807" s="481"/>
    </row>
    <row r="808" spans="2:13" ht="13.9" customHeight="1">
      <c r="B808" s="487"/>
      <c r="C808" s="487"/>
      <c r="D808" s="487"/>
      <c r="E808" s="487"/>
      <c r="F808" s="487"/>
      <c r="G808" s="487"/>
      <c r="H808" s="487"/>
      <c r="I808" s="487"/>
      <c r="J808" s="487"/>
      <c r="K808" s="487"/>
      <c r="L808" s="481"/>
      <c r="M808" s="481"/>
    </row>
    <row r="809" spans="2:13" ht="13.9" customHeight="1">
      <c r="B809" s="487"/>
      <c r="C809" s="487"/>
      <c r="D809" s="487"/>
      <c r="E809" s="487"/>
      <c r="F809" s="487"/>
      <c r="G809" s="487"/>
      <c r="H809" s="487"/>
      <c r="I809" s="487"/>
      <c r="J809" s="487"/>
      <c r="K809" s="487"/>
      <c r="L809" s="481"/>
      <c r="M809" s="481"/>
    </row>
    <row r="810" spans="2:13" ht="13.9" customHeight="1">
      <c r="B810" s="487"/>
      <c r="C810" s="487"/>
      <c r="D810" s="487"/>
      <c r="E810" s="487"/>
      <c r="F810" s="487"/>
      <c r="G810" s="487"/>
      <c r="H810" s="487"/>
      <c r="I810" s="487"/>
      <c r="J810" s="487"/>
      <c r="K810" s="487"/>
      <c r="L810" s="481"/>
      <c r="M810" s="481"/>
    </row>
    <row r="811" spans="2:13" ht="13.9" customHeight="1">
      <c r="B811" s="487"/>
      <c r="C811" s="487"/>
      <c r="D811" s="487"/>
      <c r="E811" s="487"/>
      <c r="F811" s="487"/>
      <c r="G811" s="487"/>
      <c r="H811" s="487"/>
      <c r="I811" s="486"/>
      <c r="J811" s="487"/>
      <c r="K811" s="487"/>
      <c r="L811" s="481"/>
      <c r="M811" s="481"/>
    </row>
    <row r="812" spans="2:13" ht="13.9" customHeight="1">
      <c r="B812" s="487"/>
      <c r="C812" s="487"/>
      <c r="D812" s="487"/>
      <c r="E812" s="487"/>
      <c r="F812" s="487"/>
      <c r="G812" s="487"/>
      <c r="H812" s="487"/>
      <c r="I812" s="487"/>
      <c r="J812" s="487"/>
      <c r="K812" s="487"/>
      <c r="L812" s="481"/>
      <c r="M812" s="481"/>
    </row>
    <row r="813" spans="2:13" ht="13.9" customHeight="1">
      <c r="B813" s="487"/>
      <c r="C813" s="487"/>
      <c r="D813" s="487"/>
      <c r="E813" s="487"/>
      <c r="F813" s="487"/>
      <c r="G813" s="487"/>
      <c r="H813" s="487"/>
      <c r="I813" s="487"/>
      <c r="J813" s="487"/>
      <c r="K813" s="487"/>
      <c r="L813" s="481"/>
      <c r="M813" s="481"/>
    </row>
    <row r="814" spans="2:13" ht="13.9" customHeight="1">
      <c r="B814" s="487"/>
      <c r="C814" s="487"/>
      <c r="D814" s="487"/>
      <c r="E814" s="487"/>
      <c r="F814" s="487"/>
      <c r="G814" s="487"/>
      <c r="H814" s="487"/>
      <c r="I814" s="487"/>
      <c r="J814" s="487"/>
      <c r="K814" s="487"/>
      <c r="L814" s="481"/>
      <c r="M814" s="481"/>
    </row>
    <row r="815" spans="2:13" ht="13.9" customHeight="1">
      <c r="B815" s="487"/>
      <c r="C815" s="487"/>
      <c r="D815" s="487"/>
      <c r="E815" s="487"/>
      <c r="F815" s="487"/>
      <c r="G815" s="487"/>
      <c r="H815" s="487"/>
      <c r="I815" s="486"/>
      <c r="J815" s="487"/>
      <c r="K815" s="487"/>
      <c r="L815" s="481"/>
      <c r="M815" s="481"/>
    </row>
    <row r="816" spans="2:13" ht="13.9" customHeight="1">
      <c r="B816" s="487"/>
      <c r="C816" s="487"/>
      <c r="D816" s="487"/>
      <c r="E816" s="487"/>
      <c r="F816" s="487"/>
      <c r="G816" s="487"/>
      <c r="H816" s="487"/>
      <c r="I816" s="487"/>
      <c r="J816" s="487"/>
      <c r="K816" s="487"/>
      <c r="L816" s="481"/>
      <c r="M816" s="481"/>
    </row>
    <row r="817" spans="2:13" ht="13.9" customHeight="1">
      <c r="B817" s="487"/>
      <c r="C817" s="487"/>
      <c r="D817" s="487"/>
      <c r="E817" s="487"/>
      <c r="F817" s="487"/>
      <c r="G817" s="487"/>
      <c r="H817" s="487"/>
      <c r="I817" s="487"/>
      <c r="J817" s="487"/>
      <c r="K817" s="487"/>
      <c r="L817" s="481"/>
      <c r="M817" s="481"/>
    </row>
    <row r="818" spans="2:13" ht="13.9" customHeight="1">
      <c r="B818" s="487"/>
      <c r="C818" s="487"/>
      <c r="D818" s="487"/>
      <c r="E818" s="487"/>
      <c r="F818" s="487"/>
      <c r="G818" s="487"/>
      <c r="H818" s="487"/>
      <c r="I818" s="487"/>
      <c r="J818" s="487"/>
      <c r="K818" s="487"/>
      <c r="L818" s="481"/>
      <c r="M818" s="481"/>
    </row>
    <row r="819" spans="2:13" ht="13.9" customHeight="1">
      <c r="B819" s="487"/>
      <c r="C819" s="487"/>
      <c r="D819" s="487"/>
      <c r="E819" s="487"/>
      <c r="F819" s="487"/>
      <c r="G819" s="487"/>
      <c r="H819" s="487"/>
      <c r="I819" s="486"/>
      <c r="J819" s="487"/>
      <c r="K819" s="487"/>
      <c r="L819" s="481"/>
      <c r="M819" s="481"/>
    </row>
    <row r="820" spans="2:13" ht="13.9" customHeight="1">
      <c r="B820" s="487"/>
      <c r="C820" s="487"/>
      <c r="D820" s="487"/>
      <c r="E820" s="487"/>
      <c r="F820" s="487"/>
      <c r="G820" s="487"/>
      <c r="H820" s="487"/>
      <c r="I820" s="487"/>
      <c r="J820" s="487"/>
      <c r="K820" s="487"/>
      <c r="L820" s="481"/>
      <c r="M820" s="481"/>
    </row>
    <row r="821" spans="2:13" ht="13.9" customHeight="1">
      <c r="B821" s="487"/>
      <c r="C821" s="487"/>
      <c r="D821" s="487"/>
      <c r="E821" s="487"/>
      <c r="F821" s="487"/>
      <c r="G821" s="487"/>
      <c r="H821" s="487"/>
      <c r="I821" s="487"/>
      <c r="J821" s="487"/>
      <c r="K821" s="487"/>
      <c r="L821" s="481"/>
      <c r="M821" s="481"/>
    </row>
    <row r="822" spans="2:13" ht="13.9" customHeight="1">
      <c r="B822" s="487"/>
      <c r="C822" s="487"/>
      <c r="D822" s="487"/>
      <c r="E822" s="487"/>
      <c r="F822" s="487"/>
      <c r="G822" s="487"/>
      <c r="H822" s="487"/>
      <c r="I822" s="487"/>
      <c r="J822" s="487"/>
      <c r="K822" s="487"/>
      <c r="L822" s="481"/>
      <c r="M822" s="481"/>
    </row>
    <row r="823" spans="2:13" ht="13.9" customHeight="1">
      <c r="B823" s="487"/>
      <c r="C823" s="487"/>
      <c r="D823" s="487"/>
      <c r="E823" s="487"/>
      <c r="F823" s="487"/>
      <c r="G823" s="487"/>
      <c r="H823" s="487"/>
      <c r="I823" s="486"/>
      <c r="J823" s="487"/>
      <c r="K823" s="487"/>
      <c r="L823" s="481"/>
      <c r="M823" s="481"/>
    </row>
    <row r="824" spans="2:13" ht="13.9" customHeight="1">
      <c r="B824" s="487"/>
      <c r="C824" s="487"/>
      <c r="D824" s="487"/>
      <c r="E824" s="487"/>
      <c r="F824" s="487"/>
      <c r="G824" s="487"/>
      <c r="H824" s="487"/>
      <c r="I824" s="487"/>
      <c r="J824" s="487"/>
      <c r="K824" s="487"/>
      <c r="L824" s="481"/>
      <c r="M824" s="481"/>
    </row>
    <row r="825" spans="2:13" ht="13.9" customHeight="1">
      <c r="B825" s="487"/>
      <c r="C825" s="487"/>
      <c r="D825" s="487"/>
      <c r="E825" s="487"/>
      <c r="F825" s="487"/>
      <c r="G825" s="487"/>
      <c r="H825" s="487"/>
      <c r="I825" s="487"/>
      <c r="J825" s="487"/>
      <c r="K825" s="487"/>
      <c r="L825" s="481"/>
      <c r="M825" s="481"/>
    </row>
    <row r="826" spans="2:13" ht="13.9" customHeight="1">
      <c r="B826" s="487"/>
      <c r="C826" s="487"/>
      <c r="D826" s="487"/>
      <c r="E826" s="487"/>
      <c r="F826" s="487"/>
      <c r="G826" s="487"/>
      <c r="H826" s="487"/>
      <c r="I826" s="487"/>
      <c r="J826" s="487"/>
      <c r="K826" s="487"/>
      <c r="L826" s="481"/>
      <c r="M826" s="481"/>
    </row>
    <row r="827" spans="2:13" ht="13.9" customHeight="1">
      <c r="B827" s="487"/>
      <c r="C827" s="487"/>
      <c r="D827" s="487"/>
      <c r="E827" s="487"/>
      <c r="F827" s="487"/>
      <c r="G827" s="487"/>
      <c r="H827" s="487"/>
      <c r="I827" s="486"/>
      <c r="J827" s="487"/>
      <c r="K827" s="487"/>
      <c r="L827" s="481"/>
      <c r="M827" s="481"/>
    </row>
    <row r="828" spans="2:13" ht="13.9" customHeight="1">
      <c r="B828" s="487"/>
      <c r="C828" s="487"/>
      <c r="D828" s="487"/>
      <c r="E828" s="487"/>
      <c r="F828" s="487"/>
      <c r="G828" s="487"/>
      <c r="H828" s="487"/>
      <c r="I828" s="487"/>
      <c r="J828" s="487"/>
      <c r="K828" s="487"/>
      <c r="L828" s="481"/>
      <c r="M828" s="481"/>
    </row>
    <row r="829" spans="2:13" ht="13.9" customHeight="1">
      <c r="B829" s="487"/>
      <c r="C829" s="487"/>
      <c r="D829" s="487"/>
      <c r="E829" s="487"/>
      <c r="F829" s="487"/>
      <c r="G829" s="487"/>
      <c r="H829" s="487"/>
      <c r="I829" s="487"/>
      <c r="J829" s="487"/>
      <c r="K829" s="487"/>
      <c r="L829" s="481"/>
      <c r="M829" s="481"/>
    </row>
    <row r="830" spans="2:13" ht="13.9" customHeight="1">
      <c r="B830" s="487"/>
      <c r="C830" s="487"/>
      <c r="D830" s="487"/>
      <c r="E830" s="487"/>
      <c r="F830" s="487"/>
      <c r="G830" s="487"/>
      <c r="H830" s="487"/>
      <c r="I830" s="487"/>
      <c r="J830" s="487"/>
      <c r="K830" s="487"/>
      <c r="L830" s="481"/>
      <c r="M830" s="481"/>
    </row>
    <row r="831" spans="2:13" ht="13.9" customHeight="1">
      <c r="B831" s="487"/>
      <c r="C831" s="487"/>
      <c r="D831" s="487"/>
      <c r="E831" s="487"/>
      <c r="F831" s="487"/>
      <c r="G831" s="487"/>
      <c r="H831" s="487"/>
      <c r="I831" s="486"/>
      <c r="J831" s="487"/>
      <c r="K831" s="487"/>
      <c r="L831" s="481"/>
      <c r="M831" s="481"/>
    </row>
    <row r="832" spans="2:13" ht="13.9" customHeight="1">
      <c r="B832" s="487"/>
      <c r="C832" s="487"/>
      <c r="D832" s="487"/>
      <c r="E832" s="487"/>
      <c r="F832" s="487"/>
      <c r="G832" s="487"/>
      <c r="H832" s="487"/>
      <c r="I832" s="487"/>
      <c r="J832" s="487"/>
      <c r="K832" s="487"/>
      <c r="L832" s="481"/>
      <c r="M832" s="481"/>
    </row>
    <row r="833" spans="2:13" ht="13.9" customHeight="1">
      <c r="B833" s="487"/>
      <c r="C833" s="487"/>
      <c r="D833" s="487"/>
      <c r="E833" s="487"/>
      <c r="F833" s="487"/>
      <c r="G833" s="487"/>
      <c r="H833" s="487"/>
      <c r="I833" s="487"/>
      <c r="J833" s="487"/>
      <c r="K833" s="487"/>
      <c r="L833" s="481"/>
      <c r="M833" s="481"/>
    </row>
    <row r="834" spans="2:13" ht="13.9" customHeight="1">
      <c r="B834" s="487"/>
      <c r="C834" s="487"/>
      <c r="D834" s="487"/>
      <c r="E834" s="487"/>
      <c r="F834" s="487"/>
      <c r="G834" s="487"/>
      <c r="H834" s="487"/>
      <c r="I834" s="487"/>
      <c r="J834" s="487"/>
      <c r="K834" s="487"/>
      <c r="L834" s="481"/>
      <c r="M834" s="481"/>
    </row>
    <row r="835" spans="2:13" ht="13.9" customHeight="1">
      <c r="B835" s="487"/>
      <c r="C835" s="487"/>
      <c r="D835" s="487"/>
      <c r="E835" s="487"/>
      <c r="F835" s="487"/>
      <c r="G835" s="487"/>
      <c r="H835" s="487"/>
      <c r="I835" s="486"/>
      <c r="J835" s="487"/>
      <c r="K835" s="487"/>
      <c r="L835" s="481"/>
      <c r="M835" s="481"/>
    </row>
    <row r="836" spans="2:13" ht="13.9" customHeight="1">
      <c r="B836" s="487"/>
      <c r="C836" s="487"/>
      <c r="D836" s="487"/>
      <c r="E836" s="487"/>
      <c r="F836" s="487"/>
      <c r="G836" s="487"/>
      <c r="H836" s="487"/>
      <c r="I836" s="487"/>
      <c r="J836" s="487"/>
      <c r="K836" s="487"/>
      <c r="L836" s="481"/>
      <c r="M836" s="481"/>
    </row>
    <row r="837" spans="2:13" ht="13.9" customHeight="1">
      <c r="B837" s="487"/>
      <c r="C837" s="487"/>
      <c r="D837" s="487"/>
      <c r="E837" s="487"/>
      <c r="F837" s="487"/>
      <c r="G837" s="487"/>
      <c r="H837" s="487"/>
      <c r="I837" s="487"/>
      <c r="J837" s="487"/>
      <c r="K837" s="487"/>
      <c r="L837" s="481"/>
      <c r="M837" s="481"/>
    </row>
    <row r="838" spans="2:13" ht="13.9" customHeight="1">
      <c r="B838" s="487"/>
      <c r="C838" s="487"/>
      <c r="D838" s="487"/>
      <c r="E838" s="487"/>
      <c r="F838" s="487"/>
      <c r="G838" s="487"/>
      <c r="H838" s="487"/>
      <c r="I838" s="487"/>
      <c r="J838" s="487"/>
      <c r="K838" s="487"/>
      <c r="L838" s="481"/>
      <c r="M838" s="481"/>
    </row>
    <row r="839" spans="2:13" ht="13.9" customHeight="1">
      <c r="B839" s="487"/>
      <c r="C839" s="487"/>
      <c r="D839" s="487"/>
      <c r="E839" s="487"/>
      <c r="F839" s="487"/>
      <c r="G839" s="487"/>
      <c r="H839" s="487"/>
      <c r="I839" s="486"/>
      <c r="J839" s="487"/>
      <c r="K839" s="487"/>
      <c r="L839" s="481"/>
      <c r="M839" s="481"/>
    </row>
    <row r="840" spans="2:13" ht="13.9" customHeight="1">
      <c r="B840" s="487"/>
      <c r="C840" s="487"/>
      <c r="D840" s="487"/>
      <c r="E840" s="487"/>
      <c r="F840" s="487"/>
      <c r="G840" s="487"/>
      <c r="H840" s="487"/>
      <c r="I840" s="487"/>
      <c r="J840" s="487"/>
      <c r="K840" s="487"/>
      <c r="L840" s="481"/>
      <c r="M840" s="481"/>
    </row>
    <row r="841" spans="2:13" ht="13.9" customHeight="1">
      <c r="B841" s="487"/>
      <c r="C841" s="487"/>
      <c r="D841" s="487"/>
      <c r="E841" s="487"/>
      <c r="F841" s="487"/>
      <c r="G841" s="487"/>
      <c r="H841" s="487"/>
      <c r="I841" s="487"/>
      <c r="J841" s="487"/>
      <c r="K841" s="487"/>
      <c r="L841" s="481"/>
      <c r="M841" s="481"/>
    </row>
    <row r="842" spans="2:13" ht="13.9" customHeight="1">
      <c r="B842" s="487"/>
      <c r="C842" s="487"/>
      <c r="D842" s="487"/>
      <c r="E842" s="487"/>
      <c r="F842" s="487"/>
      <c r="G842" s="487"/>
      <c r="H842" s="487"/>
      <c r="I842" s="487"/>
      <c r="J842" s="487"/>
      <c r="K842" s="487"/>
      <c r="L842" s="481"/>
      <c r="M842" s="481"/>
    </row>
    <row r="843" spans="2:13" ht="13.9" customHeight="1">
      <c r="B843" s="487"/>
      <c r="C843" s="487"/>
      <c r="D843" s="487"/>
      <c r="E843" s="487"/>
      <c r="F843" s="487"/>
      <c r="G843" s="487"/>
      <c r="H843" s="487"/>
      <c r="I843" s="486"/>
      <c r="J843" s="487"/>
      <c r="K843" s="487"/>
      <c r="L843" s="481"/>
      <c r="M843" s="481"/>
    </row>
    <row r="844" spans="2:13" ht="13.9" customHeight="1">
      <c r="B844" s="487"/>
      <c r="C844" s="487"/>
      <c r="D844" s="487"/>
      <c r="E844" s="487"/>
      <c r="F844" s="487"/>
      <c r="G844" s="487"/>
      <c r="H844" s="487"/>
      <c r="I844" s="487"/>
      <c r="J844" s="487"/>
      <c r="K844" s="487"/>
      <c r="L844" s="481"/>
      <c r="M844" s="481"/>
    </row>
    <row r="845" spans="2:13" ht="13.9" customHeight="1">
      <c r="B845" s="487"/>
      <c r="C845" s="487"/>
      <c r="D845" s="487"/>
      <c r="E845" s="487"/>
      <c r="F845" s="487"/>
      <c r="G845" s="487"/>
      <c r="H845" s="487"/>
      <c r="I845" s="487"/>
      <c r="J845" s="487"/>
      <c r="K845" s="487"/>
      <c r="L845" s="481"/>
      <c r="M845" s="481"/>
    </row>
    <row r="846" spans="2:13" ht="13.9" customHeight="1">
      <c r="B846" s="487"/>
      <c r="C846" s="487"/>
      <c r="D846" s="487"/>
      <c r="E846" s="487"/>
      <c r="F846" s="487"/>
      <c r="G846" s="487"/>
      <c r="H846" s="487"/>
      <c r="I846" s="487"/>
      <c r="J846" s="487"/>
      <c r="K846" s="487"/>
      <c r="L846" s="481"/>
      <c r="M846" s="481"/>
    </row>
    <row r="847" spans="2:13" ht="13.9" customHeight="1">
      <c r="B847" s="487"/>
      <c r="C847" s="487"/>
      <c r="D847" s="487"/>
      <c r="E847" s="487"/>
      <c r="F847" s="487"/>
      <c r="G847" s="487"/>
      <c r="H847" s="487"/>
      <c r="I847" s="486"/>
      <c r="J847" s="487"/>
      <c r="K847" s="487"/>
      <c r="L847" s="481"/>
      <c r="M847" s="481"/>
    </row>
    <row r="848" spans="2:13" ht="13.9" customHeight="1">
      <c r="B848" s="487"/>
      <c r="C848" s="487"/>
      <c r="D848" s="487"/>
      <c r="E848" s="487"/>
      <c r="F848" s="487"/>
      <c r="G848" s="487"/>
      <c r="H848" s="487"/>
      <c r="I848" s="487"/>
      <c r="J848" s="487"/>
      <c r="K848" s="487"/>
      <c r="L848" s="481"/>
      <c r="M848" s="481"/>
    </row>
    <row r="849" spans="2:13" ht="13.9" customHeight="1">
      <c r="B849" s="487"/>
      <c r="C849" s="487"/>
      <c r="D849" s="487"/>
      <c r="E849" s="487"/>
      <c r="F849" s="487"/>
      <c r="G849" s="487"/>
      <c r="H849" s="487"/>
      <c r="I849" s="487"/>
      <c r="J849" s="487"/>
      <c r="K849" s="487"/>
      <c r="L849" s="481"/>
      <c r="M849" s="481"/>
    </row>
    <row r="850" spans="2:13" ht="13.9" customHeight="1">
      <c r="B850" s="487"/>
      <c r="C850" s="487"/>
      <c r="D850" s="487"/>
      <c r="E850" s="487"/>
      <c r="F850" s="487"/>
      <c r="G850" s="487"/>
      <c r="H850" s="487"/>
      <c r="I850" s="487"/>
      <c r="J850" s="487"/>
      <c r="K850" s="487"/>
      <c r="L850" s="481"/>
      <c r="M850" s="481"/>
    </row>
    <row r="851" spans="2:13" ht="13.9" customHeight="1">
      <c r="B851" s="487"/>
      <c r="C851" s="487"/>
      <c r="D851" s="487"/>
      <c r="E851" s="487"/>
      <c r="F851" s="487"/>
      <c r="G851" s="487"/>
      <c r="H851" s="487"/>
      <c r="I851" s="486"/>
      <c r="J851" s="487"/>
      <c r="K851" s="487"/>
      <c r="L851" s="481"/>
      <c r="M851" s="481"/>
    </row>
    <row r="852" spans="2:13" ht="13.9" customHeight="1">
      <c r="B852" s="487"/>
      <c r="C852" s="487"/>
      <c r="D852" s="487"/>
      <c r="E852" s="487"/>
      <c r="F852" s="487"/>
      <c r="G852" s="487"/>
      <c r="H852" s="487"/>
      <c r="I852" s="487"/>
      <c r="J852" s="487"/>
      <c r="K852" s="487"/>
      <c r="L852" s="481"/>
      <c r="M852" s="481"/>
    </row>
    <row r="853" spans="2:13" ht="13.9" customHeight="1">
      <c r="B853" s="487"/>
      <c r="C853" s="487"/>
      <c r="D853" s="487"/>
      <c r="E853" s="487"/>
      <c r="F853" s="487"/>
      <c r="G853" s="487"/>
      <c r="H853" s="487"/>
      <c r="I853" s="487"/>
      <c r="J853" s="487"/>
      <c r="K853" s="487"/>
      <c r="L853" s="481"/>
      <c r="M853" s="481"/>
    </row>
    <row r="854" spans="2:13" ht="13.9" customHeight="1">
      <c r="B854" s="487"/>
      <c r="C854" s="487"/>
      <c r="D854" s="487"/>
      <c r="E854" s="487"/>
      <c r="F854" s="487"/>
      <c r="G854" s="487"/>
      <c r="H854" s="487"/>
      <c r="I854" s="487"/>
      <c r="J854" s="487"/>
      <c r="K854" s="487"/>
      <c r="L854" s="481"/>
      <c r="M854" s="481"/>
    </row>
    <row r="855" spans="2:13" ht="13.9" customHeight="1">
      <c r="B855" s="487"/>
      <c r="C855" s="487"/>
      <c r="D855" s="487"/>
      <c r="E855" s="487"/>
      <c r="F855" s="487"/>
      <c r="G855" s="487"/>
      <c r="H855" s="487"/>
      <c r="I855" s="486"/>
      <c r="J855" s="487"/>
      <c r="K855" s="487"/>
      <c r="L855" s="481"/>
      <c r="M855" s="481"/>
    </row>
    <row r="856" spans="2:13" ht="13.9" customHeight="1">
      <c r="B856" s="487"/>
      <c r="C856" s="487"/>
      <c r="D856" s="487"/>
      <c r="E856" s="487"/>
      <c r="F856" s="487"/>
      <c r="G856" s="487"/>
      <c r="H856" s="487"/>
      <c r="I856" s="487"/>
      <c r="J856" s="487"/>
      <c r="K856" s="487"/>
      <c r="L856" s="481"/>
      <c r="M856" s="481"/>
    </row>
    <row r="857" spans="2:13" ht="13.9" customHeight="1">
      <c r="B857" s="487"/>
      <c r="C857" s="487"/>
      <c r="D857" s="487"/>
      <c r="E857" s="487"/>
      <c r="F857" s="487"/>
      <c r="G857" s="487"/>
      <c r="H857" s="487"/>
      <c r="I857" s="487"/>
      <c r="J857" s="487"/>
      <c r="K857" s="487"/>
      <c r="L857" s="481"/>
      <c r="M857" s="481"/>
    </row>
    <row r="858" spans="2:13" ht="13.9" customHeight="1">
      <c r="B858" s="487"/>
      <c r="C858" s="487"/>
      <c r="D858" s="487"/>
      <c r="E858" s="487"/>
      <c r="F858" s="487"/>
      <c r="G858" s="487"/>
      <c r="H858" s="487"/>
      <c r="I858" s="487"/>
      <c r="J858" s="487"/>
      <c r="K858" s="487"/>
      <c r="L858" s="481"/>
      <c r="M858" s="481"/>
    </row>
    <row r="859" spans="2:13" ht="13.9" customHeight="1">
      <c r="B859" s="487"/>
      <c r="C859" s="487"/>
      <c r="D859" s="487"/>
      <c r="E859" s="487"/>
      <c r="F859" s="487"/>
      <c r="G859" s="487"/>
      <c r="H859" s="487"/>
      <c r="I859" s="486"/>
      <c r="J859" s="487"/>
      <c r="K859" s="487"/>
      <c r="L859" s="481"/>
      <c r="M859" s="481"/>
    </row>
    <row r="860" spans="2:13" ht="13.9" customHeight="1">
      <c r="B860" s="487"/>
      <c r="C860" s="487"/>
      <c r="D860" s="487"/>
      <c r="E860" s="487"/>
      <c r="F860" s="487"/>
      <c r="G860" s="487"/>
      <c r="H860" s="487"/>
      <c r="I860" s="487"/>
      <c r="J860" s="487"/>
      <c r="K860" s="487"/>
      <c r="L860" s="481"/>
      <c r="M860" s="481"/>
    </row>
    <row r="861" spans="2:13" ht="13.9" customHeight="1">
      <c r="B861" s="487"/>
      <c r="C861" s="487"/>
      <c r="D861" s="487"/>
      <c r="E861" s="487"/>
      <c r="F861" s="487"/>
      <c r="G861" s="487"/>
      <c r="H861" s="487"/>
      <c r="I861" s="487"/>
      <c r="J861" s="487"/>
      <c r="K861" s="487"/>
      <c r="L861" s="481"/>
      <c r="M861" s="481"/>
    </row>
    <row r="862" spans="2:13" ht="13.9" customHeight="1">
      <c r="B862" s="487"/>
      <c r="C862" s="487"/>
      <c r="D862" s="487"/>
      <c r="E862" s="487"/>
      <c r="F862" s="487"/>
      <c r="G862" s="487"/>
      <c r="H862" s="487"/>
      <c r="I862" s="487"/>
      <c r="J862" s="487"/>
      <c r="K862" s="487"/>
      <c r="L862" s="481"/>
      <c r="M862" s="481"/>
    </row>
    <row r="863" spans="2:13" ht="13.9" customHeight="1">
      <c r="B863" s="487"/>
      <c r="C863" s="487"/>
      <c r="D863" s="487"/>
      <c r="E863" s="487"/>
      <c r="F863" s="487"/>
      <c r="G863" s="487"/>
      <c r="H863" s="487"/>
      <c r="I863" s="486"/>
      <c r="J863" s="487"/>
      <c r="K863" s="487"/>
      <c r="L863" s="481"/>
      <c r="M863" s="481"/>
    </row>
    <row r="864" spans="2:13" ht="13.9" customHeight="1">
      <c r="B864" s="487"/>
      <c r="C864" s="487"/>
      <c r="D864" s="487"/>
      <c r="E864" s="487"/>
      <c r="F864" s="487"/>
      <c r="G864" s="487"/>
      <c r="H864" s="487"/>
      <c r="I864" s="487"/>
      <c r="J864" s="487"/>
      <c r="K864" s="487"/>
      <c r="L864" s="481"/>
      <c r="M864" s="481"/>
    </row>
    <row r="865" spans="2:13" ht="13.9" customHeight="1">
      <c r="B865" s="487"/>
      <c r="C865" s="487"/>
      <c r="D865" s="487"/>
      <c r="E865" s="487"/>
      <c r="F865" s="487"/>
      <c r="G865" s="487"/>
      <c r="H865" s="487"/>
      <c r="I865" s="487"/>
      <c r="J865" s="487"/>
      <c r="K865" s="487"/>
      <c r="L865" s="481"/>
      <c r="M865" s="481"/>
    </row>
    <row r="866" spans="2:13" ht="13.9" customHeight="1">
      <c r="B866" s="487"/>
      <c r="C866" s="487"/>
      <c r="D866" s="487"/>
      <c r="E866" s="487"/>
      <c r="F866" s="487"/>
      <c r="G866" s="487"/>
      <c r="H866" s="487"/>
      <c r="I866" s="487"/>
      <c r="J866" s="487"/>
      <c r="K866" s="487"/>
      <c r="L866" s="481"/>
      <c r="M866" s="481"/>
    </row>
    <row r="867" spans="2:13" ht="13.9" customHeight="1">
      <c r="B867" s="487"/>
      <c r="C867" s="487"/>
      <c r="D867" s="487"/>
      <c r="E867" s="487"/>
      <c r="F867" s="487"/>
      <c r="G867" s="487"/>
      <c r="H867" s="487"/>
      <c r="I867" s="486"/>
      <c r="J867" s="487"/>
      <c r="K867" s="487"/>
      <c r="L867" s="481"/>
      <c r="M867" s="481"/>
    </row>
    <row r="868" spans="2:13" ht="13.9" customHeight="1">
      <c r="B868" s="487"/>
      <c r="C868" s="487"/>
      <c r="D868" s="487"/>
      <c r="E868" s="487"/>
      <c r="F868" s="487"/>
      <c r="G868" s="487"/>
      <c r="H868" s="487"/>
      <c r="I868" s="487"/>
      <c r="J868" s="487"/>
      <c r="K868" s="487"/>
      <c r="L868" s="481"/>
      <c r="M868" s="481"/>
    </row>
    <row r="869" spans="2:13" ht="13.9" customHeight="1">
      <c r="B869" s="487"/>
      <c r="C869" s="487"/>
      <c r="D869" s="487"/>
      <c r="E869" s="487"/>
      <c r="F869" s="487"/>
      <c r="G869" s="487"/>
      <c r="H869" s="487"/>
      <c r="I869" s="487"/>
      <c r="J869" s="487"/>
      <c r="K869" s="487"/>
      <c r="L869" s="481"/>
      <c r="M869" s="481"/>
    </row>
    <row r="870" spans="2:13" ht="13.9" customHeight="1">
      <c r="B870" s="487"/>
      <c r="C870" s="487"/>
      <c r="D870" s="487"/>
      <c r="E870" s="487"/>
      <c r="F870" s="487"/>
      <c r="G870" s="487"/>
      <c r="H870" s="487"/>
      <c r="I870" s="487"/>
      <c r="J870" s="487"/>
      <c r="K870" s="487"/>
      <c r="L870" s="481"/>
      <c r="M870" s="481"/>
    </row>
    <row r="871" spans="2:13" ht="13.9" customHeight="1">
      <c r="B871" s="487"/>
      <c r="C871" s="487"/>
      <c r="D871" s="487"/>
      <c r="E871" s="487"/>
      <c r="F871" s="487"/>
      <c r="G871" s="487"/>
      <c r="H871" s="487"/>
      <c r="I871" s="486"/>
      <c r="J871" s="487"/>
      <c r="K871" s="487"/>
      <c r="L871" s="481"/>
      <c r="M871" s="481"/>
    </row>
    <row r="872" spans="2:13" ht="13.9" customHeight="1">
      <c r="B872" s="487"/>
      <c r="C872" s="487"/>
      <c r="D872" s="487"/>
      <c r="E872" s="487"/>
      <c r="F872" s="487"/>
      <c r="G872" s="487"/>
      <c r="H872" s="487"/>
      <c r="I872" s="487"/>
      <c r="J872" s="487"/>
      <c r="K872" s="487"/>
      <c r="L872" s="481"/>
      <c r="M872" s="481"/>
    </row>
    <row r="873" spans="2:13" ht="13.9" customHeight="1">
      <c r="B873" s="487"/>
      <c r="C873" s="487"/>
      <c r="D873" s="487"/>
      <c r="E873" s="487"/>
      <c r="F873" s="487"/>
      <c r="G873" s="487"/>
      <c r="H873" s="487"/>
      <c r="I873" s="487"/>
      <c r="J873" s="487"/>
      <c r="K873" s="487"/>
      <c r="L873" s="481"/>
      <c r="M873" s="481"/>
    </row>
    <row r="874" spans="2:13" ht="13.9" customHeight="1">
      <c r="B874" s="487"/>
      <c r="C874" s="487"/>
      <c r="D874" s="487"/>
      <c r="E874" s="487"/>
      <c r="F874" s="487"/>
      <c r="G874" s="487"/>
      <c r="H874" s="487"/>
      <c r="I874" s="487"/>
      <c r="J874" s="487"/>
      <c r="K874" s="487"/>
      <c r="L874" s="481"/>
      <c r="M874" s="481"/>
    </row>
    <row r="875" spans="2:13" ht="13.9" customHeight="1">
      <c r="B875" s="487"/>
      <c r="C875" s="487"/>
      <c r="D875" s="487"/>
      <c r="E875" s="487"/>
      <c r="F875" s="487"/>
      <c r="G875" s="487"/>
      <c r="H875" s="487"/>
      <c r="I875" s="486"/>
      <c r="J875" s="487"/>
      <c r="K875" s="487"/>
      <c r="L875" s="481"/>
      <c r="M875" s="481"/>
    </row>
    <row r="876" spans="2:13" ht="13.9" customHeight="1">
      <c r="B876" s="487"/>
      <c r="C876" s="487"/>
      <c r="D876" s="487"/>
      <c r="E876" s="487"/>
      <c r="F876" s="487"/>
      <c r="G876" s="487"/>
      <c r="H876" s="487"/>
      <c r="I876" s="487"/>
      <c r="J876" s="487"/>
      <c r="K876" s="487"/>
      <c r="L876" s="481"/>
      <c r="M876" s="481"/>
    </row>
    <row r="877" spans="2:13" ht="13.9" customHeight="1">
      <c r="B877" s="487"/>
      <c r="C877" s="487"/>
      <c r="D877" s="487"/>
      <c r="E877" s="487"/>
      <c r="F877" s="487"/>
      <c r="G877" s="487"/>
      <c r="H877" s="487"/>
      <c r="I877" s="487"/>
      <c r="J877" s="487"/>
      <c r="K877" s="487"/>
      <c r="L877" s="481"/>
      <c r="M877" s="481"/>
    </row>
    <row r="878" spans="2:13" ht="13.9" customHeight="1">
      <c r="B878" s="487"/>
      <c r="C878" s="487"/>
      <c r="D878" s="487"/>
      <c r="E878" s="487"/>
      <c r="F878" s="487"/>
      <c r="G878" s="487"/>
      <c r="H878" s="487"/>
      <c r="I878" s="487"/>
      <c r="J878" s="487"/>
      <c r="K878" s="487"/>
      <c r="L878" s="481"/>
      <c r="M878" s="481"/>
    </row>
    <row r="879" spans="2:13" ht="13.9" customHeight="1">
      <c r="B879" s="487"/>
      <c r="C879" s="487"/>
      <c r="D879" s="487"/>
      <c r="E879" s="487"/>
      <c r="F879" s="487"/>
      <c r="G879" s="487"/>
      <c r="H879" s="487"/>
      <c r="I879" s="486"/>
      <c r="J879" s="487"/>
      <c r="K879" s="487"/>
      <c r="L879" s="481"/>
      <c r="M879" s="481"/>
    </row>
    <row r="880" spans="2:13" ht="13.9" customHeight="1">
      <c r="B880" s="487"/>
      <c r="C880" s="487"/>
      <c r="D880" s="487"/>
      <c r="E880" s="487"/>
      <c r="F880" s="487"/>
      <c r="G880" s="487"/>
      <c r="H880" s="487"/>
      <c r="I880" s="487"/>
      <c r="J880" s="487"/>
      <c r="K880" s="487"/>
      <c r="L880" s="481"/>
      <c r="M880" s="481"/>
    </row>
    <row r="881" spans="2:13" ht="13.9" customHeight="1">
      <c r="B881" s="487"/>
      <c r="C881" s="487"/>
      <c r="D881" s="487"/>
      <c r="E881" s="487"/>
      <c r="F881" s="487"/>
      <c r="G881" s="487"/>
      <c r="H881" s="487"/>
      <c r="I881" s="487"/>
      <c r="J881" s="487"/>
      <c r="K881" s="487"/>
      <c r="L881" s="481"/>
      <c r="M881" s="481"/>
    </row>
    <row r="882" spans="2:13" ht="13.9" customHeight="1">
      <c r="B882" s="487"/>
      <c r="C882" s="487"/>
      <c r="D882" s="487"/>
      <c r="E882" s="487"/>
      <c r="F882" s="487"/>
      <c r="G882" s="487"/>
      <c r="H882" s="487"/>
      <c r="I882" s="487"/>
      <c r="J882" s="487"/>
      <c r="K882" s="487"/>
      <c r="L882" s="481"/>
      <c r="M882" s="481"/>
    </row>
    <row r="883" spans="2:13" ht="13.9" customHeight="1">
      <c r="B883" s="487"/>
      <c r="C883" s="487"/>
      <c r="D883" s="487"/>
      <c r="E883" s="487"/>
      <c r="F883" s="487"/>
      <c r="G883" s="487"/>
      <c r="H883" s="487"/>
      <c r="I883" s="486"/>
      <c r="J883" s="487"/>
      <c r="K883" s="487"/>
      <c r="L883" s="481"/>
      <c r="M883" s="481"/>
    </row>
    <row r="884" spans="2:13" ht="13.9" customHeight="1">
      <c r="B884" s="487"/>
      <c r="C884" s="487"/>
      <c r="D884" s="487"/>
      <c r="E884" s="487"/>
      <c r="F884" s="487"/>
      <c r="G884" s="487"/>
      <c r="H884" s="487"/>
      <c r="I884" s="487"/>
      <c r="J884" s="487"/>
      <c r="K884" s="487"/>
      <c r="L884" s="481"/>
      <c r="M884" s="481"/>
    </row>
    <row r="885" spans="2:13" ht="13.9" customHeight="1">
      <c r="B885" s="487"/>
      <c r="C885" s="487"/>
      <c r="D885" s="487"/>
      <c r="E885" s="487"/>
      <c r="F885" s="487"/>
      <c r="G885" s="487"/>
      <c r="H885" s="487"/>
      <c r="I885" s="487"/>
      <c r="J885" s="487"/>
      <c r="K885" s="487"/>
      <c r="L885" s="481"/>
      <c r="M885" s="481"/>
    </row>
    <row r="886" spans="2:13" ht="13.9" customHeight="1">
      <c r="B886" s="487"/>
      <c r="C886" s="487"/>
      <c r="D886" s="487"/>
      <c r="E886" s="487"/>
      <c r="F886" s="487"/>
      <c r="G886" s="487"/>
      <c r="H886" s="487"/>
      <c r="I886" s="487"/>
      <c r="J886" s="487"/>
      <c r="K886" s="487"/>
      <c r="L886" s="481"/>
      <c r="M886" s="481"/>
    </row>
    <row r="887" spans="2:13" ht="13.9" customHeight="1">
      <c r="B887" s="487"/>
      <c r="C887" s="487"/>
      <c r="D887" s="487"/>
      <c r="E887" s="487"/>
      <c r="F887" s="487"/>
      <c r="G887" s="487"/>
      <c r="H887" s="487"/>
      <c r="I887" s="486"/>
      <c r="J887" s="487"/>
      <c r="K887" s="487"/>
      <c r="L887" s="481"/>
      <c r="M887" s="481"/>
    </row>
    <row r="888" spans="2:13" ht="13.9" customHeight="1">
      <c r="B888" s="487"/>
      <c r="C888" s="487"/>
      <c r="D888" s="487"/>
      <c r="E888" s="487"/>
      <c r="F888" s="487"/>
      <c r="G888" s="487"/>
      <c r="H888" s="487"/>
      <c r="I888" s="487"/>
      <c r="J888" s="487"/>
      <c r="K888" s="487"/>
      <c r="L888" s="481"/>
      <c r="M888" s="481"/>
    </row>
    <row r="889" spans="2:13" ht="13.9" customHeight="1">
      <c r="B889" s="487"/>
      <c r="C889" s="487"/>
      <c r="D889" s="487"/>
      <c r="E889" s="487"/>
      <c r="F889" s="487"/>
      <c r="G889" s="487"/>
      <c r="H889" s="487"/>
      <c r="I889" s="487"/>
      <c r="J889" s="487"/>
      <c r="K889" s="487"/>
      <c r="L889" s="481"/>
      <c r="M889" s="481"/>
    </row>
    <row r="890" spans="2:13" ht="13.9" customHeight="1">
      <c r="B890" s="487"/>
      <c r="C890" s="487"/>
      <c r="D890" s="487"/>
      <c r="E890" s="487"/>
      <c r="F890" s="487"/>
      <c r="G890" s="487"/>
      <c r="H890" s="487"/>
      <c r="I890" s="487"/>
      <c r="J890" s="487"/>
      <c r="K890" s="487"/>
      <c r="L890" s="481"/>
      <c r="M890" s="481"/>
    </row>
    <row r="891" spans="2:13" ht="13.9" customHeight="1">
      <c r="B891" s="487"/>
      <c r="C891" s="487"/>
      <c r="D891" s="487"/>
      <c r="E891" s="487"/>
      <c r="F891" s="487"/>
      <c r="G891" s="487"/>
      <c r="H891" s="487"/>
      <c r="I891" s="486"/>
      <c r="J891" s="487"/>
      <c r="K891" s="487"/>
      <c r="L891" s="481"/>
      <c r="M891" s="481"/>
    </row>
    <row r="892" spans="2:13" ht="13.9" customHeight="1">
      <c r="B892" s="487"/>
      <c r="C892" s="487"/>
      <c r="D892" s="487"/>
      <c r="E892" s="487"/>
      <c r="F892" s="487"/>
      <c r="G892" s="487"/>
      <c r="H892" s="487"/>
      <c r="I892" s="487"/>
      <c r="J892" s="487"/>
      <c r="K892" s="487"/>
      <c r="L892" s="481"/>
      <c r="M892" s="481"/>
    </row>
    <row r="893" spans="2:13" ht="13.9" customHeight="1">
      <c r="B893" s="487"/>
      <c r="C893" s="487"/>
      <c r="D893" s="487"/>
      <c r="E893" s="487"/>
      <c r="F893" s="487"/>
      <c r="G893" s="487"/>
      <c r="H893" s="487"/>
      <c r="I893" s="487"/>
      <c r="J893" s="487"/>
      <c r="K893" s="487"/>
      <c r="L893" s="481"/>
      <c r="M893" s="481"/>
    </row>
    <row r="894" spans="2:13" ht="13.9" customHeight="1">
      <c r="B894" s="487"/>
      <c r="C894" s="487"/>
      <c r="D894" s="487"/>
      <c r="E894" s="487"/>
      <c r="F894" s="487"/>
      <c r="G894" s="487"/>
      <c r="H894" s="487"/>
      <c r="I894" s="487"/>
      <c r="J894" s="487"/>
      <c r="K894" s="487"/>
      <c r="L894" s="481"/>
      <c r="M894" s="481"/>
    </row>
    <row r="895" spans="2:13" ht="13.9" customHeight="1">
      <c r="B895" s="487"/>
      <c r="C895" s="487"/>
      <c r="D895" s="487"/>
      <c r="E895" s="487"/>
      <c r="F895" s="487"/>
      <c r="G895" s="487"/>
      <c r="H895" s="487"/>
      <c r="I895" s="486"/>
      <c r="J895" s="487"/>
      <c r="K895" s="487"/>
      <c r="L895" s="481"/>
      <c r="M895" s="481"/>
    </row>
    <row r="896" spans="2:13" ht="13.9" customHeight="1">
      <c r="B896" s="487"/>
      <c r="C896" s="487"/>
      <c r="D896" s="487"/>
      <c r="E896" s="487"/>
      <c r="F896" s="487"/>
      <c r="G896" s="487"/>
      <c r="H896" s="487"/>
      <c r="I896" s="487"/>
      <c r="J896" s="487"/>
      <c r="K896" s="487"/>
      <c r="L896" s="481"/>
      <c r="M896" s="481"/>
    </row>
    <row r="897" spans="2:13" ht="13.9" customHeight="1">
      <c r="B897" s="487"/>
      <c r="C897" s="487"/>
      <c r="D897" s="487"/>
      <c r="E897" s="487"/>
      <c r="F897" s="487"/>
      <c r="G897" s="487"/>
      <c r="H897" s="487"/>
      <c r="I897" s="487"/>
      <c r="J897" s="487"/>
      <c r="K897" s="487"/>
      <c r="L897" s="481"/>
      <c r="M897" s="481"/>
    </row>
    <row r="898" spans="2:13" ht="13.9" customHeight="1">
      <c r="B898" s="487"/>
      <c r="C898" s="487"/>
      <c r="D898" s="487"/>
      <c r="E898" s="487"/>
      <c r="F898" s="487"/>
      <c r="G898" s="487"/>
      <c r="H898" s="487"/>
      <c r="I898" s="487"/>
      <c r="J898" s="487"/>
      <c r="K898" s="487"/>
      <c r="L898" s="481"/>
      <c r="M898" s="481"/>
    </row>
    <row r="899" spans="2:13" ht="13.9" customHeight="1">
      <c r="B899" s="487"/>
      <c r="C899" s="487"/>
      <c r="D899" s="487"/>
      <c r="E899" s="487"/>
      <c r="F899" s="487"/>
      <c r="G899" s="487"/>
      <c r="H899" s="487"/>
      <c r="I899" s="486"/>
      <c r="J899" s="487"/>
      <c r="K899" s="487"/>
      <c r="L899" s="481"/>
      <c r="M899" s="481"/>
    </row>
    <row r="900" spans="2:13" ht="13.9" customHeight="1">
      <c r="B900" s="487"/>
      <c r="C900" s="487"/>
      <c r="D900" s="487"/>
      <c r="E900" s="487"/>
      <c r="F900" s="487"/>
      <c r="G900" s="487"/>
      <c r="H900" s="487"/>
      <c r="I900" s="487"/>
      <c r="J900" s="487"/>
      <c r="K900" s="487"/>
      <c r="L900" s="481"/>
      <c r="M900" s="481"/>
    </row>
    <row r="901" spans="2:13" ht="13.9" customHeight="1">
      <c r="B901" s="487"/>
      <c r="C901" s="487"/>
      <c r="D901" s="487"/>
      <c r="E901" s="487"/>
      <c r="F901" s="487"/>
      <c r="G901" s="487"/>
      <c r="H901" s="487"/>
      <c r="I901" s="487"/>
      <c r="J901" s="487"/>
      <c r="K901" s="487"/>
      <c r="L901" s="481"/>
      <c r="M901" s="481"/>
    </row>
    <row r="902" spans="2:13" ht="13.9" customHeight="1">
      <c r="B902" s="487"/>
      <c r="C902" s="487"/>
      <c r="D902" s="487"/>
      <c r="E902" s="487"/>
      <c r="F902" s="487"/>
      <c r="G902" s="487"/>
      <c r="H902" s="487"/>
      <c r="I902" s="487"/>
      <c r="J902" s="487"/>
      <c r="K902" s="487"/>
      <c r="L902" s="481"/>
      <c r="M902" s="481"/>
    </row>
    <row r="903" spans="2:13" ht="13.9" customHeight="1">
      <c r="B903" s="487"/>
      <c r="C903" s="487"/>
      <c r="D903" s="487"/>
      <c r="E903" s="487"/>
      <c r="F903" s="487"/>
      <c r="G903" s="487"/>
      <c r="H903" s="487"/>
      <c r="I903" s="486"/>
      <c r="J903" s="487"/>
      <c r="K903" s="487"/>
      <c r="L903" s="481"/>
      <c r="M903" s="481"/>
    </row>
    <row r="904" spans="2:13" ht="13.9" customHeight="1">
      <c r="B904" s="487"/>
      <c r="C904" s="487"/>
      <c r="D904" s="487"/>
      <c r="E904" s="487"/>
      <c r="F904" s="487"/>
      <c r="G904" s="487"/>
      <c r="H904" s="487"/>
      <c r="I904" s="487"/>
      <c r="J904" s="487"/>
      <c r="K904" s="487"/>
      <c r="L904" s="481"/>
      <c r="M904" s="481"/>
    </row>
    <row r="905" spans="2:13" ht="13.9" customHeight="1">
      <c r="B905" s="487"/>
      <c r="C905" s="487"/>
      <c r="D905" s="487"/>
      <c r="E905" s="487"/>
      <c r="F905" s="487"/>
      <c r="G905" s="487"/>
      <c r="H905" s="487"/>
      <c r="I905" s="487"/>
      <c r="J905" s="487"/>
      <c r="K905" s="487"/>
      <c r="L905" s="481"/>
      <c r="M905" s="481"/>
    </row>
    <row r="906" spans="2:13" ht="13.9" customHeight="1">
      <c r="B906" s="487"/>
      <c r="C906" s="487"/>
      <c r="D906" s="487"/>
      <c r="E906" s="487"/>
      <c r="F906" s="487"/>
      <c r="G906" s="487"/>
      <c r="H906" s="487"/>
      <c r="I906" s="487"/>
      <c r="J906" s="487"/>
      <c r="K906" s="487"/>
      <c r="L906" s="481"/>
      <c r="M906" s="481"/>
    </row>
    <row r="907" spans="2:13" ht="13.9" customHeight="1">
      <c r="B907" s="487"/>
      <c r="C907" s="487"/>
      <c r="D907" s="487"/>
      <c r="E907" s="487"/>
      <c r="F907" s="487"/>
      <c r="G907" s="487"/>
      <c r="H907" s="487"/>
      <c r="I907" s="486"/>
      <c r="J907" s="487"/>
      <c r="K907" s="487"/>
      <c r="L907" s="481"/>
      <c r="M907" s="481"/>
    </row>
    <row r="908" spans="2:13" ht="13.9" customHeight="1">
      <c r="B908" s="487"/>
      <c r="C908" s="487"/>
      <c r="D908" s="487"/>
      <c r="E908" s="487"/>
      <c r="F908" s="487"/>
      <c r="G908" s="487"/>
      <c r="H908" s="487"/>
      <c r="I908" s="487"/>
      <c r="J908" s="487"/>
      <c r="K908" s="487"/>
      <c r="L908" s="481"/>
      <c r="M908" s="481"/>
    </row>
    <row r="909" spans="2:13" ht="13.9" customHeight="1">
      <c r="B909" s="487"/>
      <c r="C909" s="487"/>
      <c r="D909" s="487"/>
      <c r="E909" s="487"/>
      <c r="F909" s="487"/>
      <c r="G909" s="487"/>
      <c r="H909" s="487"/>
      <c r="I909" s="487"/>
      <c r="J909" s="487"/>
      <c r="K909" s="487"/>
      <c r="L909" s="481"/>
      <c r="M909" s="481"/>
    </row>
    <row r="910" spans="2:13" ht="13.9" customHeight="1">
      <c r="B910" s="487"/>
      <c r="C910" s="487"/>
      <c r="D910" s="487"/>
      <c r="E910" s="487"/>
      <c r="F910" s="487"/>
      <c r="G910" s="487"/>
      <c r="H910" s="487"/>
      <c r="I910" s="487"/>
      <c r="J910" s="487"/>
      <c r="K910" s="487"/>
      <c r="L910" s="481"/>
      <c r="M910" s="481"/>
    </row>
    <row r="911" spans="2:13" ht="13.9" customHeight="1">
      <c r="B911" s="487"/>
      <c r="C911" s="487"/>
      <c r="D911" s="487"/>
      <c r="E911" s="487"/>
      <c r="F911" s="487"/>
      <c r="G911" s="487"/>
      <c r="H911" s="487"/>
      <c r="I911" s="486"/>
      <c r="J911" s="487"/>
      <c r="K911" s="487"/>
      <c r="L911" s="481"/>
      <c r="M911" s="481"/>
    </row>
    <row r="912" spans="2:13" ht="13.9" customHeight="1">
      <c r="B912" s="487"/>
      <c r="C912" s="487"/>
      <c r="D912" s="487"/>
      <c r="E912" s="487"/>
      <c r="F912" s="487"/>
      <c r="G912" s="487"/>
      <c r="H912" s="487"/>
      <c r="I912" s="487"/>
      <c r="J912" s="487"/>
      <c r="K912" s="487"/>
      <c r="L912" s="481"/>
      <c r="M912" s="481"/>
    </row>
    <row r="913" spans="2:13" ht="13.9" customHeight="1">
      <c r="B913" s="487"/>
      <c r="C913" s="487"/>
      <c r="D913" s="487"/>
      <c r="E913" s="487"/>
      <c r="F913" s="487"/>
      <c r="G913" s="487"/>
      <c r="H913" s="487"/>
      <c r="I913" s="487"/>
      <c r="J913" s="487"/>
      <c r="K913" s="487"/>
      <c r="L913" s="481"/>
      <c r="M913" s="481"/>
    </row>
    <row r="914" spans="2:13" ht="13.9" customHeight="1">
      <c r="B914" s="487"/>
      <c r="C914" s="487"/>
      <c r="D914" s="487"/>
      <c r="E914" s="487"/>
      <c r="F914" s="487"/>
      <c r="G914" s="487"/>
      <c r="H914" s="487"/>
      <c r="I914" s="487"/>
      <c r="J914" s="487"/>
      <c r="K914" s="487"/>
      <c r="L914" s="481"/>
      <c r="M914" s="481"/>
    </row>
    <row r="915" spans="2:13" ht="13.9" customHeight="1">
      <c r="B915" s="487"/>
      <c r="C915" s="487"/>
      <c r="D915" s="487"/>
      <c r="E915" s="487"/>
      <c r="F915" s="487"/>
      <c r="G915" s="487"/>
      <c r="H915" s="487"/>
      <c r="I915" s="486"/>
      <c r="J915" s="487"/>
      <c r="K915" s="487"/>
      <c r="L915" s="481"/>
      <c r="M915" s="481"/>
    </row>
    <row r="916" spans="2:13" ht="13.9" customHeight="1">
      <c r="B916" s="487"/>
      <c r="C916" s="487"/>
      <c r="D916" s="487"/>
      <c r="E916" s="487"/>
      <c r="F916" s="487"/>
      <c r="G916" s="487"/>
      <c r="H916" s="487"/>
      <c r="I916" s="487"/>
      <c r="J916" s="487"/>
      <c r="K916" s="487"/>
      <c r="L916" s="481"/>
      <c r="M916" s="481"/>
    </row>
    <row r="917" spans="2:13" ht="13.9" customHeight="1">
      <c r="B917" s="487"/>
      <c r="C917" s="487"/>
      <c r="D917" s="487"/>
      <c r="E917" s="487"/>
      <c r="F917" s="487"/>
      <c r="G917" s="487"/>
      <c r="H917" s="487"/>
      <c r="I917" s="487"/>
      <c r="J917" s="487"/>
      <c r="K917" s="487"/>
      <c r="L917" s="481"/>
      <c r="M917" s="481"/>
    </row>
    <row r="918" spans="2:13" ht="13.9" customHeight="1">
      <c r="B918" s="487"/>
      <c r="C918" s="487"/>
      <c r="D918" s="487"/>
      <c r="E918" s="487"/>
      <c r="F918" s="487"/>
      <c r="G918" s="487"/>
      <c r="H918" s="487"/>
      <c r="I918" s="487"/>
      <c r="J918" s="487"/>
      <c r="K918" s="487"/>
      <c r="L918" s="481"/>
      <c r="M918" s="481"/>
    </row>
    <row r="919" spans="2:13" ht="13.9" customHeight="1">
      <c r="B919" s="487"/>
      <c r="C919" s="487"/>
      <c r="D919" s="487"/>
      <c r="E919" s="487"/>
      <c r="F919" s="487"/>
      <c r="G919" s="487"/>
      <c r="H919" s="487"/>
      <c r="I919" s="486"/>
      <c r="J919" s="487"/>
      <c r="K919" s="487"/>
      <c r="L919" s="481"/>
      <c r="M919" s="481"/>
    </row>
    <row r="920" spans="2:13" ht="13.9" customHeight="1">
      <c r="B920" s="487"/>
      <c r="C920" s="487"/>
      <c r="D920" s="487"/>
      <c r="E920" s="487"/>
      <c r="F920" s="487"/>
      <c r="G920" s="487"/>
      <c r="H920" s="487"/>
      <c r="I920" s="487"/>
      <c r="J920" s="487"/>
      <c r="K920" s="487"/>
      <c r="L920" s="481"/>
      <c r="M920" s="481"/>
    </row>
    <row r="921" spans="2:13" ht="13.9" customHeight="1">
      <c r="B921" s="487"/>
      <c r="C921" s="487"/>
      <c r="D921" s="487"/>
      <c r="E921" s="487"/>
      <c r="F921" s="487"/>
      <c r="G921" s="487"/>
      <c r="H921" s="487"/>
      <c r="I921" s="487"/>
      <c r="J921" s="487"/>
      <c r="K921" s="487"/>
      <c r="L921" s="481"/>
      <c r="M921" s="481"/>
    </row>
    <row r="922" spans="2:13" ht="13.9" customHeight="1">
      <c r="B922" s="487"/>
      <c r="C922" s="487"/>
      <c r="D922" s="487"/>
      <c r="E922" s="487"/>
      <c r="F922" s="487"/>
      <c r="G922" s="487"/>
      <c r="H922" s="487"/>
      <c r="I922" s="487"/>
      <c r="J922" s="487"/>
      <c r="K922" s="487"/>
      <c r="L922" s="481"/>
      <c r="M922" s="481"/>
    </row>
    <row r="923" spans="2:13" ht="13.9" customHeight="1">
      <c r="B923" s="487"/>
      <c r="C923" s="487"/>
      <c r="D923" s="487"/>
      <c r="E923" s="487"/>
      <c r="F923" s="487"/>
      <c r="G923" s="487"/>
      <c r="H923" s="487"/>
      <c r="I923" s="486"/>
      <c r="J923" s="487"/>
      <c r="K923" s="487"/>
      <c r="L923" s="481"/>
      <c r="M923" s="481"/>
    </row>
    <row r="924" spans="2:13" ht="13.9" customHeight="1">
      <c r="B924" s="487"/>
      <c r="C924" s="487"/>
      <c r="D924" s="487"/>
      <c r="E924" s="487"/>
      <c r="F924" s="487"/>
      <c r="G924" s="487"/>
      <c r="H924" s="487"/>
      <c r="I924" s="487"/>
      <c r="J924" s="487"/>
      <c r="K924" s="487"/>
      <c r="L924" s="481"/>
      <c r="M924" s="481"/>
    </row>
    <row r="925" spans="2:13" ht="13.9" customHeight="1">
      <c r="B925" s="487"/>
      <c r="C925" s="487"/>
      <c r="D925" s="487"/>
      <c r="E925" s="487"/>
      <c r="F925" s="487"/>
      <c r="G925" s="487"/>
      <c r="H925" s="487"/>
      <c r="I925" s="487"/>
      <c r="J925" s="487"/>
      <c r="K925" s="487"/>
      <c r="L925" s="481"/>
      <c r="M925" s="481"/>
    </row>
    <row r="926" spans="2:13" ht="13.9" customHeight="1">
      <c r="B926" s="487"/>
      <c r="C926" s="487"/>
      <c r="D926" s="487"/>
      <c r="E926" s="487"/>
      <c r="F926" s="487"/>
      <c r="G926" s="487"/>
      <c r="H926" s="487"/>
      <c r="I926" s="487"/>
      <c r="J926" s="487"/>
      <c r="K926" s="487"/>
      <c r="L926" s="481"/>
      <c r="M926" s="481"/>
    </row>
    <row r="927" spans="2:13" ht="13.9" customHeight="1">
      <c r="B927" s="487"/>
      <c r="C927" s="487"/>
      <c r="D927" s="487"/>
      <c r="E927" s="487"/>
      <c r="F927" s="487"/>
      <c r="G927" s="487"/>
      <c r="H927" s="487"/>
      <c r="I927" s="486"/>
      <c r="J927" s="487"/>
      <c r="K927" s="487"/>
      <c r="L927" s="481"/>
      <c r="M927" s="481"/>
    </row>
    <row r="928" spans="2:13" ht="13.9" customHeight="1">
      <c r="B928" s="487"/>
      <c r="C928" s="487"/>
      <c r="D928" s="487"/>
      <c r="E928" s="487"/>
      <c r="F928" s="487"/>
      <c r="G928" s="487"/>
      <c r="H928" s="487"/>
      <c r="I928" s="487"/>
      <c r="J928" s="487"/>
      <c r="K928" s="487"/>
      <c r="L928" s="481"/>
      <c r="M928" s="481"/>
    </row>
    <row r="929" spans="2:13" ht="13.9" customHeight="1">
      <c r="B929" s="487"/>
      <c r="C929" s="487"/>
      <c r="D929" s="487"/>
      <c r="E929" s="487"/>
      <c r="F929" s="487"/>
      <c r="G929" s="487"/>
      <c r="H929" s="487"/>
      <c r="I929" s="487"/>
      <c r="J929" s="487"/>
      <c r="K929" s="487"/>
      <c r="L929" s="481"/>
      <c r="M929" s="481"/>
    </row>
    <row r="930" spans="2:13" ht="13.9" customHeight="1">
      <c r="B930" s="487"/>
      <c r="C930" s="487"/>
      <c r="D930" s="487"/>
      <c r="E930" s="487"/>
      <c r="F930" s="487"/>
      <c r="G930" s="487"/>
      <c r="H930" s="487"/>
      <c r="I930" s="487"/>
      <c r="J930" s="487"/>
      <c r="K930" s="487"/>
      <c r="L930" s="481"/>
      <c r="M930" s="481"/>
    </row>
    <row r="931" spans="2:13" ht="13.9" customHeight="1">
      <c r="B931" s="487"/>
      <c r="C931" s="487"/>
      <c r="D931" s="487"/>
      <c r="E931" s="487"/>
      <c r="F931" s="487"/>
      <c r="G931" s="487"/>
      <c r="H931" s="487"/>
      <c r="I931" s="486"/>
      <c r="J931" s="487"/>
      <c r="K931" s="487"/>
      <c r="L931" s="481"/>
      <c r="M931" s="481"/>
    </row>
    <row r="932" spans="2:13" ht="13.9" customHeight="1">
      <c r="B932" s="487"/>
      <c r="C932" s="487"/>
      <c r="D932" s="487"/>
      <c r="E932" s="487"/>
      <c r="F932" s="487"/>
      <c r="G932" s="487"/>
      <c r="H932" s="487"/>
      <c r="I932" s="487"/>
      <c r="J932" s="487"/>
      <c r="K932" s="487"/>
      <c r="L932" s="481"/>
      <c r="M932" s="481"/>
    </row>
    <row r="933" spans="2:13" ht="13.9" customHeight="1">
      <c r="B933" s="487"/>
      <c r="C933" s="487"/>
      <c r="D933" s="487"/>
      <c r="E933" s="487"/>
      <c r="F933" s="487"/>
      <c r="G933" s="487"/>
      <c r="H933" s="487"/>
      <c r="I933" s="487"/>
      <c r="J933" s="487"/>
      <c r="K933" s="487"/>
      <c r="L933" s="481"/>
      <c r="M933" s="481"/>
    </row>
    <row r="934" spans="2:13" ht="13.9" customHeight="1">
      <c r="B934" s="487"/>
      <c r="C934" s="487"/>
      <c r="D934" s="487"/>
      <c r="E934" s="487"/>
      <c r="F934" s="487"/>
      <c r="G934" s="487"/>
      <c r="H934" s="487"/>
      <c r="I934" s="487"/>
      <c r="J934" s="487"/>
      <c r="K934" s="487"/>
      <c r="L934" s="481"/>
      <c r="M934" s="481"/>
    </row>
    <row r="935" spans="2:13" ht="13.9" customHeight="1">
      <c r="B935" s="487"/>
      <c r="C935" s="487"/>
      <c r="D935" s="487"/>
      <c r="E935" s="487"/>
      <c r="F935" s="487"/>
      <c r="G935" s="487"/>
      <c r="H935" s="487"/>
      <c r="I935" s="486"/>
      <c r="J935" s="487"/>
      <c r="K935" s="487"/>
      <c r="L935" s="481"/>
      <c r="M935" s="481"/>
    </row>
    <row r="936" spans="2:13" ht="13.9" customHeight="1">
      <c r="B936" s="487"/>
      <c r="C936" s="487"/>
      <c r="D936" s="487"/>
      <c r="E936" s="487"/>
      <c r="F936" s="487"/>
      <c r="G936" s="487"/>
      <c r="H936" s="487"/>
      <c r="I936" s="487"/>
      <c r="J936" s="487"/>
      <c r="K936" s="487"/>
      <c r="L936" s="481"/>
      <c r="M936" s="481"/>
    </row>
    <row r="937" spans="2:13" ht="13.9" customHeight="1">
      <c r="B937" s="487"/>
      <c r="C937" s="487"/>
      <c r="D937" s="487"/>
      <c r="E937" s="487"/>
      <c r="F937" s="487"/>
      <c r="G937" s="487"/>
      <c r="H937" s="487"/>
      <c r="I937" s="487"/>
      <c r="J937" s="487"/>
      <c r="K937" s="487"/>
      <c r="L937" s="481"/>
      <c r="M937" s="481"/>
    </row>
    <row r="938" spans="2:13" ht="13.9" customHeight="1">
      <c r="B938" s="487"/>
      <c r="C938" s="487"/>
      <c r="D938" s="487"/>
      <c r="E938" s="487"/>
      <c r="F938" s="487"/>
      <c r="G938" s="487"/>
      <c r="H938" s="487"/>
      <c r="I938" s="487"/>
      <c r="J938" s="487"/>
      <c r="K938" s="487"/>
      <c r="L938" s="481"/>
      <c r="M938" s="481"/>
    </row>
    <row r="939" spans="2:13" ht="13.9" customHeight="1">
      <c r="B939" s="487"/>
      <c r="C939" s="487"/>
      <c r="D939" s="487"/>
      <c r="E939" s="487"/>
      <c r="F939" s="487"/>
      <c r="G939" s="487"/>
      <c r="H939" s="487"/>
      <c r="I939" s="486"/>
      <c r="J939" s="487"/>
      <c r="K939" s="487"/>
      <c r="L939" s="481"/>
      <c r="M939" s="481"/>
    </row>
    <row r="940" spans="2:13" ht="13.9" customHeight="1">
      <c r="B940" s="487"/>
      <c r="C940" s="487"/>
      <c r="D940" s="487"/>
      <c r="E940" s="487"/>
      <c r="F940" s="487"/>
      <c r="G940" s="487"/>
      <c r="H940" s="487"/>
      <c r="I940" s="487"/>
      <c r="J940" s="487"/>
      <c r="K940" s="487"/>
      <c r="L940" s="481"/>
      <c r="M940" s="481"/>
    </row>
    <row r="941" spans="2:13" ht="13.9" customHeight="1">
      <c r="B941" s="487"/>
      <c r="C941" s="487"/>
      <c r="D941" s="487"/>
      <c r="E941" s="487"/>
      <c r="F941" s="487"/>
      <c r="G941" s="487"/>
      <c r="H941" s="487"/>
      <c r="I941" s="487"/>
      <c r="J941" s="487"/>
      <c r="K941" s="487"/>
      <c r="L941" s="481"/>
      <c r="M941" s="481"/>
    </row>
    <row r="942" spans="2:13" ht="13.9" customHeight="1">
      <c r="B942" s="487"/>
      <c r="C942" s="487"/>
      <c r="D942" s="487"/>
      <c r="E942" s="487"/>
      <c r="F942" s="487"/>
      <c r="G942" s="487"/>
      <c r="H942" s="487"/>
      <c r="I942" s="487"/>
      <c r="J942" s="487"/>
      <c r="K942" s="487"/>
      <c r="L942" s="481"/>
      <c r="M942" s="481"/>
    </row>
    <row r="943" spans="2:13" ht="13.9" customHeight="1">
      <c r="B943" s="487"/>
      <c r="C943" s="487"/>
      <c r="D943" s="487"/>
      <c r="E943" s="487"/>
      <c r="F943" s="487"/>
      <c r="G943" s="487"/>
      <c r="H943" s="487"/>
      <c r="I943" s="486"/>
      <c r="J943" s="487"/>
      <c r="K943" s="487"/>
      <c r="L943" s="481"/>
      <c r="M943" s="481"/>
    </row>
    <row r="944" spans="2:13" ht="13.9" customHeight="1">
      <c r="B944" s="487"/>
      <c r="C944" s="487"/>
      <c r="D944" s="487"/>
      <c r="E944" s="487"/>
      <c r="F944" s="487"/>
      <c r="G944" s="487"/>
      <c r="H944" s="487"/>
      <c r="I944" s="487"/>
      <c r="J944" s="487"/>
      <c r="K944" s="487"/>
      <c r="L944" s="481"/>
      <c r="M944" s="481"/>
    </row>
    <row r="945" spans="2:13" ht="13.9" customHeight="1">
      <c r="B945" s="487"/>
      <c r="C945" s="487"/>
      <c r="D945" s="487"/>
      <c r="E945" s="487"/>
      <c r="F945" s="487"/>
      <c r="G945" s="487"/>
      <c r="H945" s="487"/>
      <c r="I945" s="487"/>
      <c r="J945" s="487"/>
      <c r="K945" s="487"/>
      <c r="L945" s="481"/>
      <c r="M945" s="481"/>
    </row>
    <row r="946" spans="2:13" ht="13.9" customHeight="1">
      <c r="B946" s="487"/>
      <c r="C946" s="487"/>
      <c r="D946" s="487"/>
      <c r="E946" s="487"/>
      <c r="F946" s="487"/>
      <c r="G946" s="487"/>
      <c r="H946" s="487"/>
      <c r="I946" s="487"/>
      <c r="J946" s="487"/>
      <c r="K946" s="487"/>
      <c r="L946" s="481"/>
      <c r="M946" s="481"/>
    </row>
    <row r="947" spans="2:13" ht="13.9" customHeight="1">
      <c r="B947" s="487"/>
      <c r="C947" s="487"/>
      <c r="D947" s="487"/>
      <c r="E947" s="487"/>
      <c r="F947" s="487"/>
      <c r="G947" s="487"/>
      <c r="H947" s="487"/>
      <c r="I947" s="486"/>
      <c r="J947" s="487"/>
      <c r="K947" s="487"/>
      <c r="L947" s="481"/>
      <c r="M947" s="481"/>
    </row>
    <row r="948" spans="2:13" ht="13.9" customHeight="1">
      <c r="B948" s="487"/>
      <c r="C948" s="487"/>
      <c r="D948" s="487"/>
      <c r="E948" s="487"/>
      <c r="F948" s="487"/>
      <c r="G948" s="487"/>
      <c r="H948" s="487"/>
      <c r="I948" s="487"/>
      <c r="J948" s="487"/>
      <c r="K948" s="487"/>
      <c r="L948" s="481"/>
      <c r="M948" s="481"/>
    </row>
    <row r="949" spans="2:13" ht="13.9" customHeight="1">
      <c r="B949" s="487"/>
      <c r="C949" s="487"/>
      <c r="D949" s="487"/>
      <c r="E949" s="487"/>
      <c r="F949" s="487"/>
      <c r="G949" s="487"/>
      <c r="H949" s="487"/>
      <c r="I949" s="487"/>
      <c r="J949" s="487"/>
      <c r="K949" s="487"/>
      <c r="L949" s="481"/>
      <c r="M949" s="481"/>
    </row>
    <row r="950" spans="2:13" ht="13.9" customHeight="1">
      <c r="B950" s="487"/>
      <c r="C950" s="487"/>
      <c r="D950" s="487"/>
      <c r="E950" s="487"/>
      <c r="F950" s="487"/>
      <c r="G950" s="487"/>
      <c r="H950" s="487"/>
      <c r="I950" s="487"/>
      <c r="J950" s="487"/>
      <c r="K950" s="487"/>
      <c r="L950" s="481"/>
      <c r="M950" s="481"/>
    </row>
    <row r="951" spans="2:13" ht="13.9" customHeight="1">
      <c r="B951" s="487"/>
      <c r="C951" s="487"/>
      <c r="D951" s="487"/>
      <c r="E951" s="487"/>
      <c r="F951" s="487"/>
      <c r="G951" s="487"/>
      <c r="H951" s="487"/>
      <c r="I951" s="486"/>
      <c r="J951" s="487"/>
      <c r="K951" s="487"/>
      <c r="L951" s="481"/>
      <c r="M951" s="481"/>
    </row>
    <row r="952" spans="2:13" ht="13.9" customHeight="1">
      <c r="B952" s="487"/>
      <c r="C952" s="487"/>
      <c r="D952" s="487"/>
      <c r="E952" s="487"/>
      <c r="F952" s="487"/>
      <c r="G952" s="487"/>
      <c r="H952" s="487"/>
      <c r="I952" s="487"/>
      <c r="J952" s="487"/>
      <c r="K952" s="487"/>
      <c r="L952" s="481"/>
      <c r="M952" s="481"/>
    </row>
    <row r="953" spans="2:13" ht="13.9" customHeight="1">
      <c r="B953" s="487"/>
      <c r="C953" s="487"/>
      <c r="D953" s="487"/>
      <c r="E953" s="487"/>
      <c r="F953" s="487"/>
      <c r="G953" s="487"/>
      <c r="H953" s="487"/>
      <c r="I953" s="487"/>
      <c r="J953" s="487"/>
      <c r="K953" s="487"/>
      <c r="L953" s="481"/>
      <c r="M953" s="481"/>
    </row>
    <row r="954" spans="2:13" ht="13.9" customHeight="1">
      <c r="B954" s="487"/>
      <c r="C954" s="487"/>
      <c r="D954" s="487"/>
      <c r="E954" s="487"/>
      <c r="F954" s="487"/>
      <c r="G954" s="487"/>
      <c r="H954" s="487"/>
      <c r="I954" s="487"/>
      <c r="J954" s="487"/>
      <c r="K954" s="487"/>
      <c r="L954" s="481"/>
      <c r="M954" s="481"/>
    </row>
    <row r="955" spans="2:13" ht="13.9" customHeight="1">
      <c r="B955" s="487"/>
      <c r="C955" s="487"/>
      <c r="D955" s="487"/>
      <c r="E955" s="487"/>
      <c r="F955" s="487"/>
      <c r="G955" s="487"/>
      <c r="H955" s="487"/>
      <c r="I955" s="486"/>
      <c r="J955" s="487"/>
      <c r="K955" s="487"/>
      <c r="L955" s="481"/>
      <c r="M955" s="481"/>
    </row>
    <row r="956" spans="2:13" ht="13.9" customHeight="1">
      <c r="B956" s="487"/>
      <c r="C956" s="487"/>
      <c r="D956" s="487"/>
      <c r="E956" s="487"/>
      <c r="F956" s="487"/>
      <c r="G956" s="487"/>
      <c r="H956" s="487"/>
      <c r="I956" s="487"/>
      <c r="J956" s="487"/>
      <c r="K956" s="487"/>
      <c r="L956" s="481"/>
      <c r="M956" s="481"/>
    </row>
    <row r="957" spans="2:13" ht="13.9" customHeight="1">
      <c r="B957" s="487"/>
      <c r="C957" s="487"/>
      <c r="D957" s="487"/>
      <c r="E957" s="487"/>
      <c r="F957" s="487"/>
      <c r="G957" s="487"/>
      <c r="H957" s="487"/>
      <c r="I957" s="487"/>
      <c r="J957" s="487"/>
      <c r="K957" s="487"/>
      <c r="L957" s="481"/>
      <c r="M957" s="481"/>
    </row>
    <row r="958" spans="2:13" ht="13.9" customHeight="1">
      <c r="B958" s="487"/>
      <c r="C958" s="487"/>
      <c r="D958" s="487"/>
      <c r="E958" s="487"/>
      <c r="F958" s="487"/>
      <c r="G958" s="487"/>
      <c r="H958" s="487"/>
      <c r="I958" s="487"/>
      <c r="J958" s="487"/>
      <c r="K958" s="487"/>
      <c r="L958" s="481"/>
      <c r="M958" s="481"/>
    </row>
    <row r="959" spans="2:13" ht="13.9" customHeight="1">
      <c r="B959" s="487"/>
      <c r="C959" s="487"/>
      <c r="D959" s="487"/>
      <c r="E959" s="487"/>
      <c r="F959" s="487"/>
      <c r="G959" s="487"/>
      <c r="H959" s="487"/>
      <c r="I959" s="486"/>
      <c r="J959" s="487"/>
      <c r="K959" s="487"/>
      <c r="L959" s="481"/>
      <c r="M959" s="481"/>
    </row>
    <row r="960" spans="2:13" ht="13.9" customHeight="1">
      <c r="B960" s="487"/>
      <c r="C960" s="487"/>
      <c r="D960" s="487"/>
      <c r="E960" s="487"/>
      <c r="F960" s="487"/>
      <c r="G960" s="487"/>
      <c r="H960" s="487"/>
      <c r="I960" s="487"/>
      <c r="J960" s="487"/>
      <c r="K960" s="487"/>
      <c r="L960" s="481"/>
      <c r="M960" s="481"/>
    </row>
    <row r="961" spans="2:13" ht="13.9" customHeight="1">
      <c r="B961" s="487"/>
      <c r="C961" s="487"/>
      <c r="D961" s="487"/>
      <c r="E961" s="487"/>
      <c r="F961" s="487"/>
      <c r="G961" s="487"/>
      <c r="H961" s="487"/>
      <c r="I961" s="487"/>
      <c r="J961" s="487"/>
      <c r="K961" s="487"/>
      <c r="L961" s="481"/>
      <c r="M961" s="481"/>
    </row>
    <row r="962" spans="2:13" ht="13.9" customHeight="1">
      <c r="B962" s="487"/>
      <c r="C962" s="487"/>
      <c r="D962" s="487"/>
      <c r="E962" s="487"/>
      <c r="F962" s="487"/>
      <c r="G962" s="487"/>
      <c r="H962" s="487"/>
      <c r="I962" s="487"/>
      <c r="J962" s="487"/>
      <c r="K962" s="487"/>
      <c r="L962" s="481"/>
      <c r="M962" s="481"/>
    </row>
    <row r="963" spans="2:13" ht="13.9" customHeight="1">
      <c r="B963" s="487"/>
      <c r="C963" s="487"/>
      <c r="D963" s="487"/>
      <c r="E963" s="487"/>
      <c r="F963" s="487"/>
      <c r="G963" s="487"/>
      <c r="H963" s="487"/>
      <c r="I963" s="486"/>
      <c r="J963" s="487"/>
      <c r="K963" s="487"/>
      <c r="L963" s="481"/>
      <c r="M963" s="481"/>
    </row>
    <row r="964" spans="2:13" ht="13.9" customHeight="1">
      <c r="B964" s="487"/>
      <c r="C964" s="487"/>
      <c r="D964" s="487"/>
      <c r="E964" s="487"/>
      <c r="F964" s="487"/>
      <c r="G964" s="487"/>
      <c r="H964" s="487"/>
      <c r="I964" s="487"/>
      <c r="J964" s="487"/>
      <c r="K964" s="487"/>
      <c r="L964" s="481"/>
      <c r="M964" s="481"/>
    </row>
    <row r="965" spans="2:13" ht="13.9" customHeight="1">
      <c r="B965" s="487"/>
      <c r="C965" s="487"/>
      <c r="D965" s="487"/>
      <c r="E965" s="487"/>
      <c r="F965" s="487"/>
      <c r="G965" s="487"/>
      <c r="H965" s="487"/>
      <c r="I965" s="487"/>
      <c r="J965" s="487"/>
      <c r="K965" s="487"/>
      <c r="L965" s="481"/>
      <c r="M965" s="481"/>
    </row>
    <row r="966" spans="2:13" ht="13.9" customHeight="1">
      <c r="B966" s="487"/>
      <c r="C966" s="487"/>
      <c r="D966" s="487"/>
      <c r="E966" s="487"/>
      <c r="F966" s="487"/>
      <c r="G966" s="487"/>
      <c r="H966" s="487"/>
      <c r="I966" s="487"/>
      <c r="J966" s="487"/>
      <c r="K966" s="487"/>
      <c r="L966" s="481"/>
      <c r="M966" s="481"/>
    </row>
    <row r="967" spans="2:13" ht="13.9" customHeight="1">
      <c r="B967" s="487"/>
      <c r="C967" s="487"/>
      <c r="D967" s="487"/>
      <c r="E967" s="487"/>
      <c r="F967" s="487"/>
      <c r="G967" s="487"/>
      <c r="H967" s="487"/>
      <c r="I967" s="486"/>
      <c r="J967" s="487"/>
      <c r="K967" s="487"/>
      <c r="L967" s="481"/>
      <c r="M967" s="481"/>
    </row>
    <row r="968" spans="2:13" ht="13.9" customHeight="1">
      <c r="B968" s="487"/>
      <c r="C968" s="487"/>
      <c r="D968" s="487"/>
      <c r="E968" s="487"/>
      <c r="F968" s="487"/>
      <c r="G968" s="487"/>
      <c r="H968" s="487"/>
      <c r="I968" s="487"/>
      <c r="J968" s="487"/>
      <c r="K968" s="487"/>
      <c r="L968" s="481"/>
      <c r="M968" s="481"/>
    </row>
    <row r="969" spans="2:13" ht="13.9" customHeight="1">
      <c r="B969" s="487"/>
      <c r="C969" s="487"/>
      <c r="D969" s="487"/>
      <c r="E969" s="487"/>
      <c r="F969" s="487"/>
      <c r="G969" s="487"/>
      <c r="H969" s="487"/>
      <c r="I969" s="487"/>
      <c r="J969" s="487"/>
      <c r="K969" s="487"/>
      <c r="L969" s="481"/>
      <c r="M969" s="481"/>
    </row>
    <row r="970" spans="2:13" ht="13.9" customHeight="1">
      <c r="B970" s="487"/>
      <c r="C970" s="487"/>
      <c r="D970" s="487"/>
      <c r="E970" s="487"/>
      <c r="F970" s="487"/>
      <c r="G970" s="487"/>
      <c r="H970" s="487"/>
      <c r="I970" s="487"/>
      <c r="J970" s="487"/>
      <c r="K970" s="487"/>
      <c r="L970" s="481"/>
      <c r="M970" s="481"/>
    </row>
    <row r="971" spans="2:13" ht="13.9" customHeight="1">
      <c r="B971" s="487"/>
      <c r="C971" s="487"/>
      <c r="D971" s="487"/>
      <c r="E971" s="487"/>
      <c r="F971" s="487"/>
      <c r="G971" s="487"/>
      <c r="H971" s="487"/>
      <c r="I971" s="486"/>
      <c r="J971" s="487"/>
      <c r="K971" s="487"/>
      <c r="L971" s="481"/>
      <c r="M971" s="481"/>
    </row>
    <row r="972" spans="2:13" ht="13.9" customHeight="1">
      <c r="B972" s="487"/>
      <c r="C972" s="487"/>
      <c r="D972" s="487"/>
      <c r="E972" s="487"/>
      <c r="F972" s="487"/>
      <c r="G972" s="487"/>
      <c r="H972" s="487"/>
      <c r="I972" s="487"/>
      <c r="J972" s="487"/>
      <c r="K972" s="487"/>
      <c r="L972" s="481"/>
      <c r="M972" s="481"/>
    </row>
    <row r="973" spans="2:13" ht="13.9" customHeight="1">
      <c r="B973" s="487"/>
      <c r="C973" s="487"/>
      <c r="D973" s="487"/>
      <c r="E973" s="487"/>
      <c r="F973" s="487"/>
      <c r="G973" s="487"/>
      <c r="H973" s="487"/>
      <c r="I973" s="487"/>
      <c r="J973" s="487"/>
      <c r="K973" s="487"/>
      <c r="L973" s="481"/>
      <c r="M973" s="481"/>
    </row>
    <row r="974" spans="2:13" ht="13.9" customHeight="1">
      <c r="B974" s="487"/>
      <c r="C974" s="487"/>
      <c r="D974" s="487"/>
      <c r="E974" s="487"/>
      <c r="F974" s="487"/>
      <c r="G974" s="487"/>
      <c r="H974" s="487"/>
      <c r="I974" s="487"/>
      <c r="J974" s="487"/>
      <c r="K974" s="487"/>
      <c r="L974" s="481"/>
      <c r="M974" s="481"/>
    </row>
    <row r="975" spans="2:13" ht="13.9" customHeight="1">
      <c r="B975" s="487"/>
      <c r="C975" s="487"/>
      <c r="D975" s="487"/>
      <c r="E975" s="487"/>
      <c r="F975" s="487"/>
      <c r="G975" s="487"/>
      <c r="H975" s="487"/>
      <c r="I975" s="486"/>
      <c r="J975" s="487"/>
      <c r="K975" s="487"/>
      <c r="L975" s="481"/>
      <c r="M975" s="481"/>
    </row>
    <row r="976" spans="2:13" ht="13.9" customHeight="1">
      <c r="B976" s="487"/>
      <c r="C976" s="487"/>
      <c r="D976" s="487"/>
      <c r="E976" s="487"/>
      <c r="F976" s="487"/>
      <c r="G976" s="487"/>
      <c r="H976" s="487"/>
      <c r="I976" s="487"/>
      <c r="J976" s="487"/>
      <c r="K976" s="487"/>
      <c r="L976" s="481"/>
      <c r="M976" s="481"/>
    </row>
    <row r="977" spans="2:13" ht="13.9" customHeight="1">
      <c r="B977" s="487"/>
      <c r="C977" s="487"/>
      <c r="D977" s="487"/>
      <c r="E977" s="487"/>
      <c r="F977" s="487"/>
      <c r="G977" s="487"/>
      <c r="H977" s="487"/>
      <c r="I977" s="487"/>
      <c r="J977" s="487"/>
      <c r="K977" s="487"/>
      <c r="L977" s="481"/>
      <c r="M977" s="481"/>
    </row>
    <row r="978" spans="2:13" ht="13.9" customHeight="1">
      <c r="B978" s="487"/>
      <c r="C978" s="487"/>
      <c r="D978" s="487"/>
      <c r="E978" s="487"/>
      <c r="F978" s="487"/>
      <c r="G978" s="487"/>
      <c r="H978" s="487"/>
      <c r="I978" s="487"/>
      <c r="J978" s="487"/>
      <c r="K978" s="487"/>
      <c r="L978" s="481"/>
      <c r="M978" s="481"/>
    </row>
    <row r="979" spans="2:13" ht="13.9" customHeight="1">
      <c r="B979" s="487"/>
      <c r="C979" s="487"/>
      <c r="D979" s="487"/>
      <c r="E979" s="487"/>
      <c r="F979" s="487"/>
      <c r="G979" s="487"/>
      <c r="H979" s="487"/>
      <c r="I979" s="486"/>
      <c r="J979" s="487"/>
      <c r="K979" s="487"/>
      <c r="L979" s="481"/>
      <c r="M979" s="481"/>
    </row>
    <row r="980" spans="2:13" ht="13.9" customHeight="1">
      <c r="B980" s="487"/>
      <c r="C980" s="487"/>
      <c r="D980" s="487"/>
      <c r="E980" s="487"/>
      <c r="F980" s="487"/>
      <c r="G980" s="487"/>
      <c r="H980" s="487"/>
      <c r="I980" s="487"/>
      <c r="J980" s="487"/>
      <c r="K980" s="487"/>
      <c r="L980" s="481"/>
      <c r="M980" s="481"/>
    </row>
    <row r="981" spans="2:13" ht="13.9" customHeight="1">
      <c r="B981" s="487"/>
      <c r="C981" s="487"/>
      <c r="D981" s="487"/>
      <c r="E981" s="487"/>
      <c r="F981" s="487"/>
      <c r="G981" s="487"/>
      <c r="H981" s="487"/>
      <c r="I981" s="487"/>
      <c r="J981" s="487"/>
      <c r="K981" s="487"/>
      <c r="L981" s="481"/>
      <c r="M981" s="481"/>
    </row>
    <row r="982" spans="2:13" ht="13.9" customHeight="1">
      <c r="B982" s="487"/>
      <c r="C982" s="487"/>
      <c r="D982" s="487"/>
      <c r="E982" s="487"/>
      <c r="F982" s="487"/>
      <c r="G982" s="487"/>
      <c r="H982" s="487"/>
      <c r="I982" s="487"/>
      <c r="J982" s="487"/>
      <c r="K982" s="487"/>
      <c r="L982" s="481"/>
      <c r="M982" s="481"/>
    </row>
    <row r="983" spans="2:13" ht="13.9" customHeight="1">
      <c r="B983" s="487"/>
      <c r="C983" s="487"/>
      <c r="D983" s="487"/>
      <c r="E983" s="487"/>
      <c r="F983" s="487"/>
      <c r="G983" s="487"/>
      <c r="H983" s="487"/>
      <c r="I983" s="486"/>
      <c r="J983" s="487"/>
      <c r="K983" s="487"/>
      <c r="L983" s="481"/>
      <c r="M983" s="481"/>
    </row>
    <row r="984" spans="2:13" ht="13.9" customHeight="1">
      <c r="B984" s="487"/>
      <c r="C984" s="487"/>
      <c r="D984" s="487"/>
      <c r="E984" s="487"/>
      <c r="F984" s="487"/>
      <c r="G984" s="487"/>
      <c r="H984" s="487"/>
      <c r="I984" s="487"/>
      <c r="J984" s="487"/>
      <c r="K984" s="487"/>
      <c r="L984" s="481"/>
      <c r="M984" s="481"/>
    </row>
    <row r="985" spans="2:13" ht="13.9" customHeight="1">
      <c r="B985" s="487"/>
      <c r="C985" s="487"/>
      <c r="D985" s="487"/>
      <c r="E985" s="487"/>
      <c r="F985" s="487"/>
      <c r="G985" s="487"/>
      <c r="H985" s="487"/>
      <c r="I985" s="487"/>
      <c r="J985" s="487"/>
      <c r="K985" s="487"/>
      <c r="L985" s="481"/>
      <c r="M985" s="481"/>
    </row>
    <row r="986" spans="2:13" ht="13.9" customHeight="1">
      <c r="B986" s="487"/>
      <c r="C986" s="487"/>
      <c r="D986" s="487"/>
      <c r="E986" s="487"/>
      <c r="F986" s="487"/>
      <c r="G986" s="487"/>
      <c r="H986" s="487"/>
      <c r="I986" s="487"/>
      <c r="J986" s="487"/>
      <c r="K986" s="487"/>
      <c r="L986" s="481"/>
      <c r="M986" s="481"/>
    </row>
    <row r="987" spans="2:13" ht="13.9" customHeight="1">
      <c r="B987" s="486"/>
      <c r="C987" s="486"/>
      <c r="D987" s="486"/>
      <c r="E987" s="487"/>
      <c r="F987" s="486"/>
      <c r="G987" s="486"/>
      <c r="H987" s="486"/>
      <c r="I987" s="486"/>
      <c r="J987" s="486"/>
      <c r="K987" s="486"/>
      <c r="L987" s="481"/>
      <c r="M987" s="481"/>
    </row>
    <row r="988" spans="2:13" ht="13.9" customHeight="1">
      <c r="B988" s="487"/>
      <c r="C988" s="487"/>
      <c r="D988" s="487"/>
      <c r="E988" s="487"/>
      <c r="F988" s="487"/>
      <c r="G988" s="487"/>
      <c r="H988" s="487"/>
      <c r="I988" s="487"/>
      <c r="J988" s="487"/>
      <c r="K988" s="487"/>
      <c r="L988" s="481"/>
      <c r="M988" s="481"/>
    </row>
    <row r="989" spans="2:13" ht="13.9" customHeight="1">
      <c r="B989" s="487"/>
      <c r="C989" s="487"/>
      <c r="D989" s="487"/>
      <c r="E989" s="487"/>
      <c r="F989" s="487"/>
      <c r="G989" s="487"/>
      <c r="H989" s="487"/>
      <c r="I989" s="486"/>
      <c r="J989" s="487"/>
      <c r="K989" s="487"/>
      <c r="L989" s="481"/>
      <c r="M989" s="481"/>
    </row>
    <row r="990" spans="2:13" ht="13.9" customHeight="1">
      <c r="B990" s="487"/>
      <c r="C990" s="487"/>
      <c r="D990" s="487"/>
      <c r="E990" s="487"/>
      <c r="F990" s="487"/>
      <c r="G990" s="487"/>
      <c r="H990" s="487"/>
      <c r="I990" s="487"/>
      <c r="J990" s="487"/>
      <c r="K990" s="487"/>
      <c r="L990" s="481"/>
      <c r="M990" s="481"/>
    </row>
    <row r="991" spans="2:13" ht="13.9" customHeight="1">
      <c r="B991" s="487"/>
      <c r="C991" s="487"/>
      <c r="D991" s="487"/>
      <c r="E991" s="487"/>
      <c r="F991" s="487"/>
      <c r="G991" s="487"/>
      <c r="H991" s="487"/>
      <c r="I991" s="486"/>
      <c r="J991" s="487"/>
      <c r="K991" s="487"/>
      <c r="L991" s="481"/>
      <c r="M991" s="481"/>
    </row>
    <row r="992" spans="2:13" ht="13.9" customHeight="1">
      <c r="B992" s="487"/>
      <c r="C992" s="487"/>
      <c r="D992" s="487"/>
      <c r="E992" s="487"/>
      <c r="F992" s="487"/>
      <c r="G992" s="487"/>
      <c r="H992" s="487"/>
      <c r="I992" s="487"/>
      <c r="J992" s="487"/>
      <c r="K992" s="487"/>
      <c r="L992" s="481"/>
      <c r="M992" s="481"/>
    </row>
    <row r="993" spans="2:13" ht="13.9" customHeight="1">
      <c r="B993" s="487"/>
      <c r="C993" s="487"/>
      <c r="D993" s="487"/>
      <c r="E993" s="487"/>
      <c r="F993" s="487"/>
      <c r="G993" s="487"/>
      <c r="H993" s="487"/>
      <c r="I993" s="486"/>
      <c r="J993" s="487"/>
      <c r="K993" s="487"/>
      <c r="L993" s="481"/>
      <c r="M993" s="481"/>
    </row>
    <row r="994" spans="2:13" ht="13.9" customHeight="1">
      <c r="B994" s="487"/>
      <c r="C994" s="487"/>
      <c r="D994" s="487"/>
      <c r="E994" s="487"/>
      <c r="F994" s="487"/>
      <c r="G994" s="487"/>
      <c r="H994" s="487"/>
      <c r="I994" s="487"/>
      <c r="J994" s="487"/>
      <c r="K994" s="487"/>
      <c r="L994" s="481"/>
      <c r="M994" s="481"/>
    </row>
    <row r="995" spans="2:13" ht="13.9" customHeight="1">
      <c r="B995" s="487"/>
      <c r="C995" s="487"/>
      <c r="D995" s="487"/>
      <c r="E995" s="487"/>
      <c r="F995" s="487"/>
      <c r="G995" s="487"/>
      <c r="H995" s="487"/>
      <c r="I995" s="486"/>
      <c r="J995" s="487"/>
      <c r="K995" s="487"/>
      <c r="L995" s="481"/>
      <c r="M995" s="481"/>
    </row>
    <row r="996" spans="2:13" ht="13.9" customHeight="1">
      <c r="B996" s="487"/>
      <c r="C996" s="487"/>
      <c r="D996" s="487"/>
      <c r="E996" s="487"/>
      <c r="F996" s="487"/>
      <c r="G996" s="487"/>
      <c r="H996" s="487"/>
      <c r="I996" s="487"/>
      <c r="J996" s="487"/>
      <c r="K996" s="487"/>
      <c r="L996" s="481"/>
      <c r="M996" s="481"/>
    </row>
    <row r="997" spans="2:13" ht="13.9" customHeight="1">
      <c r="B997" s="487"/>
      <c r="C997" s="487"/>
      <c r="D997" s="487"/>
      <c r="E997" s="487"/>
      <c r="F997" s="487"/>
      <c r="G997" s="487"/>
      <c r="H997" s="487"/>
      <c r="I997" s="486"/>
      <c r="J997" s="487"/>
      <c r="K997" s="487"/>
      <c r="L997" s="481"/>
      <c r="M997" s="481"/>
    </row>
    <row r="998" spans="2:13" ht="13.9" customHeight="1">
      <c r="B998" s="487"/>
      <c r="C998" s="487"/>
      <c r="D998" s="487"/>
      <c r="E998" s="487"/>
      <c r="F998" s="487"/>
      <c r="G998" s="487"/>
      <c r="H998" s="487"/>
      <c r="I998" s="487"/>
      <c r="J998" s="487"/>
      <c r="K998" s="487"/>
      <c r="L998" s="481"/>
      <c r="M998" s="481"/>
    </row>
    <row r="999" spans="2:13" ht="13.9" customHeight="1">
      <c r="B999" s="487"/>
      <c r="C999" s="487"/>
      <c r="D999" s="487"/>
      <c r="E999" s="487"/>
      <c r="F999" s="487"/>
      <c r="G999" s="487"/>
      <c r="H999" s="487"/>
      <c r="I999" s="486"/>
      <c r="J999" s="487"/>
      <c r="K999" s="487"/>
      <c r="L999" s="481"/>
      <c r="M999" s="481"/>
    </row>
    <row r="1000" spans="2:13" ht="13.9" customHeight="1">
      <c r="B1000" s="487"/>
      <c r="C1000" s="487"/>
      <c r="D1000" s="487"/>
      <c r="E1000" s="487"/>
      <c r="F1000" s="487"/>
      <c r="G1000" s="487"/>
      <c r="H1000" s="487"/>
      <c r="I1000" s="487"/>
      <c r="J1000" s="487"/>
      <c r="K1000" s="487"/>
      <c r="L1000" s="481"/>
      <c r="M1000" s="481"/>
    </row>
    <row r="1001" spans="2:13" ht="13.9" customHeight="1">
      <c r="B1001" s="487"/>
      <c r="C1001" s="487"/>
      <c r="D1001" s="487"/>
      <c r="E1001" s="487"/>
      <c r="F1001" s="487"/>
      <c r="G1001" s="487"/>
      <c r="H1001" s="487"/>
      <c r="I1001" s="486"/>
      <c r="J1001" s="487"/>
      <c r="K1001" s="487"/>
      <c r="L1001" s="481"/>
      <c r="M1001" s="481"/>
    </row>
    <row r="1002" spans="2:13" ht="13.9" customHeight="1">
      <c r="B1002" s="487"/>
      <c r="C1002" s="487"/>
      <c r="D1002" s="487"/>
      <c r="E1002" s="487"/>
      <c r="F1002" s="487"/>
      <c r="G1002" s="487"/>
      <c r="H1002" s="487"/>
      <c r="I1002" s="487"/>
      <c r="J1002" s="487"/>
      <c r="K1002" s="487"/>
      <c r="L1002" s="481"/>
      <c r="M1002" s="481"/>
    </row>
    <row r="1003" spans="2:13" ht="13.9" customHeight="1">
      <c r="B1003" s="487"/>
      <c r="C1003" s="487"/>
      <c r="D1003" s="487"/>
      <c r="E1003" s="487"/>
      <c r="F1003" s="487"/>
      <c r="G1003" s="487"/>
      <c r="H1003" s="487"/>
      <c r="I1003" s="486"/>
      <c r="J1003" s="487"/>
      <c r="K1003" s="487"/>
      <c r="L1003" s="481"/>
      <c r="M1003" s="481"/>
    </row>
    <row r="1004" spans="2:13" ht="13.9" customHeight="1">
      <c r="B1004" s="487"/>
      <c r="C1004" s="487"/>
      <c r="D1004" s="487"/>
      <c r="E1004" s="487"/>
      <c r="F1004" s="487"/>
      <c r="G1004" s="487"/>
      <c r="H1004" s="487"/>
      <c r="I1004" s="487"/>
      <c r="J1004" s="487"/>
      <c r="K1004" s="487"/>
      <c r="L1004" s="481"/>
      <c r="M1004" s="481"/>
    </row>
    <row r="1005" spans="2:13" ht="13.9" customHeight="1">
      <c r="B1005" s="487"/>
      <c r="C1005" s="487"/>
      <c r="D1005" s="487"/>
      <c r="E1005" s="487"/>
      <c r="F1005" s="487"/>
      <c r="G1005" s="487"/>
      <c r="H1005" s="487"/>
      <c r="I1005" s="486"/>
      <c r="J1005" s="487"/>
      <c r="K1005" s="487"/>
      <c r="L1005" s="481"/>
      <c r="M1005" s="481"/>
    </row>
    <row r="1006" spans="2:13" ht="13.9" customHeight="1">
      <c r="B1006" s="487"/>
      <c r="C1006" s="487"/>
      <c r="D1006" s="487"/>
      <c r="E1006" s="487"/>
      <c r="F1006" s="487"/>
      <c r="G1006" s="487"/>
      <c r="H1006" s="487"/>
      <c r="I1006" s="487"/>
      <c r="J1006" s="487"/>
      <c r="K1006" s="487"/>
      <c r="L1006" s="481"/>
      <c r="M1006" s="481"/>
    </row>
    <row r="1007" spans="2:13" ht="13.9" customHeight="1">
      <c r="B1007" s="487"/>
      <c r="C1007" s="487"/>
      <c r="D1007" s="487"/>
      <c r="E1007" s="487"/>
      <c r="F1007" s="487"/>
      <c r="G1007" s="487"/>
      <c r="H1007" s="487"/>
      <c r="I1007" s="486"/>
      <c r="J1007" s="487"/>
      <c r="K1007" s="487"/>
      <c r="L1007" s="481"/>
      <c r="M1007" s="481"/>
    </row>
    <row r="1008" spans="2:13" ht="13.9" customHeight="1">
      <c r="B1008" s="487"/>
      <c r="C1008" s="487"/>
      <c r="D1008" s="487"/>
      <c r="E1008" s="487"/>
      <c r="F1008" s="487"/>
      <c r="G1008" s="487"/>
      <c r="H1008" s="487"/>
      <c r="I1008" s="487"/>
      <c r="J1008" s="487"/>
      <c r="K1008" s="487"/>
      <c r="L1008" s="481"/>
      <c r="M1008" s="481"/>
    </row>
    <row r="1009" spans="2:13" ht="13.9" customHeight="1">
      <c r="B1009" s="487"/>
      <c r="C1009" s="487"/>
      <c r="D1009" s="487"/>
      <c r="E1009" s="487"/>
      <c r="F1009" s="487"/>
      <c r="G1009" s="487"/>
      <c r="H1009" s="487"/>
      <c r="I1009" s="486"/>
      <c r="J1009" s="487"/>
      <c r="K1009" s="487"/>
      <c r="L1009" s="481"/>
      <c r="M1009" s="481"/>
    </row>
    <row r="1010" spans="2:13" ht="13.9" customHeight="1">
      <c r="B1010" s="487"/>
      <c r="C1010" s="487"/>
      <c r="D1010" s="487"/>
      <c r="E1010" s="487"/>
      <c r="F1010" s="487"/>
      <c r="G1010" s="487"/>
      <c r="H1010" s="487"/>
      <c r="I1010" s="487"/>
      <c r="J1010" s="487"/>
      <c r="K1010" s="487"/>
      <c r="L1010" s="481"/>
      <c r="M1010" s="481"/>
    </row>
    <row r="1011" spans="2:13" ht="13.9" customHeight="1">
      <c r="B1011" s="487"/>
      <c r="C1011" s="487"/>
      <c r="D1011" s="487"/>
      <c r="E1011" s="487"/>
      <c r="F1011" s="487"/>
      <c r="G1011" s="487"/>
      <c r="H1011" s="487"/>
      <c r="I1011" s="486"/>
      <c r="J1011" s="487"/>
      <c r="K1011" s="487"/>
      <c r="L1011" s="481"/>
      <c r="M1011" s="481"/>
    </row>
    <row r="1012" spans="2:13" ht="13.9" customHeight="1">
      <c r="B1012" s="487"/>
      <c r="C1012" s="487"/>
      <c r="D1012" s="487"/>
      <c r="E1012" s="487"/>
      <c r="F1012" s="487"/>
      <c r="G1012" s="487"/>
      <c r="H1012" s="487"/>
      <c r="I1012" s="487"/>
      <c r="J1012" s="487"/>
      <c r="K1012" s="487"/>
      <c r="L1012" s="481"/>
      <c r="M1012" s="481"/>
    </row>
    <row r="1013" spans="2:13" ht="13.9" customHeight="1">
      <c r="B1013" s="487"/>
      <c r="C1013" s="487"/>
      <c r="D1013" s="487"/>
      <c r="E1013" s="487"/>
      <c r="F1013" s="487"/>
      <c r="G1013" s="487"/>
      <c r="H1013" s="487"/>
      <c r="I1013" s="486"/>
      <c r="J1013" s="487"/>
      <c r="K1013" s="487"/>
      <c r="L1013" s="481"/>
      <c r="M1013" s="481"/>
    </row>
    <row r="1014" spans="2:13" ht="13.9" customHeight="1">
      <c r="B1014" s="487"/>
      <c r="C1014" s="487"/>
      <c r="D1014" s="487"/>
      <c r="E1014" s="487"/>
      <c r="F1014" s="487"/>
      <c r="G1014" s="487"/>
      <c r="H1014" s="487"/>
      <c r="I1014" s="487"/>
      <c r="J1014" s="487"/>
      <c r="K1014" s="487"/>
      <c r="L1014" s="481"/>
      <c r="M1014" s="481"/>
    </row>
    <row r="1015" spans="2:13" ht="13.9" customHeight="1">
      <c r="B1015" s="487"/>
      <c r="C1015" s="487"/>
      <c r="D1015" s="487"/>
      <c r="E1015" s="487"/>
      <c r="F1015" s="487"/>
      <c r="G1015" s="487"/>
      <c r="H1015" s="487"/>
      <c r="I1015" s="486"/>
      <c r="J1015" s="487"/>
      <c r="K1015" s="487"/>
      <c r="L1015" s="481"/>
      <c r="M1015" s="481"/>
    </row>
    <row r="1016" spans="2:13" ht="13.9" customHeight="1">
      <c r="B1016" s="487"/>
      <c r="C1016" s="487"/>
      <c r="D1016" s="487"/>
      <c r="E1016" s="487"/>
      <c r="F1016" s="487"/>
      <c r="G1016" s="487"/>
      <c r="H1016" s="487"/>
      <c r="I1016" s="487"/>
      <c r="J1016" s="487"/>
      <c r="K1016" s="487"/>
      <c r="L1016" s="481"/>
      <c r="M1016" s="481"/>
    </row>
    <row r="1017" spans="2:13" ht="13.9" customHeight="1">
      <c r="B1017" s="487"/>
      <c r="C1017" s="487"/>
      <c r="D1017" s="487"/>
      <c r="E1017" s="487"/>
      <c r="F1017" s="487"/>
      <c r="G1017" s="487"/>
      <c r="H1017" s="487"/>
      <c r="I1017" s="486"/>
      <c r="J1017" s="487"/>
      <c r="K1017" s="487"/>
      <c r="L1017" s="481"/>
      <c r="M1017" s="481"/>
    </row>
    <row r="1018" spans="2:13" ht="13.9" customHeight="1">
      <c r="B1018" s="487"/>
      <c r="C1018" s="487"/>
      <c r="D1018" s="487"/>
      <c r="E1018" s="487"/>
      <c r="F1018" s="487"/>
      <c r="G1018" s="487"/>
      <c r="H1018" s="487"/>
      <c r="I1018" s="487"/>
      <c r="J1018" s="487"/>
      <c r="K1018" s="487"/>
      <c r="L1018" s="481"/>
      <c r="M1018" s="481"/>
    </row>
    <row r="1019" spans="2:13" ht="13.9" customHeight="1">
      <c r="B1019" s="487"/>
      <c r="C1019" s="487"/>
      <c r="D1019" s="487"/>
      <c r="E1019" s="487"/>
      <c r="F1019" s="487"/>
      <c r="G1019" s="487"/>
      <c r="H1019" s="487"/>
      <c r="I1019" s="486"/>
      <c r="J1019" s="487"/>
      <c r="K1019" s="487"/>
      <c r="L1019" s="481"/>
      <c r="M1019" s="481"/>
    </row>
    <row r="1020" spans="2:13" ht="13.9" customHeight="1">
      <c r="B1020" s="487"/>
      <c r="C1020" s="487"/>
      <c r="D1020" s="487"/>
      <c r="E1020" s="487"/>
      <c r="F1020" s="487"/>
      <c r="G1020" s="487"/>
      <c r="H1020" s="487"/>
      <c r="I1020" s="487"/>
      <c r="J1020" s="487"/>
      <c r="K1020" s="487"/>
      <c r="L1020" s="481"/>
      <c r="M1020" s="481"/>
    </row>
    <row r="1021" spans="2:13" ht="13.9" customHeight="1">
      <c r="B1021" s="487"/>
      <c r="C1021" s="487"/>
      <c r="D1021" s="487"/>
      <c r="E1021" s="487"/>
      <c r="F1021" s="487"/>
      <c r="G1021" s="487"/>
      <c r="H1021" s="487"/>
      <c r="I1021" s="486"/>
      <c r="J1021" s="487"/>
      <c r="K1021" s="487"/>
      <c r="L1021" s="481"/>
      <c r="M1021" s="481"/>
    </row>
    <row r="1022" spans="2:13" ht="13.9" customHeight="1">
      <c r="B1022" s="487"/>
      <c r="C1022" s="487"/>
      <c r="D1022" s="487"/>
      <c r="E1022" s="487"/>
      <c r="F1022" s="487"/>
      <c r="G1022" s="487"/>
      <c r="H1022" s="487"/>
      <c r="I1022" s="487"/>
      <c r="J1022" s="487"/>
      <c r="K1022" s="487"/>
      <c r="L1022" s="481"/>
      <c r="M1022" s="481"/>
    </row>
    <row r="1023" spans="2:13" ht="13.9" customHeight="1">
      <c r="B1023" s="487"/>
      <c r="C1023" s="487"/>
      <c r="D1023" s="487"/>
      <c r="E1023" s="487"/>
      <c r="F1023" s="487"/>
      <c r="G1023" s="487"/>
      <c r="H1023" s="487"/>
      <c r="I1023" s="486"/>
      <c r="J1023" s="487"/>
      <c r="K1023" s="487"/>
      <c r="L1023" s="481"/>
      <c r="M1023" s="481"/>
    </row>
    <row r="1024" spans="2:13" ht="13.9" customHeight="1">
      <c r="B1024" s="487"/>
      <c r="C1024" s="487"/>
      <c r="D1024" s="487"/>
      <c r="E1024" s="487"/>
      <c r="F1024" s="487"/>
      <c r="G1024" s="487"/>
      <c r="H1024" s="487"/>
      <c r="I1024" s="487"/>
      <c r="J1024" s="487"/>
      <c r="K1024" s="487"/>
      <c r="L1024" s="481"/>
      <c r="M1024" s="481"/>
    </row>
    <row r="1025" spans="2:13" ht="13.9" customHeight="1">
      <c r="B1025" s="487"/>
      <c r="C1025" s="487"/>
      <c r="D1025" s="487"/>
      <c r="E1025" s="487"/>
      <c r="F1025" s="487"/>
      <c r="G1025" s="487"/>
      <c r="H1025" s="487"/>
      <c r="I1025" s="486"/>
      <c r="J1025" s="487"/>
      <c r="K1025" s="487"/>
      <c r="L1025" s="481"/>
      <c r="M1025" s="481"/>
    </row>
    <row r="1026" spans="2:13" ht="13.9" customHeight="1">
      <c r="B1026" s="487"/>
      <c r="C1026" s="487"/>
      <c r="D1026" s="487"/>
      <c r="E1026" s="487"/>
      <c r="F1026" s="487"/>
      <c r="G1026" s="487"/>
      <c r="H1026" s="487"/>
      <c r="I1026" s="487"/>
      <c r="J1026" s="487"/>
      <c r="K1026" s="487"/>
      <c r="L1026" s="481"/>
      <c r="M1026" s="481"/>
    </row>
    <row r="1027" spans="2:13" ht="13.9" customHeight="1">
      <c r="B1027" s="487"/>
      <c r="C1027" s="487"/>
      <c r="D1027" s="487"/>
      <c r="E1027" s="487"/>
      <c r="F1027" s="487"/>
      <c r="G1027" s="487"/>
      <c r="H1027" s="487"/>
      <c r="I1027" s="486"/>
      <c r="J1027" s="487"/>
      <c r="K1027" s="487"/>
      <c r="L1027" s="481"/>
      <c r="M1027" s="481"/>
    </row>
    <row r="1028" spans="2:13" ht="13.9" customHeight="1">
      <c r="B1028" s="487"/>
      <c r="C1028" s="487"/>
      <c r="D1028" s="487"/>
      <c r="E1028" s="487"/>
      <c r="F1028" s="487"/>
      <c r="G1028" s="487"/>
      <c r="H1028" s="487"/>
      <c r="I1028" s="487"/>
      <c r="J1028" s="487"/>
      <c r="K1028" s="487"/>
      <c r="L1028" s="481"/>
      <c r="M1028" s="481"/>
    </row>
    <row r="1029" spans="2:13" ht="13.9" customHeight="1">
      <c r="B1029" s="487"/>
      <c r="C1029" s="487"/>
      <c r="D1029" s="487"/>
      <c r="E1029" s="487"/>
      <c r="F1029" s="487"/>
      <c r="G1029" s="487"/>
      <c r="H1029" s="487"/>
      <c r="I1029" s="486"/>
      <c r="J1029" s="487"/>
      <c r="K1029" s="487"/>
      <c r="L1029" s="481"/>
      <c r="M1029" s="481"/>
    </row>
    <row r="1030" spans="2:13" ht="13.9" customHeight="1">
      <c r="B1030" s="487"/>
      <c r="C1030" s="487"/>
      <c r="D1030" s="487"/>
      <c r="E1030" s="487"/>
      <c r="F1030" s="487"/>
      <c r="G1030" s="487"/>
      <c r="H1030" s="487"/>
      <c r="I1030" s="487"/>
      <c r="J1030" s="487"/>
      <c r="K1030" s="487"/>
      <c r="L1030" s="481"/>
      <c r="M1030" s="481"/>
    </row>
    <row r="1031" spans="2:13" ht="13.9" customHeight="1">
      <c r="B1031" s="487"/>
      <c r="C1031" s="487"/>
      <c r="D1031" s="487"/>
      <c r="E1031" s="487"/>
      <c r="F1031" s="487"/>
      <c r="G1031" s="487"/>
      <c r="H1031" s="487"/>
      <c r="I1031" s="486"/>
      <c r="J1031" s="487"/>
      <c r="K1031" s="487"/>
      <c r="L1031" s="481"/>
      <c r="M1031" s="481"/>
    </row>
    <row r="1032" spans="2:13" ht="13.9" customHeight="1">
      <c r="B1032" s="487"/>
      <c r="C1032" s="487"/>
      <c r="D1032" s="487"/>
      <c r="E1032" s="487"/>
      <c r="F1032" s="487"/>
      <c r="G1032" s="487"/>
      <c r="H1032" s="487"/>
      <c r="I1032" s="487"/>
      <c r="J1032" s="487"/>
      <c r="K1032" s="487"/>
      <c r="L1032" s="481"/>
      <c r="M1032" s="481"/>
    </row>
    <row r="1033" spans="2:13" ht="13.9" customHeight="1">
      <c r="B1033" s="487"/>
      <c r="C1033" s="487"/>
      <c r="D1033" s="487"/>
      <c r="E1033" s="487"/>
      <c r="F1033" s="487"/>
      <c r="G1033" s="487"/>
      <c r="H1033" s="487"/>
      <c r="I1033" s="486"/>
      <c r="J1033" s="487"/>
      <c r="K1033" s="487"/>
      <c r="L1033" s="481"/>
      <c r="M1033" s="481"/>
    </row>
    <row r="1034" spans="2:13" ht="13.9" customHeight="1">
      <c r="B1034" s="487"/>
      <c r="C1034" s="487"/>
      <c r="D1034" s="487"/>
      <c r="E1034" s="487"/>
      <c r="F1034" s="487"/>
      <c r="G1034" s="487"/>
      <c r="H1034" s="487"/>
      <c r="I1034" s="487"/>
      <c r="J1034" s="487"/>
      <c r="K1034" s="487"/>
      <c r="L1034" s="481"/>
      <c r="M1034" s="481"/>
    </row>
    <row r="1035" spans="2:13" ht="13.9" customHeight="1">
      <c r="B1035" s="487"/>
      <c r="C1035" s="487"/>
      <c r="D1035" s="487"/>
      <c r="E1035" s="487"/>
      <c r="F1035" s="487"/>
      <c r="G1035" s="487"/>
      <c r="H1035" s="487"/>
      <c r="I1035" s="486"/>
      <c r="J1035" s="487"/>
      <c r="K1035" s="487"/>
      <c r="L1035" s="481"/>
      <c r="M1035" s="481"/>
    </row>
    <row r="1036" spans="2:13" ht="13.9" customHeight="1">
      <c r="B1036" s="487"/>
      <c r="C1036" s="487"/>
      <c r="D1036" s="487"/>
      <c r="E1036" s="487"/>
      <c r="F1036" s="487"/>
      <c r="G1036" s="487"/>
      <c r="H1036" s="487"/>
      <c r="I1036" s="487"/>
      <c r="J1036" s="487"/>
      <c r="K1036" s="487"/>
      <c r="L1036" s="481"/>
      <c r="M1036" s="481"/>
    </row>
    <row r="1037" spans="2:13" ht="13.9" customHeight="1">
      <c r="B1037" s="487"/>
      <c r="C1037" s="487"/>
      <c r="D1037" s="487"/>
      <c r="E1037" s="487"/>
      <c r="F1037" s="487"/>
      <c r="G1037" s="487"/>
      <c r="H1037" s="487"/>
      <c r="I1037" s="486"/>
      <c r="J1037" s="487"/>
      <c r="K1037" s="487"/>
      <c r="L1037" s="481"/>
      <c r="M1037" s="481"/>
    </row>
    <row r="1038" spans="2:13" ht="13.9" customHeight="1">
      <c r="B1038" s="487"/>
      <c r="C1038" s="487"/>
      <c r="D1038" s="487"/>
      <c r="E1038" s="487"/>
      <c r="F1038" s="487"/>
      <c r="G1038" s="487"/>
      <c r="H1038" s="487"/>
      <c r="I1038" s="487"/>
      <c r="J1038" s="487"/>
      <c r="K1038" s="487"/>
      <c r="L1038" s="481"/>
      <c r="M1038" s="481"/>
    </row>
    <row r="1039" spans="2:13" ht="13.9" customHeight="1">
      <c r="B1039" s="487"/>
      <c r="C1039" s="487"/>
      <c r="D1039" s="487"/>
      <c r="E1039" s="487"/>
      <c r="F1039" s="487"/>
      <c r="G1039" s="487"/>
      <c r="H1039" s="487"/>
      <c r="I1039" s="486"/>
      <c r="J1039" s="487"/>
      <c r="K1039" s="487"/>
      <c r="L1039" s="481"/>
      <c r="M1039" s="481"/>
    </row>
    <row r="1040" spans="2:13" ht="13.9" customHeight="1">
      <c r="B1040" s="487"/>
      <c r="C1040" s="487"/>
      <c r="D1040" s="487"/>
      <c r="E1040" s="487"/>
      <c r="F1040" s="487"/>
      <c r="G1040" s="487"/>
      <c r="H1040" s="487"/>
      <c r="I1040" s="487"/>
      <c r="J1040" s="487"/>
      <c r="K1040" s="487"/>
      <c r="L1040" s="481"/>
      <c r="M1040" s="481"/>
    </row>
    <row r="1041" spans="2:13" ht="13.9" customHeight="1">
      <c r="B1041" s="487"/>
      <c r="C1041" s="487"/>
      <c r="D1041" s="487"/>
      <c r="E1041" s="487"/>
      <c r="F1041" s="487"/>
      <c r="G1041" s="487"/>
      <c r="H1041" s="487"/>
      <c r="I1041" s="486"/>
      <c r="J1041" s="487"/>
      <c r="K1041" s="487"/>
      <c r="L1041" s="481"/>
      <c r="M1041" s="481"/>
    </row>
    <row r="1042" spans="2:13" ht="13.9" customHeight="1">
      <c r="B1042" s="487"/>
      <c r="C1042" s="487"/>
      <c r="D1042" s="487"/>
      <c r="E1042" s="487"/>
      <c r="F1042" s="487"/>
      <c r="G1042" s="487"/>
      <c r="H1042" s="487"/>
      <c r="I1042" s="487"/>
      <c r="J1042" s="487"/>
      <c r="K1042" s="487"/>
      <c r="L1042" s="481"/>
      <c r="M1042" s="481"/>
    </row>
    <row r="1043" spans="2:13" ht="13.9" customHeight="1">
      <c r="B1043" s="487"/>
      <c r="C1043" s="487"/>
      <c r="D1043" s="487"/>
      <c r="E1043" s="487"/>
      <c r="F1043" s="487"/>
      <c r="G1043" s="487"/>
      <c r="H1043" s="487"/>
      <c r="I1043" s="486"/>
      <c r="J1043" s="487"/>
      <c r="K1043" s="487"/>
      <c r="L1043" s="481"/>
      <c r="M1043" s="481"/>
    </row>
    <row r="1044" spans="2:13" ht="13.9" customHeight="1">
      <c r="B1044" s="487"/>
      <c r="C1044" s="487"/>
      <c r="D1044" s="487"/>
      <c r="E1044" s="487"/>
      <c r="F1044" s="487"/>
      <c r="G1044" s="487"/>
      <c r="H1044" s="487"/>
      <c r="I1044" s="487"/>
      <c r="J1044" s="487"/>
      <c r="K1044" s="487"/>
      <c r="L1044" s="481"/>
      <c r="M1044" s="481"/>
    </row>
    <row r="1045" spans="2:13" ht="13.9" customHeight="1">
      <c r="B1045" s="487"/>
      <c r="C1045" s="487"/>
      <c r="D1045" s="487"/>
      <c r="E1045" s="487"/>
      <c r="F1045" s="487"/>
      <c r="G1045" s="487"/>
      <c r="H1045" s="487"/>
      <c r="I1045" s="486"/>
      <c r="J1045" s="487"/>
      <c r="K1045" s="487"/>
      <c r="L1045" s="481"/>
      <c r="M1045" s="481"/>
    </row>
    <row r="1046" spans="2:13" ht="13.9" customHeight="1">
      <c r="B1046" s="487"/>
      <c r="C1046" s="487"/>
      <c r="D1046" s="487"/>
      <c r="E1046" s="487"/>
      <c r="F1046" s="487"/>
      <c r="G1046" s="487"/>
      <c r="H1046" s="487"/>
      <c r="I1046" s="487"/>
      <c r="J1046" s="487"/>
      <c r="K1046" s="487"/>
      <c r="L1046" s="481"/>
      <c r="M1046" s="481"/>
    </row>
    <row r="1047" spans="2:13" ht="13.9" customHeight="1">
      <c r="B1047" s="487"/>
      <c r="C1047" s="487"/>
      <c r="D1047" s="487"/>
      <c r="E1047" s="487"/>
      <c r="F1047" s="487"/>
      <c r="G1047" s="487"/>
      <c r="H1047" s="487"/>
      <c r="I1047" s="486"/>
      <c r="J1047" s="487"/>
      <c r="K1047" s="487"/>
      <c r="L1047" s="481"/>
      <c r="M1047" s="481"/>
    </row>
    <row r="1048" spans="2:13" ht="13.9" customHeight="1">
      <c r="B1048" s="487"/>
      <c r="C1048" s="487"/>
      <c r="D1048" s="487"/>
      <c r="E1048" s="487"/>
      <c r="F1048" s="487"/>
      <c r="G1048" s="487"/>
      <c r="H1048" s="487"/>
      <c r="I1048" s="487"/>
      <c r="J1048" s="487"/>
      <c r="K1048" s="487"/>
      <c r="L1048" s="481"/>
      <c r="M1048" s="481"/>
    </row>
    <row r="1049" spans="2:13" ht="13.9" customHeight="1">
      <c r="B1049" s="487"/>
      <c r="C1049" s="487"/>
      <c r="D1049" s="487"/>
      <c r="E1049" s="487"/>
      <c r="F1049" s="487"/>
      <c r="G1049" s="487"/>
      <c r="H1049" s="487"/>
      <c r="I1049" s="486"/>
      <c r="J1049" s="487"/>
      <c r="K1049" s="487"/>
      <c r="L1049" s="481"/>
      <c r="M1049" s="481"/>
    </row>
    <row r="1050" spans="2:13" ht="13.9" customHeight="1">
      <c r="B1050" s="487"/>
      <c r="C1050" s="487"/>
      <c r="D1050" s="487"/>
      <c r="E1050" s="487"/>
      <c r="F1050" s="487"/>
      <c r="G1050" s="487"/>
      <c r="H1050" s="487"/>
      <c r="I1050" s="487"/>
      <c r="J1050" s="487"/>
      <c r="K1050" s="487"/>
      <c r="L1050" s="481"/>
      <c r="M1050" s="481"/>
    </row>
    <row r="1051" spans="2:13" ht="13.9" customHeight="1">
      <c r="B1051" s="487"/>
      <c r="C1051" s="487"/>
      <c r="D1051" s="487"/>
      <c r="E1051" s="487"/>
      <c r="F1051" s="487"/>
      <c r="G1051" s="487"/>
      <c r="H1051" s="487"/>
      <c r="I1051" s="486"/>
      <c r="J1051" s="487"/>
      <c r="K1051" s="487"/>
      <c r="L1051" s="481"/>
      <c r="M1051" s="481"/>
    </row>
    <row r="1052" spans="2:13" ht="13.9" customHeight="1">
      <c r="B1052" s="487"/>
      <c r="C1052" s="487"/>
      <c r="D1052" s="487"/>
      <c r="E1052" s="487"/>
      <c r="F1052" s="487"/>
      <c r="G1052" s="487"/>
      <c r="H1052" s="487"/>
      <c r="I1052" s="487"/>
      <c r="J1052" s="487"/>
      <c r="K1052" s="487"/>
      <c r="L1052" s="481"/>
      <c r="M1052" s="481"/>
    </row>
    <row r="1053" spans="2:13" ht="13.9" customHeight="1">
      <c r="B1053" s="487"/>
      <c r="C1053" s="487"/>
      <c r="D1053" s="487"/>
      <c r="E1053" s="487"/>
      <c r="F1053" s="487"/>
      <c r="G1053" s="487"/>
      <c r="H1053" s="487"/>
      <c r="I1053" s="486"/>
      <c r="J1053" s="487"/>
      <c r="K1053" s="487"/>
      <c r="L1053" s="481"/>
      <c r="M1053" s="481"/>
    </row>
    <row r="1054" spans="2:13" ht="13.9" customHeight="1">
      <c r="B1054" s="487"/>
      <c r="C1054" s="487"/>
      <c r="D1054" s="487"/>
      <c r="E1054" s="487"/>
      <c r="F1054" s="487"/>
      <c r="G1054" s="487"/>
      <c r="H1054" s="487"/>
      <c r="I1054" s="487"/>
      <c r="J1054" s="487"/>
      <c r="K1054" s="487"/>
      <c r="L1054" s="481"/>
      <c r="M1054" s="481"/>
    </row>
    <row r="1055" spans="2:13" ht="13.9" customHeight="1">
      <c r="B1055" s="487"/>
      <c r="C1055" s="487"/>
      <c r="D1055" s="487"/>
      <c r="E1055" s="487"/>
      <c r="F1055" s="487"/>
      <c r="G1055" s="487"/>
      <c r="H1055" s="487"/>
      <c r="I1055" s="486"/>
      <c r="J1055" s="487"/>
      <c r="K1055" s="487"/>
      <c r="L1055" s="481"/>
      <c r="M1055" s="481"/>
    </row>
    <row r="1056" spans="2:13" ht="13.9" customHeight="1">
      <c r="B1056" s="487"/>
      <c r="C1056" s="487"/>
      <c r="D1056" s="487"/>
      <c r="E1056" s="487"/>
      <c r="F1056" s="487"/>
      <c r="G1056" s="487"/>
      <c r="H1056" s="487"/>
      <c r="I1056" s="487"/>
      <c r="J1056" s="487"/>
      <c r="K1056" s="487"/>
      <c r="L1056" s="481"/>
      <c r="M1056" s="481"/>
    </row>
    <row r="1057" spans="2:13" ht="13.9" customHeight="1">
      <c r="B1057" s="487"/>
      <c r="C1057" s="487"/>
      <c r="D1057" s="487"/>
      <c r="E1057" s="487"/>
      <c r="F1057" s="487"/>
      <c r="G1057" s="487"/>
      <c r="H1057" s="487"/>
      <c r="I1057" s="486"/>
      <c r="J1057" s="487"/>
      <c r="K1057" s="487"/>
      <c r="L1057" s="481"/>
      <c r="M1057" s="481"/>
    </row>
    <row r="1058" spans="2:13" ht="13.9" customHeight="1">
      <c r="B1058" s="487"/>
      <c r="C1058" s="487"/>
      <c r="D1058" s="487"/>
      <c r="E1058" s="487"/>
      <c r="F1058" s="487"/>
      <c r="G1058" s="487"/>
      <c r="H1058" s="487"/>
      <c r="I1058" s="487"/>
      <c r="J1058" s="487"/>
      <c r="K1058" s="487"/>
      <c r="L1058" s="481"/>
      <c r="M1058" s="481"/>
    </row>
    <row r="1059" spans="2:13" ht="13.9" customHeight="1">
      <c r="B1059" s="487"/>
      <c r="C1059" s="487"/>
      <c r="D1059" s="487"/>
      <c r="E1059" s="487"/>
      <c r="F1059" s="487"/>
      <c r="G1059" s="487"/>
      <c r="H1059" s="487"/>
      <c r="I1059" s="486"/>
      <c r="J1059" s="487"/>
      <c r="K1059" s="487"/>
      <c r="L1059" s="481"/>
      <c r="M1059" s="481"/>
    </row>
    <row r="1060" spans="2:13" ht="13.9" customHeight="1">
      <c r="B1060" s="487"/>
      <c r="C1060" s="487"/>
      <c r="D1060" s="487"/>
      <c r="E1060" s="487"/>
      <c r="F1060" s="487"/>
      <c r="G1060" s="487"/>
      <c r="H1060" s="487"/>
      <c r="I1060" s="487"/>
      <c r="J1060" s="487"/>
      <c r="K1060" s="487"/>
      <c r="L1060" s="481"/>
      <c r="M1060" s="481"/>
    </row>
    <row r="1061" spans="2:13" ht="13.9" customHeight="1">
      <c r="B1061" s="487"/>
      <c r="C1061" s="487"/>
      <c r="D1061" s="487"/>
      <c r="E1061" s="487"/>
      <c r="F1061" s="487"/>
      <c r="G1061" s="487"/>
      <c r="H1061" s="487"/>
      <c r="I1061" s="486"/>
      <c r="J1061" s="487"/>
      <c r="K1061" s="487"/>
      <c r="L1061" s="481"/>
      <c r="M1061" s="481"/>
    </row>
    <row r="1062" spans="2:13" ht="13.9" customHeight="1">
      <c r="B1062" s="487"/>
      <c r="C1062" s="487"/>
      <c r="D1062" s="487"/>
      <c r="E1062" s="487"/>
      <c r="F1062" s="487"/>
      <c r="G1062" s="487"/>
      <c r="H1062" s="487"/>
      <c r="I1062" s="487"/>
      <c r="J1062" s="487"/>
      <c r="K1062" s="487"/>
      <c r="L1062" s="481"/>
      <c r="M1062" s="481"/>
    </row>
    <row r="1063" spans="2:13" ht="13.9" customHeight="1">
      <c r="B1063" s="487"/>
      <c r="C1063" s="487"/>
      <c r="D1063" s="487"/>
      <c r="E1063" s="487"/>
      <c r="F1063" s="487"/>
      <c r="G1063" s="487"/>
      <c r="H1063" s="487"/>
      <c r="I1063" s="486"/>
      <c r="J1063" s="487"/>
      <c r="K1063" s="487"/>
      <c r="L1063" s="481"/>
      <c r="M1063" s="481"/>
    </row>
    <row r="1064" spans="2:13" ht="13.9" customHeight="1">
      <c r="B1064" s="487"/>
      <c r="C1064" s="487"/>
      <c r="D1064" s="487"/>
      <c r="E1064" s="487"/>
      <c r="F1064" s="487"/>
      <c r="G1064" s="487"/>
      <c r="H1064" s="487"/>
      <c r="I1064" s="487"/>
      <c r="J1064" s="487"/>
      <c r="K1064" s="487"/>
      <c r="L1064" s="481"/>
      <c r="M1064" s="481"/>
    </row>
    <row r="1065" spans="2:13" ht="13.9" customHeight="1">
      <c r="B1065" s="487"/>
      <c r="C1065" s="487"/>
      <c r="D1065" s="487"/>
      <c r="E1065" s="487"/>
      <c r="F1065" s="487"/>
      <c r="G1065" s="487"/>
      <c r="H1065" s="487"/>
      <c r="I1065" s="486"/>
      <c r="J1065" s="487"/>
      <c r="K1065" s="487"/>
      <c r="L1065" s="481"/>
      <c r="M1065" s="481"/>
    </row>
    <row r="1066" spans="2:13" ht="13.9" customHeight="1">
      <c r="B1066" s="487"/>
      <c r="C1066" s="487"/>
      <c r="D1066" s="487"/>
      <c r="E1066" s="487"/>
      <c r="F1066" s="487"/>
      <c r="G1066" s="487"/>
      <c r="H1066" s="487"/>
      <c r="I1066" s="487"/>
      <c r="J1066" s="487"/>
      <c r="K1066" s="487"/>
      <c r="L1066" s="481"/>
      <c r="M1066" s="481"/>
    </row>
    <row r="1067" spans="2:13" ht="13.9" customHeight="1">
      <c r="B1067" s="487"/>
      <c r="C1067" s="487"/>
      <c r="D1067" s="487"/>
      <c r="E1067" s="487"/>
      <c r="F1067" s="487"/>
      <c r="G1067" s="487"/>
      <c r="H1067" s="487"/>
      <c r="I1067" s="486"/>
      <c r="J1067" s="487"/>
      <c r="K1067" s="487"/>
      <c r="L1067" s="481"/>
      <c r="M1067" s="481"/>
    </row>
    <row r="1068" spans="2:13" ht="13.9" customHeight="1">
      <c r="B1068" s="487"/>
      <c r="C1068" s="487"/>
      <c r="D1068" s="487"/>
      <c r="E1068" s="487"/>
      <c r="F1068" s="487"/>
      <c r="G1068" s="487"/>
      <c r="H1068" s="487"/>
      <c r="I1068" s="487"/>
      <c r="J1068" s="487"/>
      <c r="K1068" s="487"/>
      <c r="L1068" s="481"/>
      <c r="M1068" s="481"/>
    </row>
    <row r="1069" spans="2:13" ht="13.9" customHeight="1">
      <c r="B1069" s="487"/>
      <c r="C1069" s="487"/>
      <c r="D1069" s="487"/>
      <c r="E1069" s="487"/>
      <c r="F1069" s="487"/>
      <c r="G1069" s="487"/>
      <c r="H1069" s="487"/>
      <c r="I1069" s="486"/>
      <c r="J1069" s="487"/>
      <c r="K1069" s="487"/>
      <c r="L1069" s="481"/>
      <c r="M1069" s="481"/>
    </row>
    <row r="1070" spans="2:13" ht="13.9" customHeight="1">
      <c r="B1070" s="487"/>
      <c r="C1070" s="487"/>
      <c r="D1070" s="487"/>
      <c r="E1070" s="487"/>
      <c r="F1070" s="487"/>
      <c r="G1070" s="487"/>
      <c r="H1070" s="487"/>
      <c r="I1070" s="487"/>
      <c r="J1070" s="487"/>
      <c r="K1070" s="487"/>
      <c r="L1070" s="481"/>
      <c r="M1070" s="481"/>
    </row>
    <row r="1071" spans="2:13" ht="13.9" customHeight="1">
      <c r="B1071" s="487"/>
      <c r="C1071" s="487"/>
      <c r="D1071" s="487"/>
      <c r="E1071" s="487"/>
      <c r="F1071" s="487"/>
      <c r="G1071" s="487"/>
      <c r="H1071" s="487"/>
      <c r="I1071" s="486"/>
      <c r="J1071" s="487"/>
      <c r="K1071" s="487"/>
      <c r="L1071" s="481"/>
      <c r="M1071" s="481"/>
    </row>
    <row r="1072" spans="2:13" ht="13.9" customHeight="1">
      <c r="B1072" s="487"/>
      <c r="C1072" s="487"/>
      <c r="D1072" s="487"/>
      <c r="E1072" s="487"/>
      <c r="F1072" s="487"/>
      <c r="G1072" s="487"/>
      <c r="H1072" s="487"/>
      <c r="I1072" s="487"/>
      <c r="J1072" s="487"/>
      <c r="K1072" s="487"/>
      <c r="L1072" s="481"/>
      <c r="M1072" s="481"/>
    </row>
    <row r="1073" spans="2:13" ht="13.9" customHeight="1">
      <c r="B1073" s="487"/>
      <c r="C1073" s="487"/>
      <c r="D1073" s="487"/>
      <c r="E1073" s="487"/>
      <c r="F1073" s="487"/>
      <c r="G1073" s="487"/>
      <c r="H1073" s="487"/>
      <c r="I1073" s="486"/>
      <c r="J1073" s="487"/>
      <c r="K1073" s="487"/>
      <c r="L1073" s="481"/>
      <c r="M1073" s="481"/>
    </row>
    <row r="1074" spans="2:13" ht="13.9" customHeight="1">
      <c r="B1074" s="487"/>
      <c r="C1074" s="487"/>
      <c r="D1074" s="487"/>
      <c r="E1074" s="487"/>
      <c r="F1074" s="487"/>
      <c r="G1074" s="487"/>
      <c r="H1074" s="487"/>
      <c r="I1074" s="487"/>
      <c r="J1074" s="487"/>
      <c r="K1074" s="487"/>
      <c r="L1074" s="481"/>
      <c r="M1074" s="481"/>
    </row>
    <row r="1075" spans="2:13" ht="13.9" customHeight="1">
      <c r="B1075" s="487"/>
      <c r="C1075" s="487"/>
      <c r="D1075" s="487"/>
      <c r="E1075" s="487"/>
      <c r="F1075" s="487"/>
      <c r="G1075" s="487"/>
      <c r="H1075" s="487"/>
      <c r="I1075" s="486"/>
      <c r="J1075" s="487"/>
      <c r="K1075" s="487"/>
      <c r="L1075" s="481"/>
      <c r="M1075" s="481"/>
    </row>
    <row r="1076" spans="2:13" ht="13.9" customHeight="1">
      <c r="B1076" s="487"/>
      <c r="C1076" s="487"/>
      <c r="D1076" s="487"/>
      <c r="E1076" s="487"/>
      <c r="F1076" s="487"/>
      <c r="G1076" s="487"/>
      <c r="H1076" s="487"/>
      <c r="I1076" s="487"/>
      <c r="J1076" s="487"/>
      <c r="K1076" s="487"/>
      <c r="L1076" s="481"/>
      <c r="M1076" s="481"/>
    </row>
    <row r="1077" spans="2:13" ht="13.9" customHeight="1">
      <c r="B1077" s="487"/>
      <c r="C1077" s="487"/>
      <c r="D1077" s="487"/>
      <c r="E1077" s="487"/>
      <c r="F1077" s="487"/>
      <c r="G1077" s="487"/>
      <c r="H1077" s="487"/>
      <c r="I1077" s="486"/>
      <c r="J1077" s="487"/>
      <c r="K1077" s="487"/>
      <c r="L1077" s="481"/>
      <c r="M1077" s="481"/>
    </row>
    <row r="1078" spans="2:13" ht="13.9" customHeight="1">
      <c r="B1078" s="487"/>
      <c r="C1078" s="487"/>
      <c r="D1078" s="487"/>
      <c r="E1078" s="487"/>
      <c r="F1078" s="487"/>
      <c r="G1078" s="487"/>
      <c r="H1078" s="487"/>
      <c r="I1078" s="487"/>
      <c r="J1078" s="487"/>
      <c r="K1078" s="487"/>
      <c r="L1078" s="481"/>
      <c r="M1078" s="481"/>
    </row>
    <row r="1079" spans="2:13" ht="13.9" customHeight="1">
      <c r="B1079" s="487"/>
      <c r="C1079" s="487"/>
      <c r="D1079" s="487"/>
      <c r="E1079" s="487"/>
      <c r="F1079" s="487"/>
      <c r="G1079" s="487"/>
      <c r="H1079" s="487"/>
      <c r="I1079" s="486"/>
      <c r="J1079" s="487"/>
      <c r="K1079" s="487"/>
      <c r="L1079" s="481"/>
      <c r="M1079" s="481"/>
    </row>
    <row r="1080" spans="2:13" ht="13.9" customHeight="1">
      <c r="B1080" s="487"/>
      <c r="C1080" s="487"/>
      <c r="D1080" s="487"/>
      <c r="E1080" s="487"/>
      <c r="F1080" s="487"/>
      <c r="G1080" s="487"/>
      <c r="H1080" s="487"/>
      <c r="I1080" s="487"/>
      <c r="J1080" s="487"/>
      <c r="K1080" s="487"/>
      <c r="L1080" s="481"/>
      <c r="M1080" s="481"/>
    </row>
    <row r="1081" spans="2:13" ht="13.9" customHeight="1">
      <c r="B1081" s="487"/>
      <c r="C1081" s="487"/>
      <c r="D1081" s="487"/>
      <c r="E1081" s="487"/>
      <c r="F1081" s="487"/>
      <c r="G1081" s="487"/>
      <c r="H1081" s="487"/>
      <c r="I1081" s="486"/>
      <c r="J1081" s="487"/>
      <c r="K1081" s="487"/>
      <c r="L1081" s="481"/>
      <c r="M1081" s="481"/>
    </row>
    <row r="1082" spans="2:13" ht="13.9" customHeight="1">
      <c r="B1082" s="487"/>
      <c r="C1082" s="487"/>
      <c r="D1082" s="487"/>
      <c r="E1082" s="487"/>
      <c r="F1082" s="487"/>
      <c r="G1082" s="487"/>
      <c r="H1082" s="487"/>
      <c r="I1082" s="487"/>
      <c r="J1082" s="487"/>
      <c r="K1082" s="487"/>
      <c r="L1082" s="481"/>
      <c r="M1082" s="481"/>
    </row>
    <row r="1083" spans="2:13" ht="13.9" customHeight="1">
      <c r="B1083" s="487"/>
      <c r="C1083" s="487"/>
      <c r="D1083" s="487"/>
      <c r="E1083" s="487"/>
      <c r="F1083" s="487"/>
      <c r="G1083" s="487"/>
      <c r="H1083" s="487"/>
      <c r="I1083" s="486"/>
      <c r="J1083" s="487"/>
      <c r="K1083" s="487"/>
      <c r="L1083" s="481"/>
      <c r="M1083" s="481"/>
    </row>
    <row r="1084" spans="2:13" ht="13.9" customHeight="1">
      <c r="B1084" s="487"/>
      <c r="C1084" s="487"/>
      <c r="D1084" s="487"/>
      <c r="E1084" s="487"/>
      <c r="F1084" s="487"/>
      <c r="G1084" s="487"/>
      <c r="H1084" s="487"/>
      <c r="I1084" s="487"/>
      <c r="J1084" s="487"/>
      <c r="K1084" s="487"/>
      <c r="L1084" s="481"/>
      <c r="M1084" s="481"/>
    </row>
    <row r="1085" spans="2:13" ht="13.9" customHeight="1">
      <c r="B1085" s="487"/>
      <c r="C1085" s="487"/>
      <c r="D1085" s="487"/>
      <c r="E1085" s="487"/>
      <c r="F1085" s="487"/>
      <c r="G1085" s="487"/>
      <c r="H1085" s="487"/>
      <c r="I1085" s="486"/>
      <c r="J1085" s="487"/>
      <c r="K1085" s="487"/>
      <c r="L1085" s="481"/>
      <c r="M1085" s="481"/>
    </row>
    <row r="1086" spans="2:13" ht="13.9" customHeight="1">
      <c r="B1086" s="487"/>
      <c r="C1086" s="487"/>
      <c r="D1086" s="487"/>
      <c r="E1086" s="487"/>
      <c r="F1086" s="487"/>
      <c r="G1086" s="487"/>
      <c r="H1086" s="487"/>
      <c r="I1086" s="487"/>
      <c r="J1086" s="487"/>
      <c r="K1086" s="487"/>
      <c r="L1086" s="481"/>
      <c r="M1086" s="481"/>
    </row>
    <row r="1087" spans="2:13" ht="13.9" customHeight="1">
      <c r="B1087" s="487"/>
      <c r="C1087" s="487"/>
      <c r="D1087" s="487"/>
      <c r="E1087" s="487"/>
      <c r="F1087" s="487"/>
      <c r="G1087" s="487"/>
      <c r="H1087" s="487"/>
      <c r="I1087" s="486"/>
      <c r="J1087" s="487"/>
      <c r="K1087" s="487"/>
      <c r="L1087" s="481"/>
      <c r="M1087" s="481"/>
    </row>
    <row r="1088" spans="2:13" ht="13.9" customHeight="1">
      <c r="B1088" s="487"/>
      <c r="C1088" s="487"/>
      <c r="D1088" s="487"/>
      <c r="E1088" s="487"/>
      <c r="F1088" s="487"/>
      <c r="G1088" s="487"/>
      <c r="H1088" s="487"/>
      <c r="I1088" s="487"/>
      <c r="J1088" s="487"/>
      <c r="K1088" s="487"/>
      <c r="L1088" s="481"/>
      <c r="M1088" s="481"/>
    </row>
    <row r="1089" spans="2:13" ht="13.9" customHeight="1">
      <c r="B1089" s="487"/>
      <c r="C1089" s="487"/>
      <c r="D1089" s="487"/>
      <c r="E1089" s="487"/>
      <c r="F1089" s="487"/>
      <c r="G1089" s="487"/>
      <c r="H1089" s="487"/>
      <c r="I1089" s="486"/>
      <c r="J1089" s="487"/>
      <c r="K1089" s="487"/>
      <c r="L1089" s="481"/>
      <c r="M1089" s="481"/>
    </row>
    <row r="1090" spans="2:13" ht="13.9" customHeight="1">
      <c r="B1090" s="487"/>
      <c r="C1090" s="487"/>
      <c r="D1090" s="487"/>
      <c r="E1090" s="487"/>
      <c r="F1090" s="487"/>
      <c r="G1090" s="487"/>
      <c r="H1090" s="487"/>
      <c r="I1090" s="487"/>
      <c r="J1090" s="487"/>
      <c r="K1090" s="487"/>
      <c r="L1090" s="481"/>
      <c r="M1090" s="481"/>
    </row>
    <row r="1091" spans="2:13" ht="13.9" customHeight="1">
      <c r="B1091" s="487"/>
      <c r="C1091" s="487"/>
      <c r="D1091" s="487"/>
      <c r="E1091" s="487"/>
      <c r="F1091" s="487"/>
      <c r="G1091" s="487"/>
      <c r="H1091" s="487"/>
      <c r="I1091" s="486"/>
      <c r="J1091" s="487"/>
      <c r="K1091" s="487"/>
      <c r="L1091" s="481"/>
      <c r="M1091" s="481"/>
    </row>
    <row r="1092" spans="2:13" ht="13.9" customHeight="1">
      <c r="B1092" s="487"/>
      <c r="C1092" s="487"/>
      <c r="D1092" s="487"/>
      <c r="E1092" s="487"/>
      <c r="F1092" s="487"/>
      <c r="G1092" s="487"/>
      <c r="H1092" s="487"/>
      <c r="I1092" s="487"/>
      <c r="J1092" s="487"/>
      <c r="K1092" s="487"/>
      <c r="L1092" s="481"/>
      <c r="M1092" s="481"/>
    </row>
    <row r="1093" spans="2:13" ht="13.9" customHeight="1">
      <c r="B1093" s="487"/>
      <c r="C1093" s="487"/>
      <c r="D1093" s="487"/>
      <c r="E1093" s="487"/>
      <c r="F1093" s="487"/>
      <c r="G1093" s="487"/>
      <c r="H1093" s="487"/>
      <c r="I1093" s="486"/>
      <c r="J1093" s="487"/>
      <c r="K1093" s="487"/>
      <c r="L1093" s="481"/>
      <c r="M1093" s="481"/>
    </row>
    <row r="1094" spans="2:13" ht="13.9" customHeight="1">
      <c r="B1094" s="487"/>
      <c r="C1094" s="487"/>
      <c r="D1094" s="487"/>
      <c r="E1094" s="487"/>
      <c r="F1094" s="487"/>
      <c r="G1094" s="487"/>
      <c r="H1094" s="487"/>
      <c r="I1094" s="487"/>
      <c r="J1094" s="487"/>
      <c r="K1094" s="487"/>
      <c r="L1094" s="481"/>
      <c r="M1094" s="481"/>
    </row>
    <row r="1095" spans="2:13" ht="13.9" customHeight="1">
      <c r="B1095" s="487"/>
      <c r="C1095" s="487"/>
      <c r="D1095" s="487"/>
      <c r="E1095" s="487"/>
      <c r="F1095" s="487"/>
      <c r="G1095" s="487"/>
      <c r="H1095" s="487"/>
      <c r="I1095" s="486"/>
      <c r="J1095" s="487"/>
      <c r="K1095" s="487"/>
      <c r="L1095" s="481"/>
      <c r="M1095" s="481"/>
    </row>
    <row r="1096" spans="2:13" ht="13.9" customHeight="1">
      <c r="B1096" s="487"/>
      <c r="C1096" s="487"/>
      <c r="D1096" s="487"/>
      <c r="E1096" s="487"/>
      <c r="F1096" s="487"/>
      <c r="G1096" s="487"/>
      <c r="H1096" s="487"/>
      <c r="I1096" s="487"/>
      <c r="J1096" s="487"/>
      <c r="K1096" s="487"/>
      <c r="L1096" s="481"/>
      <c r="M1096" s="481"/>
    </row>
    <row r="1097" spans="2:13" ht="13.9" customHeight="1">
      <c r="B1097" s="487"/>
      <c r="C1097" s="487"/>
      <c r="D1097" s="487"/>
      <c r="E1097" s="487"/>
      <c r="F1097" s="487"/>
      <c r="G1097" s="487"/>
      <c r="H1097" s="487"/>
      <c r="I1097" s="486"/>
      <c r="J1097" s="487"/>
      <c r="K1097" s="487"/>
      <c r="L1097" s="481"/>
      <c r="M1097" s="481"/>
    </row>
    <row r="1098" spans="2:13" ht="13.9" customHeight="1">
      <c r="B1098" s="487"/>
      <c r="C1098" s="487"/>
      <c r="D1098" s="487"/>
      <c r="E1098" s="487"/>
      <c r="F1098" s="487"/>
      <c r="G1098" s="487"/>
      <c r="H1098" s="487"/>
      <c r="I1098" s="487"/>
      <c r="J1098" s="487"/>
      <c r="K1098" s="487"/>
      <c r="L1098" s="481"/>
      <c r="M1098" s="481"/>
    </row>
    <row r="1099" spans="2:13" ht="13.9" customHeight="1">
      <c r="B1099" s="487"/>
      <c r="C1099" s="487"/>
      <c r="D1099" s="487"/>
      <c r="E1099" s="487"/>
      <c r="F1099" s="487"/>
      <c r="G1099" s="487"/>
      <c r="H1099" s="487"/>
      <c r="I1099" s="486"/>
      <c r="J1099" s="487"/>
      <c r="K1099" s="487"/>
      <c r="L1099" s="481"/>
      <c r="M1099" s="481"/>
    </row>
    <row r="1100" spans="2:13" ht="13.9" customHeight="1">
      <c r="B1100" s="487"/>
      <c r="C1100" s="487"/>
      <c r="D1100" s="487"/>
      <c r="E1100" s="487"/>
      <c r="F1100" s="487"/>
      <c r="G1100" s="487"/>
      <c r="H1100" s="487"/>
      <c r="I1100" s="487"/>
      <c r="J1100" s="487"/>
      <c r="K1100" s="487"/>
      <c r="L1100" s="481"/>
      <c r="M1100" s="481"/>
    </row>
    <row r="1101" spans="2:13" ht="13.9" customHeight="1">
      <c r="B1101" s="487"/>
      <c r="C1101" s="487"/>
      <c r="D1101" s="487"/>
      <c r="E1101" s="487"/>
      <c r="F1101" s="487"/>
      <c r="G1101" s="487"/>
      <c r="H1101" s="487"/>
      <c r="I1101" s="486"/>
      <c r="J1101" s="487"/>
      <c r="K1101" s="487"/>
      <c r="L1101" s="481"/>
      <c r="M1101" s="481"/>
    </row>
    <row r="1102" spans="2:13" ht="13.9" customHeight="1">
      <c r="B1102" s="487"/>
      <c r="C1102" s="487"/>
      <c r="D1102" s="487"/>
      <c r="E1102" s="487"/>
      <c r="F1102" s="487"/>
      <c r="G1102" s="487"/>
      <c r="H1102" s="487"/>
      <c r="I1102" s="487"/>
      <c r="J1102" s="487"/>
      <c r="K1102" s="487"/>
      <c r="L1102" s="481"/>
      <c r="M1102" s="481"/>
    </row>
    <row r="1103" spans="2:13" ht="13.9" customHeight="1">
      <c r="B1103" s="487"/>
      <c r="C1103" s="487"/>
      <c r="D1103" s="487"/>
      <c r="E1103" s="487"/>
      <c r="F1103" s="487"/>
      <c r="G1103" s="487"/>
      <c r="H1103" s="487"/>
      <c r="I1103" s="486"/>
      <c r="J1103" s="487"/>
      <c r="K1103" s="487"/>
      <c r="L1103" s="481"/>
      <c r="M1103" s="481"/>
    </row>
    <row r="1104" spans="2:13" ht="13.9" customHeight="1">
      <c r="B1104" s="487"/>
      <c r="C1104" s="487"/>
      <c r="D1104" s="487"/>
      <c r="E1104" s="487"/>
      <c r="F1104" s="487"/>
      <c r="G1104" s="487"/>
      <c r="H1104" s="487"/>
      <c r="I1104" s="487"/>
      <c r="J1104" s="487"/>
      <c r="K1104" s="487"/>
      <c r="L1104" s="481"/>
      <c r="M1104" s="481"/>
    </row>
    <row r="1105" spans="2:13" ht="13.9" customHeight="1">
      <c r="B1105" s="487"/>
      <c r="C1105" s="487"/>
      <c r="D1105" s="487"/>
      <c r="E1105" s="487"/>
      <c r="F1105" s="487"/>
      <c r="G1105" s="487"/>
      <c r="H1105" s="487"/>
      <c r="I1105" s="486"/>
      <c r="J1105" s="487"/>
      <c r="K1105" s="487"/>
      <c r="L1105" s="481"/>
      <c r="M1105" s="481"/>
    </row>
    <row r="1106" spans="2:13" ht="13.9" customHeight="1">
      <c r="B1106" s="487"/>
      <c r="C1106" s="487"/>
      <c r="D1106" s="487"/>
      <c r="E1106" s="487"/>
      <c r="F1106" s="487"/>
      <c r="G1106" s="487"/>
      <c r="H1106" s="487"/>
      <c r="I1106" s="487"/>
      <c r="J1106" s="487"/>
      <c r="K1106" s="487"/>
      <c r="L1106" s="481"/>
      <c r="M1106" s="481"/>
    </row>
    <row r="1107" spans="2:13" ht="13.9" customHeight="1">
      <c r="B1107" s="487"/>
      <c r="C1107" s="487"/>
      <c r="D1107" s="487"/>
      <c r="E1107" s="487"/>
      <c r="F1107" s="487"/>
      <c r="G1107" s="487"/>
      <c r="H1107" s="487"/>
      <c r="I1107" s="486"/>
      <c r="J1107" s="487"/>
      <c r="K1107" s="487"/>
      <c r="L1107" s="481"/>
      <c r="M1107" s="481"/>
    </row>
    <row r="1108" spans="2:13" ht="13.9" customHeight="1">
      <c r="B1108" s="487"/>
      <c r="C1108" s="487"/>
      <c r="D1108" s="487"/>
      <c r="E1108" s="487"/>
      <c r="F1108" s="487"/>
      <c r="G1108" s="487"/>
      <c r="H1108" s="487"/>
      <c r="I1108" s="487"/>
      <c r="J1108" s="487"/>
      <c r="K1108" s="487"/>
      <c r="L1108" s="481"/>
      <c r="M1108" s="481"/>
    </row>
    <row r="1109" spans="2:13" ht="13.9" customHeight="1">
      <c r="B1109" s="487"/>
      <c r="C1109" s="487"/>
      <c r="D1109" s="487"/>
      <c r="E1109" s="487"/>
      <c r="F1109" s="487"/>
      <c r="G1109" s="487"/>
      <c r="H1109" s="487"/>
      <c r="I1109" s="486"/>
      <c r="J1109" s="487"/>
      <c r="K1109" s="487"/>
      <c r="L1109" s="481"/>
      <c r="M1109" s="481"/>
    </row>
    <row r="1110" spans="2:13" ht="13.9" customHeight="1">
      <c r="B1110" s="487"/>
      <c r="C1110" s="487"/>
      <c r="D1110" s="487"/>
      <c r="E1110" s="487"/>
      <c r="F1110" s="487"/>
      <c r="G1110" s="487"/>
      <c r="H1110" s="487"/>
      <c r="I1110" s="487"/>
      <c r="J1110" s="487"/>
      <c r="K1110" s="487"/>
      <c r="L1110" s="481"/>
      <c r="M1110" s="481"/>
    </row>
    <row r="1111" spans="2:13" ht="13.9" customHeight="1">
      <c r="B1111" s="487"/>
      <c r="C1111" s="487"/>
      <c r="D1111" s="487"/>
      <c r="E1111" s="487"/>
      <c r="F1111" s="487"/>
      <c r="G1111" s="487"/>
      <c r="H1111" s="487"/>
      <c r="I1111" s="486"/>
      <c r="J1111" s="487"/>
      <c r="K1111" s="487"/>
      <c r="L1111" s="481"/>
      <c r="M1111" s="481"/>
    </row>
    <row r="1112" spans="2:13" ht="13.9" customHeight="1">
      <c r="B1112" s="487"/>
      <c r="C1112" s="487"/>
      <c r="D1112" s="487"/>
      <c r="E1112" s="487"/>
      <c r="F1112" s="487"/>
      <c r="G1112" s="487"/>
      <c r="H1112" s="487"/>
      <c r="I1112" s="487"/>
      <c r="J1112" s="487"/>
      <c r="K1112" s="487"/>
      <c r="L1112" s="481"/>
      <c r="M1112" s="481"/>
    </row>
    <row r="1113" spans="2:13" ht="13.9" customHeight="1">
      <c r="B1113" s="487"/>
      <c r="C1113" s="487"/>
      <c r="D1113" s="487"/>
      <c r="E1113" s="487"/>
      <c r="F1113" s="487"/>
      <c r="G1113" s="487"/>
      <c r="H1113" s="487"/>
      <c r="I1113" s="486"/>
      <c r="J1113" s="487"/>
      <c r="K1113" s="487"/>
      <c r="L1113" s="481"/>
      <c r="M1113" s="481"/>
    </row>
    <row r="1114" spans="2:13" ht="13.9" customHeight="1">
      <c r="B1114" s="487"/>
      <c r="C1114" s="487"/>
      <c r="D1114" s="487"/>
      <c r="E1114" s="487"/>
      <c r="F1114" s="487"/>
      <c r="G1114" s="487"/>
      <c r="H1114" s="487"/>
      <c r="I1114" s="487"/>
      <c r="J1114" s="487"/>
      <c r="K1114" s="487"/>
      <c r="L1114" s="481"/>
      <c r="M1114" s="481"/>
    </row>
    <row r="1115" spans="2:13" ht="13.9" customHeight="1">
      <c r="B1115" s="487"/>
      <c r="C1115" s="487"/>
      <c r="D1115" s="487"/>
      <c r="E1115" s="487"/>
      <c r="F1115" s="487"/>
      <c r="G1115" s="487"/>
      <c r="H1115" s="487"/>
      <c r="I1115" s="486"/>
      <c r="J1115" s="487"/>
      <c r="K1115" s="487"/>
      <c r="L1115" s="481"/>
      <c r="M1115" s="481"/>
    </row>
    <row r="1116" spans="2:13" ht="13.9" customHeight="1">
      <c r="B1116" s="487"/>
      <c r="C1116" s="487"/>
      <c r="D1116" s="487"/>
      <c r="E1116" s="487"/>
      <c r="F1116" s="487"/>
      <c r="G1116" s="487"/>
      <c r="H1116" s="487"/>
      <c r="I1116" s="487"/>
      <c r="J1116" s="487"/>
      <c r="K1116" s="487"/>
      <c r="L1116" s="481"/>
      <c r="M1116" s="481"/>
    </row>
    <row r="1117" spans="2:13" ht="13.9" customHeight="1">
      <c r="B1117" s="487"/>
      <c r="C1117" s="487"/>
      <c r="D1117" s="487"/>
      <c r="E1117" s="487"/>
      <c r="F1117" s="487"/>
      <c r="G1117" s="487"/>
      <c r="H1117" s="487"/>
      <c r="I1117" s="486"/>
      <c r="J1117" s="487"/>
      <c r="K1117" s="487"/>
      <c r="L1117" s="481"/>
      <c r="M1117" s="481"/>
    </row>
    <row r="1118" spans="2:13" ht="13.9" customHeight="1">
      <c r="B1118" s="487"/>
      <c r="C1118" s="487"/>
      <c r="D1118" s="487"/>
      <c r="E1118" s="487"/>
      <c r="F1118" s="487"/>
      <c r="G1118" s="487"/>
      <c r="H1118" s="487"/>
      <c r="I1118" s="487"/>
      <c r="J1118" s="487"/>
      <c r="K1118" s="487"/>
      <c r="L1118" s="481"/>
      <c r="M1118" s="481"/>
    </row>
    <row r="1119" spans="2:13" ht="13.9" customHeight="1">
      <c r="B1119" s="487"/>
      <c r="C1119" s="487"/>
      <c r="D1119" s="487"/>
      <c r="E1119" s="487"/>
      <c r="F1119" s="487"/>
      <c r="G1119" s="487"/>
      <c r="H1119" s="487"/>
      <c r="I1119" s="486"/>
      <c r="J1119" s="487"/>
      <c r="K1119" s="487"/>
      <c r="L1119" s="481"/>
      <c r="M1119" s="481"/>
    </row>
    <row r="1120" spans="2:13" ht="13.9" customHeight="1">
      <c r="B1120" s="487"/>
      <c r="C1120" s="487"/>
      <c r="D1120" s="487"/>
      <c r="E1120" s="487"/>
      <c r="F1120" s="487"/>
      <c r="G1120" s="487"/>
      <c r="H1120" s="487"/>
      <c r="I1120" s="487"/>
      <c r="J1120" s="487"/>
      <c r="K1120" s="487"/>
      <c r="L1120" s="481"/>
      <c r="M1120" s="481"/>
    </row>
    <row r="1121" spans="2:13" ht="13.9" customHeight="1">
      <c r="B1121" s="487"/>
      <c r="C1121" s="487"/>
      <c r="D1121" s="487"/>
      <c r="E1121" s="487"/>
      <c r="F1121" s="487"/>
      <c r="G1121" s="487"/>
      <c r="H1121" s="487"/>
      <c r="I1121" s="486"/>
      <c r="J1121" s="487"/>
      <c r="K1121" s="487"/>
      <c r="L1121" s="481"/>
      <c r="M1121" s="481"/>
    </row>
    <row r="1122" spans="2:13" ht="13.9" customHeight="1">
      <c r="B1122" s="487"/>
      <c r="C1122" s="487"/>
      <c r="D1122" s="487"/>
      <c r="E1122" s="487"/>
      <c r="F1122" s="487"/>
      <c r="G1122" s="487"/>
      <c r="H1122" s="487"/>
      <c r="I1122" s="487"/>
      <c r="J1122" s="487"/>
      <c r="K1122" s="487"/>
      <c r="L1122" s="481"/>
      <c r="M1122" s="481"/>
    </row>
    <row r="1123" spans="2:13" ht="13.9" customHeight="1">
      <c r="B1123" s="487"/>
      <c r="C1123" s="487"/>
      <c r="D1123" s="487"/>
      <c r="E1123" s="487"/>
      <c r="F1123" s="487"/>
      <c r="G1123" s="487"/>
      <c r="H1123" s="487"/>
      <c r="I1123" s="486"/>
      <c r="J1123" s="487"/>
      <c r="K1123" s="487"/>
      <c r="L1123" s="481"/>
      <c r="M1123" s="481"/>
    </row>
    <row r="1124" spans="2:13" ht="13.9" customHeight="1">
      <c r="B1124" s="487"/>
      <c r="C1124" s="487"/>
      <c r="D1124" s="487"/>
      <c r="E1124" s="487"/>
      <c r="F1124" s="487"/>
      <c r="G1124" s="487"/>
      <c r="H1124" s="487"/>
      <c r="I1124" s="487"/>
      <c r="J1124" s="487"/>
      <c r="K1124" s="487"/>
      <c r="L1124" s="481"/>
      <c r="M1124" s="481"/>
    </row>
    <row r="1125" spans="2:13" ht="13.9" customHeight="1">
      <c r="B1125" s="487"/>
      <c r="C1125" s="487"/>
      <c r="D1125" s="487"/>
      <c r="E1125" s="487"/>
      <c r="F1125" s="487"/>
      <c r="G1125" s="487"/>
      <c r="H1125" s="487"/>
      <c r="I1125" s="486"/>
      <c r="J1125" s="487"/>
      <c r="K1125" s="487"/>
      <c r="L1125" s="481"/>
      <c r="M1125" s="481"/>
    </row>
    <row r="1126" spans="2:13" ht="13.9" customHeight="1">
      <c r="B1126" s="487"/>
      <c r="C1126" s="487"/>
      <c r="D1126" s="487"/>
      <c r="E1126" s="487"/>
      <c r="F1126" s="487"/>
      <c r="G1126" s="487"/>
      <c r="H1126" s="487"/>
      <c r="I1126" s="487"/>
      <c r="J1126" s="487"/>
      <c r="K1126" s="487"/>
      <c r="L1126" s="481"/>
      <c r="M1126" s="481"/>
    </row>
    <row r="1127" spans="2:13" ht="13.9" customHeight="1">
      <c r="B1127" s="487"/>
      <c r="C1127" s="487"/>
      <c r="D1127" s="487"/>
      <c r="E1127" s="487"/>
      <c r="F1127" s="487"/>
      <c r="G1127" s="487"/>
      <c r="H1127" s="487"/>
      <c r="I1127" s="486"/>
      <c r="J1127" s="487"/>
      <c r="K1127" s="487"/>
      <c r="L1127" s="481"/>
      <c r="M1127" s="481"/>
    </row>
    <row r="1128" spans="2:13" ht="13.9" customHeight="1">
      <c r="B1128" s="487"/>
      <c r="C1128" s="487"/>
      <c r="D1128" s="487"/>
      <c r="E1128" s="487"/>
      <c r="F1128" s="487"/>
      <c r="G1128" s="487"/>
      <c r="H1128" s="487"/>
      <c r="I1128" s="487"/>
      <c r="J1128" s="487"/>
      <c r="K1128" s="487"/>
      <c r="L1128" s="481"/>
      <c r="M1128" s="481"/>
    </row>
    <row r="1129" spans="2:13" ht="13.9" customHeight="1">
      <c r="B1129" s="487"/>
      <c r="C1129" s="487"/>
      <c r="D1129" s="487"/>
      <c r="E1129" s="487"/>
      <c r="F1129" s="487"/>
      <c r="G1129" s="487"/>
      <c r="H1129" s="487"/>
      <c r="I1129" s="486"/>
      <c r="J1129" s="487"/>
      <c r="K1129" s="487"/>
      <c r="L1129" s="481"/>
      <c r="M1129" s="481"/>
    </row>
    <row r="1130" spans="2:13" ht="13.9" customHeight="1">
      <c r="B1130" s="487"/>
      <c r="C1130" s="487"/>
      <c r="D1130" s="487"/>
      <c r="E1130" s="487"/>
      <c r="F1130" s="487"/>
      <c r="G1130" s="487"/>
      <c r="H1130" s="487"/>
      <c r="I1130" s="487"/>
      <c r="J1130" s="487"/>
      <c r="K1130" s="487"/>
      <c r="L1130" s="481"/>
      <c r="M1130" s="481"/>
    </row>
    <row r="1131" spans="2:13" ht="13.9" customHeight="1">
      <c r="B1131" s="487"/>
      <c r="C1131" s="487"/>
      <c r="D1131" s="487"/>
      <c r="E1131" s="487"/>
      <c r="F1131" s="487"/>
      <c r="G1131" s="487"/>
      <c r="H1131" s="487"/>
      <c r="I1131" s="486"/>
      <c r="J1131" s="487"/>
      <c r="K1131" s="487"/>
      <c r="L1131" s="481"/>
      <c r="M1131" s="481"/>
    </row>
    <row r="1132" spans="2:13" ht="13.9" customHeight="1">
      <c r="B1132" s="487"/>
      <c r="C1132" s="487"/>
      <c r="D1132" s="487"/>
      <c r="E1132" s="487"/>
      <c r="F1132" s="487"/>
      <c r="G1132" s="487"/>
      <c r="H1132" s="487"/>
      <c r="I1132" s="487"/>
      <c r="J1132" s="487"/>
      <c r="K1132" s="487"/>
      <c r="L1132" s="481"/>
      <c r="M1132" s="481"/>
    </row>
    <row r="1133" spans="2:13" ht="13.9" customHeight="1">
      <c r="B1133" s="487"/>
      <c r="C1133" s="487"/>
      <c r="D1133" s="487"/>
      <c r="E1133" s="487"/>
      <c r="F1133" s="487"/>
      <c r="G1133" s="487"/>
      <c r="H1133" s="487"/>
      <c r="I1133" s="486"/>
      <c r="J1133" s="487"/>
      <c r="K1133" s="487"/>
      <c r="L1133" s="481"/>
      <c r="M1133" s="481"/>
    </row>
    <row r="1134" spans="2:13" ht="13.9" customHeight="1">
      <c r="B1134" s="487"/>
      <c r="C1134" s="487"/>
      <c r="D1134" s="487"/>
      <c r="E1134" s="487"/>
      <c r="F1134" s="487"/>
      <c r="G1134" s="487"/>
      <c r="H1134" s="487"/>
      <c r="I1134" s="487"/>
      <c r="J1134" s="487"/>
      <c r="K1134" s="487"/>
      <c r="L1134" s="481"/>
      <c r="M1134" s="481"/>
    </row>
    <row r="1135" spans="2:13" ht="13.9" customHeight="1">
      <c r="B1135" s="487"/>
      <c r="C1135" s="487"/>
      <c r="D1135" s="487"/>
      <c r="E1135" s="487"/>
      <c r="F1135" s="487"/>
      <c r="G1135" s="487"/>
      <c r="H1135" s="487"/>
      <c r="I1135" s="486"/>
      <c r="J1135" s="487"/>
      <c r="K1135" s="487"/>
      <c r="L1135" s="481"/>
      <c r="M1135" s="481"/>
    </row>
    <row r="1136" spans="2:13" ht="13.9" customHeight="1">
      <c r="B1136" s="487"/>
      <c r="C1136" s="487"/>
      <c r="D1136" s="487"/>
      <c r="E1136" s="487"/>
      <c r="F1136" s="487"/>
      <c r="G1136" s="487"/>
      <c r="H1136" s="487"/>
      <c r="I1136" s="487"/>
      <c r="J1136" s="487"/>
      <c r="K1136" s="487"/>
      <c r="L1136" s="481"/>
      <c r="M1136" s="481"/>
    </row>
    <row r="1137" spans="2:13" ht="13.9" customHeight="1">
      <c r="B1137" s="487"/>
      <c r="C1137" s="487"/>
      <c r="D1137" s="487"/>
      <c r="E1137" s="487"/>
      <c r="F1137" s="487"/>
      <c r="G1137" s="487"/>
      <c r="H1137" s="487"/>
      <c r="I1137" s="486"/>
      <c r="J1137" s="487"/>
      <c r="K1137" s="487"/>
      <c r="L1137" s="481"/>
      <c r="M1137" s="481"/>
    </row>
    <row r="1138" spans="2:13" ht="13.9" customHeight="1">
      <c r="B1138" s="487"/>
      <c r="C1138" s="487"/>
      <c r="D1138" s="487"/>
      <c r="E1138" s="487"/>
      <c r="F1138" s="487"/>
      <c r="G1138" s="487"/>
      <c r="H1138" s="487"/>
      <c r="I1138" s="487"/>
      <c r="J1138" s="487"/>
      <c r="K1138" s="487"/>
      <c r="L1138" s="481"/>
      <c r="M1138" s="481"/>
    </row>
    <row r="1139" spans="2:13" ht="13.9" customHeight="1">
      <c r="B1139" s="487"/>
      <c r="C1139" s="487"/>
      <c r="D1139" s="487"/>
      <c r="E1139" s="487"/>
      <c r="F1139" s="487"/>
      <c r="G1139" s="487"/>
      <c r="H1139" s="487"/>
      <c r="I1139" s="486"/>
      <c r="J1139" s="487"/>
      <c r="K1139" s="487"/>
      <c r="L1139" s="481"/>
      <c r="M1139" s="481"/>
    </row>
    <row r="1140" spans="2:13" ht="13.9" customHeight="1">
      <c r="B1140" s="487"/>
      <c r="C1140" s="487"/>
      <c r="D1140" s="487"/>
      <c r="E1140" s="487"/>
      <c r="F1140" s="487"/>
      <c r="G1140" s="487"/>
      <c r="H1140" s="487"/>
      <c r="I1140" s="487"/>
      <c r="J1140" s="487"/>
      <c r="K1140" s="487"/>
      <c r="L1140" s="481"/>
      <c r="M1140" s="481"/>
    </row>
    <row r="1141" spans="2:13" ht="13.9" customHeight="1">
      <c r="B1141" s="487"/>
      <c r="C1141" s="487"/>
      <c r="D1141" s="487"/>
      <c r="E1141" s="487"/>
      <c r="F1141" s="487"/>
      <c r="G1141" s="487"/>
      <c r="H1141" s="487"/>
      <c r="I1141" s="486"/>
      <c r="J1141" s="487"/>
      <c r="K1141" s="487"/>
      <c r="L1141" s="481"/>
      <c r="M1141" s="481"/>
    </row>
    <row r="1142" spans="2:13" ht="13.9" customHeight="1">
      <c r="B1142" s="487"/>
      <c r="C1142" s="487"/>
      <c r="D1142" s="487"/>
      <c r="E1142" s="487"/>
      <c r="F1142" s="487"/>
      <c r="G1142" s="487"/>
      <c r="H1142" s="487"/>
      <c r="I1142" s="487"/>
      <c r="J1142" s="487"/>
      <c r="K1142" s="487"/>
      <c r="L1142" s="481"/>
      <c r="M1142" s="481"/>
    </row>
    <row r="1143" spans="2:13" ht="13.9" customHeight="1">
      <c r="B1143" s="487"/>
      <c r="C1143" s="487"/>
      <c r="D1143" s="487"/>
      <c r="E1143" s="487"/>
      <c r="F1143" s="487"/>
      <c r="G1143" s="487"/>
      <c r="H1143" s="487"/>
      <c r="I1143" s="486"/>
      <c r="J1143" s="487"/>
      <c r="K1143" s="487"/>
      <c r="L1143" s="481"/>
      <c r="M1143" s="481"/>
    </row>
    <row r="1144" spans="2:13" ht="13.9" customHeight="1">
      <c r="B1144" s="487"/>
      <c r="C1144" s="487"/>
      <c r="D1144" s="487"/>
      <c r="E1144" s="487"/>
      <c r="F1144" s="487"/>
      <c r="G1144" s="487"/>
      <c r="H1144" s="487"/>
      <c r="I1144" s="487"/>
      <c r="J1144" s="487"/>
      <c r="K1144" s="487"/>
      <c r="L1144" s="481"/>
      <c r="M1144" s="481"/>
    </row>
    <row r="1145" spans="2:13" ht="13.9" customHeight="1">
      <c r="B1145" s="487"/>
      <c r="C1145" s="487"/>
      <c r="D1145" s="487"/>
      <c r="E1145" s="487"/>
      <c r="F1145" s="487"/>
      <c r="G1145" s="487"/>
      <c r="H1145" s="487"/>
      <c r="I1145" s="486"/>
      <c r="J1145" s="487"/>
      <c r="K1145" s="487"/>
      <c r="L1145" s="481"/>
      <c r="M1145" s="481"/>
    </row>
    <row r="1146" spans="2:13" ht="13.9" customHeight="1">
      <c r="B1146" s="487"/>
      <c r="C1146" s="487"/>
      <c r="D1146" s="487"/>
      <c r="E1146" s="487"/>
      <c r="F1146" s="487"/>
      <c r="G1146" s="487"/>
      <c r="H1146" s="487"/>
      <c r="I1146" s="487"/>
      <c r="J1146" s="487"/>
      <c r="K1146" s="487"/>
      <c r="L1146" s="481"/>
      <c r="M1146" s="481"/>
    </row>
    <row r="1147" spans="2:13" ht="13.9" customHeight="1">
      <c r="B1147" s="487"/>
      <c r="C1147" s="487"/>
      <c r="D1147" s="487"/>
      <c r="E1147" s="487"/>
      <c r="F1147" s="487"/>
      <c r="G1147" s="487"/>
      <c r="H1147" s="487"/>
      <c r="I1147" s="486"/>
      <c r="J1147" s="487"/>
      <c r="K1147" s="487"/>
      <c r="L1147" s="481"/>
      <c r="M1147" s="481"/>
    </row>
    <row r="1148" spans="2:13" ht="13.9" customHeight="1">
      <c r="B1148" s="487"/>
      <c r="C1148" s="487"/>
      <c r="D1148" s="487"/>
      <c r="E1148" s="487"/>
      <c r="F1148" s="487"/>
      <c r="G1148" s="487"/>
      <c r="H1148" s="487"/>
      <c r="I1148" s="487"/>
      <c r="J1148" s="487"/>
      <c r="K1148" s="487"/>
      <c r="L1148" s="481"/>
      <c r="M1148" s="481"/>
    </row>
    <row r="1149" spans="2:13" ht="13.9" customHeight="1">
      <c r="B1149" s="487"/>
      <c r="C1149" s="487"/>
      <c r="D1149" s="487"/>
      <c r="E1149" s="487"/>
      <c r="F1149" s="487"/>
      <c r="G1149" s="487"/>
      <c r="H1149" s="487"/>
      <c r="I1149" s="486"/>
      <c r="J1149" s="487"/>
      <c r="K1149" s="487"/>
      <c r="L1149" s="481"/>
      <c r="M1149" s="481"/>
    </row>
    <row r="1150" spans="2:13" ht="13.9" customHeight="1">
      <c r="B1150" s="487"/>
      <c r="C1150" s="487"/>
      <c r="D1150" s="487"/>
      <c r="E1150" s="487"/>
      <c r="F1150" s="487"/>
      <c r="G1150" s="487"/>
      <c r="H1150" s="487"/>
      <c r="I1150" s="487"/>
      <c r="J1150" s="487"/>
      <c r="K1150" s="487"/>
      <c r="L1150" s="481"/>
      <c r="M1150" s="481"/>
    </row>
    <row r="1151" spans="2:13" ht="13.9" customHeight="1">
      <c r="B1151" s="487"/>
      <c r="C1151" s="487"/>
      <c r="D1151" s="487"/>
      <c r="E1151" s="487"/>
      <c r="F1151" s="487"/>
      <c r="G1151" s="487"/>
      <c r="H1151" s="487"/>
      <c r="I1151" s="486"/>
      <c r="J1151" s="487"/>
      <c r="K1151" s="487"/>
      <c r="L1151" s="481"/>
      <c r="M1151" s="481"/>
    </row>
    <row r="1152" spans="2:13" ht="13.9" customHeight="1">
      <c r="B1152" s="487"/>
      <c r="C1152" s="487"/>
      <c r="D1152" s="487"/>
      <c r="E1152" s="487"/>
      <c r="F1152" s="487"/>
      <c r="G1152" s="487"/>
      <c r="H1152" s="487"/>
      <c r="I1152" s="487"/>
      <c r="J1152" s="487"/>
      <c r="K1152" s="487"/>
      <c r="L1152" s="481"/>
      <c r="M1152" s="481"/>
    </row>
    <row r="1153" spans="2:13" ht="13.9" customHeight="1">
      <c r="B1153" s="487"/>
      <c r="C1153" s="487"/>
      <c r="D1153" s="487"/>
      <c r="E1153" s="487"/>
      <c r="F1153" s="487"/>
      <c r="G1153" s="487"/>
      <c r="H1153" s="487"/>
      <c r="I1153" s="486"/>
      <c r="J1153" s="487"/>
      <c r="K1153" s="487"/>
      <c r="L1153" s="481"/>
      <c r="M1153" s="481"/>
    </row>
    <row r="1154" spans="2:13" ht="13.9" customHeight="1">
      <c r="B1154" s="487"/>
      <c r="C1154" s="487"/>
      <c r="D1154" s="487"/>
      <c r="E1154" s="487"/>
      <c r="F1154" s="487"/>
      <c r="G1154" s="487"/>
      <c r="H1154" s="487"/>
      <c r="I1154" s="487"/>
      <c r="J1154" s="487"/>
      <c r="K1154" s="487"/>
      <c r="L1154" s="481"/>
      <c r="M1154" s="481"/>
    </row>
    <row r="1155" spans="2:13" ht="13.9" customHeight="1">
      <c r="B1155" s="487"/>
      <c r="C1155" s="487"/>
      <c r="D1155" s="487"/>
      <c r="E1155" s="487"/>
      <c r="F1155" s="487"/>
      <c r="G1155" s="487"/>
      <c r="H1155" s="487"/>
      <c r="I1155" s="486"/>
      <c r="J1155" s="487"/>
      <c r="K1155" s="487"/>
      <c r="L1155" s="481"/>
      <c r="M1155" s="481"/>
    </row>
    <row r="1156" spans="2:13" ht="13.9" customHeight="1">
      <c r="B1156" s="487"/>
      <c r="C1156" s="487"/>
      <c r="D1156" s="487"/>
      <c r="E1156" s="487"/>
      <c r="F1156" s="487"/>
      <c r="G1156" s="487"/>
      <c r="H1156" s="487"/>
      <c r="I1156" s="487"/>
      <c r="J1156" s="487"/>
      <c r="K1156" s="487"/>
      <c r="L1156" s="481"/>
      <c r="M1156" s="481"/>
    </row>
    <row r="1157" spans="2:13" ht="13.9" customHeight="1">
      <c r="B1157" s="487"/>
      <c r="C1157" s="487"/>
      <c r="D1157" s="487"/>
      <c r="E1157" s="487"/>
      <c r="F1157" s="487"/>
      <c r="G1157" s="487"/>
      <c r="H1157" s="487"/>
      <c r="I1157" s="486"/>
      <c r="J1157" s="487"/>
      <c r="K1157" s="487"/>
      <c r="L1157" s="481"/>
      <c r="M1157" s="481"/>
    </row>
    <row r="1158" spans="2:13" ht="13.9" customHeight="1">
      <c r="B1158" s="487"/>
      <c r="C1158" s="487"/>
      <c r="D1158" s="487"/>
      <c r="E1158" s="487"/>
      <c r="F1158" s="487"/>
      <c r="G1158" s="487"/>
      <c r="H1158" s="487"/>
      <c r="I1158" s="487"/>
      <c r="J1158" s="487"/>
      <c r="K1158" s="487"/>
      <c r="L1158" s="481"/>
      <c r="M1158" s="481"/>
    </row>
    <row r="1159" spans="2:13" ht="13.9" customHeight="1">
      <c r="B1159" s="487"/>
      <c r="C1159" s="487"/>
      <c r="D1159" s="487"/>
      <c r="E1159" s="487"/>
      <c r="F1159" s="487"/>
      <c r="G1159" s="487"/>
      <c r="H1159" s="487"/>
      <c r="I1159" s="486"/>
      <c r="J1159" s="487"/>
      <c r="K1159" s="487"/>
      <c r="L1159" s="481"/>
      <c r="M1159" s="481"/>
    </row>
    <row r="1160" spans="2:13" ht="13.9" customHeight="1">
      <c r="B1160" s="487"/>
      <c r="C1160" s="487"/>
      <c r="D1160" s="487"/>
      <c r="E1160" s="487"/>
      <c r="F1160" s="487"/>
      <c r="G1160" s="487"/>
      <c r="H1160" s="487"/>
      <c r="I1160" s="487"/>
      <c r="J1160" s="487"/>
      <c r="K1160" s="487"/>
      <c r="L1160" s="481"/>
      <c r="M1160" s="481"/>
    </row>
    <row r="1161" spans="2:13" ht="13.9" customHeight="1">
      <c r="B1161" s="487"/>
      <c r="C1161" s="487"/>
      <c r="D1161" s="487"/>
      <c r="E1161" s="487"/>
      <c r="F1161" s="487"/>
      <c r="G1161" s="487"/>
      <c r="H1161" s="487"/>
      <c r="I1161" s="486"/>
      <c r="J1161" s="487"/>
      <c r="K1161" s="487"/>
      <c r="L1161" s="481"/>
      <c r="M1161" s="481"/>
    </row>
    <row r="1162" spans="2:13" ht="13.9" customHeight="1">
      <c r="B1162" s="487"/>
      <c r="C1162" s="487"/>
      <c r="D1162" s="487"/>
      <c r="E1162" s="487"/>
      <c r="F1162" s="487"/>
      <c r="G1162" s="487"/>
      <c r="H1162" s="487"/>
      <c r="I1162" s="487"/>
      <c r="J1162" s="487"/>
      <c r="K1162" s="487"/>
      <c r="L1162" s="481"/>
      <c r="M1162" s="481"/>
    </row>
    <row r="1163" spans="2:13" ht="13.9" customHeight="1">
      <c r="B1163" s="487"/>
      <c r="C1163" s="487"/>
      <c r="D1163" s="487"/>
      <c r="E1163" s="487"/>
      <c r="F1163" s="487"/>
      <c r="G1163" s="487"/>
      <c r="H1163" s="487"/>
      <c r="I1163" s="486"/>
      <c r="J1163" s="487"/>
      <c r="K1163" s="487"/>
      <c r="L1163" s="481"/>
      <c r="M1163" s="481"/>
    </row>
    <row r="1164" spans="2:13" ht="13.9" customHeight="1">
      <c r="B1164" s="487"/>
      <c r="C1164" s="487"/>
      <c r="D1164" s="487"/>
      <c r="E1164" s="487"/>
      <c r="F1164" s="487"/>
      <c r="G1164" s="487"/>
      <c r="H1164" s="487"/>
      <c r="I1164" s="487"/>
      <c r="J1164" s="487"/>
      <c r="K1164" s="487"/>
      <c r="L1164" s="481"/>
      <c r="M1164" s="481"/>
    </row>
    <row r="1165" spans="2:13" ht="13.9" customHeight="1">
      <c r="B1165" s="487"/>
      <c r="C1165" s="487"/>
      <c r="D1165" s="487"/>
      <c r="E1165" s="487"/>
      <c r="F1165" s="487"/>
      <c r="G1165" s="487"/>
      <c r="H1165" s="487"/>
      <c r="I1165" s="486"/>
      <c r="J1165" s="487"/>
      <c r="K1165" s="487"/>
      <c r="L1165" s="481"/>
      <c r="M1165" s="481"/>
    </row>
    <row r="1166" spans="2:13" ht="13.9" customHeight="1">
      <c r="B1166" s="487"/>
      <c r="C1166" s="487"/>
      <c r="D1166" s="487"/>
      <c r="E1166" s="487"/>
      <c r="F1166" s="487"/>
      <c r="G1166" s="487"/>
      <c r="H1166" s="487"/>
      <c r="I1166" s="487"/>
      <c r="J1166" s="487"/>
      <c r="K1166" s="487"/>
      <c r="L1166" s="481"/>
      <c r="M1166" s="481"/>
    </row>
    <row r="1167" spans="2:13" ht="13.9" customHeight="1">
      <c r="B1167" s="487"/>
      <c r="C1167" s="487"/>
      <c r="D1167" s="487"/>
      <c r="E1167" s="487"/>
      <c r="F1167" s="487"/>
      <c r="G1167" s="487"/>
      <c r="H1167" s="487"/>
      <c r="I1167" s="486"/>
      <c r="J1167" s="487"/>
      <c r="K1167" s="487"/>
      <c r="L1167" s="481"/>
      <c r="M1167" s="481"/>
    </row>
    <row r="1168" spans="2:13" ht="13.9" customHeight="1">
      <c r="B1168" s="487"/>
      <c r="C1168" s="487"/>
      <c r="D1168" s="487"/>
      <c r="E1168" s="487"/>
      <c r="F1168" s="487"/>
      <c r="G1168" s="487"/>
      <c r="H1168" s="487"/>
      <c r="I1168" s="487"/>
      <c r="J1168" s="487"/>
      <c r="K1168" s="487"/>
      <c r="L1168" s="481"/>
      <c r="M1168" s="481"/>
    </row>
    <row r="1169" spans="2:13" ht="13.9" customHeight="1">
      <c r="B1169" s="487"/>
      <c r="C1169" s="487"/>
      <c r="D1169" s="487"/>
      <c r="E1169" s="487"/>
      <c r="F1169" s="487"/>
      <c r="G1169" s="487"/>
      <c r="H1169" s="487"/>
      <c r="I1169" s="486"/>
      <c r="J1169" s="487"/>
      <c r="K1169" s="487"/>
      <c r="L1169" s="481"/>
      <c r="M1169" s="481"/>
    </row>
    <row r="1170" spans="2:13" ht="13.9" customHeight="1">
      <c r="B1170" s="487"/>
      <c r="C1170" s="487"/>
      <c r="D1170" s="487"/>
      <c r="E1170" s="487"/>
      <c r="F1170" s="487"/>
      <c r="G1170" s="487"/>
      <c r="H1170" s="487"/>
      <c r="I1170" s="487"/>
      <c r="J1170" s="487"/>
      <c r="K1170" s="487"/>
      <c r="L1170" s="481"/>
      <c r="M1170" s="481"/>
    </row>
    <row r="1171" spans="2:13" ht="13.9" customHeight="1">
      <c r="B1171" s="487"/>
      <c r="C1171" s="487"/>
      <c r="D1171" s="487"/>
      <c r="E1171" s="487"/>
      <c r="F1171" s="487"/>
      <c r="G1171" s="487"/>
      <c r="H1171" s="487"/>
      <c r="I1171" s="486"/>
      <c r="J1171" s="487"/>
      <c r="K1171" s="487"/>
      <c r="L1171" s="481"/>
      <c r="M1171" s="481"/>
    </row>
    <row r="1172" spans="2:13" ht="13.9" customHeight="1">
      <c r="B1172" s="487"/>
      <c r="C1172" s="487"/>
      <c r="D1172" s="487"/>
      <c r="E1172" s="487"/>
      <c r="F1172" s="487"/>
      <c r="G1172" s="487"/>
      <c r="H1172" s="487"/>
      <c r="I1172" s="487"/>
      <c r="J1172" s="487"/>
      <c r="K1172" s="487"/>
      <c r="L1172" s="481"/>
      <c r="M1172" s="481"/>
    </row>
    <row r="1173" spans="2:13" ht="13.9" customHeight="1">
      <c r="B1173" s="487"/>
      <c r="C1173" s="487"/>
      <c r="D1173" s="487"/>
      <c r="E1173" s="487"/>
      <c r="F1173" s="487"/>
      <c r="G1173" s="487"/>
      <c r="H1173" s="487"/>
      <c r="I1173" s="486"/>
      <c r="J1173" s="487"/>
      <c r="K1173" s="487"/>
      <c r="L1173" s="481"/>
      <c r="M1173" s="481"/>
    </row>
    <row r="1174" spans="2:13" ht="13.9" customHeight="1">
      <c r="B1174" s="487"/>
      <c r="C1174" s="487"/>
      <c r="D1174" s="487"/>
      <c r="E1174" s="487"/>
      <c r="F1174" s="487"/>
      <c r="G1174" s="487"/>
      <c r="H1174" s="487"/>
      <c r="I1174" s="487"/>
      <c r="J1174" s="487"/>
      <c r="K1174" s="487"/>
      <c r="L1174" s="481"/>
      <c r="M1174" s="481"/>
    </row>
    <row r="1175" spans="2:13" ht="13.9" customHeight="1">
      <c r="B1175" s="487"/>
      <c r="C1175" s="487"/>
      <c r="D1175" s="487"/>
      <c r="E1175" s="487"/>
      <c r="F1175" s="487"/>
      <c r="G1175" s="487"/>
      <c r="H1175" s="487"/>
      <c r="I1175" s="486"/>
      <c r="J1175" s="487"/>
      <c r="K1175" s="487"/>
      <c r="L1175" s="481"/>
      <c r="M1175" s="481"/>
    </row>
    <row r="1176" spans="2:13" ht="13.9" customHeight="1">
      <c r="B1176" s="487"/>
      <c r="C1176" s="487"/>
      <c r="D1176" s="487"/>
      <c r="E1176" s="487"/>
      <c r="F1176" s="487"/>
      <c r="G1176" s="487"/>
      <c r="H1176" s="487"/>
      <c r="I1176" s="487"/>
      <c r="J1176" s="487"/>
      <c r="K1176" s="487"/>
      <c r="L1176" s="481"/>
      <c r="M1176" s="481"/>
    </row>
    <row r="1177" spans="2:13" ht="13.9" customHeight="1">
      <c r="B1177" s="487"/>
      <c r="C1177" s="487"/>
      <c r="D1177" s="487"/>
      <c r="E1177" s="487"/>
      <c r="F1177" s="487"/>
      <c r="G1177" s="487"/>
      <c r="H1177" s="487"/>
      <c r="I1177" s="486"/>
      <c r="J1177" s="487"/>
      <c r="K1177" s="487"/>
      <c r="L1177" s="481"/>
      <c r="M1177" s="481"/>
    </row>
    <row r="1178" spans="2:13" ht="13.9" customHeight="1">
      <c r="B1178" s="487"/>
      <c r="C1178" s="487"/>
      <c r="D1178" s="487"/>
      <c r="E1178" s="487"/>
      <c r="F1178" s="487"/>
      <c r="G1178" s="487"/>
      <c r="H1178" s="487"/>
      <c r="I1178" s="487"/>
      <c r="J1178" s="487"/>
      <c r="K1178" s="487"/>
      <c r="L1178" s="481"/>
      <c r="M1178" s="481"/>
    </row>
    <row r="1179" spans="2:13" ht="13.9" customHeight="1">
      <c r="B1179" s="487"/>
      <c r="C1179" s="487"/>
      <c r="D1179" s="487"/>
      <c r="E1179" s="487"/>
      <c r="F1179" s="487"/>
      <c r="G1179" s="487"/>
      <c r="H1179" s="487"/>
      <c r="I1179" s="486"/>
      <c r="J1179" s="487"/>
      <c r="K1179" s="487"/>
      <c r="L1179" s="481"/>
      <c r="M1179" s="481"/>
    </row>
    <row r="1180" spans="2:13" ht="13.9" customHeight="1">
      <c r="B1180" s="487"/>
      <c r="C1180" s="487"/>
      <c r="D1180" s="487"/>
      <c r="E1180" s="487"/>
      <c r="F1180" s="487"/>
      <c r="G1180" s="487"/>
      <c r="H1180" s="487"/>
      <c r="I1180" s="487"/>
      <c r="J1180" s="487"/>
      <c r="K1180" s="487"/>
      <c r="L1180" s="481"/>
      <c r="M1180" s="481"/>
    </row>
    <row r="1181" spans="2:13" ht="13.9" customHeight="1">
      <c r="B1181" s="487"/>
      <c r="C1181" s="487"/>
      <c r="D1181" s="487"/>
      <c r="E1181" s="487"/>
      <c r="F1181" s="487"/>
      <c r="G1181" s="487"/>
      <c r="H1181" s="487"/>
      <c r="I1181" s="486"/>
      <c r="J1181" s="487"/>
      <c r="K1181" s="487"/>
      <c r="L1181" s="481"/>
      <c r="M1181" s="481"/>
    </row>
    <row r="1182" spans="2:13" ht="13.9" customHeight="1">
      <c r="B1182" s="487"/>
      <c r="C1182" s="487"/>
      <c r="D1182" s="487"/>
      <c r="E1182" s="487"/>
      <c r="F1182" s="487"/>
      <c r="G1182" s="487"/>
      <c r="H1182" s="487"/>
      <c r="I1182" s="487"/>
      <c r="J1182" s="487"/>
      <c r="K1182" s="487"/>
      <c r="L1182" s="481"/>
      <c r="M1182" s="481"/>
    </row>
    <row r="1183" spans="2:13" ht="13.9" customHeight="1">
      <c r="B1183" s="487"/>
      <c r="C1183" s="487"/>
      <c r="D1183" s="486"/>
      <c r="E1183" s="487"/>
      <c r="F1183" s="486"/>
      <c r="G1183" s="486"/>
      <c r="H1183" s="486"/>
      <c r="I1183" s="486"/>
      <c r="J1183" s="487"/>
      <c r="K1183" s="487"/>
      <c r="L1183" s="481"/>
      <c r="M1183" s="481"/>
    </row>
    <row r="1184" spans="2:13" ht="13.9" customHeight="1">
      <c r="B1184" s="487"/>
      <c r="C1184" s="487"/>
      <c r="D1184" s="487"/>
      <c r="E1184" s="487"/>
      <c r="F1184" s="487"/>
      <c r="G1184" s="487"/>
      <c r="H1184" s="487"/>
      <c r="I1184" s="487"/>
      <c r="J1184" s="487"/>
      <c r="K1184" s="487"/>
      <c r="L1184" s="481"/>
      <c r="M1184" s="481"/>
    </row>
    <row r="1185" spans="2:13" ht="13.9" customHeight="1">
      <c r="B1185" s="487"/>
      <c r="C1185" s="487"/>
      <c r="D1185" s="487"/>
      <c r="E1185" s="487"/>
      <c r="F1185" s="487"/>
      <c r="G1185" s="487"/>
      <c r="H1185" s="487"/>
      <c r="I1185" s="486"/>
      <c r="J1185" s="487"/>
      <c r="K1185" s="487"/>
      <c r="L1185" s="481"/>
      <c r="M1185" s="481"/>
    </row>
    <row r="1186" spans="2:13" ht="13.9" customHeight="1">
      <c r="B1186" s="487"/>
      <c r="C1186" s="487"/>
      <c r="D1186" s="487"/>
      <c r="E1186" s="487"/>
      <c r="F1186" s="487"/>
      <c r="G1186" s="487"/>
      <c r="H1186" s="487"/>
      <c r="I1186" s="487"/>
      <c r="J1186" s="487"/>
      <c r="K1186" s="487"/>
      <c r="L1186" s="481"/>
      <c r="M1186" s="481"/>
    </row>
    <row r="1187" spans="2:13" ht="13.9" customHeight="1">
      <c r="B1187" s="487"/>
      <c r="C1187" s="487"/>
      <c r="D1187" s="487"/>
      <c r="E1187" s="487"/>
      <c r="F1187" s="487"/>
      <c r="G1187" s="487"/>
      <c r="H1187" s="487"/>
      <c r="I1187" s="486"/>
      <c r="J1187" s="487"/>
      <c r="K1187" s="487"/>
      <c r="L1187" s="481"/>
      <c r="M1187" s="481"/>
    </row>
    <row r="1188" spans="2:13" ht="13.9" customHeight="1">
      <c r="B1188" s="487"/>
      <c r="C1188" s="487"/>
      <c r="D1188" s="487"/>
      <c r="E1188" s="487"/>
      <c r="F1188" s="487"/>
      <c r="G1188" s="487"/>
      <c r="H1188" s="487"/>
      <c r="I1188" s="487"/>
      <c r="J1188" s="487"/>
      <c r="K1188" s="487"/>
      <c r="L1188" s="481"/>
      <c r="M1188" s="481"/>
    </row>
    <row r="1189" spans="2:13" ht="13.9" customHeight="1">
      <c r="B1189" s="487"/>
      <c r="C1189" s="487"/>
      <c r="D1189" s="487"/>
      <c r="E1189" s="487"/>
      <c r="F1189" s="487"/>
      <c r="G1189" s="487"/>
      <c r="H1189" s="487"/>
      <c r="I1189" s="486"/>
      <c r="J1189" s="487"/>
      <c r="K1189" s="487"/>
      <c r="L1189" s="481"/>
      <c r="M1189" s="481"/>
    </row>
    <row r="1190" spans="2:13" ht="13.9" customHeight="1">
      <c r="B1190" s="487"/>
      <c r="C1190" s="487"/>
      <c r="D1190" s="487"/>
      <c r="E1190" s="487"/>
      <c r="F1190" s="487"/>
      <c r="G1190" s="487"/>
      <c r="H1190" s="487"/>
      <c r="I1190" s="487"/>
      <c r="J1190" s="487"/>
      <c r="K1190" s="487"/>
      <c r="L1190" s="481"/>
      <c r="M1190" s="481"/>
    </row>
    <row r="1191" spans="2:13" ht="13.9" customHeight="1">
      <c r="B1191" s="487"/>
      <c r="C1191" s="487"/>
      <c r="D1191" s="487"/>
      <c r="E1191" s="487"/>
      <c r="F1191" s="487"/>
      <c r="G1191" s="487"/>
      <c r="H1191" s="487"/>
      <c r="I1191" s="486"/>
      <c r="J1191" s="487"/>
      <c r="K1191" s="487"/>
      <c r="L1191" s="481"/>
      <c r="M1191" s="481"/>
    </row>
    <row r="1192" spans="2:13" ht="13.9" customHeight="1">
      <c r="B1192" s="487"/>
      <c r="C1192" s="487"/>
      <c r="D1192" s="487"/>
      <c r="E1192" s="487"/>
      <c r="F1192" s="487"/>
      <c r="G1192" s="487"/>
      <c r="H1192" s="487"/>
      <c r="I1192" s="487"/>
      <c r="J1192" s="487"/>
      <c r="K1192" s="487"/>
      <c r="L1192" s="481"/>
      <c r="M1192" s="481"/>
    </row>
    <row r="1193" spans="2:13" ht="13.9" customHeight="1">
      <c r="B1193" s="487"/>
      <c r="C1193" s="487"/>
      <c r="D1193" s="487"/>
      <c r="E1193" s="487"/>
      <c r="F1193" s="487"/>
      <c r="G1193" s="487"/>
      <c r="H1193" s="487"/>
      <c r="I1193" s="486"/>
      <c r="J1193" s="487"/>
      <c r="K1193" s="487"/>
      <c r="L1193" s="481"/>
      <c r="M1193" s="481"/>
    </row>
    <row r="1194" spans="2:13" ht="13.9" customHeight="1">
      <c r="B1194" s="487"/>
      <c r="C1194" s="487"/>
      <c r="D1194" s="487"/>
      <c r="E1194" s="487"/>
      <c r="F1194" s="487"/>
      <c r="G1194" s="487"/>
      <c r="H1194" s="487"/>
      <c r="I1194" s="487"/>
      <c r="J1194" s="487"/>
      <c r="K1194" s="487"/>
      <c r="L1194" s="481"/>
      <c r="M1194" s="481"/>
    </row>
    <row r="1195" spans="2:13" ht="13.9" customHeight="1">
      <c r="B1195" s="487"/>
      <c r="C1195" s="487"/>
      <c r="D1195" s="487"/>
      <c r="E1195" s="487"/>
      <c r="F1195" s="487"/>
      <c r="G1195" s="487"/>
      <c r="H1195" s="487"/>
      <c r="I1195" s="486"/>
      <c r="J1195" s="487"/>
      <c r="K1195" s="487"/>
      <c r="L1195" s="481"/>
      <c r="M1195" s="481"/>
    </row>
    <row r="1196" spans="2:13" ht="13.9" customHeight="1">
      <c r="B1196" s="487"/>
      <c r="C1196" s="487"/>
      <c r="D1196" s="487"/>
      <c r="E1196" s="487"/>
      <c r="F1196" s="487"/>
      <c r="G1196" s="487"/>
      <c r="H1196" s="487"/>
      <c r="I1196" s="487"/>
      <c r="J1196" s="487"/>
      <c r="K1196" s="487"/>
      <c r="L1196" s="481"/>
      <c r="M1196" s="481"/>
    </row>
    <row r="1197" spans="2:13" ht="13.9" customHeight="1">
      <c r="B1197" s="487"/>
      <c r="C1197" s="487"/>
      <c r="D1197" s="487"/>
      <c r="E1197" s="487"/>
      <c r="F1197" s="487"/>
      <c r="G1197" s="487"/>
      <c r="H1197" s="487"/>
      <c r="I1197" s="486"/>
      <c r="J1197" s="487"/>
      <c r="K1197" s="487"/>
      <c r="L1197" s="481"/>
      <c r="M1197" s="481"/>
    </row>
    <row r="1198" spans="2:13" ht="13.9" customHeight="1">
      <c r="B1198" s="487"/>
      <c r="C1198" s="487"/>
      <c r="D1198" s="487"/>
      <c r="E1198" s="487"/>
      <c r="F1198" s="487"/>
      <c r="G1198" s="487"/>
      <c r="H1198" s="487"/>
      <c r="I1198" s="487"/>
      <c r="J1198" s="487"/>
      <c r="K1198" s="487"/>
      <c r="L1198" s="481"/>
      <c r="M1198" s="481"/>
    </row>
    <row r="1199" spans="2:13" ht="13.9" customHeight="1">
      <c r="B1199" s="487"/>
      <c r="C1199" s="487"/>
      <c r="D1199" s="487"/>
      <c r="E1199" s="487"/>
      <c r="F1199" s="487"/>
      <c r="G1199" s="487"/>
      <c r="H1199" s="487"/>
      <c r="I1199" s="486"/>
      <c r="J1199" s="487"/>
      <c r="K1199" s="487"/>
      <c r="L1199" s="481"/>
      <c r="M1199" s="481"/>
    </row>
    <row r="1200" spans="2:13" ht="13.9" customHeight="1">
      <c r="B1200" s="487"/>
      <c r="C1200" s="487"/>
      <c r="D1200" s="487"/>
      <c r="E1200" s="487"/>
      <c r="F1200" s="487"/>
      <c r="G1200" s="487"/>
      <c r="H1200" s="487"/>
      <c r="I1200" s="487"/>
      <c r="J1200" s="487"/>
      <c r="K1200" s="487"/>
      <c r="L1200" s="481"/>
      <c r="M1200" s="481"/>
    </row>
    <row r="1201" spans="2:13" ht="13.9" customHeight="1">
      <c r="B1201" s="487"/>
      <c r="C1201" s="487"/>
      <c r="D1201" s="487"/>
      <c r="E1201" s="487"/>
      <c r="F1201" s="487"/>
      <c r="G1201" s="487"/>
      <c r="H1201" s="487"/>
      <c r="I1201" s="486"/>
      <c r="J1201" s="487"/>
      <c r="K1201" s="487"/>
      <c r="L1201" s="481"/>
      <c r="M1201" s="481"/>
    </row>
    <row r="1202" spans="2:13" ht="13.9" customHeight="1">
      <c r="B1202" s="487"/>
      <c r="C1202" s="487"/>
      <c r="D1202" s="487"/>
      <c r="E1202" s="487"/>
      <c r="F1202" s="487"/>
      <c r="G1202" s="487"/>
      <c r="H1202" s="487"/>
      <c r="I1202" s="487"/>
      <c r="J1202" s="487"/>
      <c r="K1202" s="487"/>
      <c r="L1202" s="481"/>
      <c r="M1202" s="481"/>
    </row>
    <row r="1203" spans="2:13" ht="13.9" customHeight="1">
      <c r="B1203" s="487"/>
      <c r="C1203" s="487"/>
      <c r="D1203" s="487"/>
      <c r="E1203" s="487"/>
      <c r="F1203" s="487"/>
      <c r="G1203" s="487"/>
      <c r="H1203" s="487"/>
      <c r="I1203" s="486"/>
      <c r="J1203" s="487"/>
      <c r="K1203" s="487"/>
      <c r="L1203" s="481"/>
      <c r="M1203" s="481"/>
    </row>
    <row r="1204" spans="2:13" ht="13.9" customHeight="1">
      <c r="B1204" s="487"/>
      <c r="C1204" s="487"/>
      <c r="D1204" s="487"/>
      <c r="E1204" s="487"/>
      <c r="F1204" s="487"/>
      <c r="G1204" s="487"/>
      <c r="H1204" s="487"/>
      <c r="I1204" s="487"/>
      <c r="J1204" s="487"/>
      <c r="K1204" s="487"/>
      <c r="L1204" s="481"/>
      <c r="M1204" s="481"/>
    </row>
    <row r="1205" spans="2:13" ht="13.9" customHeight="1">
      <c r="B1205" s="487"/>
      <c r="C1205" s="487"/>
      <c r="D1205" s="487"/>
      <c r="E1205" s="487"/>
      <c r="F1205" s="487"/>
      <c r="G1205" s="487"/>
      <c r="H1205" s="487"/>
      <c r="I1205" s="486"/>
      <c r="J1205" s="487"/>
      <c r="K1205" s="487"/>
      <c r="L1205" s="481"/>
      <c r="M1205" s="481"/>
    </row>
    <row r="1206" spans="2:13" ht="13.9" customHeight="1">
      <c r="B1206" s="487"/>
      <c r="C1206" s="487"/>
      <c r="D1206" s="487"/>
      <c r="E1206" s="487"/>
      <c r="F1206" s="487"/>
      <c r="G1206" s="487"/>
      <c r="H1206" s="487"/>
      <c r="I1206" s="487"/>
      <c r="J1206" s="487"/>
      <c r="K1206" s="487"/>
      <c r="L1206" s="481"/>
      <c r="M1206" s="481"/>
    </row>
    <row r="1207" spans="2:13" ht="13.9" customHeight="1">
      <c r="B1207" s="487"/>
      <c r="C1207" s="487"/>
      <c r="D1207" s="487"/>
      <c r="E1207" s="487"/>
      <c r="F1207" s="487"/>
      <c r="G1207" s="487"/>
      <c r="H1207" s="487"/>
      <c r="I1207" s="486"/>
      <c r="J1207" s="487"/>
      <c r="K1207" s="487"/>
      <c r="L1207" s="481"/>
      <c r="M1207" s="481"/>
    </row>
    <row r="1208" spans="2:13" ht="13.9" customHeight="1">
      <c r="B1208" s="487"/>
      <c r="C1208" s="487"/>
      <c r="D1208" s="487"/>
      <c r="E1208" s="487"/>
      <c r="F1208" s="487"/>
      <c r="G1208" s="487"/>
      <c r="H1208" s="487"/>
      <c r="I1208" s="487"/>
      <c r="J1208" s="487"/>
      <c r="K1208" s="487"/>
      <c r="L1208" s="481"/>
      <c r="M1208" s="481"/>
    </row>
    <row r="1209" spans="2:13" ht="13.9" customHeight="1">
      <c r="B1209" s="487"/>
      <c r="C1209" s="487"/>
      <c r="D1209" s="487"/>
      <c r="E1209" s="487"/>
      <c r="F1209" s="487"/>
      <c r="G1209" s="487"/>
      <c r="H1209" s="487"/>
      <c r="I1209" s="486"/>
      <c r="J1209" s="487"/>
      <c r="K1209" s="487"/>
      <c r="L1209" s="481"/>
      <c r="M1209" s="481"/>
    </row>
    <row r="1210" spans="2:13" ht="13.9" customHeight="1">
      <c r="B1210" s="487"/>
      <c r="C1210" s="487"/>
      <c r="D1210" s="487"/>
      <c r="E1210" s="487"/>
      <c r="F1210" s="487"/>
      <c r="G1210" s="487"/>
      <c r="H1210" s="487"/>
      <c r="I1210" s="487"/>
      <c r="J1210" s="487"/>
      <c r="K1210" s="487"/>
      <c r="L1210" s="481"/>
      <c r="M1210" s="481"/>
    </row>
    <row r="1211" spans="2:13" ht="13.9" customHeight="1">
      <c r="B1211" s="487"/>
      <c r="C1211" s="487"/>
      <c r="D1211" s="487"/>
      <c r="E1211" s="487"/>
      <c r="F1211" s="487"/>
      <c r="G1211" s="487"/>
      <c r="H1211" s="487"/>
      <c r="I1211" s="486"/>
      <c r="J1211" s="487"/>
      <c r="K1211" s="487"/>
      <c r="L1211" s="481"/>
      <c r="M1211" s="481"/>
    </row>
    <row r="1212" spans="2:13" ht="13.9" customHeight="1">
      <c r="B1212" s="487"/>
      <c r="C1212" s="487"/>
      <c r="D1212" s="487"/>
      <c r="E1212" s="487"/>
      <c r="F1212" s="487"/>
      <c r="G1212" s="487"/>
      <c r="H1212" s="487"/>
      <c r="I1212" s="487"/>
      <c r="J1212" s="487"/>
      <c r="K1212" s="487"/>
      <c r="L1212" s="481"/>
      <c r="M1212" s="481"/>
    </row>
    <row r="1213" spans="2:13" ht="13.9" customHeight="1">
      <c r="B1213" s="487"/>
      <c r="C1213" s="487"/>
      <c r="D1213" s="487"/>
      <c r="E1213" s="487"/>
      <c r="F1213" s="487"/>
      <c r="G1213" s="487"/>
      <c r="H1213" s="487"/>
      <c r="I1213" s="486"/>
      <c r="J1213" s="487"/>
      <c r="K1213" s="487"/>
      <c r="L1213" s="481"/>
      <c r="M1213" s="481"/>
    </row>
    <row r="1214" spans="2:13" ht="13.9" customHeight="1">
      <c r="B1214" s="487"/>
      <c r="C1214" s="487"/>
      <c r="D1214" s="487"/>
      <c r="E1214" s="487"/>
      <c r="F1214" s="487"/>
      <c r="G1214" s="487"/>
      <c r="H1214" s="487"/>
      <c r="I1214" s="487"/>
      <c r="J1214" s="487"/>
      <c r="K1214" s="487"/>
      <c r="L1214" s="481"/>
      <c r="M1214" s="481"/>
    </row>
    <row r="1215" spans="2:13" ht="13.9" customHeight="1">
      <c r="B1215" s="487"/>
      <c r="C1215" s="487"/>
      <c r="D1215" s="487"/>
      <c r="E1215" s="487"/>
      <c r="F1215" s="487"/>
      <c r="G1215" s="487"/>
      <c r="H1215" s="487"/>
      <c r="I1215" s="486"/>
      <c r="J1215" s="487"/>
      <c r="K1215" s="487"/>
      <c r="L1215" s="481"/>
      <c r="M1215" s="481"/>
    </row>
    <row r="1216" spans="2:13" ht="13.9" customHeight="1">
      <c r="B1216" s="487"/>
      <c r="C1216" s="487"/>
      <c r="D1216" s="487"/>
      <c r="E1216" s="487"/>
      <c r="F1216" s="487"/>
      <c r="G1216" s="487"/>
      <c r="H1216" s="487"/>
      <c r="I1216" s="487"/>
      <c r="J1216" s="487"/>
      <c r="K1216" s="487"/>
      <c r="L1216" s="481"/>
      <c r="M1216" s="481"/>
    </row>
    <row r="1217" spans="2:13" ht="13.9" customHeight="1">
      <c r="B1217" s="487"/>
      <c r="C1217" s="487"/>
      <c r="D1217" s="487"/>
      <c r="E1217" s="487"/>
      <c r="F1217" s="487"/>
      <c r="G1217" s="487"/>
      <c r="H1217" s="487"/>
      <c r="I1217" s="486"/>
      <c r="J1217" s="487"/>
      <c r="K1217" s="487"/>
      <c r="L1217" s="481"/>
      <c r="M1217" s="481"/>
    </row>
    <row r="1218" spans="2:13" ht="13.9" customHeight="1">
      <c r="B1218" s="487"/>
      <c r="C1218" s="487"/>
      <c r="D1218" s="487"/>
      <c r="E1218" s="487"/>
      <c r="F1218" s="487"/>
      <c r="G1218" s="487"/>
      <c r="H1218" s="487"/>
      <c r="I1218" s="487"/>
      <c r="J1218" s="487"/>
      <c r="K1218" s="487"/>
      <c r="L1218" s="481"/>
      <c r="M1218" s="481"/>
    </row>
    <row r="1219" spans="2:13" ht="13.9" customHeight="1">
      <c r="B1219" s="487"/>
      <c r="C1219" s="487"/>
      <c r="D1219" s="487"/>
      <c r="E1219" s="487"/>
      <c r="F1219" s="487"/>
      <c r="G1219" s="487"/>
      <c r="H1219" s="487"/>
      <c r="I1219" s="486"/>
      <c r="J1219" s="487"/>
      <c r="K1219" s="487"/>
      <c r="L1219" s="481"/>
      <c r="M1219" s="481"/>
    </row>
    <row r="1220" spans="2:13" ht="13.9" customHeight="1">
      <c r="B1220" s="487"/>
      <c r="C1220" s="487"/>
      <c r="D1220" s="487"/>
      <c r="E1220" s="487"/>
      <c r="F1220" s="487"/>
      <c r="G1220" s="487"/>
      <c r="H1220" s="487"/>
      <c r="I1220" s="487"/>
      <c r="J1220" s="487"/>
      <c r="K1220" s="487"/>
      <c r="L1220" s="481"/>
      <c r="M1220" s="481"/>
    </row>
    <row r="1221" spans="2:13" ht="13.9" customHeight="1">
      <c r="B1221" s="487"/>
      <c r="C1221" s="487"/>
      <c r="D1221" s="487"/>
      <c r="E1221" s="487"/>
      <c r="F1221" s="487"/>
      <c r="G1221" s="487"/>
      <c r="H1221" s="487"/>
      <c r="I1221" s="486"/>
      <c r="J1221" s="487"/>
      <c r="K1221" s="487"/>
      <c r="L1221" s="481"/>
      <c r="M1221" s="481"/>
    </row>
    <row r="1222" spans="2:13" ht="13.9" customHeight="1">
      <c r="B1222" s="487"/>
      <c r="C1222" s="487"/>
      <c r="D1222" s="487"/>
      <c r="E1222" s="487"/>
      <c r="F1222" s="487"/>
      <c r="G1222" s="487"/>
      <c r="H1222" s="487"/>
      <c r="I1222" s="487"/>
      <c r="J1222" s="487"/>
      <c r="K1222" s="487"/>
      <c r="L1222" s="481"/>
      <c r="M1222" s="481"/>
    </row>
    <row r="1223" spans="2:13" ht="13.9" customHeight="1">
      <c r="B1223" s="487"/>
      <c r="C1223" s="487"/>
      <c r="D1223" s="487"/>
      <c r="E1223" s="487"/>
      <c r="F1223" s="487"/>
      <c r="G1223" s="487"/>
      <c r="H1223" s="487"/>
      <c r="I1223" s="486"/>
      <c r="J1223" s="487"/>
      <c r="K1223" s="487"/>
      <c r="L1223" s="481"/>
      <c r="M1223" s="481"/>
    </row>
    <row r="1224" spans="2:13" ht="13.9" customHeight="1">
      <c r="B1224" s="487"/>
      <c r="C1224" s="487"/>
      <c r="D1224" s="487"/>
      <c r="E1224" s="487"/>
      <c r="F1224" s="487"/>
      <c r="G1224" s="487"/>
      <c r="H1224" s="487"/>
      <c r="I1224" s="487"/>
      <c r="J1224" s="487"/>
      <c r="K1224" s="487"/>
      <c r="L1224" s="481"/>
      <c r="M1224" s="481"/>
    </row>
    <row r="1225" spans="2:13" ht="13.9" customHeight="1">
      <c r="B1225" s="487"/>
      <c r="C1225" s="487"/>
      <c r="D1225" s="487"/>
      <c r="E1225" s="487"/>
      <c r="F1225" s="487"/>
      <c r="G1225" s="487"/>
      <c r="H1225" s="487"/>
      <c r="I1225" s="486"/>
      <c r="J1225" s="487"/>
      <c r="K1225" s="487"/>
      <c r="L1225" s="481"/>
      <c r="M1225" s="481"/>
    </row>
    <row r="1226" spans="2:13" ht="13.9" customHeight="1">
      <c r="B1226" s="487"/>
      <c r="C1226" s="487"/>
      <c r="D1226" s="487"/>
      <c r="E1226" s="487"/>
      <c r="F1226" s="487"/>
      <c r="G1226" s="487"/>
      <c r="H1226" s="487"/>
      <c r="I1226" s="487"/>
      <c r="J1226" s="487"/>
      <c r="K1226" s="487"/>
      <c r="L1226" s="481"/>
      <c r="M1226" s="481"/>
    </row>
    <row r="1227" spans="2:13" ht="13.9" customHeight="1">
      <c r="B1227" s="487"/>
      <c r="C1227" s="487"/>
      <c r="D1227" s="487"/>
      <c r="E1227" s="487"/>
      <c r="F1227" s="487"/>
      <c r="G1227" s="487"/>
      <c r="H1227" s="487"/>
      <c r="I1227" s="486"/>
      <c r="J1227" s="487"/>
      <c r="K1227" s="487"/>
      <c r="L1227" s="481"/>
      <c r="M1227" s="481"/>
    </row>
    <row r="1228" spans="2:13" ht="13.9" customHeight="1">
      <c r="B1228" s="487"/>
      <c r="C1228" s="487"/>
      <c r="D1228" s="487"/>
      <c r="E1228" s="487"/>
      <c r="F1228" s="487"/>
      <c r="G1228" s="487"/>
      <c r="H1228" s="487"/>
      <c r="I1228" s="487"/>
      <c r="J1228" s="487"/>
      <c r="K1228" s="487"/>
      <c r="L1228" s="481"/>
      <c r="M1228" s="481"/>
    </row>
    <row r="1229" spans="2:13" ht="13.9" customHeight="1">
      <c r="B1229" s="487"/>
      <c r="C1229" s="487"/>
      <c r="D1229" s="487"/>
      <c r="E1229" s="487"/>
      <c r="F1229" s="487"/>
      <c r="G1229" s="487"/>
      <c r="H1229" s="487"/>
      <c r="I1229" s="486"/>
      <c r="J1229" s="487"/>
      <c r="K1229" s="487"/>
      <c r="L1229" s="481"/>
      <c r="M1229" s="481"/>
    </row>
    <row r="1230" spans="2:13" ht="13.9" customHeight="1">
      <c r="B1230" s="487"/>
      <c r="C1230" s="487"/>
      <c r="D1230" s="487"/>
      <c r="E1230" s="487"/>
      <c r="F1230" s="487"/>
      <c r="G1230" s="487"/>
      <c r="H1230" s="487"/>
      <c r="I1230" s="487"/>
      <c r="J1230" s="487"/>
      <c r="K1230" s="487"/>
      <c r="L1230" s="481"/>
      <c r="M1230" s="481"/>
    </row>
    <row r="1231" spans="2:13" ht="13.9" customHeight="1">
      <c r="B1231" s="487"/>
      <c r="C1231" s="487"/>
      <c r="D1231" s="487"/>
      <c r="E1231" s="487"/>
      <c r="F1231" s="487"/>
      <c r="G1231" s="487"/>
      <c r="H1231" s="487"/>
      <c r="I1231" s="486"/>
      <c r="J1231" s="487"/>
      <c r="K1231" s="487"/>
      <c r="L1231" s="481"/>
      <c r="M1231" s="481"/>
    </row>
    <row r="1232" spans="2:13" ht="13.9" customHeight="1">
      <c r="B1232" s="487"/>
      <c r="C1232" s="487"/>
      <c r="D1232" s="487"/>
      <c r="E1232" s="487"/>
      <c r="F1232" s="487"/>
      <c r="G1232" s="487"/>
      <c r="H1232" s="487"/>
      <c r="I1232" s="487"/>
      <c r="J1232" s="487"/>
      <c r="K1232" s="487"/>
      <c r="L1232" s="481"/>
      <c r="M1232" s="481"/>
    </row>
    <row r="1233" spans="2:13" ht="13.9" customHeight="1">
      <c r="B1233" s="487"/>
      <c r="C1233" s="487"/>
      <c r="D1233" s="487"/>
      <c r="E1233" s="487"/>
      <c r="F1233" s="487"/>
      <c r="G1233" s="487"/>
      <c r="H1233" s="487"/>
      <c r="I1233" s="486"/>
      <c r="J1233" s="487"/>
      <c r="K1233" s="487"/>
      <c r="L1233" s="481"/>
      <c r="M1233" s="481"/>
    </row>
    <row r="1234" spans="2:13" ht="13.9" customHeight="1">
      <c r="B1234" s="487"/>
      <c r="C1234" s="487"/>
      <c r="D1234" s="487"/>
      <c r="E1234" s="487"/>
      <c r="F1234" s="487"/>
      <c r="G1234" s="487"/>
      <c r="H1234" s="487"/>
      <c r="I1234" s="487"/>
      <c r="J1234" s="487"/>
      <c r="K1234" s="487"/>
      <c r="L1234" s="481"/>
      <c r="M1234" s="481"/>
    </row>
    <row r="1235" spans="2:13" ht="13.9" customHeight="1">
      <c r="B1235" s="487"/>
      <c r="C1235" s="487"/>
      <c r="D1235" s="487"/>
      <c r="E1235" s="487"/>
      <c r="F1235" s="487"/>
      <c r="G1235" s="487"/>
      <c r="H1235" s="487"/>
      <c r="I1235" s="486"/>
      <c r="J1235" s="487"/>
      <c r="K1235" s="487"/>
      <c r="L1235" s="481"/>
      <c r="M1235" s="481"/>
    </row>
    <row r="1236" spans="2:13" ht="13.9" customHeight="1">
      <c r="B1236" s="487"/>
      <c r="C1236" s="487"/>
      <c r="D1236" s="487"/>
      <c r="E1236" s="487"/>
      <c r="F1236" s="487"/>
      <c r="G1236" s="487"/>
      <c r="H1236" s="487"/>
      <c r="I1236" s="487"/>
      <c r="J1236" s="487"/>
      <c r="K1236" s="487"/>
      <c r="L1236" s="481"/>
      <c r="M1236" s="481"/>
    </row>
    <row r="1237" spans="2:13" ht="13.9" customHeight="1">
      <c r="B1237" s="487"/>
      <c r="C1237" s="487"/>
      <c r="D1237" s="487"/>
      <c r="E1237" s="487"/>
      <c r="F1237" s="487"/>
      <c r="G1237" s="487"/>
      <c r="H1237" s="487"/>
      <c r="I1237" s="486"/>
      <c r="J1237" s="487"/>
      <c r="K1237" s="487"/>
      <c r="L1237" s="481"/>
      <c r="M1237" s="481"/>
    </row>
    <row r="1238" spans="2:13" ht="13.9" customHeight="1">
      <c r="B1238" s="487"/>
      <c r="C1238" s="487"/>
      <c r="D1238" s="487"/>
      <c r="E1238" s="487"/>
      <c r="F1238" s="487"/>
      <c r="G1238" s="487"/>
      <c r="H1238" s="487"/>
      <c r="I1238" s="487"/>
      <c r="J1238" s="487"/>
      <c r="K1238" s="487"/>
      <c r="L1238" s="481"/>
      <c r="M1238" s="481"/>
    </row>
    <row r="1239" spans="2:13" ht="13.9" customHeight="1">
      <c r="B1239" s="487"/>
      <c r="C1239" s="487"/>
      <c r="D1239" s="487"/>
      <c r="E1239" s="487"/>
      <c r="F1239" s="487"/>
      <c r="G1239" s="487"/>
      <c r="H1239" s="487"/>
      <c r="I1239" s="486"/>
      <c r="J1239" s="487"/>
      <c r="K1239" s="487"/>
      <c r="L1239" s="481"/>
      <c r="M1239" s="481"/>
    </row>
    <row r="1240" spans="2:13" ht="13.9" customHeight="1">
      <c r="B1240" s="487"/>
      <c r="C1240" s="487"/>
      <c r="D1240" s="487"/>
      <c r="E1240" s="487"/>
      <c r="F1240" s="487"/>
      <c r="G1240" s="487"/>
      <c r="H1240" s="487"/>
      <c r="I1240" s="487"/>
      <c r="J1240" s="487"/>
      <c r="K1240" s="487"/>
      <c r="L1240" s="481"/>
      <c r="M1240" s="481"/>
    </row>
    <row r="1241" spans="2:13" ht="13.9" customHeight="1">
      <c r="B1241" s="487"/>
      <c r="C1241" s="487"/>
      <c r="D1241" s="487"/>
      <c r="E1241" s="487"/>
      <c r="F1241" s="487"/>
      <c r="G1241" s="487"/>
      <c r="H1241" s="487"/>
      <c r="I1241" s="486"/>
      <c r="J1241" s="487"/>
      <c r="K1241" s="487"/>
      <c r="L1241" s="481"/>
      <c r="M1241" s="481"/>
    </row>
    <row r="1242" spans="2:13" ht="13.9" customHeight="1">
      <c r="B1242" s="487"/>
      <c r="C1242" s="487"/>
      <c r="D1242" s="487"/>
      <c r="E1242" s="487"/>
      <c r="F1242" s="487"/>
      <c r="G1242" s="487"/>
      <c r="H1242" s="487"/>
      <c r="I1242" s="487"/>
      <c r="J1242" s="487"/>
      <c r="K1242" s="487"/>
      <c r="L1242" s="481"/>
      <c r="M1242" s="481"/>
    </row>
    <row r="1243" spans="2:13" ht="13.9" customHeight="1">
      <c r="B1243" s="487"/>
      <c r="C1243" s="487"/>
      <c r="D1243" s="487"/>
      <c r="E1243" s="487"/>
      <c r="F1243" s="487"/>
      <c r="G1243" s="487"/>
      <c r="H1243" s="487"/>
      <c r="I1243" s="486"/>
      <c r="J1243" s="487"/>
      <c r="K1243" s="487"/>
      <c r="L1243" s="481"/>
      <c r="M1243" s="481"/>
    </row>
    <row r="1244" spans="2:13" ht="13.9" customHeight="1">
      <c r="B1244" s="487"/>
      <c r="C1244" s="487"/>
      <c r="D1244" s="487"/>
      <c r="E1244" s="487"/>
      <c r="F1244" s="487"/>
      <c r="G1244" s="487"/>
      <c r="H1244" s="487"/>
      <c r="I1244" s="487"/>
      <c r="J1244" s="487"/>
      <c r="K1244" s="487"/>
      <c r="L1244" s="481"/>
      <c r="M1244" s="481"/>
    </row>
    <row r="1245" spans="2:13" ht="13.9" customHeight="1">
      <c r="B1245" s="487"/>
      <c r="C1245" s="487"/>
      <c r="D1245" s="487"/>
      <c r="E1245" s="487"/>
      <c r="F1245" s="487"/>
      <c r="G1245" s="487"/>
      <c r="H1245" s="487"/>
      <c r="I1245" s="486"/>
      <c r="J1245" s="487"/>
      <c r="K1245" s="487"/>
      <c r="L1245" s="481"/>
      <c r="M1245" s="481"/>
    </row>
    <row r="1246" spans="2:13" ht="13.9" customHeight="1">
      <c r="B1246" s="487"/>
      <c r="C1246" s="487"/>
      <c r="D1246" s="487"/>
      <c r="E1246" s="487"/>
      <c r="F1246" s="487"/>
      <c r="G1246" s="487"/>
      <c r="H1246" s="487"/>
      <c r="I1246" s="487"/>
      <c r="J1246" s="487"/>
      <c r="K1246" s="487"/>
      <c r="L1246" s="481"/>
      <c r="M1246" s="481"/>
    </row>
    <row r="1247" spans="2:13" ht="13.9" customHeight="1">
      <c r="B1247" s="487"/>
      <c r="C1247" s="487"/>
      <c r="D1247" s="487"/>
      <c r="E1247" s="487"/>
      <c r="F1247" s="487"/>
      <c r="G1247" s="487"/>
      <c r="H1247" s="487"/>
      <c r="I1247" s="486"/>
      <c r="J1247" s="487"/>
      <c r="K1247" s="487"/>
      <c r="L1247" s="481"/>
      <c r="M1247" s="481"/>
    </row>
    <row r="1248" spans="2:13" ht="13.9" customHeight="1">
      <c r="B1248" s="487"/>
      <c r="C1248" s="487"/>
      <c r="D1248" s="487"/>
      <c r="E1248" s="487"/>
      <c r="F1248" s="487"/>
      <c r="G1248" s="487"/>
      <c r="H1248" s="487"/>
      <c r="I1248" s="487"/>
      <c r="J1248" s="487"/>
      <c r="K1248" s="487"/>
      <c r="L1248" s="481"/>
      <c r="M1248" s="481"/>
    </row>
    <row r="1249" spans="2:13" ht="13.9" customHeight="1">
      <c r="B1249" s="487"/>
      <c r="C1249" s="487"/>
      <c r="D1249" s="487"/>
      <c r="E1249" s="487"/>
      <c r="F1249" s="487"/>
      <c r="G1249" s="487"/>
      <c r="H1249" s="487"/>
      <c r="I1249" s="486"/>
      <c r="J1249" s="487"/>
      <c r="K1249" s="487"/>
      <c r="L1249" s="481"/>
      <c r="M1249" s="481"/>
    </row>
    <row r="1250" spans="2:13" ht="13.9" customHeight="1">
      <c r="B1250" s="487"/>
      <c r="C1250" s="487"/>
      <c r="D1250" s="487"/>
      <c r="E1250" s="487"/>
      <c r="F1250" s="487"/>
      <c r="G1250" s="487"/>
      <c r="H1250" s="487"/>
      <c r="I1250" s="487"/>
      <c r="J1250" s="487"/>
      <c r="K1250" s="487"/>
      <c r="L1250" s="481"/>
      <c r="M1250" s="481"/>
    </row>
    <row r="1251" spans="2:13" ht="13.9" customHeight="1">
      <c r="B1251" s="487"/>
      <c r="C1251" s="487"/>
      <c r="D1251" s="487"/>
      <c r="E1251" s="487"/>
      <c r="F1251" s="487"/>
      <c r="G1251" s="487"/>
      <c r="H1251" s="487"/>
      <c r="I1251" s="486"/>
      <c r="J1251" s="487"/>
      <c r="K1251" s="487"/>
      <c r="L1251" s="481"/>
      <c r="M1251" s="481"/>
    </row>
    <row r="1252" spans="2:13" ht="13.9" customHeight="1">
      <c r="B1252" s="487"/>
      <c r="C1252" s="487"/>
      <c r="D1252" s="487"/>
      <c r="E1252" s="487"/>
      <c r="F1252" s="487"/>
      <c r="G1252" s="487"/>
      <c r="H1252" s="487"/>
      <c r="I1252" s="487"/>
      <c r="J1252" s="487"/>
      <c r="K1252" s="487"/>
      <c r="L1252" s="481"/>
      <c r="M1252" s="481"/>
    </row>
    <row r="1253" spans="2:13" ht="13.9" customHeight="1">
      <c r="B1253" s="487"/>
      <c r="C1253" s="487"/>
      <c r="D1253" s="487"/>
      <c r="E1253" s="487"/>
      <c r="F1253" s="487"/>
      <c r="G1253" s="487"/>
      <c r="H1253" s="487"/>
      <c r="I1253" s="486"/>
      <c r="J1253" s="487"/>
      <c r="K1253" s="487"/>
      <c r="L1253" s="481"/>
      <c r="M1253" s="481"/>
    </row>
    <row r="1254" spans="2:13" ht="13.9" customHeight="1">
      <c r="B1254" s="487"/>
      <c r="C1254" s="487"/>
      <c r="D1254" s="487"/>
      <c r="E1254" s="487"/>
      <c r="F1254" s="487"/>
      <c r="G1254" s="487"/>
      <c r="H1254" s="487"/>
      <c r="I1254" s="487"/>
      <c r="J1254" s="487"/>
      <c r="K1254" s="487"/>
      <c r="L1254" s="481"/>
      <c r="M1254" s="481"/>
    </row>
    <row r="1255" spans="2:13" ht="13.9" customHeight="1">
      <c r="B1255" s="487"/>
      <c r="C1255" s="487"/>
      <c r="D1255" s="487"/>
      <c r="E1255" s="487"/>
      <c r="F1255" s="487"/>
      <c r="G1255" s="487"/>
      <c r="H1255" s="487"/>
      <c r="I1255" s="486"/>
      <c r="J1255" s="487"/>
      <c r="K1255" s="487"/>
      <c r="L1255" s="481"/>
      <c r="M1255" s="481"/>
    </row>
    <row r="1256" spans="2:13" ht="13.9" customHeight="1">
      <c r="B1256" s="487"/>
      <c r="C1256" s="487"/>
      <c r="D1256" s="487"/>
      <c r="E1256" s="487"/>
      <c r="F1256" s="487"/>
      <c r="G1256" s="487"/>
      <c r="H1256" s="487"/>
      <c r="I1256" s="487"/>
      <c r="J1256" s="487"/>
      <c r="K1256" s="487"/>
      <c r="L1256" s="481"/>
      <c r="M1256" s="481"/>
    </row>
    <row r="1257" spans="2:13" ht="13.9" customHeight="1">
      <c r="B1257" s="487"/>
      <c r="C1257" s="487"/>
      <c r="D1257" s="487"/>
      <c r="E1257" s="487"/>
      <c r="F1257" s="487"/>
      <c r="G1257" s="487"/>
      <c r="H1257" s="487"/>
      <c r="I1257" s="486"/>
      <c r="J1257" s="487"/>
      <c r="K1257" s="487"/>
      <c r="L1257" s="481"/>
      <c r="M1257" s="481"/>
    </row>
    <row r="1258" spans="2:13" ht="13.9" customHeight="1">
      <c r="B1258" s="487"/>
      <c r="C1258" s="487"/>
      <c r="D1258" s="487"/>
      <c r="E1258" s="487"/>
      <c r="F1258" s="487"/>
      <c r="G1258" s="487"/>
      <c r="H1258" s="487"/>
      <c r="I1258" s="487"/>
      <c r="J1258" s="487"/>
      <c r="K1258" s="487"/>
      <c r="L1258" s="481"/>
      <c r="M1258" s="481"/>
    </row>
    <row r="1259" spans="2:13" ht="13.9" customHeight="1">
      <c r="B1259" s="487"/>
      <c r="C1259" s="487"/>
      <c r="D1259" s="487"/>
      <c r="E1259" s="487"/>
      <c r="F1259" s="487"/>
      <c r="G1259" s="487"/>
      <c r="H1259" s="487"/>
      <c r="I1259" s="486"/>
      <c r="J1259" s="487"/>
      <c r="K1259" s="487"/>
      <c r="L1259" s="481"/>
      <c r="M1259" s="481"/>
    </row>
    <row r="1260" spans="2:13" ht="13.9" customHeight="1">
      <c r="B1260" s="487"/>
      <c r="C1260" s="487"/>
      <c r="D1260" s="487"/>
      <c r="E1260" s="487"/>
      <c r="F1260" s="487"/>
      <c r="G1260" s="487"/>
      <c r="H1260" s="487"/>
      <c r="I1260" s="487"/>
      <c r="J1260" s="487"/>
      <c r="K1260" s="487"/>
      <c r="L1260" s="481"/>
      <c r="M1260" s="481"/>
    </row>
    <row r="1261" spans="2:13" ht="13.9" customHeight="1">
      <c r="B1261" s="487"/>
      <c r="C1261" s="487"/>
      <c r="D1261" s="487"/>
      <c r="E1261" s="487"/>
      <c r="F1261" s="487"/>
      <c r="G1261" s="487"/>
      <c r="H1261" s="487"/>
      <c r="I1261" s="486"/>
      <c r="J1261" s="487"/>
      <c r="K1261" s="487"/>
      <c r="L1261" s="481"/>
      <c r="M1261" s="481"/>
    </row>
    <row r="1262" spans="2:13" ht="13.9" customHeight="1">
      <c r="B1262" s="487"/>
      <c r="C1262" s="487"/>
      <c r="D1262" s="487"/>
      <c r="E1262" s="487"/>
      <c r="F1262" s="487"/>
      <c r="G1262" s="487"/>
      <c r="H1262" s="487"/>
      <c r="I1262" s="487"/>
      <c r="J1262" s="487"/>
      <c r="K1262" s="487"/>
      <c r="L1262" s="481"/>
      <c r="M1262" s="481"/>
    </row>
    <row r="1263" spans="2:13" ht="13.9" customHeight="1">
      <c r="B1263" s="487"/>
      <c r="C1263" s="487"/>
      <c r="D1263" s="487"/>
      <c r="E1263" s="487"/>
      <c r="F1263" s="487"/>
      <c r="G1263" s="487"/>
      <c r="H1263" s="487"/>
      <c r="I1263" s="486"/>
      <c r="J1263" s="487"/>
      <c r="K1263" s="487"/>
      <c r="L1263" s="481"/>
      <c r="M1263" s="481"/>
    </row>
    <row r="1264" spans="2:13" ht="13.9" customHeight="1">
      <c r="B1264" s="487"/>
      <c r="C1264" s="487"/>
      <c r="D1264" s="487"/>
      <c r="E1264" s="487"/>
      <c r="F1264" s="487"/>
      <c r="G1264" s="487"/>
      <c r="H1264" s="487"/>
      <c r="I1264" s="487"/>
      <c r="J1264" s="487"/>
      <c r="K1264" s="487"/>
      <c r="L1264" s="481"/>
      <c r="M1264" s="481"/>
    </row>
    <row r="1265" spans="2:13" ht="13.9" customHeight="1">
      <c r="B1265" s="487"/>
      <c r="C1265" s="487"/>
      <c r="D1265" s="487"/>
      <c r="E1265" s="487"/>
      <c r="F1265" s="487"/>
      <c r="G1265" s="487"/>
      <c r="H1265" s="487"/>
      <c r="I1265" s="486"/>
      <c r="J1265" s="487"/>
      <c r="K1265" s="487"/>
      <c r="L1265" s="481"/>
      <c r="M1265" s="481"/>
    </row>
    <row r="1266" spans="2:13" ht="13.9" customHeight="1">
      <c r="B1266" s="487"/>
      <c r="C1266" s="487"/>
      <c r="D1266" s="487"/>
      <c r="E1266" s="487"/>
      <c r="F1266" s="487"/>
      <c r="G1266" s="487"/>
      <c r="H1266" s="487"/>
      <c r="I1266" s="487"/>
      <c r="J1266" s="487"/>
      <c r="K1266" s="487"/>
      <c r="L1266" s="481"/>
      <c r="M1266" s="481"/>
    </row>
    <row r="1267" spans="2:13" ht="13.9" customHeight="1">
      <c r="B1267" s="487"/>
      <c r="C1267" s="487"/>
      <c r="D1267" s="487"/>
      <c r="E1267" s="487"/>
      <c r="F1267" s="487"/>
      <c r="G1267" s="487"/>
      <c r="H1267" s="487"/>
      <c r="I1267" s="486"/>
      <c r="J1267" s="487"/>
      <c r="K1267" s="487"/>
      <c r="L1267" s="481"/>
      <c r="M1267" s="481"/>
    </row>
    <row r="1268" spans="2:13" ht="13.9" customHeight="1">
      <c r="B1268" s="487"/>
      <c r="C1268" s="487"/>
      <c r="D1268" s="487"/>
      <c r="E1268" s="487"/>
      <c r="F1268" s="487"/>
      <c r="G1268" s="487"/>
      <c r="H1268" s="487"/>
      <c r="I1268" s="487"/>
      <c r="J1268" s="487"/>
      <c r="K1268" s="487"/>
      <c r="L1268" s="481"/>
      <c r="M1268" s="481"/>
    </row>
    <row r="1269" spans="2:13" ht="13.9" customHeight="1">
      <c r="B1269" s="487"/>
      <c r="C1269" s="487"/>
      <c r="D1269" s="487"/>
      <c r="E1269" s="487"/>
      <c r="F1269" s="487"/>
      <c r="G1269" s="487"/>
      <c r="H1269" s="487"/>
      <c r="I1269" s="486"/>
      <c r="J1269" s="487"/>
      <c r="K1269" s="487"/>
      <c r="L1269" s="481"/>
      <c r="M1269" s="481"/>
    </row>
    <row r="1270" spans="2:13" ht="13.9" customHeight="1">
      <c r="B1270" s="487"/>
      <c r="C1270" s="487"/>
      <c r="D1270" s="487"/>
      <c r="E1270" s="487"/>
      <c r="F1270" s="487"/>
      <c r="G1270" s="487"/>
      <c r="H1270" s="487"/>
      <c r="I1270" s="487"/>
      <c r="J1270" s="487"/>
      <c r="K1270" s="487"/>
      <c r="L1270" s="481"/>
      <c r="M1270" s="481"/>
    </row>
    <row r="1271" spans="2:13" ht="13.9" customHeight="1">
      <c r="B1271" s="487"/>
      <c r="C1271" s="487"/>
      <c r="D1271" s="487"/>
      <c r="E1271" s="487"/>
      <c r="F1271" s="487"/>
      <c r="G1271" s="487"/>
      <c r="H1271" s="487"/>
      <c r="I1271" s="486"/>
      <c r="J1271" s="487"/>
      <c r="K1271" s="487"/>
      <c r="L1271" s="481"/>
      <c r="M1271" s="481"/>
    </row>
    <row r="1272" spans="2:13" ht="13.9" customHeight="1">
      <c r="B1272" s="487"/>
      <c r="C1272" s="487"/>
      <c r="D1272" s="487"/>
      <c r="E1272" s="487"/>
      <c r="F1272" s="487"/>
      <c r="G1272" s="487"/>
      <c r="H1272" s="487"/>
      <c r="I1272" s="487"/>
      <c r="J1272" s="487"/>
      <c r="K1272" s="487"/>
      <c r="L1272" s="481"/>
      <c r="M1272" s="481"/>
    </row>
    <row r="1273" spans="2:13" ht="13.9" customHeight="1">
      <c r="B1273" s="487"/>
      <c r="C1273" s="487"/>
      <c r="D1273" s="487"/>
      <c r="E1273" s="487"/>
      <c r="F1273" s="487"/>
      <c r="G1273" s="487"/>
      <c r="H1273" s="487"/>
      <c r="I1273" s="486"/>
      <c r="J1273" s="487"/>
      <c r="K1273" s="487"/>
      <c r="L1273" s="481"/>
      <c r="M1273" s="481"/>
    </row>
    <row r="1274" spans="2:13" ht="13.9" customHeight="1">
      <c r="B1274" s="487"/>
      <c r="C1274" s="487"/>
      <c r="D1274" s="487"/>
      <c r="E1274" s="487"/>
      <c r="F1274" s="487"/>
      <c r="G1274" s="487"/>
      <c r="H1274" s="487"/>
      <c r="I1274" s="487"/>
      <c r="J1274" s="487"/>
      <c r="K1274" s="487"/>
      <c r="L1274" s="481"/>
      <c r="M1274" s="481"/>
    </row>
    <row r="1275" spans="2:13" ht="13.9" customHeight="1">
      <c r="B1275" s="487"/>
      <c r="C1275" s="487"/>
      <c r="D1275" s="487"/>
      <c r="E1275" s="487"/>
      <c r="F1275" s="487"/>
      <c r="G1275" s="487"/>
      <c r="H1275" s="487"/>
      <c r="I1275" s="486"/>
      <c r="J1275" s="487"/>
      <c r="K1275" s="487"/>
      <c r="L1275" s="481"/>
      <c r="M1275" s="481"/>
    </row>
    <row r="1276" spans="2:13" ht="13.9" customHeight="1">
      <c r="B1276" s="487"/>
      <c r="C1276" s="487"/>
      <c r="D1276" s="487"/>
      <c r="E1276" s="487"/>
      <c r="F1276" s="487"/>
      <c r="G1276" s="487"/>
      <c r="H1276" s="487"/>
      <c r="I1276" s="487"/>
      <c r="J1276" s="487"/>
      <c r="K1276" s="487"/>
      <c r="L1276" s="481"/>
      <c r="M1276" s="481"/>
    </row>
    <row r="1277" spans="2:13" ht="13.9" customHeight="1">
      <c r="B1277" s="487"/>
      <c r="C1277" s="487"/>
      <c r="D1277" s="487"/>
      <c r="E1277" s="487"/>
      <c r="F1277" s="487"/>
      <c r="G1277" s="487"/>
      <c r="H1277" s="487"/>
      <c r="I1277" s="486"/>
      <c r="J1277" s="487"/>
      <c r="K1277" s="487"/>
      <c r="L1277" s="481"/>
      <c r="M1277" s="481"/>
    </row>
    <row r="1278" spans="2:13" ht="13.9" customHeight="1">
      <c r="B1278" s="487"/>
      <c r="C1278" s="487"/>
      <c r="D1278" s="487"/>
      <c r="E1278" s="487"/>
      <c r="F1278" s="487"/>
      <c r="G1278" s="487"/>
      <c r="H1278" s="487"/>
      <c r="I1278" s="487"/>
      <c r="J1278" s="487"/>
      <c r="K1278" s="487"/>
      <c r="L1278" s="481"/>
      <c r="M1278" s="481"/>
    </row>
    <row r="1279" spans="2:13" ht="13.9" customHeight="1">
      <c r="B1279" s="487"/>
      <c r="C1279" s="487"/>
      <c r="D1279" s="487"/>
      <c r="E1279" s="487"/>
      <c r="F1279" s="487"/>
      <c r="G1279" s="487"/>
      <c r="H1279" s="487"/>
      <c r="I1279" s="486"/>
      <c r="J1279" s="487"/>
      <c r="K1279" s="487"/>
      <c r="L1279" s="481"/>
      <c r="M1279" s="481"/>
    </row>
    <row r="1280" spans="2:13" ht="13.9" customHeight="1">
      <c r="B1280" s="487"/>
      <c r="C1280" s="487"/>
      <c r="D1280" s="487"/>
      <c r="E1280" s="487"/>
      <c r="F1280" s="487"/>
      <c r="G1280" s="487"/>
      <c r="H1280" s="487"/>
      <c r="I1280" s="487"/>
      <c r="J1280" s="487"/>
      <c r="K1280" s="487"/>
      <c r="L1280" s="481"/>
      <c r="M1280" s="481"/>
    </row>
    <row r="1281" spans="2:13" ht="13.9" customHeight="1">
      <c r="B1281" s="487"/>
      <c r="C1281" s="487"/>
      <c r="D1281" s="487"/>
      <c r="E1281" s="487"/>
      <c r="F1281" s="487"/>
      <c r="G1281" s="487"/>
      <c r="H1281" s="487"/>
      <c r="I1281" s="486"/>
      <c r="J1281" s="487"/>
      <c r="K1281" s="487"/>
      <c r="L1281" s="481"/>
      <c r="M1281" s="481"/>
    </row>
    <row r="1282" spans="2:13" ht="13.9" customHeight="1">
      <c r="B1282" s="487"/>
      <c r="C1282" s="487"/>
      <c r="D1282" s="487"/>
      <c r="E1282" s="487"/>
      <c r="F1282" s="487"/>
      <c r="G1282" s="487"/>
      <c r="H1282" s="487"/>
      <c r="I1282" s="487"/>
      <c r="J1282" s="487"/>
      <c r="K1282" s="487"/>
      <c r="L1282" s="481"/>
      <c r="M1282" s="481"/>
    </row>
    <row r="1283" spans="2:13" ht="13.9" customHeight="1">
      <c r="B1283" s="487"/>
      <c r="C1283" s="487"/>
      <c r="D1283" s="487"/>
      <c r="E1283" s="487"/>
      <c r="F1283" s="487"/>
      <c r="G1283" s="487"/>
      <c r="H1283" s="487"/>
      <c r="I1283" s="486"/>
      <c r="J1283" s="487"/>
      <c r="K1283" s="487"/>
      <c r="L1283" s="481"/>
      <c r="M1283" s="481"/>
    </row>
    <row r="1284" spans="2:13" ht="13.9" customHeight="1">
      <c r="B1284" s="487"/>
      <c r="C1284" s="487"/>
      <c r="D1284" s="487"/>
      <c r="E1284" s="487"/>
      <c r="F1284" s="487"/>
      <c r="G1284" s="487"/>
      <c r="H1284" s="487"/>
      <c r="I1284" s="487"/>
      <c r="J1284" s="487"/>
      <c r="K1284" s="487"/>
      <c r="L1284" s="481"/>
      <c r="M1284" s="481"/>
    </row>
    <row r="1285" spans="2:13" ht="13.9" customHeight="1">
      <c r="B1285" s="487"/>
      <c r="C1285" s="487"/>
      <c r="D1285" s="487"/>
      <c r="E1285" s="487"/>
      <c r="F1285" s="487"/>
      <c r="G1285" s="487"/>
      <c r="H1285" s="487"/>
      <c r="I1285" s="486"/>
      <c r="J1285" s="487"/>
      <c r="K1285" s="487"/>
      <c r="L1285" s="481"/>
      <c r="M1285" s="481"/>
    </row>
    <row r="1286" spans="2:13" ht="13.9" customHeight="1">
      <c r="B1286" s="487"/>
      <c r="C1286" s="487"/>
      <c r="D1286" s="487"/>
      <c r="E1286" s="487"/>
      <c r="F1286" s="487"/>
      <c r="G1286" s="487"/>
      <c r="H1286" s="487"/>
      <c r="I1286" s="487"/>
      <c r="J1286" s="487"/>
      <c r="K1286" s="487"/>
      <c r="L1286" s="481"/>
      <c r="M1286" s="481"/>
    </row>
    <row r="1287" spans="2:13" ht="13.9" customHeight="1">
      <c r="B1287" s="487"/>
      <c r="C1287" s="487"/>
      <c r="D1287" s="487"/>
      <c r="E1287" s="487"/>
      <c r="F1287" s="487"/>
      <c r="G1287" s="487"/>
      <c r="H1287" s="487"/>
      <c r="I1287" s="486"/>
      <c r="J1287" s="487"/>
      <c r="K1287" s="487"/>
      <c r="L1287" s="481"/>
      <c r="M1287" s="481"/>
    </row>
    <row r="1288" spans="2:13" ht="13.9" customHeight="1">
      <c r="B1288" s="487"/>
      <c r="C1288" s="487"/>
      <c r="D1288" s="487"/>
      <c r="E1288" s="487"/>
      <c r="F1288" s="487"/>
      <c r="G1288" s="487"/>
      <c r="H1288" s="487"/>
      <c r="I1288" s="487"/>
      <c r="J1288" s="487"/>
      <c r="K1288" s="487"/>
      <c r="L1288" s="481"/>
      <c r="M1288" s="481"/>
    </row>
    <row r="1289" spans="2:13" ht="13.9" customHeight="1">
      <c r="B1289" s="487"/>
      <c r="C1289" s="487"/>
      <c r="D1289" s="487"/>
      <c r="E1289" s="487"/>
      <c r="F1289" s="487"/>
      <c r="G1289" s="487"/>
      <c r="H1289" s="487"/>
      <c r="I1289" s="486"/>
      <c r="J1289" s="487"/>
      <c r="K1289" s="487"/>
      <c r="L1289" s="481"/>
      <c r="M1289" s="481"/>
    </row>
    <row r="1290" spans="2:13" ht="13.9" customHeight="1">
      <c r="B1290" s="487"/>
      <c r="C1290" s="487"/>
      <c r="D1290" s="487"/>
      <c r="E1290" s="487"/>
      <c r="F1290" s="487"/>
      <c r="G1290" s="487"/>
      <c r="H1290" s="487"/>
      <c r="I1290" s="487"/>
      <c r="J1290" s="487"/>
      <c r="K1290" s="487"/>
      <c r="L1290" s="481"/>
      <c r="M1290" s="481"/>
    </row>
    <row r="1291" spans="2:13" ht="13.9" customHeight="1">
      <c r="B1291" s="487"/>
      <c r="C1291" s="487"/>
      <c r="D1291" s="487"/>
      <c r="E1291" s="487"/>
      <c r="F1291" s="487"/>
      <c r="G1291" s="487"/>
      <c r="H1291" s="487"/>
      <c r="I1291" s="486"/>
      <c r="J1291" s="487"/>
      <c r="K1291" s="487"/>
      <c r="L1291" s="481"/>
      <c r="M1291" s="481"/>
    </row>
    <row r="1292" spans="2:13" ht="13.9" customHeight="1">
      <c r="B1292" s="487"/>
      <c r="C1292" s="487"/>
      <c r="D1292" s="487"/>
      <c r="E1292" s="487"/>
      <c r="F1292" s="487"/>
      <c r="G1292" s="487"/>
      <c r="H1292" s="487"/>
      <c r="I1292" s="487"/>
      <c r="J1292" s="487"/>
      <c r="K1292" s="487"/>
      <c r="L1292" s="481"/>
      <c r="M1292" s="481"/>
    </row>
    <row r="1293" spans="2:13" ht="13.9" customHeight="1">
      <c r="B1293" s="487"/>
      <c r="C1293" s="487"/>
      <c r="D1293" s="487"/>
      <c r="E1293" s="487"/>
      <c r="F1293" s="487"/>
      <c r="G1293" s="487"/>
      <c r="H1293" s="487"/>
      <c r="I1293" s="486"/>
      <c r="J1293" s="487"/>
      <c r="K1293" s="487"/>
      <c r="L1293" s="481"/>
      <c r="M1293" s="481"/>
    </row>
    <row r="1294" spans="2:13" ht="13.9" customHeight="1">
      <c r="B1294" s="487"/>
      <c r="C1294" s="487"/>
      <c r="D1294" s="487"/>
      <c r="E1294" s="487"/>
      <c r="F1294" s="487"/>
      <c r="G1294" s="487"/>
      <c r="H1294" s="487"/>
      <c r="I1294" s="487"/>
      <c r="J1294" s="487"/>
      <c r="K1294" s="487"/>
      <c r="L1294" s="481"/>
      <c r="M1294" s="481"/>
    </row>
    <row r="1295" spans="2:13" ht="13.9" customHeight="1">
      <c r="B1295" s="487"/>
      <c r="C1295" s="487"/>
      <c r="D1295" s="487"/>
      <c r="E1295" s="487"/>
      <c r="F1295" s="487"/>
      <c r="G1295" s="487"/>
      <c r="H1295" s="487"/>
      <c r="I1295" s="486"/>
      <c r="J1295" s="487"/>
      <c r="K1295" s="487"/>
      <c r="L1295" s="481"/>
      <c r="M1295" s="481"/>
    </row>
    <row r="1296" spans="2:13" ht="13.9" customHeight="1">
      <c r="B1296" s="487"/>
      <c r="C1296" s="487"/>
      <c r="D1296" s="487"/>
      <c r="E1296" s="487"/>
      <c r="F1296" s="487"/>
      <c r="G1296" s="487"/>
      <c r="H1296" s="487"/>
      <c r="I1296" s="487"/>
      <c r="J1296" s="487"/>
      <c r="K1296" s="487"/>
      <c r="L1296" s="481"/>
      <c r="M1296" s="481"/>
    </row>
    <row r="1297" spans="2:13" ht="13.9" customHeight="1">
      <c r="B1297" s="487"/>
      <c r="C1297" s="487"/>
      <c r="D1297" s="487"/>
      <c r="E1297" s="487"/>
      <c r="F1297" s="487"/>
      <c r="G1297" s="487"/>
      <c r="H1297" s="487"/>
      <c r="I1297" s="486"/>
      <c r="J1297" s="487"/>
      <c r="K1297" s="487"/>
      <c r="L1297" s="481"/>
      <c r="M1297" s="481"/>
    </row>
    <row r="1298" spans="2:13" ht="13.9" customHeight="1">
      <c r="B1298" s="487"/>
      <c r="C1298" s="487"/>
      <c r="D1298" s="487"/>
      <c r="E1298" s="487"/>
      <c r="F1298" s="487"/>
      <c r="G1298" s="487"/>
      <c r="H1298" s="487"/>
      <c r="I1298" s="487"/>
      <c r="J1298" s="487"/>
      <c r="K1298" s="487"/>
      <c r="L1298" s="481"/>
      <c r="M1298" s="481"/>
    </row>
    <row r="1299" spans="2:13" ht="13.9" customHeight="1">
      <c r="B1299" s="487"/>
      <c r="C1299" s="487"/>
      <c r="D1299" s="487"/>
      <c r="E1299" s="487"/>
      <c r="F1299" s="487"/>
      <c r="G1299" s="487"/>
      <c r="H1299" s="487"/>
      <c r="I1299" s="486"/>
      <c r="J1299" s="487"/>
      <c r="K1299" s="487"/>
      <c r="L1299" s="481"/>
      <c r="M1299" s="481"/>
    </row>
    <row r="1300" spans="2:13" ht="13.9" customHeight="1">
      <c r="B1300" s="487"/>
      <c r="C1300" s="487"/>
      <c r="D1300" s="487"/>
      <c r="E1300" s="487"/>
      <c r="F1300" s="487"/>
      <c r="G1300" s="487"/>
      <c r="H1300" s="487"/>
      <c r="I1300" s="487"/>
      <c r="J1300" s="487"/>
      <c r="K1300" s="487"/>
      <c r="L1300" s="481"/>
      <c r="M1300" s="481"/>
    </row>
    <row r="1301" spans="2:13" ht="13.9" customHeight="1">
      <c r="B1301" s="487"/>
      <c r="C1301" s="487"/>
      <c r="D1301" s="487"/>
      <c r="E1301" s="487"/>
      <c r="F1301" s="487"/>
      <c r="G1301" s="487"/>
      <c r="H1301" s="487"/>
      <c r="I1301" s="486"/>
      <c r="J1301" s="487"/>
      <c r="K1301" s="487"/>
      <c r="L1301" s="481"/>
      <c r="M1301" s="481"/>
    </row>
    <row r="1302" spans="2:13" ht="13.9" customHeight="1">
      <c r="B1302" s="487"/>
      <c r="C1302" s="487"/>
      <c r="D1302" s="487"/>
      <c r="E1302" s="487"/>
      <c r="F1302" s="487"/>
      <c r="G1302" s="487"/>
      <c r="H1302" s="487"/>
      <c r="I1302" s="487"/>
      <c r="J1302" s="487"/>
      <c r="K1302" s="487"/>
      <c r="L1302" s="481"/>
      <c r="M1302" s="481"/>
    </row>
    <row r="1303" spans="2:13" ht="13.9" customHeight="1">
      <c r="B1303" s="487"/>
      <c r="C1303" s="487"/>
      <c r="D1303" s="487"/>
      <c r="E1303" s="487"/>
      <c r="F1303" s="487"/>
      <c r="G1303" s="487"/>
      <c r="H1303" s="487"/>
      <c r="I1303" s="486"/>
      <c r="J1303" s="487"/>
      <c r="K1303" s="487"/>
      <c r="L1303" s="481"/>
      <c r="M1303" s="481"/>
    </row>
    <row r="1304" spans="2:13" ht="13.9" customHeight="1">
      <c r="B1304" s="487"/>
      <c r="C1304" s="487"/>
      <c r="D1304" s="487"/>
      <c r="E1304" s="487"/>
      <c r="F1304" s="487"/>
      <c r="G1304" s="487"/>
      <c r="H1304" s="487"/>
      <c r="I1304" s="487"/>
      <c r="J1304" s="487"/>
      <c r="K1304" s="487"/>
      <c r="L1304" s="481"/>
      <c r="M1304" s="481"/>
    </row>
    <row r="1305" spans="2:13" ht="13.9" customHeight="1">
      <c r="B1305" s="487"/>
      <c r="C1305" s="487"/>
      <c r="D1305" s="487"/>
      <c r="E1305" s="487"/>
      <c r="F1305" s="487"/>
      <c r="G1305" s="487"/>
      <c r="H1305" s="487"/>
      <c r="I1305" s="486"/>
      <c r="J1305" s="487"/>
      <c r="K1305" s="487"/>
      <c r="L1305" s="481"/>
      <c r="M1305" s="481"/>
    </row>
    <row r="1306" spans="2:13" ht="13.9" customHeight="1">
      <c r="B1306" s="487"/>
      <c r="C1306" s="487"/>
      <c r="D1306" s="487"/>
      <c r="E1306" s="487"/>
      <c r="F1306" s="487"/>
      <c r="G1306" s="487"/>
      <c r="H1306" s="487"/>
      <c r="I1306" s="487"/>
      <c r="J1306" s="487"/>
      <c r="K1306" s="487"/>
      <c r="L1306" s="481"/>
      <c r="M1306" s="481"/>
    </row>
    <row r="1307" spans="2:13" ht="13.9" customHeight="1">
      <c r="B1307" s="487"/>
      <c r="C1307" s="487"/>
      <c r="D1307" s="487"/>
      <c r="E1307" s="487"/>
      <c r="F1307" s="487"/>
      <c r="G1307" s="487"/>
      <c r="H1307" s="487"/>
      <c r="I1307" s="486"/>
      <c r="J1307" s="487"/>
      <c r="K1307" s="487"/>
      <c r="L1307" s="481"/>
      <c r="M1307" s="481"/>
    </row>
    <row r="1308" spans="2:13" ht="13.9" customHeight="1">
      <c r="B1308" s="487"/>
      <c r="C1308" s="487"/>
      <c r="D1308" s="487"/>
      <c r="E1308" s="487"/>
      <c r="F1308" s="487"/>
      <c r="G1308" s="487"/>
      <c r="H1308" s="487"/>
      <c r="I1308" s="487"/>
      <c r="J1308" s="487"/>
      <c r="K1308" s="487"/>
      <c r="L1308" s="481"/>
      <c r="M1308" s="481"/>
    </row>
    <row r="1309" spans="2:13" ht="13.9" customHeight="1">
      <c r="B1309" s="487"/>
      <c r="C1309" s="487"/>
      <c r="D1309" s="487"/>
      <c r="E1309" s="487"/>
      <c r="F1309" s="487"/>
      <c r="G1309" s="487"/>
      <c r="H1309" s="487"/>
      <c r="I1309" s="486"/>
      <c r="J1309" s="487"/>
      <c r="K1309" s="487"/>
      <c r="L1309" s="481"/>
      <c r="M1309" s="481"/>
    </row>
    <row r="1310" spans="2:13" ht="13.9" customHeight="1">
      <c r="B1310" s="487"/>
      <c r="C1310" s="487"/>
      <c r="D1310" s="487"/>
      <c r="E1310" s="487"/>
      <c r="F1310" s="487"/>
      <c r="G1310" s="487"/>
      <c r="H1310" s="487"/>
      <c r="I1310" s="487"/>
      <c r="J1310" s="487"/>
      <c r="K1310" s="487"/>
      <c r="L1310" s="481"/>
      <c r="M1310" s="481"/>
    </row>
    <row r="1311" spans="2:13" ht="13.9" customHeight="1">
      <c r="B1311" s="487"/>
      <c r="C1311" s="487"/>
      <c r="D1311" s="487"/>
      <c r="E1311" s="487"/>
      <c r="F1311" s="487"/>
      <c r="G1311" s="487"/>
      <c r="H1311" s="487"/>
      <c r="I1311" s="486"/>
      <c r="J1311" s="487"/>
      <c r="K1311" s="487"/>
      <c r="L1311" s="481"/>
      <c r="M1311" s="481"/>
    </row>
    <row r="1312" spans="2:13" ht="13.9" customHeight="1">
      <c r="B1312" s="487"/>
      <c r="C1312" s="487"/>
      <c r="D1312" s="487"/>
      <c r="E1312" s="487"/>
      <c r="F1312" s="487"/>
      <c r="G1312" s="487"/>
      <c r="H1312" s="487"/>
      <c r="I1312" s="487"/>
      <c r="J1312" s="487"/>
      <c r="K1312" s="487"/>
      <c r="L1312" s="481"/>
      <c r="M1312" s="481"/>
    </row>
    <row r="1313" spans="2:13" ht="13.9" customHeight="1">
      <c r="B1313" s="487"/>
      <c r="C1313" s="487"/>
      <c r="D1313" s="487"/>
      <c r="E1313" s="487"/>
      <c r="F1313" s="487"/>
      <c r="G1313" s="487"/>
      <c r="H1313" s="487"/>
      <c r="I1313" s="486"/>
      <c r="J1313" s="487"/>
      <c r="K1313" s="487"/>
      <c r="L1313" s="481"/>
      <c r="M1313" s="481"/>
    </row>
    <row r="1314" spans="2:13" ht="13.9" customHeight="1">
      <c r="B1314" s="487"/>
      <c r="C1314" s="487"/>
      <c r="D1314" s="487"/>
      <c r="E1314" s="487"/>
      <c r="F1314" s="487"/>
      <c r="G1314" s="487"/>
      <c r="H1314" s="487"/>
      <c r="I1314" s="487"/>
      <c r="J1314" s="487"/>
      <c r="K1314" s="487"/>
      <c r="L1314" s="481"/>
      <c r="M1314" s="481"/>
    </row>
    <row r="1315" spans="2:13" ht="13.9" customHeight="1">
      <c r="B1315" s="487"/>
      <c r="C1315" s="487"/>
      <c r="D1315" s="487"/>
      <c r="E1315" s="487"/>
      <c r="F1315" s="487"/>
      <c r="G1315" s="487"/>
      <c r="H1315" s="487"/>
      <c r="I1315" s="486"/>
      <c r="J1315" s="487"/>
      <c r="K1315" s="487"/>
      <c r="L1315" s="481"/>
      <c r="M1315" s="481"/>
    </row>
    <row r="1316" spans="2:13" ht="13.9" customHeight="1">
      <c r="B1316" s="487"/>
      <c r="C1316" s="487"/>
      <c r="D1316" s="487"/>
      <c r="E1316" s="487"/>
      <c r="F1316" s="487"/>
      <c r="G1316" s="487"/>
      <c r="H1316" s="487"/>
      <c r="I1316" s="487"/>
      <c r="J1316" s="487"/>
      <c r="K1316" s="487"/>
      <c r="L1316" s="481"/>
      <c r="M1316" s="481"/>
    </row>
    <row r="1317" spans="2:13" ht="13.9" customHeight="1">
      <c r="B1317" s="487"/>
      <c r="C1317" s="487"/>
      <c r="D1317" s="487"/>
      <c r="E1317" s="487"/>
      <c r="F1317" s="487"/>
      <c r="G1317" s="487"/>
      <c r="H1317" s="487"/>
      <c r="I1317" s="486"/>
      <c r="J1317" s="487"/>
      <c r="K1317" s="487"/>
      <c r="L1317" s="481"/>
      <c r="M1317" s="481"/>
    </row>
    <row r="1318" spans="2:13" ht="13.9" customHeight="1">
      <c r="B1318" s="487"/>
      <c r="C1318" s="487"/>
      <c r="D1318" s="487"/>
      <c r="E1318" s="487"/>
      <c r="F1318" s="487"/>
      <c r="G1318" s="487"/>
      <c r="H1318" s="487"/>
      <c r="I1318" s="487"/>
      <c r="J1318" s="487"/>
      <c r="K1318" s="487"/>
      <c r="L1318" s="481"/>
      <c r="M1318" s="481"/>
    </row>
    <row r="1319" spans="2:13" ht="13.9" customHeight="1">
      <c r="B1319" s="487"/>
      <c r="C1319" s="487"/>
      <c r="D1319" s="487"/>
      <c r="E1319" s="487"/>
      <c r="F1319" s="487"/>
      <c r="G1319" s="487"/>
      <c r="H1319" s="487"/>
      <c r="I1319" s="486"/>
      <c r="J1319" s="487"/>
      <c r="K1319" s="487"/>
      <c r="L1319" s="481"/>
      <c r="M1319" s="481"/>
    </row>
    <row r="1320" spans="2:13" ht="13.9" customHeight="1">
      <c r="B1320" s="487"/>
      <c r="C1320" s="487"/>
      <c r="D1320" s="487"/>
      <c r="E1320" s="487"/>
      <c r="F1320" s="487"/>
      <c r="G1320" s="487"/>
      <c r="H1320" s="487"/>
      <c r="I1320" s="487"/>
      <c r="J1320" s="487"/>
      <c r="K1320" s="487"/>
      <c r="L1320" s="481"/>
      <c r="M1320" s="481"/>
    </row>
    <row r="1321" spans="2:13" ht="13.9" customHeight="1">
      <c r="B1321" s="487"/>
      <c r="C1321" s="487"/>
      <c r="D1321" s="487"/>
      <c r="E1321" s="487"/>
      <c r="F1321" s="487"/>
      <c r="G1321" s="487"/>
      <c r="H1321" s="487"/>
      <c r="I1321" s="486"/>
      <c r="J1321" s="487"/>
      <c r="K1321" s="487"/>
      <c r="L1321" s="481"/>
      <c r="M1321" s="481"/>
    </row>
    <row r="1322" spans="2:13" ht="13.9" customHeight="1">
      <c r="B1322" s="487"/>
      <c r="C1322" s="487"/>
      <c r="D1322" s="487"/>
      <c r="E1322" s="487"/>
      <c r="F1322" s="487"/>
      <c r="G1322" s="487"/>
      <c r="H1322" s="487"/>
      <c r="I1322" s="487"/>
      <c r="J1322" s="487"/>
      <c r="K1322" s="487"/>
      <c r="L1322" s="481"/>
      <c r="M1322" s="481"/>
    </row>
    <row r="1323" spans="2:13" ht="13.9" customHeight="1">
      <c r="B1323" s="487"/>
      <c r="C1323" s="487"/>
      <c r="D1323" s="487"/>
      <c r="E1323" s="487"/>
      <c r="F1323" s="487"/>
      <c r="G1323" s="487"/>
      <c r="H1323" s="487"/>
      <c r="I1323" s="486"/>
      <c r="J1323" s="487"/>
      <c r="K1323" s="487"/>
      <c r="L1323" s="481"/>
      <c r="M1323" s="481"/>
    </row>
    <row r="1324" spans="2:13" ht="13.9" customHeight="1">
      <c r="B1324" s="487"/>
      <c r="C1324" s="487"/>
      <c r="D1324" s="487"/>
      <c r="E1324" s="487"/>
      <c r="F1324" s="487"/>
      <c r="G1324" s="487"/>
      <c r="H1324" s="487"/>
      <c r="I1324" s="487"/>
      <c r="J1324" s="487"/>
      <c r="K1324" s="487"/>
      <c r="L1324" s="481"/>
      <c r="M1324" s="481"/>
    </row>
    <row r="1325" spans="2:13" ht="13.9" customHeight="1">
      <c r="B1325" s="487"/>
      <c r="C1325" s="487"/>
      <c r="D1325" s="487"/>
      <c r="E1325" s="487"/>
      <c r="F1325" s="487"/>
      <c r="G1325" s="487"/>
      <c r="H1325" s="487"/>
      <c r="I1325" s="486"/>
      <c r="J1325" s="487"/>
      <c r="K1325" s="487"/>
      <c r="L1325" s="481"/>
      <c r="M1325" s="481"/>
    </row>
    <row r="1326" spans="2:13" ht="13.9" customHeight="1">
      <c r="B1326" s="487"/>
      <c r="C1326" s="487"/>
      <c r="D1326" s="487"/>
      <c r="E1326" s="487"/>
      <c r="F1326" s="487"/>
      <c r="G1326" s="487"/>
      <c r="H1326" s="487"/>
      <c r="I1326" s="487"/>
      <c r="J1326" s="487"/>
      <c r="K1326" s="487"/>
      <c r="L1326" s="481"/>
      <c r="M1326" s="481"/>
    </row>
    <row r="1327" spans="2:13" ht="13.9" customHeight="1">
      <c r="B1327" s="487"/>
      <c r="C1327" s="487"/>
      <c r="D1327" s="487"/>
      <c r="E1327" s="487"/>
      <c r="F1327" s="487"/>
      <c r="G1327" s="487"/>
      <c r="H1327" s="487"/>
      <c r="I1327" s="486"/>
      <c r="J1327" s="487"/>
      <c r="K1327" s="487"/>
      <c r="L1327" s="481"/>
      <c r="M1327" s="481"/>
    </row>
    <row r="1328" spans="2:13" ht="13.9" customHeight="1">
      <c r="B1328" s="487"/>
      <c r="C1328" s="487"/>
      <c r="D1328" s="487"/>
      <c r="E1328" s="487"/>
      <c r="F1328" s="487"/>
      <c r="G1328" s="487"/>
      <c r="H1328" s="487"/>
      <c r="I1328" s="487"/>
      <c r="J1328" s="487"/>
      <c r="K1328" s="487"/>
      <c r="L1328" s="481"/>
      <c r="M1328" s="481"/>
    </row>
    <row r="1329" spans="2:13" ht="13.9" customHeight="1">
      <c r="B1329" s="487"/>
      <c r="C1329" s="487"/>
      <c r="D1329" s="487"/>
      <c r="E1329" s="487"/>
      <c r="F1329" s="487"/>
      <c r="G1329" s="487"/>
      <c r="H1329" s="487"/>
      <c r="I1329" s="486"/>
      <c r="J1329" s="487"/>
      <c r="K1329" s="487"/>
      <c r="L1329" s="481"/>
      <c r="M1329" s="481"/>
    </row>
    <row r="1330" spans="2:13" ht="13.9" customHeight="1">
      <c r="B1330" s="487"/>
      <c r="C1330" s="487"/>
      <c r="D1330" s="487"/>
      <c r="E1330" s="487"/>
      <c r="F1330" s="487"/>
      <c r="G1330" s="487"/>
      <c r="H1330" s="487"/>
      <c r="I1330" s="487"/>
      <c r="J1330" s="487"/>
      <c r="K1330" s="487"/>
      <c r="L1330" s="481"/>
      <c r="M1330" s="481"/>
    </row>
    <row r="1331" spans="2:13" ht="13.9" customHeight="1">
      <c r="B1331" s="487"/>
      <c r="C1331" s="487"/>
      <c r="D1331" s="487"/>
      <c r="E1331" s="487"/>
      <c r="F1331" s="487"/>
      <c r="G1331" s="487"/>
      <c r="H1331" s="487"/>
      <c r="I1331" s="486"/>
      <c r="J1331" s="487"/>
      <c r="K1331" s="487"/>
      <c r="L1331" s="481"/>
      <c r="M1331" s="481"/>
    </row>
    <row r="1332" spans="2:13" ht="13.9" customHeight="1">
      <c r="B1332" s="487"/>
      <c r="C1332" s="487"/>
      <c r="D1332" s="487"/>
      <c r="E1332" s="487"/>
      <c r="F1332" s="487"/>
      <c r="G1332" s="487"/>
      <c r="H1332" s="487"/>
      <c r="I1332" s="487"/>
      <c r="J1332" s="487"/>
      <c r="K1332" s="487"/>
      <c r="L1332" s="481"/>
      <c r="M1332" s="481"/>
    </row>
    <row r="1333" spans="2:13" ht="13.9" customHeight="1">
      <c r="B1333" s="487"/>
      <c r="C1333" s="487"/>
      <c r="D1333" s="487"/>
      <c r="E1333" s="487"/>
      <c r="F1333" s="487"/>
      <c r="G1333" s="487"/>
      <c r="H1333" s="487"/>
      <c r="I1333" s="486"/>
      <c r="J1333" s="487"/>
      <c r="K1333" s="487"/>
      <c r="L1333" s="481"/>
      <c r="M1333" s="481"/>
    </row>
    <row r="1334" spans="2:13" ht="13.9" customHeight="1">
      <c r="B1334" s="487"/>
      <c r="C1334" s="487"/>
      <c r="D1334" s="487"/>
      <c r="E1334" s="487"/>
      <c r="F1334" s="487"/>
      <c r="G1334" s="487"/>
      <c r="H1334" s="487"/>
      <c r="I1334" s="487"/>
      <c r="J1334" s="487"/>
      <c r="K1334" s="487"/>
      <c r="L1334" s="481"/>
      <c r="M1334" s="481"/>
    </row>
    <row r="1335" spans="2:13" ht="13.9" customHeight="1">
      <c r="B1335" s="487"/>
      <c r="C1335" s="487"/>
      <c r="D1335" s="487"/>
      <c r="E1335" s="487"/>
      <c r="F1335" s="487"/>
      <c r="G1335" s="487"/>
      <c r="H1335" s="487"/>
      <c r="I1335" s="486"/>
      <c r="J1335" s="487"/>
      <c r="K1335" s="487"/>
      <c r="L1335" s="481"/>
      <c r="M1335" s="481"/>
    </row>
    <row r="1336" spans="2:13" ht="13.9" customHeight="1">
      <c r="B1336" s="487"/>
      <c r="C1336" s="487"/>
      <c r="D1336" s="487"/>
      <c r="E1336" s="487"/>
      <c r="F1336" s="487"/>
      <c r="G1336" s="487"/>
      <c r="H1336" s="487"/>
      <c r="I1336" s="487"/>
      <c r="J1336" s="487"/>
      <c r="K1336" s="487"/>
      <c r="L1336" s="481"/>
      <c r="M1336" s="481"/>
    </row>
    <row r="1337" spans="2:13" ht="13.9" customHeight="1">
      <c r="B1337" s="487"/>
      <c r="C1337" s="487"/>
      <c r="D1337" s="487"/>
      <c r="E1337" s="487"/>
      <c r="F1337" s="487"/>
      <c r="G1337" s="487"/>
      <c r="H1337" s="487"/>
      <c r="I1337" s="486"/>
      <c r="J1337" s="487"/>
      <c r="K1337" s="487"/>
      <c r="L1337" s="481"/>
      <c r="M1337" s="481"/>
    </row>
    <row r="1338" spans="2:13" ht="13.9" customHeight="1">
      <c r="B1338" s="487"/>
      <c r="C1338" s="487"/>
      <c r="D1338" s="487"/>
      <c r="E1338" s="487"/>
      <c r="F1338" s="487"/>
      <c r="G1338" s="487"/>
      <c r="H1338" s="487"/>
      <c r="I1338" s="487"/>
      <c r="J1338" s="487"/>
      <c r="K1338" s="487"/>
      <c r="L1338" s="481"/>
      <c r="M1338" s="481"/>
    </row>
    <row r="1339" spans="2:13" ht="13.9" customHeight="1">
      <c r="B1339" s="487"/>
      <c r="C1339" s="487"/>
      <c r="D1339" s="487"/>
      <c r="E1339" s="487"/>
      <c r="F1339" s="487"/>
      <c r="G1339" s="487"/>
      <c r="H1339" s="487"/>
      <c r="I1339" s="486"/>
      <c r="J1339" s="487"/>
      <c r="K1339" s="487"/>
      <c r="L1339" s="481"/>
      <c r="M1339" s="481"/>
    </row>
    <row r="1340" spans="2:13" ht="13.9" customHeight="1">
      <c r="B1340" s="487"/>
      <c r="C1340" s="487"/>
      <c r="D1340" s="487"/>
      <c r="E1340" s="487"/>
      <c r="F1340" s="487"/>
      <c r="G1340" s="487"/>
      <c r="H1340" s="487"/>
      <c r="I1340" s="487"/>
      <c r="J1340" s="487"/>
      <c r="K1340" s="487"/>
      <c r="L1340" s="481"/>
      <c r="M1340" s="481"/>
    </row>
    <row r="1341" spans="2:13" ht="13.9" customHeight="1">
      <c r="B1341" s="487"/>
      <c r="C1341" s="487"/>
      <c r="D1341" s="487"/>
      <c r="E1341" s="487"/>
      <c r="F1341" s="487"/>
      <c r="G1341" s="487"/>
      <c r="H1341" s="487"/>
      <c r="I1341" s="486"/>
      <c r="J1341" s="487"/>
      <c r="K1341" s="487"/>
      <c r="L1341" s="481"/>
      <c r="M1341" s="481"/>
    </row>
    <row r="1342" spans="2:13" ht="13.9" customHeight="1">
      <c r="B1342" s="487"/>
      <c r="C1342" s="487"/>
      <c r="D1342" s="487"/>
      <c r="E1342" s="487"/>
      <c r="F1342" s="487"/>
      <c r="G1342" s="487"/>
      <c r="H1342" s="487"/>
      <c r="I1342" s="487"/>
      <c r="J1342" s="487"/>
      <c r="K1342" s="487"/>
      <c r="L1342" s="481"/>
      <c r="M1342" s="481"/>
    </row>
    <row r="1343" spans="2:13" ht="13.9" customHeight="1">
      <c r="B1343" s="487"/>
      <c r="C1343" s="487"/>
      <c r="D1343" s="487"/>
      <c r="E1343" s="487"/>
      <c r="F1343" s="487"/>
      <c r="G1343" s="487"/>
      <c r="H1343" s="487"/>
      <c r="I1343" s="486"/>
      <c r="J1343" s="487"/>
      <c r="K1343" s="487"/>
      <c r="L1343" s="481"/>
      <c r="M1343" s="481"/>
    </row>
    <row r="1344" spans="2:13" ht="13.9" customHeight="1">
      <c r="B1344" s="487"/>
      <c r="C1344" s="487"/>
      <c r="D1344" s="487"/>
      <c r="E1344" s="487"/>
      <c r="F1344" s="487"/>
      <c r="G1344" s="487"/>
      <c r="H1344" s="487"/>
      <c r="I1344" s="487"/>
      <c r="J1344" s="487"/>
      <c r="K1344" s="487"/>
      <c r="L1344" s="481"/>
      <c r="M1344" s="481"/>
    </row>
    <row r="1345" spans="2:13" ht="13.9" customHeight="1">
      <c r="B1345" s="487"/>
      <c r="C1345" s="487"/>
      <c r="D1345" s="487"/>
      <c r="E1345" s="487"/>
      <c r="F1345" s="487"/>
      <c r="G1345" s="487"/>
      <c r="H1345" s="487"/>
      <c r="I1345" s="486"/>
      <c r="J1345" s="487"/>
      <c r="K1345" s="487"/>
      <c r="L1345" s="481"/>
      <c r="M1345" s="481"/>
    </row>
    <row r="1346" spans="2:13" ht="13.9" customHeight="1">
      <c r="B1346" s="487"/>
      <c r="C1346" s="487"/>
      <c r="D1346" s="487"/>
      <c r="E1346" s="487"/>
      <c r="F1346" s="487"/>
      <c r="G1346" s="487"/>
      <c r="H1346" s="487"/>
      <c r="I1346" s="487"/>
      <c r="J1346" s="487"/>
      <c r="K1346" s="487"/>
      <c r="L1346" s="481"/>
      <c r="M1346" s="481"/>
    </row>
    <row r="1347" spans="2:13" ht="13.9" customHeight="1">
      <c r="B1347" s="487"/>
      <c r="C1347" s="487"/>
      <c r="D1347" s="487"/>
      <c r="E1347" s="487"/>
      <c r="F1347" s="487"/>
      <c r="G1347" s="487"/>
      <c r="H1347" s="487"/>
      <c r="I1347" s="486"/>
      <c r="J1347" s="487"/>
      <c r="K1347" s="487"/>
      <c r="L1347" s="481"/>
      <c r="M1347" s="481"/>
    </row>
    <row r="1348" spans="2:13" ht="13.9" customHeight="1">
      <c r="B1348" s="487"/>
      <c r="C1348" s="487"/>
      <c r="D1348" s="487"/>
      <c r="E1348" s="487"/>
      <c r="F1348" s="487"/>
      <c r="G1348" s="487"/>
      <c r="H1348" s="487"/>
      <c r="I1348" s="487"/>
      <c r="J1348" s="487"/>
      <c r="K1348" s="487"/>
      <c r="L1348" s="481"/>
      <c r="M1348" s="481"/>
    </row>
    <row r="1349" spans="2:13" ht="13.9" customHeight="1">
      <c r="B1349" s="487"/>
      <c r="C1349" s="487"/>
      <c r="D1349" s="487"/>
      <c r="E1349" s="487"/>
      <c r="F1349" s="487"/>
      <c r="G1349" s="487"/>
      <c r="H1349" s="487"/>
      <c r="I1349" s="486"/>
      <c r="J1349" s="487"/>
      <c r="K1349" s="487"/>
      <c r="L1349" s="481"/>
      <c r="M1349" s="481"/>
    </row>
    <row r="1350" spans="2:13" ht="13.9" customHeight="1">
      <c r="B1350" s="487"/>
      <c r="C1350" s="487"/>
      <c r="D1350" s="487"/>
      <c r="E1350" s="487"/>
      <c r="F1350" s="487"/>
      <c r="G1350" s="487"/>
      <c r="H1350" s="487"/>
      <c r="I1350" s="487"/>
      <c r="J1350" s="487"/>
      <c r="K1350" s="487"/>
      <c r="L1350" s="481"/>
      <c r="M1350" s="481"/>
    </row>
    <row r="1351" spans="2:13" ht="13.9" customHeight="1">
      <c r="B1351" s="487"/>
      <c r="C1351" s="487"/>
      <c r="D1351" s="487"/>
      <c r="E1351" s="487"/>
      <c r="F1351" s="487"/>
      <c r="G1351" s="487"/>
      <c r="H1351" s="487"/>
      <c r="I1351" s="486"/>
      <c r="J1351" s="487"/>
      <c r="K1351" s="487"/>
      <c r="L1351" s="481"/>
      <c r="M1351" s="481"/>
    </row>
    <row r="1352" spans="2:13" ht="13.9" customHeight="1">
      <c r="B1352" s="487"/>
      <c r="C1352" s="487"/>
      <c r="D1352" s="487"/>
      <c r="E1352" s="487"/>
      <c r="F1352" s="487"/>
      <c r="G1352" s="487"/>
      <c r="H1352" s="487"/>
      <c r="I1352" s="487"/>
      <c r="J1352" s="487"/>
      <c r="K1352" s="487"/>
      <c r="L1352" s="481"/>
      <c r="M1352" s="481"/>
    </row>
    <row r="1353" spans="2:13" ht="13.9" customHeight="1">
      <c r="B1353" s="487"/>
      <c r="C1353" s="487"/>
      <c r="D1353" s="487"/>
      <c r="E1353" s="487"/>
      <c r="F1353" s="487"/>
      <c r="G1353" s="487"/>
      <c r="H1353" s="487"/>
      <c r="I1353" s="486"/>
      <c r="J1353" s="487"/>
      <c r="K1353" s="487"/>
      <c r="L1353" s="481"/>
      <c r="M1353" s="481"/>
    </row>
    <row r="1354" spans="2:13" ht="13.9" customHeight="1">
      <c r="B1354" s="487"/>
      <c r="C1354" s="487"/>
      <c r="D1354" s="487"/>
      <c r="E1354" s="487"/>
      <c r="F1354" s="487"/>
      <c r="G1354" s="487"/>
      <c r="H1354" s="487"/>
      <c r="I1354" s="487"/>
      <c r="J1354" s="487"/>
      <c r="K1354" s="487"/>
      <c r="L1354" s="481"/>
      <c r="M1354" s="481"/>
    </row>
    <row r="1355" spans="2:13" ht="13.9" customHeight="1">
      <c r="B1355" s="487"/>
      <c r="C1355" s="487"/>
      <c r="D1355" s="487"/>
      <c r="E1355" s="487"/>
      <c r="F1355" s="487"/>
      <c r="G1355" s="487"/>
      <c r="H1355" s="487"/>
      <c r="I1355" s="486"/>
      <c r="J1355" s="487"/>
      <c r="K1355" s="487"/>
      <c r="L1355" s="481"/>
      <c r="M1355" s="481"/>
    </row>
    <row r="1356" spans="2:13" ht="13.9" customHeight="1">
      <c r="B1356" s="487"/>
      <c r="C1356" s="487"/>
      <c r="D1356" s="487"/>
      <c r="E1356" s="487"/>
      <c r="F1356" s="487"/>
      <c r="G1356" s="487"/>
      <c r="H1356" s="487"/>
      <c r="I1356" s="487"/>
      <c r="J1356" s="487"/>
      <c r="K1356" s="487"/>
      <c r="L1356" s="481"/>
      <c r="M1356" s="481"/>
    </row>
    <row r="1357" spans="2:13" ht="13.9" customHeight="1">
      <c r="B1357" s="487"/>
      <c r="C1357" s="487"/>
      <c r="D1357" s="487"/>
      <c r="E1357" s="487"/>
      <c r="F1357" s="487"/>
      <c r="G1357" s="487"/>
      <c r="H1357" s="487"/>
      <c r="I1357" s="486"/>
      <c r="J1357" s="487"/>
      <c r="K1357" s="487"/>
      <c r="L1357" s="481"/>
      <c r="M1357" s="481"/>
    </row>
    <row r="1358" spans="2:13" ht="13.9" customHeight="1">
      <c r="B1358" s="487"/>
      <c r="C1358" s="487"/>
      <c r="D1358" s="487"/>
      <c r="E1358" s="487"/>
      <c r="F1358" s="487"/>
      <c r="G1358" s="487"/>
      <c r="H1358" s="487"/>
      <c r="I1358" s="487"/>
      <c r="J1358" s="487"/>
      <c r="K1358" s="487"/>
      <c r="L1358" s="481"/>
      <c r="M1358" s="481"/>
    </row>
    <row r="1359" spans="2:13" ht="13.9" customHeight="1">
      <c r="B1359" s="487"/>
      <c r="C1359" s="487"/>
      <c r="D1359" s="487"/>
      <c r="E1359" s="487"/>
      <c r="F1359" s="487"/>
      <c r="G1359" s="487"/>
      <c r="H1359" s="487"/>
      <c r="I1359" s="486"/>
      <c r="J1359" s="487"/>
      <c r="K1359" s="487"/>
      <c r="L1359" s="481"/>
      <c r="M1359" s="481"/>
    </row>
    <row r="1360" spans="2:13" ht="13.9" customHeight="1">
      <c r="B1360" s="487"/>
      <c r="C1360" s="487"/>
      <c r="D1360" s="487"/>
      <c r="E1360" s="487"/>
      <c r="F1360" s="487"/>
      <c r="G1360" s="487"/>
      <c r="H1360" s="487"/>
      <c r="I1360" s="487"/>
      <c r="J1360" s="487"/>
      <c r="K1360" s="487"/>
      <c r="L1360" s="481"/>
      <c r="M1360" s="481"/>
    </row>
    <row r="1361" spans="2:13" ht="13.9" customHeight="1">
      <c r="B1361" s="487"/>
      <c r="C1361" s="487"/>
      <c r="D1361" s="487"/>
      <c r="E1361" s="487"/>
      <c r="F1361" s="487"/>
      <c r="G1361" s="487"/>
      <c r="H1361" s="487"/>
      <c r="I1361" s="486"/>
      <c r="J1361" s="487"/>
      <c r="K1361" s="487"/>
      <c r="L1361" s="481"/>
      <c r="M1361" s="481"/>
    </row>
    <row r="1362" spans="2:13" ht="13.9" customHeight="1">
      <c r="B1362" s="487"/>
      <c r="C1362" s="487"/>
      <c r="D1362" s="487"/>
      <c r="E1362" s="487"/>
      <c r="F1362" s="487"/>
      <c r="G1362" s="487"/>
      <c r="H1362" s="487"/>
      <c r="I1362" s="487"/>
      <c r="J1362" s="487"/>
      <c r="K1362" s="487"/>
      <c r="L1362" s="481"/>
      <c r="M1362" s="481"/>
    </row>
    <row r="1363" spans="2:13" ht="13.9" customHeight="1">
      <c r="B1363" s="487"/>
      <c r="C1363" s="487"/>
      <c r="D1363" s="487"/>
      <c r="E1363" s="487"/>
      <c r="F1363" s="487"/>
      <c r="G1363" s="487"/>
      <c r="H1363" s="487"/>
      <c r="I1363" s="486"/>
      <c r="J1363" s="487"/>
      <c r="K1363" s="487"/>
      <c r="L1363" s="481"/>
      <c r="M1363" s="481"/>
    </row>
    <row r="1364" spans="2:13" ht="13.9" customHeight="1">
      <c r="B1364" s="487"/>
      <c r="C1364" s="487"/>
      <c r="D1364" s="487"/>
      <c r="E1364" s="487"/>
      <c r="F1364" s="487"/>
      <c r="G1364" s="487"/>
      <c r="H1364" s="487"/>
      <c r="I1364" s="487"/>
      <c r="J1364" s="487"/>
      <c r="K1364" s="487"/>
      <c r="L1364" s="481"/>
      <c r="M1364" s="481"/>
    </row>
    <row r="1365" spans="2:13" ht="13.9" customHeight="1">
      <c r="B1365" s="487"/>
      <c r="C1365" s="487"/>
      <c r="D1365" s="487"/>
      <c r="E1365" s="487"/>
      <c r="F1365" s="487"/>
      <c r="G1365" s="487"/>
      <c r="H1365" s="487"/>
      <c r="I1365" s="486"/>
      <c r="J1365" s="487"/>
      <c r="K1365" s="487"/>
      <c r="L1365" s="481"/>
      <c r="M1365" s="481"/>
    </row>
    <row r="1366" spans="2:13" ht="13.9" customHeight="1">
      <c r="B1366" s="487"/>
      <c r="C1366" s="487"/>
      <c r="D1366" s="487"/>
      <c r="E1366" s="487"/>
      <c r="F1366" s="487"/>
      <c r="G1366" s="487"/>
      <c r="H1366" s="487"/>
      <c r="I1366" s="487"/>
      <c r="J1366" s="487"/>
      <c r="K1366" s="487"/>
      <c r="L1366" s="481"/>
      <c r="M1366" s="481"/>
    </row>
    <row r="1367" spans="2:13" ht="13.9" customHeight="1">
      <c r="B1367" s="487"/>
      <c r="C1367" s="487"/>
      <c r="D1367" s="487"/>
      <c r="E1367" s="487"/>
      <c r="F1367" s="487"/>
      <c r="G1367" s="487"/>
      <c r="H1367" s="487"/>
      <c r="I1367" s="486"/>
      <c r="J1367" s="487"/>
      <c r="K1367" s="487"/>
      <c r="L1367" s="481"/>
      <c r="M1367" s="481"/>
    </row>
    <row r="1368" spans="2:13" ht="13.9" customHeight="1">
      <c r="B1368" s="487"/>
      <c r="C1368" s="487"/>
      <c r="D1368" s="487"/>
      <c r="E1368" s="487"/>
      <c r="F1368" s="487"/>
      <c r="G1368" s="487"/>
      <c r="H1368" s="487"/>
      <c r="I1368" s="487"/>
      <c r="J1368" s="487"/>
      <c r="K1368" s="487"/>
      <c r="L1368" s="481"/>
      <c r="M1368" s="481"/>
    </row>
    <row r="1369" spans="2:13" ht="13.9" customHeight="1">
      <c r="B1369" s="487"/>
      <c r="C1369" s="487"/>
      <c r="D1369" s="487"/>
      <c r="E1369" s="487"/>
      <c r="F1369" s="487"/>
      <c r="G1369" s="487"/>
      <c r="H1369" s="487"/>
      <c r="I1369" s="486"/>
      <c r="J1369" s="487"/>
      <c r="K1369" s="487"/>
      <c r="L1369" s="481"/>
      <c r="M1369" s="481"/>
    </row>
    <row r="1370" spans="2:13" ht="13.9" customHeight="1">
      <c r="B1370" s="487"/>
      <c r="C1370" s="487"/>
      <c r="D1370" s="487"/>
      <c r="E1370" s="487"/>
      <c r="F1370" s="487"/>
      <c r="G1370" s="487"/>
      <c r="H1370" s="487"/>
      <c r="I1370" s="487"/>
      <c r="J1370" s="487"/>
      <c r="K1370" s="487"/>
      <c r="L1370" s="481"/>
      <c r="M1370" s="481"/>
    </row>
    <row r="1371" spans="2:13" ht="13.9" customHeight="1">
      <c r="B1371" s="487"/>
      <c r="C1371" s="487"/>
      <c r="D1371" s="487"/>
      <c r="E1371" s="487"/>
      <c r="F1371" s="487"/>
      <c r="G1371" s="487"/>
      <c r="H1371" s="487"/>
      <c r="I1371" s="486"/>
      <c r="J1371" s="487"/>
      <c r="K1371" s="487"/>
      <c r="L1371" s="481"/>
      <c r="M1371" s="481"/>
    </row>
    <row r="1372" spans="2:13" ht="13.9" customHeight="1">
      <c r="B1372" s="487"/>
      <c r="C1372" s="487"/>
      <c r="D1372" s="487"/>
      <c r="E1372" s="487"/>
      <c r="F1372" s="487"/>
      <c r="G1372" s="487"/>
      <c r="H1372" s="487"/>
      <c r="I1372" s="487"/>
      <c r="J1372" s="487"/>
      <c r="K1372" s="487"/>
      <c r="L1372" s="481"/>
      <c r="M1372" s="481"/>
    </row>
    <row r="1373" spans="2:13" ht="13.9" customHeight="1">
      <c r="B1373" s="487"/>
      <c r="C1373" s="487"/>
      <c r="D1373" s="487"/>
      <c r="E1373" s="487"/>
      <c r="F1373" s="487"/>
      <c r="G1373" s="487"/>
      <c r="H1373" s="487"/>
      <c r="I1373" s="486"/>
      <c r="J1373" s="487"/>
      <c r="K1373" s="487"/>
      <c r="L1373" s="481"/>
      <c r="M1373" s="481"/>
    </row>
    <row r="1374" spans="2:13" ht="13.9" customHeight="1">
      <c r="B1374" s="487"/>
      <c r="C1374" s="487"/>
      <c r="D1374" s="487"/>
      <c r="E1374" s="487"/>
      <c r="F1374" s="487"/>
      <c r="G1374" s="487"/>
      <c r="H1374" s="487"/>
      <c r="I1374" s="487"/>
      <c r="J1374" s="487"/>
      <c r="K1374" s="487"/>
      <c r="L1374" s="481"/>
      <c r="M1374" s="481"/>
    </row>
    <row r="1375" spans="2:13" ht="13.9" customHeight="1">
      <c r="B1375" s="487"/>
      <c r="C1375" s="487"/>
      <c r="D1375" s="487"/>
      <c r="E1375" s="487"/>
      <c r="F1375" s="487"/>
      <c r="G1375" s="487"/>
      <c r="H1375" s="487"/>
      <c r="I1375" s="486"/>
      <c r="J1375" s="487"/>
      <c r="K1375" s="487"/>
      <c r="L1375" s="481"/>
      <c r="M1375" s="481"/>
    </row>
    <row r="1376" spans="2:13" ht="13.9" customHeight="1">
      <c r="B1376" s="487"/>
      <c r="C1376" s="487"/>
      <c r="D1376" s="487"/>
      <c r="E1376" s="487"/>
      <c r="F1376" s="487"/>
      <c r="G1376" s="487"/>
      <c r="H1376" s="487"/>
      <c r="I1376" s="487"/>
      <c r="J1376" s="487"/>
      <c r="K1376" s="487"/>
      <c r="L1376" s="481"/>
      <c r="M1376" s="481"/>
    </row>
    <row r="1377" spans="2:13" ht="13.9" customHeight="1">
      <c r="B1377" s="487"/>
      <c r="C1377" s="487"/>
      <c r="D1377" s="487"/>
      <c r="E1377" s="487"/>
      <c r="F1377" s="487"/>
      <c r="G1377" s="487"/>
      <c r="H1377" s="487"/>
      <c r="I1377" s="486"/>
      <c r="J1377" s="487"/>
      <c r="K1377" s="487"/>
      <c r="L1377" s="481"/>
      <c r="M1377" s="481"/>
    </row>
    <row r="1378" spans="2:13" ht="13.9" customHeight="1">
      <c r="B1378" s="487"/>
      <c r="C1378" s="487"/>
      <c r="D1378" s="487"/>
      <c r="E1378" s="487"/>
      <c r="F1378" s="487"/>
      <c r="G1378" s="487"/>
      <c r="H1378" s="487"/>
      <c r="I1378" s="487"/>
      <c r="J1378" s="487"/>
      <c r="K1378" s="487"/>
      <c r="L1378" s="481"/>
      <c r="M1378" s="481"/>
    </row>
    <row r="1379" spans="2:13">
      <c r="B1379" s="486"/>
      <c r="C1379" s="486"/>
      <c r="D1379" s="487"/>
      <c r="E1379" s="487"/>
      <c r="F1379" s="487"/>
      <c r="G1379" s="486"/>
      <c r="H1379" s="486"/>
      <c r="I1379" s="481"/>
      <c r="J1379" s="486"/>
      <c r="K1379" s="486"/>
      <c r="L1379" s="486"/>
      <c r="M1379" s="481"/>
    </row>
    <row r="1380" spans="2:13">
      <c r="B1380" s="487"/>
      <c r="C1380" s="487"/>
      <c r="D1380" s="487"/>
      <c r="E1380" s="487"/>
      <c r="F1380" s="487"/>
      <c r="G1380" s="487"/>
      <c r="H1380" s="487"/>
      <c r="I1380" s="481"/>
      <c r="J1380" s="487"/>
      <c r="K1380" s="487"/>
      <c r="L1380" s="487"/>
      <c r="M1380" s="481"/>
    </row>
    <row r="1381" spans="2:13">
      <c r="B1381" s="487"/>
      <c r="C1381" s="487"/>
      <c r="D1381" s="487"/>
      <c r="E1381" s="487"/>
      <c r="F1381" s="487"/>
      <c r="G1381" s="487"/>
      <c r="H1381" s="487"/>
      <c r="I1381" s="481"/>
      <c r="J1381" s="487"/>
      <c r="K1381" s="487"/>
      <c r="L1381" s="487"/>
      <c r="M1381" s="481"/>
    </row>
    <row r="1382" spans="2:13">
      <c r="B1382" s="487"/>
      <c r="C1382" s="487"/>
      <c r="D1382" s="487"/>
      <c r="E1382" s="487"/>
      <c r="F1382" s="487"/>
      <c r="G1382" s="487"/>
      <c r="H1382" s="487"/>
      <c r="I1382" s="481"/>
      <c r="J1382" s="487"/>
      <c r="K1382" s="487"/>
      <c r="L1382" s="487"/>
      <c r="M1382" s="481"/>
    </row>
    <row r="1383" spans="2:13">
      <c r="B1383" s="487"/>
      <c r="C1383" s="487"/>
      <c r="D1383" s="487"/>
      <c r="E1383" s="487"/>
      <c r="F1383" s="487"/>
      <c r="G1383" s="487"/>
      <c r="H1383" s="487"/>
      <c r="I1383" s="481"/>
      <c r="J1383" s="487"/>
      <c r="K1383" s="487"/>
      <c r="L1383" s="487"/>
      <c r="M1383" s="481"/>
    </row>
    <row r="1384" spans="2:13">
      <c r="B1384" s="487"/>
      <c r="C1384" s="487"/>
      <c r="D1384" s="487"/>
      <c r="E1384" s="487"/>
      <c r="F1384" s="487"/>
      <c r="G1384" s="487"/>
      <c r="H1384" s="487"/>
      <c r="I1384" s="481"/>
      <c r="J1384" s="487"/>
      <c r="K1384" s="487"/>
      <c r="L1384" s="487"/>
      <c r="M1384" s="481"/>
    </row>
    <row r="1385" spans="2:13">
      <c r="B1385" s="487"/>
      <c r="C1385" s="487"/>
      <c r="D1385" s="487"/>
      <c r="E1385" s="487"/>
      <c r="F1385" s="487"/>
      <c r="G1385" s="487"/>
      <c r="H1385" s="487"/>
      <c r="I1385" s="481"/>
      <c r="J1385" s="487"/>
      <c r="K1385" s="487"/>
      <c r="L1385" s="487"/>
      <c r="M1385" s="481"/>
    </row>
    <row r="1386" spans="2:13">
      <c r="B1386" s="487"/>
      <c r="C1386" s="487"/>
      <c r="D1386" s="487"/>
      <c r="E1386" s="487"/>
      <c r="F1386" s="487"/>
      <c r="G1386" s="487"/>
      <c r="H1386" s="487"/>
      <c r="I1386" s="481"/>
      <c r="J1386" s="487"/>
      <c r="K1386" s="487"/>
      <c r="L1386" s="487"/>
      <c r="M1386" s="481"/>
    </row>
    <row r="1387" spans="2:13">
      <c r="B1387" s="487"/>
      <c r="C1387" s="487"/>
      <c r="D1387" s="487"/>
      <c r="E1387" s="487"/>
      <c r="F1387" s="487"/>
      <c r="G1387" s="487"/>
      <c r="H1387" s="487"/>
      <c r="I1387" s="481"/>
      <c r="J1387" s="487"/>
      <c r="K1387" s="487"/>
      <c r="L1387" s="487"/>
      <c r="M1387" s="481"/>
    </row>
    <row r="1388" spans="2:13">
      <c r="B1388" s="487"/>
      <c r="C1388" s="487"/>
      <c r="D1388" s="487"/>
      <c r="E1388" s="487"/>
      <c r="F1388" s="487"/>
      <c r="G1388" s="487"/>
      <c r="H1388" s="487"/>
      <c r="I1388" s="481"/>
      <c r="J1388" s="487"/>
      <c r="K1388" s="487"/>
      <c r="L1388" s="487"/>
      <c r="M1388" s="481"/>
    </row>
    <row r="1389" spans="2:13">
      <c r="B1389" s="487"/>
      <c r="C1389" s="487"/>
      <c r="D1389" s="487"/>
      <c r="E1389" s="487"/>
      <c r="F1389" s="487"/>
      <c r="G1389" s="487"/>
      <c r="H1389" s="487"/>
      <c r="I1389" s="481"/>
      <c r="J1389" s="487"/>
      <c r="K1389" s="487"/>
      <c r="L1389" s="487"/>
      <c r="M1389" s="481"/>
    </row>
    <row r="1390" spans="2:13">
      <c r="B1390" s="487"/>
      <c r="C1390" s="487"/>
      <c r="D1390" s="487"/>
      <c r="E1390" s="487"/>
      <c r="F1390" s="487"/>
      <c r="G1390" s="487"/>
      <c r="H1390" s="487"/>
      <c r="I1390" s="481"/>
      <c r="J1390" s="487"/>
      <c r="K1390" s="487"/>
      <c r="L1390" s="487"/>
      <c r="M1390" s="481"/>
    </row>
    <row r="1391" spans="2:13">
      <c r="B1391" s="487"/>
      <c r="C1391" s="487"/>
      <c r="D1391" s="487"/>
      <c r="E1391" s="487"/>
      <c r="F1391" s="487"/>
      <c r="G1391" s="487"/>
      <c r="H1391" s="487"/>
      <c r="I1391" s="481"/>
      <c r="J1391" s="487"/>
      <c r="K1391" s="487"/>
      <c r="L1391" s="487"/>
      <c r="M1391" s="481"/>
    </row>
    <row r="1392" spans="2:13">
      <c r="B1392" s="487"/>
      <c r="C1392" s="487"/>
      <c r="D1392" s="487"/>
      <c r="E1392" s="487"/>
      <c r="F1392" s="487"/>
      <c r="G1392" s="487"/>
      <c r="H1392" s="487"/>
      <c r="I1392" s="481"/>
      <c r="J1392" s="487"/>
      <c r="K1392" s="487"/>
      <c r="L1392" s="487"/>
      <c r="M1392" s="481"/>
    </row>
    <row r="1393" spans="2:13">
      <c r="B1393" s="487"/>
      <c r="C1393" s="487"/>
      <c r="D1393" s="487"/>
      <c r="E1393" s="487"/>
      <c r="F1393" s="487"/>
      <c r="G1393" s="487"/>
      <c r="H1393" s="487"/>
      <c r="I1393" s="481"/>
      <c r="J1393" s="487"/>
      <c r="K1393" s="487"/>
      <c r="L1393" s="487"/>
      <c r="M1393" s="481"/>
    </row>
    <row r="1394" spans="2:13">
      <c r="B1394" s="487"/>
      <c r="C1394" s="487"/>
      <c r="D1394" s="487"/>
      <c r="E1394" s="487"/>
      <c r="F1394" s="487"/>
      <c r="G1394" s="487"/>
      <c r="H1394" s="487"/>
      <c r="I1394" s="481"/>
      <c r="J1394" s="487"/>
      <c r="K1394" s="487"/>
      <c r="L1394" s="487"/>
      <c r="M1394" s="481"/>
    </row>
    <row r="1395" spans="2:13">
      <c r="B1395" s="487"/>
      <c r="C1395" s="487"/>
      <c r="D1395" s="487"/>
      <c r="E1395" s="487"/>
      <c r="F1395" s="487"/>
      <c r="G1395" s="487"/>
      <c r="H1395" s="487"/>
      <c r="I1395" s="481"/>
      <c r="J1395" s="487"/>
      <c r="K1395" s="487"/>
      <c r="L1395" s="487"/>
      <c r="M1395" s="481"/>
    </row>
    <row r="1396" spans="2:13">
      <c r="B1396" s="487"/>
      <c r="C1396" s="487"/>
      <c r="D1396" s="487"/>
      <c r="E1396" s="487"/>
      <c r="F1396" s="487"/>
      <c r="G1396" s="487"/>
      <c r="H1396" s="487"/>
      <c r="I1396" s="481"/>
      <c r="J1396" s="487"/>
      <c r="K1396" s="487"/>
      <c r="L1396" s="487"/>
      <c r="M1396" s="481"/>
    </row>
    <row r="1397" spans="2:13">
      <c r="B1397" s="487"/>
      <c r="C1397" s="487"/>
      <c r="D1397" s="487"/>
      <c r="E1397" s="487"/>
      <c r="F1397" s="487"/>
      <c r="G1397" s="487"/>
      <c r="H1397" s="487"/>
      <c r="I1397" s="481"/>
      <c r="J1397" s="487"/>
      <c r="K1397" s="487"/>
      <c r="L1397" s="487"/>
      <c r="M1397" s="481"/>
    </row>
    <row r="1398" spans="2:13">
      <c r="B1398" s="487"/>
      <c r="C1398" s="487"/>
      <c r="D1398" s="487"/>
      <c r="E1398" s="487"/>
      <c r="F1398" s="487"/>
      <c r="G1398" s="487"/>
      <c r="H1398" s="487"/>
      <c r="I1398" s="481"/>
      <c r="J1398" s="487"/>
      <c r="K1398" s="487"/>
      <c r="L1398" s="487"/>
      <c r="M1398" s="481"/>
    </row>
    <row r="1399" spans="2:13">
      <c r="B1399" s="487"/>
      <c r="C1399" s="487"/>
      <c r="D1399" s="487"/>
      <c r="E1399" s="487"/>
      <c r="F1399" s="487"/>
      <c r="G1399" s="487"/>
      <c r="H1399" s="487"/>
      <c r="I1399" s="481"/>
      <c r="J1399" s="487"/>
      <c r="K1399" s="487"/>
      <c r="L1399" s="487"/>
      <c r="M1399" s="481"/>
    </row>
    <row r="1400" spans="2:13">
      <c r="B1400" s="487"/>
      <c r="C1400" s="487"/>
      <c r="D1400" s="487"/>
      <c r="E1400" s="487"/>
      <c r="F1400" s="487"/>
      <c r="G1400" s="487"/>
      <c r="H1400" s="487"/>
      <c r="I1400" s="481"/>
      <c r="J1400" s="487"/>
      <c r="K1400" s="487"/>
      <c r="L1400" s="487"/>
      <c r="M1400" s="481"/>
    </row>
    <row r="1401" spans="2:13">
      <c r="B1401" s="487"/>
      <c r="C1401" s="487"/>
      <c r="D1401" s="487"/>
      <c r="E1401" s="487"/>
      <c r="F1401" s="487"/>
      <c r="G1401" s="487"/>
      <c r="H1401" s="487"/>
      <c r="I1401" s="481"/>
      <c r="J1401" s="487"/>
      <c r="K1401" s="487"/>
      <c r="L1401" s="487"/>
      <c r="M1401" s="481"/>
    </row>
    <row r="1402" spans="2:13">
      <c r="B1402" s="487"/>
      <c r="C1402" s="487"/>
      <c r="D1402" s="487"/>
      <c r="E1402" s="487"/>
      <c r="F1402" s="487"/>
      <c r="G1402" s="487"/>
      <c r="H1402" s="487"/>
      <c r="I1402" s="481"/>
      <c r="J1402" s="487"/>
      <c r="K1402" s="487"/>
      <c r="L1402" s="487"/>
      <c r="M1402" s="481"/>
    </row>
    <row r="1403" spans="2:13">
      <c r="B1403" s="487"/>
      <c r="C1403" s="487"/>
      <c r="D1403" s="487"/>
      <c r="E1403" s="487"/>
      <c r="F1403" s="487"/>
      <c r="G1403" s="487"/>
      <c r="H1403" s="487"/>
      <c r="I1403" s="481"/>
      <c r="J1403" s="487"/>
      <c r="K1403" s="487"/>
      <c r="L1403" s="487"/>
      <c r="M1403" s="481"/>
    </row>
    <row r="1404" spans="2:13">
      <c r="B1404" s="487"/>
      <c r="C1404" s="487"/>
      <c r="D1404" s="487"/>
      <c r="E1404" s="487"/>
      <c r="F1404" s="487"/>
      <c r="G1404" s="487"/>
      <c r="H1404" s="487"/>
      <c r="I1404" s="481"/>
      <c r="J1404" s="487"/>
      <c r="K1404" s="487"/>
      <c r="L1404" s="487"/>
      <c r="M1404" s="481"/>
    </row>
    <row r="1405" spans="2:13">
      <c r="B1405" s="487"/>
      <c r="C1405" s="487"/>
      <c r="D1405" s="487"/>
      <c r="E1405" s="487"/>
      <c r="F1405" s="487"/>
      <c r="G1405" s="487"/>
      <c r="H1405" s="487"/>
      <c r="I1405" s="481"/>
      <c r="J1405" s="487"/>
      <c r="K1405" s="487"/>
      <c r="L1405" s="487"/>
      <c r="M1405" s="481"/>
    </row>
    <row r="1406" spans="2:13">
      <c r="B1406" s="487"/>
      <c r="C1406" s="487"/>
      <c r="D1406" s="487"/>
      <c r="E1406" s="487"/>
      <c r="F1406" s="487"/>
      <c r="G1406" s="487"/>
      <c r="H1406" s="487"/>
      <c r="I1406" s="481"/>
      <c r="J1406" s="487"/>
      <c r="K1406" s="487"/>
      <c r="L1406" s="487"/>
      <c r="M1406" s="481"/>
    </row>
    <row r="1407" spans="2:13">
      <c r="B1407" s="487"/>
      <c r="C1407" s="487"/>
      <c r="D1407" s="487"/>
      <c r="E1407" s="487"/>
      <c r="F1407" s="487"/>
      <c r="G1407" s="487"/>
      <c r="H1407" s="487"/>
      <c r="I1407" s="481"/>
      <c r="J1407" s="487"/>
      <c r="K1407" s="487"/>
      <c r="L1407" s="487"/>
      <c r="M1407" s="481"/>
    </row>
    <row r="1408" spans="2:13">
      <c r="B1408" s="487"/>
      <c r="C1408" s="487"/>
      <c r="D1408" s="487"/>
      <c r="E1408" s="487"/>
      <c r="F1408" s="487"/>
      <c r="G1408" s="487"/>
      <c r="H1408" s="487"/>
      <c r="I1408" s="481"/>
      <c r="J1408" s="487"/>
      <c r="K1408" s="487"/>
      <c r="L1408" s="487"/>
      <c r="M1408" s="481"/>
    </row>
    <row r="1409" spans="2:13">
      <c r="B1409" s="487"/>
      <c r="C1409" s="487"/>
      <c r="D1409" s="487"/>
      <c r="E1409" s="487"/>
      <c r="F1409" s="487"/>
      <c r="G1409" s="487"/>
      <c r="H1409" s="487"/>
      <c r="I1409" s="481"/>
      <c r="J1409" s="487"/>
      <c r="K1409" s="487"/>
      <c r="L1409" s="487"/>
      <c r="M1409" s="481"/>
    </row>
    <row r="1410" spans="2:13">
      <c r="B1410" s="487"/>
      <c r="C1410" s="487"/>
      <c r="D1410" s="487"/>
      <c r="E1410" s="487"/>
      <c r="F1410" s="487"/>
      <c r="G1410" s="487"/>
      <c r="H1410" s="487"/>
      <c r="I1410" s="481"/>
      <c r="J1410" s="487"/>
      <c r="K1410" s="487"/>
      <c r="L1410" s="487"/>
      <c r="M1410" s="481"/>
    </row>
    <row r="1411" spans="2:13">
      <c r="B1411" s="487"/>
      <c r="C1411" s="487"/>
      <c r="D1411" s="487"/>
      <c r="E1411" s="487"/>
      <c r="F1411" s="487"/>
      <c r="G1411" s="487"/>
      <c r="H1411" s="487"/>
      <c r="I1411" s="481"/>
      <c r="J1411" s="487"/>
      <c r="K1411" s="487"/>
      <c r="L1411" s="487"/>
      <c r="M1411" s="481"/>
    </row>
    <row r="1412" spans="2:13">
      <c r="B1412" s="487"/>
      <c r="C1412" s="487"/>
      <c r="D1412" s="487"/>
      <c r="E1412" s="487"/>
      <c r="F1412" s="487"/>
      <c r="G1412" s="487"/>
      <c r="H1412" s="487"/>
      <c r="I1412" s="481"/>
      <c r="J1412" s="487"/>
      <c r="K1412" s="487"/>
      <c r="L1412" s="487"/>
      <c r="M1412" s="481"/>
    </row>
    <row r="1413" spans="2:13">
      <c r="B1413" s="487"/>
      <c r="C1413" s="487"/>
      <c r="D1413" s="487"/>
      <c r="E1413" s="487"/>
      <c r="F1413" s="487"/>
      <c r="G1413" s="487"/>
      <c r="H1413" s="487"/>
      <c r="I1413" s="481"/>
      <c r="J1413" s="487"/>
      <c r="K1413" s="487"/>
      <c r="L1413" s="487"/>
      <c r="M1413" s="481"/>
    </row>
    <row r="1414" spans="2:13">
      <c r="B1414" s="487"/>
      <c r="C1414" s="487"/>
      <c r="D1414" s="487"/>
      <c r="E1414" s="487"/>
      <c r="F1414" s="487"/>
      <c r="G1414" s="487"/>
      <c r="H1414" s="487"/>
      <c r="I1414" s="481"/>
      <c r="J1414" s="487"/>
      <c r="K1414" s="487"/>
      <c r="L1414" s="487"/>
      <c r="M1414" s="481"/>
    </row>
    <row r="1415" spans="2:13">
      <c r="B1415" s="487"/>
      <c r="C1415" s="487"/>
      <c r="D1415" s="487"/>
      <c r="E1415" s="487"/>
      <c r="F1415" s="487"/>
      <c r="G1415" s="487"/>
      <c r="H1415" s="487"/>
      <c r="I1415" s="481"/>
      <c r="J1415" s="487"/>
      <c r="K1415" s="487"/>
      <c r="L1415" s="487"/>
      <c r="M1415" s="481"/>
    </row>
    <row r="1416" spans="2:13">
      <c r="B1416" s="487"/>
      <c r="C1416" s="487"/>
      <c r="D1416" s="487"/>
      <c r="E1416" s="487"/>
      <c r="F1416" s="487"/>
      <c r="G1416" s="487"/>
      <c r="H1416" s="487"/>
      <c r="I1416" s="481"/>
      <c r="J1416" s="487"/>
      <c r="K1416" s="487"/>
      <c r="L1416" s="487"/>
      <c r="M1416" s="481"/>
    </row>
    <row r="1417" spans="2:13">
      <c r="B1417" s="487"/>
      <c r="C1417" s="487"/>
      <c r="D1417" s="487"/>
      <c r="E1417" s="487"/>
      <c r="F1417" s="487"/>
      <c r="G1417" s="487"/>
      <c r="H1417" s="487"/>
      <c r="I1417" s="481"/>
      <c r="J1417" s="487"/>
      <c r="K1417" s="487"/>
      <c r="L1417" s="487"/>
      <c r="M1417" s="481"/>
    </row>
    <row r="1418" spans="2:13">
      <c r="B1418" s="487"/>
      <c r="C1418" s="487"/>
      <c r="D1418" s="487"/>
      <c r="E1418" s="487"/>
      <c r="F1418" s="487"/>
      <c r="G1418" s="487"/>
      <c r="H1418" s="487"/>
      <c r="I1418" s="481"/>
      <c r="J1418" s="487"/>
      <c r="K1418" s="487"/>
      <c r="L1418" s="487"/>
      <c r="M1418" s="481"/>
    </row>
    <row r="1419" spans="2:13">
      <c r="B1419" s="487"/>
      <c r="C1419" s="487"/>
      <c r="D1419" s="487"/>
      <c r="E1419" s="487"/>
      <c r="F1419" s="487"/>
      <c r="G1419" s="487"/>
      <c r="H1419" s="487"/>
      <c r="I1419" s="481"/>
      <c r="J1419" s="487"/>
      <c r="K1419" s="487"/>
      <c r="L1419" s="487"/>
      <c r="M1419" s="481"/>
    </row>
    <row r="1420" spans="2:13">
      <c r="B1420" s="487"/>
      <c r="C1420" s="487"/>
      <c r="D1420" s="487"/>
      <c r="E1420" s="487"/>
      <c r="F1420" s="487"/>
      <c r="G1420" s="487"/>
      <c r="H1420" s="487"/>
      <c r="I1420" s="481"/>
      <c r="J1420" s="487"/>
      <c r="K1420" s="487"/>
      <c r="L1420" s="487"/>
      <c r="M1420" s="481"/>
    </row>
    <row r="1421" spans="2:13">
      <c r="B1421" s="487"/>
      <c r="C1421" s="487"/>
      <c r="D1421" s="487"/>
      <c r="E1421" s="487"/>
      <c r="F1421" s="487"/>
      <c r="G1421" s="487"/>
      <c r="H1421" s="487"/>
      <c r="I1421" s="481"/>
      <c r="J1421" s="487"/>
      <c r="K1421" s="487"/>
      <c r="L1421" s="487"/>
      <c r="M1421" s="481"/>
    </row>
    <row r="1422" spans="2:13">
      <c r="B1422" s="487"/>
      <c r="C1422" s="487"/>
      <c r="D1422" s="487"/>
      <c r="E1422" s="487"/>
      <c r="F1422" s="487"/>
      <c r="G1422" s="487"/>
      <c r="H1422" s="487"/>
      <c r="I1422" s="481"/>
      <c r="J1422" s="487"/>
      <c r="K1422" s="487"/>
      <c r="L1422" s="487"/>
      <c r="M1422" s="481"/>
    </row>
    <row r="1423" spans="2:13">
      <c r="B1423" s="487"/>
      <c r="C1423" s="487"/>
      <c r="D1423" s="487"/>
      <c r="E1423" s="487"/>
      <c r="F1423" s="487"/>
      <c r="G1423" s="487"/>
      <c r="H1423" s="487"/>
      <c r="I1423" s="481"/>
      <c r="J1423" s="487"/>
      <c r="K1423" s="487"/>
      <c r="L1423" s="487"/>
      <c r="M1423" s="481"/>
    </row>
    <row r="1424" spans="2:13">
      <c r="B1424" s="487"/>
      <c r="C1424" s="487"/>
      <c r="D1424" s="487"/>
      <c r="E1424" s="487"/>
      <c r="F1424" s="487"/>
      <c r="G1424" s="487"/>
      <c r="H1424" s="487"/>
      <c r="I1424" s="481"/>
      <c r="J1424" s="487"/>
      <c r="K1424" s="487"/>
      <c r="L1424" s="487"/>
      <c r="M1424" s="481"/>
    </row>
    <row r="1425" spans="2:13">
      <c r="B1425" s="487"/>
      <c r="C1425" s="487"/>
      <c r="D1425" s="487"/>
      <c r="E1425" s="487"/>
      <c r="F1425" s="487"/>
      <c r="G1425" s="487"/>
      <c r="H1425" s="487"/>
      <c r="I1425" s="481"/>
      <c r="J1425" s="487"/>
      <c r="K1425" s="487"/>
      <c r="L1425" s="487"/>
      <c r="M1425" s="481"/>
    </row>
    <row r="1426" spans="2:13">
      <c r="B1426" s="487"/>
      <c r="C1426" s="487"/>
      <c r="D1426" s="487"/>
      <c r="E1426" s="487"/>
      <c r="F1426" s="487"/>
      <c r="G1426" s="487"/>
      <c r="H1426" s="487"/>
      <c r="I1426" s="481"/>
      <c r="J1426" s="487"/>
      <c r="K1426" s="487"/>
      <c r="L1426" s="487"/>
      <c r="M1426" s="481"/>
    </row>
    <row r="1427" spans="2:13">
      <c r="B1427" s="487"/>
      <c r="C1427" s="487"/>
      <c r="D1427" s="487"/>
      <c r="E1427" s="487"/>
      <c r="F1427" s="487"/>
      <c r="G1427" s="487"/>
      <c r="H1427" s="487"/>
      <c r="I1427" s="481"/>
      <c r="J1427" s="487"/>
      <c r="K1427" s="487"/>
      <c r="L1427" s="487"/>
      <c r="M1427" s="481"/>
    </row>
    <row r="1428" spans="2:13">
      <c r="B1428" s="487"/>
      <c r="C1428" s="487"/>
      <c r="D1428" s="487"/>
      <c r="E1428" s="487"/>
      <c r="F1428" s="487"/>
      <c r="G1428" s="487"/>
      <c r="H1428" s="487"/>
      <c r="I1428" s="481"/>
      <c r="J1428" s="487"/>
      <c r="K1428" s="487"/>
      <c r="L1428" s="487"/>
      <c r="M1428" s="481"/>
    </row>
    <row r="1429" spans="2:13">
      <c r="B1429" s="487"/>
      <c r="C1429" s="487"/>
      <c r="D1429" s="487"/>
      <c r="E1429" s="487"/>
      <c r="F1429" s="487"/>
      <c r="G1429" s="487"/>
      <c r="H1429" s="487"/>
      <c r="I1429" s="481"/>
      <c r="J1429" s="487"/>
      <c r="K1429" s="487"/>
      <c r="L1429" s="487"/>
      <c r="M1429" s="481"/>
    </row>
    <row r="1430" spans="2:13">
      <c r="B1430" s="487"/>
      <c r="C1430" s="487"/>
      <c r="D1430" s="487"/>
      <c r="E1430" s="487"/>
      <c r="F1430" s="487"/>
      <c r="G1430" s="487"/>
      <c r="H1430" s="487"/>
      <c r="I1430" s="481"/>
      <c r="J1430" s="487"/>
      <c r="K1430" s="487"/>
      <c r="L1430" s="487"/>
      <c r="M1430" s="481"/>
    </row>
    <row r="1431" spans="2:13">
      <c r="B1431" s="487"/>
      <c r="C1431" s="487"/>
      <c r="D1431" s="487"/>
      <c r="E1431" s="487"/>
      <c r="F1431" s="487"/>
      <c r="G1431" s="487"/>
      <c r="H1431" s="487"/>
      <c r="I1431" s="481"/>
      <c r="J1431" s="487"/>
      <c r="K1431" s="487"/>
      <c r="L1431" s="487"/>
      <c r="M1431" s="481"/>
    </row>
    <row r="1432" spans="2:13">
      <c r="B1432" s="487"/>
      <c r="C1432" s="487"/>
      <c r="D1432" s="487"/>
      <c r="E1432" s="487"/>
      <c r="F1432" s="487"/>
      <c r="G1432" s="487"/>
      <c r="H1432" s="487"/>
      <c r="I1432" s="481"/>
      <c r="J1432" s="487"/>
      <c r="K1432" s="487"/>
      <c r="L1432" s="487"/>
      <c r="M1432" s="481"/>
    </row>
    <row r="1433" spans="2:13">
      <c r="B1433" s="487"/>
      <c r="C1433" s="487"/>
      <c r="D1433" s="487"/>
      <c r="E1433" s="487"/>
      <c r="F1433" s="487"/>
      <c r="G1433" s="487"/>
      <c r="H1433" s="487"/>
      <c r="I1433" s="481"/>
      <c r="J1433" s="487"/>
      <c r="K1433" s="487"/>
      <c r="L1433" s="487"/>
      <c r="M1433" s="481"/>
    </row>
    <row r="1434" spans="2:13">
      <c r="B1434" s="487"/>
      <c r="C1434" s="487"/>
      <c r="D1434" s="487"/>
      <c r="E1434" s="487"/>
      <c r="F1434" s="487"/>
      <c r="G1434" s="487"/>
      <c r="H1434" s="487"/>
      <c r="I1434" s="481"/>
      <c r="J1434" s="487"/>
      <c r="K1434" s="487"/>
      <c r="L1434" s="487"/>
      <c r="M1434" s="481"/>
    </row>
    <row r="1435" spans="2:13">
      <c r="B1435" s="487"/>
      <c r="C1435" s="487"/>
      <c r="D1435" s="487"/>
      <c r="E1435" s="487"/>
      <c r="F1435" s="487"/>
      <c r="G1435" s="487"/>
      <c r="H1435" s="487"/>
      <c r="I1435" s="481"/>
      <c r="J1435" s="487"/>
      <c r="K1435" s="487"/>
      <c r="L1435" s="487"/>
      <c r="M1435" s="481"/>
    </row>
    <row r="1436" spans="2:13">
      <c r="B1436" s="487"/>
      <c r="C1436" s="487"/>
      <c r="D1436" s="487"/>
      <c r="E1436" s="487"/>
      <c r="F1436" s="487"/>
      <c r="G1436" s="487"/>
      <c r="H1436" s="487"/>
      <c r="I1436" s="481"/>
      <c r="J1436" s="487"/>
      <c r="K1436" s="487"/>
      <c r="L1436" s="487"/>
      <c r="M1436" s="481"/>
    </row>
    <row r="1437" spans="2:13">
      <c r="B1437" s="487"/>
      <c r="C1437" s="487"/>
      <c r="D1437" s="487"/>
      <c r="E1437" s="487"/>
      <c r="F1437" s="487"/>
      <c r="G1437" s="487"/>
      <c r="H1437" s="487"/>
      <c r="I1437" s="481"/>
      <c r="J1437" s="487"/>
      <c r="K1437" s="487"/>
      <c r="L1437" s="487"/>
      <c r="M1437" s="481"/>
    </row>
    <row r="1438" spans="2:13">
      <c r="B1438" s="487"/>
      <c r="C1438" s="487"/>
      <c r="D1438" s="487"/>
      <c r="E1438" s="487"/>
      <c r="F1438" s="487"/>
      <c r="G1438" s="487"/>
      <c r="H1438" s="487"/>
      <c r="I1438" s="481"/>
      <c r="J1438" s="487"/>
      <c r="K1438" s="487"/>
      <c r="L1438" s="487"/>
      <c r="M1438" s="481"/>
    </row>
    <row r="1439" spans="2:13">
      <c r="B1439" s="487"/>
      <c r="C1439" s="487"/>
      <c r="D1439" s="487"/>
      <c r="E1439" s="487"/>
      <c r="F1439" s="487"/>
      <c r="G1439" s="487"/>
      <c r="H1439" s="487"/>
      <c r="I1439" s="481"/>
      <c r="J1439" s="487"/>
      <c r="K1439" s="487"/>
      <c r="L1439" s="487"/>
      <c r="M1439" s="481"/>
    </row>
    <row r="1440" spans="2:13">
      <c r="B1440" s="487"/>
      <c r="C1440" s="487"/>
      <c r="D1440" s="487"/>
      <c r="E1440" s="487"/>
      <c r="F1440" s="487"/>
      <c r="G1440" s="487"/>
      <c r="H1440" s="487"/>
      <c r="I1440" s="481"/>
      <c r="J1440" s="487"/>
      <c r="K1440" s="487"/>
      <c r="L1440" s="487"/>
      <c r="M1440" s="481"/>
    </row>
    <row r="1441" spans="2:13">
      <c r="B1441" s="487"/>
      <c r="C1441" s="487"/>
      <c r="D1441" s="487"/>
      <c r="E1441" s="487"/>
      <c r="F1441" s="487"/>
      <c r="G1441" s="487"/>
      <c r="H1441" s="487"/>
      <c r="I1441" s="481"/>
      <c r="J1441" s="487"/>
      <c r="K1441" s="487"/>
      <c r="L1441" s="487"/>
      <c r="M1441" s="481"/>
    </row>
    <row r="1442" spans="2:13">
      <c r="B1442" s="487"/>
      <c r="C1442" s="487"/>
      <c r="D1442" s="487"/>
      <c r="E1442" s="487"/>
      <c r="F1442" s="487"/>
      <c r="G1442" s="487"/>
      <c r="H1442" s="487"/>
      <c r="I1442" s="481"/>
      <c r="J1442" s="487"/>
      <c r="K1442" s="487"/>
      <c r="L1442" s="487"/>
      <c r="M1442" s="481"/>
    </row>
    <row r="1443" spans="2:13">
      <c r="B1443" s="487"/>
      <c r="C1443" s="487"/>
      <c r="D1443" s="487"/>
      <c r="E1443" s="487"/>
      <c r="F1443" s="487"/>
      <c r="G1443" s="487"/>
      <c r="H1443" s="487"/>
      <c r="I1443" s="481"/>
      <c r="J1443" s="487"/>
      <c r="K1443" s="487"/>
      <c r="L1443" s="487"/>
      <c r="M1443" s="481"/>
    </row>
    <row r="1444" spans="2:13">
      <c r="B1444" s="487"/>
      <c r="C1444" s="487"/>
      <c r="D1444" s="487"/>
      <c r="E1444" s="487"/>
      <c r="F1444" s="487"/>
      <c r="G1444" s="487"/>
      <c r="H1444" s="487"/>
      <c r="I1444" s="481"/>
      <c r="J1444" s="487"/>
      <c r="K1444" s="487"/>
      <c r="L1444" s="487"/>
      <c r="M1444" s="481"/>
    </row>
    <row r="1445" spans="2:13">
      <c r="B1445" s="487"/>
      <c r="C1445" s="487"/>
      <c r="D1445" s="487"/>
      <c r="E1445" s="487"/>
      <c r="F1445" s="487"/>
      <c r="G1445" s="487"/>
      <c r="H1445" s="487"/>
      <c r="I1445" s="481"/>
      <c r="J1445" s="487"/>
      <c r="K1445" s="487"/>
      <c r="L1445" s="487"/>
      <c r="M1445" s="481"/>
    </row>
    <row r="1446" spans="2:13">
      <c r="B1446" s="487"/>
      <c r="C1446" s="487"/>
      <c r="D1446" s="487"/>
      <c r="E1446" s="487"/>
      <c r="F1446" s="487"/>
      <c r="G1446" s="487"/>
      <c r="H1446" s="487"/>
      <c r="I1446" s="481"/>
      <c r="J1446" s="487"/>
      <c r="K1446" s="487"/>
      <c r="L1446" s="487"/>
      <c r="M1446" s="481"/>
    </row>
    <row r="1447" spans="2:13">
      <c r="B1447" s="487"/>
      <c r="C1447" s="487"/>
      <c r="D1447" s="487"/>
      <c r="E1447" s="487"/>
      <c r="F1447" s="487"/>
      <c r="G1447" s="487"/>
      <c r="H1447" s="487"/>
      <c r="I1447" s="481"/>
      <c r="J1447" s="487"/>
      <c r="K1447" s="487"/>
      <c r="L1447" s="487"/>
      <c r="M1447" s="481"/>
    </row>
    <row r="1448" spans="2:13">
      <c r="B1448" s="487"/>
      <c r="C1448" s="487"/>
      <c r="D1448" s="487"/>
      <c r="E1448" s="487"/>
      <c r="F1448" s="487"/>
      <c r="G1448" s="487"/>
      <c r="H1448" s="487"/>
      <c r="I1448" s="481"/>
      <c r="J1448" s="487"/>
      <c r="K1448" s="487"/>
      <c r="L1448" s="487"/>
      <c r="M1448" s="481"/>
    </row>
    <row r="1449" spans="2:13">
      <c r="B1449" s="487"/>
      <c r="C1449" s="487"/>
      <c r="D1449" s="487"/>
      <c r="E1449" s="487"/>
      <c r="F1449" s="487"/>
      <c r="G1449" s="487"/>
      <c r="H1449" s="487"/>
      <c r="I1449" s="481"/>
      <c r="J1449" s="487"/>
      <c r="K1449" s="487"/>
      <c r="L1449" s="487"/>
      <c r="M1449" s="481"/>
    </row>
    <row r="1450" spans="2:13">
      <c r="B1450" s="487"/>
      <c r="C1450" s="487"/>
      <c r="D1450" s="487"/>
      <c r="E1450" s="487"/>
      <c r="F1450" s="487"/>
      <c r="G1450" s="487"/>
      <c r="H1450" s="487"/>
      <c r="I1450" s="481"/>
      <c r="J1450" s="487"/>
      <c r="K1450" s="487"/>
      <c r="L1450" s="487"/>
      <c r="M1450" s="481"/>
    </row>
    <row r="1451" spans="2:13">
      <c r="B1451" s="487"/>
      <c r="C1451" s="487"/>
      <c r="D1451" s="487"/>
      <c r="E1451" s="487"/>
      <c r="F1451" s="487"/>
      <c r="G1451" s="487"/>
      <c r="H1451" s="487"/>
      <c r="I1451" s="481"/>
      <c r="J1451" s="487"/>
      <c r="K1451" s="487"/>
      <c r="L1451" s="487"/>
      <c r="M1451" s="481"/>
    </row>
    <row r="1452" spans="2:13">
      <c r="B1452" s="487"/>
      <c r="C1452" s="487"/>
      <c r="D1452" s="487"/>
      <c r="E1452" s="487"/>
      <c r="F1452" s="487"/>
      <c r="G1452" s="487"/>
      <c r="H1452" s="487"/>
      <c r="I1452" s="481"/>
      <c r="J1452" s="487"/>
      <c r="K1452" s="487"/>
      <c r="L1452" s="487"/>
      <c r="M1452" s="481"/>
    </row>
    <row r="1453" spans="2:13">
      <c r="B1453" s="487"/>
      <c r="C1453" s="487"/>
      <c r="D1453" s="487"/>
      <c r="E1453" s="487"/>
      <c r="F1453" s="487"/>
      <c r="G1453" s="487"/>
      <c r="H1453" s="487"/>
      <c r="I1453" s="481"/>
      <c r="J1453" s="487"/>
      <c r="K1453" s="487"/>
      <c r="L1453" s="487"/>
      <c r="M1453" s="481"/>
    </row>
    <row r="1454" spans="2:13">
      <c r="B1454" s="487"/>
      <c r="C1454" s="487"/>
      <c r="D1454" s="487"/>
      <c r="E1454" s="487"/>
      <c r="F1454" s="487"/>
      <c r="G1454" s="487"/>
      <c r="H1454" s="487"/>
      <c r="I1454" s="481"/>
      <c r="J1454" s="487"/>
      <c r="K1454" s="487"/>
      <c r="L1454" s="487"/>
      <c r="M1454" s="481"/>
    </row>
    <row r="1455" spans="2:13">
      <c r="B1455" s="487"/>
      <c r="C1455" s="487"/>
      <c r="D1455" s="487"/>
      <c r="E1455" s="487"/>
      <c r="F1455" s="487"/>
      <c r="G1455" s="487"/>
      <c r="H1455" s="487"/>
      <c r="I1455" s="481"/>
      <c r="J1455" s="487"/>
      <c r="K1455" s="487"/>
      <c r="L1455" s="487"/>
      <c r="M1455" s="481"/>
    </row>
    <row r="1456" spans="2:13">
      <c r="B1456" s="487"/>
      <c r="C1456" s="487"/>
      <c r="D1456" s="487"/>
      <c r="E1456" s="487"/>
      <c r="F1456" s="487"/>
      <c r="G1456" s="487"/>
      <c r="H1456" s="487"/>
      <c r="I1456" s="481"/>
      <c r="J1456" s="487"/>
      <c r="K1456" s="487"/>
      <c r="L1456" s="487"/>
      <c r="M1456" s="481"/>
    </row>
    <row r="1457" spans="2:13">
      <c r="B1457" s="487"/>
      <c r="C1457" s="487"/>
      <c r="D1457" s="487"/>
      <c r="E1457" s="487"/>
      <c r="F1457" s="487"/>
      <c r="G1457" s="487"/>
      <c r="H1457" s="487"/>
      <c r="I1457" s="481"/>
      <c r="J1457" s="487"/>
      <c r="K1457" s="487"/>
      <c r="L1457" s="487"/>
      <c r="M1457" s="481"/>
    </row>
    <row r="1458" spans="2:13">
      <c r="B1458" s="487"/>
      <c r="C1458" s="487"/>
      <c r="D1458" s="487"/>
      <c r="E1458" s="487"/>
      <c r="F1458" s="487"/>
      <c r="G1458" s="487"/>
      <c r="H1458" s="487"/>
      <c r="I1458" s="481"/>
      <c r="J1458" s="487"/>
      <c r="K1458" s="487"/>
      <c r="L1458" s="487"/>
      <c r="M1458" s="481"/>
    </row>
    <row r="1459" spans="2:13">
      <c r="B1459" s="487"/>
      <c r="C1459" s="487"/>
      <c r="D1459" s="487"/>
      <c r="E1459" s="487"/>
      <c r="F1459" s="487"/>
      <c r="G1459" s="487"/>
      <c r="H1459" s="487"/>
      <c r="I1459" s="481"/>
      <c r="J1459" s="487"/>
      <c r="K1459" s="487"/>
      <c r="L1459" s="487"/>
      <c r="M1459" s="481"/>
    </row>
    <row r="1460" spans="2:13">
      <c r="B1460" s="487"/>
      <c r="C1460" s="487"/>
      <c r="D1460" s="487"/>
      <c r="E1460" s="487"/>
      <c r="F1460" s="487"/>
      <c r="G1460" s="487"/>
      <c r="H1460" s="487"/>
      <c r="I1460" s="481"/>
      <c r="J1460" s="487"/>
      <c r="K1460" s="487"/>
      <c r="L1460" s="487"/>
      <c r="M1460" s="481"/>
    </row>
    <row r="1461" spans="2:13">
      <c r="B1461" s="487"/>
      <c r="C1461" s="487"/>
      <c r="D1461" s="487"/>
      <c r="E1461" s="487"/>
      <c r="F1461" s="487"/>
      <c r="G1461" s="487"/>
      <c r="H1461" s="487"/>
      <c r="I1461" s="481"/>
      <c r="J1461" s="487"/>
      <c r="K1461" s="487"/>
      <c r="L1461" s="487"/>
      <c r="M1461" s="481"/>
    </row>
    <row r="1462" spans="2:13">
      <c r="B1462" s="487"/>
      <c r="C1462" s="487"/>
      <c r="D1462" s="487"/>
      <c r="E1462" s="487"/>
      <c r="F1462" s="487"/>
      <c r="G1462" s="487"/>
      <c r="H1462" s="487"/>
      <c r="I1462" s="481"/>
      <c r="J1462" s="487"/>
      <c r="K1462" s="487"/>
      <c r="L1462" s="487"/>
      <c r="M1462" s="481"/>
    </row>
    <row r="1463" spans="2:13">
      <c r="B1463" s="487"/>
      <c r="C1463" s="487"/>
      <c r="D1463" s="487"/>
      <c r="E1463" s="487"/>
      <c r="F1463" s="487"/>
      <c r="G1463" s="487"/>
      <c r="H1463" s="487"/>
      <c r="I1463" s="481"/>
      <c r="J1463" s="487"/>
      <c r="K1463" s="487"/>
      <c r="L1463" s="487"/>
      <c r="M1463" s="481"/>
    </row>
    <row r="1464" spans="2:13">
      <c r="B1464" s="487"/>
      <c r="C1464" s="487"/>
      <c r="D1464" s="487"/>
      <c r="E1464" s="487"/>
      <c r="F1464" s="487"/>
      <c r="G1464" s="487"/>
      <c r="H1464" s="487"/>
      <c r="I1464" s="481"/>
      <c r="J1464" s="487"/>
      <c r="K1464" s="487"/>
      <c r="L1464" s="487"/>
      <c r="M1464" s="481"/>
    </row>
    <row r="1465" spans="2:13">
      <c r="B1465" s="487"/>
      <c r="C1465" s="487"/>
      <c r="D1465" s="487"/>
      <c r="E1465" s="487"/>
      <c r="F1465" s="487"/>
      <c r="G1465" s="487"/>
      <c r="H1465" s="487"/>
      <c r="I1465" s="481"/>
      <c r="J1465" s="487"/>
      <c r="K1465" s="487"/>
      <c r="L1465" s="487"/>
      <c r="M1465" s="481"/>
    </row>
    <row r="1466" spans="2:13">
      <c r="B1466" s="487"/>
      <c r="C1466" s="487"/>
      <c r="D1466" s="487"/>
      <c r="E1466" s="487"/>
      <c r="F1466" s="487"/>
      <c r="G1466" s="487"/>
      <c r="H1466" s="487"/>
      <c r="I1466" s="481"/>
      <c r="J1466" s="487"/>
      <c r="K1466" s="487"/>
      <c r="L1466" s="487"/>
      <c r="M1466" s="481"/>
    </row>
    <row r="1467" spans="2:13">
      <c r="B1467" s="487"/>
      <c r="C1467" s="487"/>
      <c r="D1467" s="487"/>
      <c r="E1467" s="487"/>
      <c r="F1467" s="487"/>
      <c r="G1467" s="487"/>
      <c r="H1467" s="487"/>
      <c r="I1467" s="481"/>
      <c r="J1467" s="487"/>
      <c r="K1467" s="487"/>
      <c r="L1467" s="487"/>
      <c r="M1467" s="481"/>
    </row>
    <row r="1468" spans="2:13">
      <c r="B1468" s="487"/>
      <c r="C1468" s="487"/>
      <c r="D1468" s="487"/>
      <c r="E1468" s="487"/>
      <c r="F1468" s="487"/>
      <c r="G1468" s="487"/>
      <c r="H1468" s="487"/>
      <c r="I1468" s="481"/>
      <c r="J1468" s="487"/>
      <c r="K1468" s="487"/>
      <c r="L1468" s="487"/>
      <c r="M1468" s="481"/>
    </row>
    <row r="1469" spans="2:13">
      <c r="B1469" s="487"/>
      <c r="C1469" s="487"/>
      <c r="D1469" s="487"/>
      <c r="E1469" s="487"/>
      <c r="F1469" s="487"/>
      <c r="G1469" s="487"/>
      <c r="H1469" s="487"/>
      <c r="I1469" s="481"/>
      <c r="J1469" s="487"/>
      <c r="K1469" s="487"/>
      <c r="L1469" s="487"/>
      <c r="M1469" s="481"/>
    </row>
    <row r="1470" spans="2:13">
      <c r="B1470" s="487"/>
      <c r="C1470" s="487"/>
      <c r="D1470" s="487"/>
      <c r="E1470" s="487"/>
      <c r="F1470" s="487"/>
      <c r="G1470" s="487"/>
      <c r="H1470" s="487"/>
      <c r="I1470" s="481"/>
      <c r="J1470" s="487"/>
      <c r="K1470" s="487"/>
      <c r="L1470" s="487"/>
      <c r="M1470" s="481"/>
    </row>
    <row r="1471" spans="2:13">
      <c r="B1471" s="487"/>
      <c r="C1471" s="487"/>
      <c r="D1471" s="487"/>
      <c r="E1471" s="487"/>
      <c r="F1471" s="487"/>
      <c r="G1471" s="487"/>
      <c r="H1471" s="487"/>
      <c r="I1471" s="481"/>
      <c r="J1471" s="487"/>
      <c r="K1471" s="487"/>
      <c r="L1471" s="487"/>
      <c r="M1471" s="481"/>
    </row>
    <row r="1472" spans="2:13">
      <c r="B1472" s="487"/>
      <c r="C1472" s="487"/>
      <c r="D1472" s="487"/>
      <c r="E1472" s="487"/>
      <c r="F1472" s="487"/>
      <c r="G1472" s="487"/>
      <c r="H1472" s="487"/>
      <c r="I1472" s="481"/>
      <c r="J1472" s="487"/>
      <c r="K1472" s="487"/>
      <c r="L1472" s="487"/>
      <c r="M1472" s="481"/>
    </row>
    <row r="1473" spans="2:13">
      <c r="B1473" s="487"/>
      <c r="C1473" s="487"/>
      <c r="D1473" s="487"/>
      <c r="E1473" s="487"/>
      <c r="F1473" s="487"/>
      <c r="G1473" s="487"/>
      <c r="H1473" s="487"/>
      <c r="I1473" s="481"/>
      <c r="J1473" s="487"/>
      <c r="K1473" s="487"/>
      <c r="L1473" s="487"/>
      <c r="M1473" s="481"/>
    </row>
    <row r="1474" spans="2:13">
      <c r="B1474" s="487"/>
      <c r="C1474" s="487"/>
      <c r="D1474" s="487"/>
      <c r="E1474" s="487"/>
      <c r="F1474" s="487"/>
      <c r="G1474" s="487"/>
      <c r="H1474" s="487"/>
      <c r="I1474" s="481"/>
      <c r="J1474" s="487"/>
      <c r="K1474" s="487"/>
      <c r="L1474" s="487"/>
      <c r="M1474" s="481"/>
    </row>
    <row r="1475" spans="2:13">
      <c r="B1475" s="487"/>
      <c r="C1475" s="487"/>
      <c r="D1475" s="487"/>
      <c r="E1475" s="487"/>
      <c r="F1475" s="487"/>
      <c r="G1475" s="487"/>
      <c r="H1475" s="487"/>
      <c r="I1475" s="481"/>
      <c r="J1475" s="487"/>
      <c r="K1475" s="487"/>
      <c r="L1475" s="487"/>
      <c r="M1475" s="481"/>
    </row>
    <row r="1476" spans="2:13">
      <c r="B1476" s="487"/>
      <c r="C1476" s="487"/>
      <c r="D1476" s="487"/>
      <c r="E1476" s="487"/>
      <c r="F1476" s="487"/>
      <c r="G1476" s="487"/>
      <c r="H1476" s="487"/>
      <c r="I1476" s="481"/>
      <c r="J1476" s="487"/>
      <c r="K1476" s="487"/>
      <c r="L1476" s="487"/>
      <c r="M1476" s="481"/>
    </row>
    <row r="1477" spans="2:13" ht="13.9" customHeight="1">
      <c r="B1477" s="487"/>
      <c r="C1477" s="487"/>
      <c r="D1477" s="487"/>
      <c r="E1477" s="487"/>
      <c r="F1477" s="486"/>
      <c r="G1477" s="486"/>
      <c r="H1477" s="486"/>
      <c r="I1477" s="486"/>
      <c r="J1477" s="487"/>
      <c r="K1477" s="487"/>
      <c r="L1477" s="481"/>
      <c r="M1477" s="481"/>
    </row>
    <row r="1478" spans="2:13" ht="13.9" customHeight="1">
      <c r="B1478" s="487"/>
      <c r="C1478" s="487"/>
      <c r="D1478" s="487"/>
      <c r="E1478" s="487"/>
      <c r="F1478" s="487"/>
      <c r="G1478" s="487"/>
      <c r="H1478" s="487"/>
      <c r="I1478" s="487"/>
      <c r="J1478" s="487"/>
      <c r="K1478" s="487"/>
      <c r="L1478" s="481"/>
      <c r="M1478" s="481"/>
    </row>
    <row r="1479" spans="2:13" ht="13.9" customHeight="1">
      <c r="B1479" s="487"/>
      <c r="C1479" s="487"/>
      <c r="D1479" s="487"/>
      <c r="E1479" s="487"/>
      <c r="F1479" s="487"/>
      <c r="G1479" s="487"/>
      <c r="H1479" s="487"/>
      <c r="I1479" s="487"/>
      <c r="J1479" s="487"/>
      <c r="K1479" s="487"/>
      <c r="L1479" s="481"/>
      <c r="M1479" s="481"/>
    </row>
    <row r="1480" spans="2:13" ht="13.9" customHeight="1">
      <c r="B1480" s="487"/>
      <c r="C1480" s="487"/>
      <c r="D1480" s="487"/>
      <c r="E1480" s="487"/>
      <c r="F1480" s="487"/>
      <c r="G1480" s="487"/>
      <c r="H1480" s="487"/>
      <c r="I1480" s="486"/>
      <c r="J1480" s="487"/>
      <c r="K1480" s="487"/>
      <c r="L1480" s="481"/>
      <c r="M1480" s="481"/>
    </row>
    <row r="1481" spans="2:13" ht="13.9" customHeight="1">
      <c r="B1481" s="487"/>
      <c r="C1481" s="487"/>
      <c r="D1481" s="487"/>
      <c r="E1481" s="487"/>
      <c r="F1481" s="487"/>
      <c r="G1481" s="487"/>
      <c r="H1481" s="487"/>
      <c r="I1481" s="487"/>
      <c r="J1481" s="487"/>
      <c r="K1481" s="487"/>
      <c r="L1481" s="481"/>
      <c r="M1481" s="481"/>
    </row>
    <row r="1482" spans="2:13" ht="13.9" customHeight="1">
      <c r="B1482" s="487"/>
      <c r="C1482" s="487"/>
      <c r="D1482" s="487"/>
      <c r="E1482" s="487"/>
      <c r="F1482" s="487"/>
      <c r="G1482" s="487"/>
      <c r="H1482" s="487"/>
      <c r="I1482" s="487"/>
      <c r="J1482" s="487"/>
      <c r="K1482" s="487"/>
      <c r="L1482" s="481"/>
      <c r="M1482" s="481"/>
    </row>
    <row r="1483" spans="2:13" ht="13.9" customHeight="1">
      <c r="B1483" s="487"/>
      <c r="C1483" s="487"/>
      <c r="D1483" s="487"/>
      <c r="E1483" s="487"/>
      <c r="F1483" s="487"/>
      <c r="G1483" s="487"/>
      <c r="H1483" s="487"/>
      <c r="I1483" s="486"/>
      <c r="J1483" s="487"/>
      <c r="K1483" s="487"/>
      <c r="L1483" s="481"/>
      <c r="M1483" s="481"/>
    </row>
    <row r="1484" spans="2:13" ht="13.9" customHeight="1">
      <c r="B1484" s="487"/>
      <c r="C1484" s="487"/>
      <c r="D1484" s="487"/>
      <c r="E1484" s="487"/>
      <c r="F1484" s="487"/>
      <c r="G1484" s="487"/>
      <c r="H1484" s="487"/>
      <c r="I1484" s="487"/>
      <c r="J1484" s="487"/>
      <c r="K1484" s="487"/>
      <c r="L1484" s="481"/>
      <c r="M1484" s="481"/>
    </row>
    <row r="1485" spans="2:13" ht="13.9" customHeight="1">
      <c r="B1485" s="487"/>
      <c r="C1485" s="487"/>
      <c r="D1485" s="487"/>
      <c r="E1485" s="487"/>
      <c r="F1485" s="487"/>
      <c r="G1485" s="487"/>
      <c r="H1485" s="487"/>
      <c r="I1485" s="487"/>
      <c r="J1485" s="487"/>
      <c r="K1485" s="487"/>
      <c r="L1485" s="481"/>
      <c r="M1485" s="481"/>
    </row>
    <row r="1486" spans="2:13" ht="13.9" customHeight="1">
      <c r="B1486" s="487"/>
      <c r="C1486" s="487"/>
      <c r="D1486" s="487"/>
      <c r="E1486" s="487"/>
      <c r="F1486" s="487"/>
      <c r="G1486" s="487"/>
      <c r="H1486" s="487"/>
      <c r="I1486" s="486"/>
      <c r="J1486" s="487"/>
      <c r="K1486" s="487"/>
      <c r="L1486" s="481"/>
      <c r="M1486" s="481"/>
    </row>
    <row r="1487" spans="2:13" ht="13.9" customHeight="1">
      <c r="B1487" s="487"/>
      <c r="C1487" s="487"/>
      <c r="D1487" s="487"/>
      <c r="E1487" s="487"/>
      <c r="F1487" s="487"/>
      <c r="G1487" s="487"/>
      <c r="H1487" s="487"/>
      <c r="I1487" s="487"/>
      <c r="J1487" s="487"/>
      <c r="K1487" s="487"/>
      <c r="L1487" s="481"/>
      <c r="M1487" s="481"/>
    </row>
    <row r="1488" spans="2:13" ht="13.9" customHeight="1">
      <c r="B1488" s="487"/>
      <c r="C1488" s="487"/>
      <c r="D1488" s="487"/>
      <c r="E1488" s="487"/>
      <c r="F1488" s="487"/>
      <c r="G1488" s="487"/>
      <c r="H1488" s="487"/>
      <c r="I1488" s="487"/>
      <c r="J1488" s="487"/>
      <c r="K1488" s="487"/>
      <c r="L1488" s="481"/>
      <c r="M1488" s="481"/>
    </row>
    <row r="1489" spans="2:13" ht="13.9" customHeight="1">
      <c r="B1489" s="487"/>
      <c r="C1489" s="487"/>
      <c r="D1489" s="487"/>
      <c r="E1489" s="487"/>
      <c r="F1489" s="487"/>
      <c r="G1489" s="487"/>
      <c r="H1489" s="487"/>
      <c r="I1489" s="486"/>
      <c r="J1489" s="487"/>
      <c r="K1489" s="487"/>
      <c r="L1489" s="481"/>
      <c r="M1489" s="481"/>
    </row>
    <row r="1490" spans="2:13" ht="13.9" customHeight="1">
      <c r="B1490" s="487"/>
      <c r="C1490" s="487"/>
      <c r="D1490" s="487"/>
      <c r="E1490" s="487"/>
      <c r="F1490" s="487"/>
      <c r="G1490" s="487"/>
      <c r="H1490" s="487"/>
      <c r="I1490" s="487"/>
      <c r="J1490" s="487"/>
      <c r="K1490" s="487"/>
      <c r="L1490" s="481"/>
      <c r="M1490" s="481"/>
    </row>
    <row r="1491" spans="2:13" ht="13.9" customHeight="1">
      <c r="B1491" s="487"/>
      <c r="C1491" s="487"/>
      <c r="D1491" s="487"/>
      <c r="E1491" s="487"/>
      <c r="F1491" s="487"/>
      <c r="G1491" s="487"/>
      <c r="H1491" s="487"/>
      <c r="I1491" s="487"/>
      <c r="J1491" s="487"/>
      <c r="K1491" s="487"/>
      <c r="L1491" s="481"/>
      <c r="M1491" s="481"/>
    </row>
    <row r="1492" spans="2:13" ht="13.9" customHeight="1">
      <c r="B1492" s="487"/>
      <c r="C1492" s="487"/>
      <c r="D1492" s="487"/>
      <c r="E1492" s="487"/>
      <c r="F1492" s="487"/>
      <c r="G1492" s="487"/>
      <c r="H1492" s="487"/>
      <c r="I1492" s="486"/>
      <c r="J1492" s="487"/>
      <c r="K1492" s="487"/>
      <c r="L1492" s="481"/>
      <c r="M1492" s="481"/>
    </row>
    <row r="1493" spans="2:13" ht="13.9" customHeight="1">
      <c r="B1493" s="487"/>
      <c r="C1493" s="487"/>
      <c r="D1493" s="487"/>
      <c r="E1493" s="487"/>
      <c r="F1493" s="487"/>
      <c r="G1493" s="487"/>
      <c r="H1493" s="487"/>
      <c r="I1493" s="487"/>
      <c r="J1493" s="487"/>
      <c r="K1493" s="487"/>
      <c r="L1493" s="481"/>
      <c r="M1493" s="481"/>
    </row>
    <row r="1494" spans="2:13" ht="13.9" customHeight="1">
      <c r="B1494" s="487"/>
      <c r="C1494" s="487"/>
      <c r="D1494" s="487"/>
      <c r="E1494" s="487"/>
      <c r="F1494" s="487"/>
      <c r="G1494" s="487"/>
      <c r="H1494" s="487"/>
      <c r="I1494" s="487"/>
      <c r="J1494" s="487"/>
      <c r="K1494" s="487"/>
      <c r="L1494" s="481"/>
      <c r="M1494" s="481"/>
    </row>
    <row r="1495" spans="2:13" ht="13.9" customHeight="1">
      <c r="B1495" s="487"/>
      <c r="C1495" s="487"/>
      <c r="D1495" s="487"/>
      <c r="E1495" s="487"/>
      <c r="F1495" s="487"/>
      <c r="G1495" s="487"/>
      <c r="H1495" s="487"/>
      <c r="I1495" s="486"/>
      <c r="J1495" s="487"/>
      <c r="K1495" s="487"/>
      <c r="L1495" s="481"/>
      <c r="M1495" s="481"/>
    </row>
    <row r="1496" spans="2:13" ht="13.9" customHeight="1">
      <c r="B1496" s="487"/>
      <c r="C1496" s="487"/>
      <c r="D1496" s="487"/>
      <c r="E1496" s="487"/>
      <c r="F1496" s="487"/>
      <c r="G1496" s="487"/>
      <c r="H1496" s="487"/>
      <c r="I1496" s="487"/>
      <c r="J1496" s="487"/>
      <c r="K1496" s="487"/>
      <c r="L1496" s="481"/>
      <c r="M1496" s="481"/>
    </row>
    <row r="1497" spans="2:13" ht="13.9" customHeight="1">
      <c r="B1497" s="487"/>
      <c r="C1497" s="487"/>
      <c r="D1497" s="487"/>
      <c r="E1497" s="487"/>
      <c r="F1497" s="487"/>
      <c r="G1497" s="487"/>
      <c r="H1497" s="487"/>
      <c r="I1497" s="487"/>
      <c r="J1497" s="487"/>
      <c r="K1497" s="487"/>
      <c r="L1497" s="481"/>
      <c r="M1497" s="481"/>
    </row>
    <row r="1498" spans="2:13" ht="13.9" customHeight="1">
      <c r="B1498" s="487"/>
      <c r="C1498" s="487"/>
      <c r="D1498" s="487"/>
      <c r="E1498" s="487"/>
      <c r="F1498" s="487"/>
      <c r="G1498" s="487"/>
      <c r="H1498" s="487"/>
      <c r="I1498" s="486"/>
      <c r="J1498" s="487"/>
      <c r="K1498" s="487"/>
      <c r="L1498" s="481"/>
      <c r="M1498" s="481"/>
    </row>
    <row r="1499" spans="2:13" ht="13.9" customHeight="1">
      <c r="B1499" s="487"/>
      <c r="C1499" s="487"/>
      <c r="D1499" s="487"/>
      <c r="E1499" s="487"/>
      <c r="F1499" s="487"/>
      <c r="G1499" s="487"/>
      <c r="H1499" s="487"/>
      <c r="I1499" s="487"/>
      <c r="J1499" s="487"/>
      <c r="K1499" s="487"/>
      <c r="L1499" s="481"/>
      <c r="M1499" s="481"/>
    </row>
    <row r="1500" spans="2:13" ht="13.9" customHeight="1">
      <c r="B1500" s="487"/>
      <c r="C1500" s="487"/>
      <c r="D1500" s="487"/>
      <c r="E1500" s="487"/>
      <c r="F1500" s="487"/>
      <c r="G1500" s="487"/>
      <c r="H1500" s="487"/>
      <c r="I1500" s="487"/>
      <c r="J1500" s="487"/>
      <c r="K1500" s="487"/>
      <c r="L1500" s="481"/>
      <c r="M1500" s="481"/>
    </row>
    <row r="1501" spans="2:13" ht="13.9" customHeight="1">
      <c r="B1501" s="487"/>
      <c r="C1501" s="487"/>
      <c r="D1501" s="487"/>
      <c r="E1501" s="487"/>
      <c r="F1501" s="487"/>
      <c r="G1501" s="487"/>
      <c r="H1501" s="487"/>
      <c r="I1501" s="486"/>
      <c r="J1501" s="487"/>
      <c r="K1501" s="487"/>
      <c r="L1501" s="481"/>
      <c r="M1501" s="481"/>
    </row>
    <row r="1502" spans="2:13" ht="13.9" customHeight="1">
      <c r="B1502" s="487"/>
      <c r="C1502" s="487"/>
      <c r="D1502" s="487"/>
      <c r="E1502" s="487"/>
      <c r="F1502" s="487"/>
      <c r="G1502" s="487"/>
      <c r="H1502" s="487"/>
      <c r="I1502" s="487"/>
      <c r="J1502" s="487"/>
      <c r="K1502" s="487"/>
      <c r="L1502" s="481"/>
      <c r="M1502" s="481"/>
    </row>
    <row r="1503" spans="2:13" ht="13.9" customHeight="1">
      <c r="B1503" s="487"/>
      <c r="C1503" s="487"/>
      <c r="D1503" s="487"/>
      <c r="E1503" s="487"/>
      <c r="F1503" s="487"/>
      <c r="G1503" s="487"/>
      <c r="H1503" s="487"/>
      <c r="I1503" s="487"/>
      <c r="J1503" s="487"/>
      <c r="K1503" s="487"/>
      <c r="L1503" s="481"/>
      <c r="M1503" s="481"/>
    </row>
    <row r="1504" spans="2:13" ht="13.9" customHeight="1">
      <c r="B1504" s="487"/>
      <c r="C1504" s="487"/>
      <c r="D1504" s="487"/>
      <c r="E1504" s="487"/>
      <c r="F1504" s="487"/>
      <c r="G1504" s="487"/>
      <c r="H1504" s="487"/>
      <c r="I1504" s="486"/>
      <c r="J1504" s="487"/>
      <c r="K1504" s="487"/>
      <c r="L1504" s="481"/>
      <c r="M1504" s="481"/>
    </row>
    <row r="1505" spans="2:13" ht="13.9" customHeight="1">
      <c r="B1505" s="487"/>
      <c r="C1505" s="487"/>
      <c r="D1505" s="487"/>
      <c r="E1505" s="487"/>
      <c r="F1505" s="487"/>
      <c r="G1505" s="487"/>
      <c r="H1505" s="487"/>
      <c r="I1505" s="487"/>
      <c r="J1505" s="487"/>
      <c r="K1505" s="487"/>
      <c r="L1505" s="481"/>
      <c r="M1505" s="481"/>
    </row>
    <row r="1506" spans="2:13" ht="13.9" customHeight="1">
      <c r="B1506" s="487"/>
      <c r="C1506" s="487"/>
      <c r="D1506" s="487"/>
      <c r="E1506" s="487"/>
      <c r="F1506" s="487"/>
      <c r="G1506" s="487"/>
      <c r="H1506" s="487"/>
      <c r="I1506" s="487"/>
      <c r="J1506" s="487"/>
      <c r="K1506" s="487"/>
      <c r="L1506" s="481"/>
      <c r="M1506" s="481"/>
    </row>
    <row r="1507" spans="2:13" ht="13.9" customHeight="1">
      <c r="B1507" s="487"/>
      <c r="C1507" s="487"/>
      <c r="D1507" s="487"/>
      <c r="E1507" s="487"/>
      <c r="F1507" s="487"/>
      <c r="G1507" s="487"/>
      <c r="H1507" s="487"/>
      <c r="I1507" s="486"/>
      <c r="J1507" s="487"/>
      <c r="K1507" s="487"/>
      <c r="L1507" s="481"/>
      <c r="M1507" s="481"/>
    </row>
    <row r="1508" spans="2:13" ht="13.9" customHeight="1">
      <c r="B1508" s="487"/>
      <c r="C1508" s="487"/>
      <c r="D1508" s="487"/>
      <c r="E1508" s="487"/>
      <c r="F1508" s="487"/>
      <c r="G1508" s="487"/>
      <c r="H1508" s="487"/>
      <c r="I1508" s="487"/>
      <c r="J1508" s="487"/>
      <c r="K1508" s="487"/>
      <c r="L1508" s="481"/>
      <c r="M1508" s="481"/>
    </row>
    <row r="1509" spans="2:13" ht="13.9" customHeight="1">
      <c r="B1509" s="487"/>
      <c r="C1509" s="487"/>
      <c r="D1509" s="487"/>
      <c r="E1509" s="487"/>
      <c r="F1509" s="487"/>
      <c r="G1509" s="487"/>
      <c r="H1509" s="487"/>
      <c r="I1509" s="487"/>
      <c r="J1509" s="487"/>
      <c r="K1509" s="487"/>
      <c r="L1509" s="481"/>
      <c r="M1509" s="481"/>
    </row>
    <row r="1510" spans="2:13" ht="13.9" customHeight="1">
      <c r="B1510" s="487"/>
      <c r="C1510" s="487"/>
      <c r="D1510" s="487"/>
      <c r="E1510" s="487"/>
      <c r="F1510" s="487"/>
      <c r="G1510" s="487"/>
      <c r="H1510" s="487"/>
      <c r="I1510" s="486"/>
      <c r="J1510" s="487"/>
      <c r="K1510" s="487"/>
      <c r="L1510" s="481"/>
      <c r="M1510" s="481"/>
    </row>
    <row r="1511" spans="2:13" ht="13.9" customHeight="1">
      <c r="B1511" s="487"/>
      <c r="C1511" s="487"/>
      <c r="D1511" s="487"/>
      <c r="E1511" s="487"/>
      <c r="F1511" s="487"/>
      <c r="G1511" s="487"/>
      <c r="H1511" s="487"/>
      <c r="I1511" s="487"/>
      <c r="J1511" s="487"/>
      <c r="K1511" s="487"/>
      <c r="L1511" s="481"/>
      <c r="M1511" s="481"/>
    </row>
    <row r="1512" spans="2:13" ht="13.9" customHeight="1">
      <c r="B1512" s="487"/>
      <c r="C1512" s="487"/>
      <c r="D1512" s="487"/>
      <c r="E1512" s="487"/>
      <c r="F1512" s="487"/>
      <c r="G1512" s="487"/>
      <c r="H1512" s="487"/>
      <c r="I1512" s="487"/>
      <c r="J1512" s="487"/>
      <c r="K1512" s="487"/>
      <c r="L1512" s="481"/>
      <c r="M1512" s="481"/>
    </row>
    <row r="1513" spans="2:13" ht="13.9" customHeight="1">
      <c r="B1513" s="487"/>
      <c r="C1513" s="487"/>
      <c r="D1513" s="487"/>
      <c r="E1513" s="487"/>
      <c r="F1513" s="487"/>
      <c r="G1513" s="487"/>
      <c r="H1513" s="487"/>
      <c r="I1513" s="486"/>
      <c r="J1513" s="487"/>
      <c r="K1513" s="487"/>
      <c r="L1513" s="481"/>
      <c r="M1513" s="481"/>
    </row>
    <row r="1514" spans="2:13" ht="13.9" customHeight="1">
      <c r="B1514" s="487"/>
      <c r="C1514" s="487"/>
      <c r="D1514" s="487"/>
      <c r="E1514" s="487"/>
      <c r="F1514" s="487"/>
      <c r="G1514" s="487"/>
      <c r="H1514" s="487"/>
      <c r="I1514" s="487"/>
      <c r="J1514" s="487"/>
      <c r="K1514" s="487"/>
      <c r="L1514" s="481"/>
      <c r="M1514" s="481"/>
    </row>
    <row r="1515" spans="2:13" ht="13.9" customHeight="1">
      <c r="B1515" s="487"/>
      <c r="C1515" s="487"/>
      <c r="D1515" s="487"/>
      <c r="E1515" s="487"/>
      <c r="F1515" s="487"/>
      <c r="G1515" s="487"/>
      <c r="H1515" s="487"/>
      <c r="I1515" s="487"/>
      <c r="J1515" s="487"/>
      <c r="K1515" s="487"/>
      <c r="L1515" s="481"/>
      <c r="M1515" s="481"/>
    </row>
    <row r="1516" spans="2:13" ht="13.9" customHeight="1">
      <c r="B1516" s="487"/>
      <c r="C1516" s="487"/>
      <c r="D1516" s="487"/>
      <c r="E1516" s="487"/>
      <c r="F1516" s="487"/>
      <c r="G1516" s="487"/>
      <c r="H1516" s="487"/>
      <c r="I1516" s="486"/>
      <c r="J1516" s="487"/>
      <c r="K1516" s="487"/>
      <c r="L1516" s="481"/>
      <c r="M1516" s="481"/>
    </row>
    <row r="1517" spans="2:13" ht="13.9" customHeight="1">
      <c r="B1517" s="487"/>
      <c r="C1517" s="487"/>
      <c r="D1517" s="487"/>
      <c r="E1517" s="487"/>
      <c r="F1517" s="487"/>
      <c r="G1517" s="487"/>
      <c r="H1517" s="487"/>
      <c r="I1517" s="487"/>
      <c r="J1517" s="487"/>
      <c r="K1517" s="487"/>
      <c r="L1517" s="481"/>
      <c r="M1517" s="481"/>
    </row>
    <row r="1518" spans="2:13" ht="13.9" customHeight="1">
      <c r="B1518" s="487"/>
      <c r="C1518" s="487"/>
      <c r="D1518" s="487"/>
      <c r="E1518" s="487"/>
      <c r="F1518" s="487"/>
      <c r="G1518" s="487"/>
      <c r="H1518" s="487"/>
      <c r="I1518" s="487"/>
      <c r="J1518" s="487"/>
      <c r="K1518" s="487"/>
      <c r="L1518" s="481"/>
      <c r="M1518" s="481"/>
    </row>
    <row r="1519" spans="2:13" ht="13.9" customHeight="1">
      <c r="B1519" s="487"/>
      <c r="C1519" s="487"/>
      <c r="D1519" s="487"/>
      <c r="E1519" s="487"/>
      <c r="F1519" s="487"/>
      <c r="G1519" s="487"/>
      <c r="H1519" s="487"/>
      <c r="I1519" s="486"/>
      <c r="J1519" s="487"/>
      <c r="K1519" s="487"/>
      <c r="L1519" s="481"/>
      <c r="M1519" s="481"/>
    </row>
    <row r="1520" spans="2:13" ht="13.9" customHeight="1">
      <c r="B1520" s="487"/>
      <c r="C1520" s="487"/>
      <c r="D1520" s="487"/>
      <c r="E1520" s="487"/>
      <c r="F1520" s="487"/>
      <c r="G1520" s="487"/>
      <c r="H1520" s="487"/>
      <c r="I1520" s="487"/>
      <c r="J1520" s="487"/>
      <c r="K1520" s="487"/>
      <c r="L1520" s="481"/>
      <c r="M1520" s="481"/>
    </row>
    <row r="1521" spans="2:13" ht="13.9" customHeight="1">
      <c r="B1521" s="487"/>
      <c r="C1521" s="487"/>
      <c r="D1521" s="487"/>
      <c r="E1521" s="487"/>
      <c r="F1521" s="487"/>
      <c r="G1521" s="487"/>
      <c r="H1521" s="487"/>
      <c r="I1521" s="487"/>
      <c r="J1521" s="487"/>
      <c r="K1521" s="487"/>
      <c r="L1521" s="481"/>
      <c r="M1521" s="481"/>
    </row>
    <row r="1522" spans="2:13" ht="13.9" customHeight="1">
      <c r="B1522" s="487"/>
      <c r="C1522" s="487"/>
      <c r="D1522" s="487"/>
      <c r="E1522" s="487"/>
      <c r="F1522" s="487"/>
      <c r="G1522" s="487"/>
      <c r="H1522" s="487"/>
      <c r="I1522" s="486"/>
      <c r="J1522" s="487"/>
      <c r="K1522" s="487"/>
      <c r="L1522" s="481"/>
      <c r="M1522" s="481"/>
    </row>
    <row r="1523" spans="2:13" ht="13.9" customHeight="1">
      <c r="B1523" s="487"/>
      <c r="C1523" s="487"/>
      <c r="D1523" s="487"/>
      <c r="E1523" s="487"/>
      <c r="F1523" s="487"/>
      <c r="G1523" s="487"/>
      <c r="H1523" s="487"/>
      <c r="I1523" s="487"/>
      <c r="J1523" s="487"/>
      <c r="K1523" s="487"/>
      <c r="L1523" s="481"/>
      <c r="M1523" s="481"/>
    </row>
    <row r="1524" spans="2:13" ht="13.9" customHeight="1">
      <c r="B1524" s="487"/>
      <c r="C1524" s="487"/>
      <c r="D1524" s="487"/>
      <c r="E1524" s="487"/>
      <c r="F1524" s="487"/>
      <c r="G1524" s="487"/>
      <c r="H1524" s="487"/>
      <c r="I1524" s="487"/>
      <c r="J1524" s="487"/>
      <c r="K1524" s="487"/>
      <c r="L1524" s="481"/>
      <c r="M1524" s="481"/>
    </row>
    <row r="1525" spans="2:13" ht="13.9" customHeight="1">
      <c r="B1525" s="487"/>
      <c r="C1525" s="487"/>
      <c r="D1525" s="487"/>
      <c r="E1525" s="487"/>
      <c r="F1525" s="487"/>
      <c r="G1525" s="487"/>
      <c r="H1525" s="487"/>
      <c r="I1525" s="486"/>
      <c r="J1525" s="487"/>
      <c r="K1525" s="487"/>
      <c r="L1525" s="481"/>
      <c r="M1525" s="481"/>
    </row>
    <row r="1526" spans="2:13" ht="13.9" customHeight="1">
      <c r="B1526" s="487"/>
      <c r="C1526" s="487"/>
      <c r="D1526" s="487"/>
      <c r="E1526" s="487"/>
      <c r="F1526" s="487"/>
      <c r="G1526" s="487"/>
      <c r="H1526" s="487"/>
      <c r="I1526" s="487"/>
      <c r="J1526" s="487"/>
      <c r="K1526" s="487"/>
      <c r="L1526" s="481"/>
      <c r="M1526" s="481"/>
    </row>
    <row r="1527" spans="2:13" ht="13.9" customHeight="1">
      <c r="B1527" s="487"/>
      <c r="C1527" s="487"/>
      <c r="D1527" s="487"/>
      <c r="E1527" s="487"/>
      <c r="F1527" s="487"/>
      <c r="G1527" s="487"/>
      <c r="H1527" s="487"/>
      <c r="I1527" s="487"/>
      <c r="J1527" s="487"/>
      <c r="K1527" s="487"/>
      <c r="L1527" s="481"/>
      <c r="M1527" s="481"/>
    </row>
    <row r="1528" spans="2:13" ht="13.9" customHeight="1">
      <c r="B1528" s="487"/>
      <c r="C1528" s="487"/>
      <c r="D1528" s="487"/>
      <c r="E1528" s="487"/>
      <c r="F1528" s="487"/>
      <c r="G1528" s="487"/>
      <c r="H1528" s="487"/>
      <c r="I1528" s="486"/>
      <c r="J1528" s="487"/>
      <c r="K1528" s="487"/>
      <c r="L1528" s="481"/>
      <c r="M1528" s="481"/>
    </row>
    <row r="1529" spans="2:13" ht="13.9" customHeight="1">
      <c r="B1529" s="487"/>
      <c r="C1529" s="487"/>
      <c r="D1529" s="487"/>
      <c r="E1529" s="487"/>
      <c r="F1529" s="487"/>
      <c r="G1529" s="487"/>
      <c r="H1529" s="487"/>
      <c r="I1529" s="487"/>
      <c r="J1529" s="487"/>
      <c r="K1529" s="487"/>
      <c r="L1529" s="481"/>
      <c r="M1529" s="481"/>
    </row>
    <row r="1530" spans="2:13" ht="13.9" customHeight="1">
      <c r="B1530" s="487"/>
      <c r="C1530" s="487"/>
      <c r="D1530" s="487"/>
      <c r="E1530" s="487"/>
      <c r="F1530" s="487"/>
      <c r="G1530" s="487"/>
      <c r="H1530" s="487"/>
      <c r="I1530" s="487"/>
      <c r="J1530" s="487"/>
      <c r="K1530" s="487"/>
      <c r="L1530" s="481"/>
      <c r="M1530" s="481"/>
    </row>
    <row r="1531" spans="2:13" ht="13.9" customHeight="1">
      <c r="B1531" s="487"/>
      <c r="C1531" s="487"/>
      <c r="D1531" s="487"/>
      <c r="E1531" s="487"/>
      <c r="F1531" s="487"/>
      <c r="G1531" s="487"/>
      <c r="H1531" s="487"/>
      <c r="I1531" s="486"/>
      <c r="J1531" s="487"/>
      <c r="K1531" s="487"/>
      <c r="L1531" s="481"/>
      <c r="M1531" s="481"/>
    </row>
    <row r="1532" spans="2:13" ht="13.9" customHeight="1">
      <c r="B1532" s="487"/>
      <c r="C1532" s="487"/>
      <c r="D1532" s="487"/>
      <c r="E1532" s="487"/>
      <c r="F1532" s="487"/>
      <c r="G1532" s="487"/>
      <c r="H1532" s="487"/>
      <c r="I1532" s="487"/>
      <c r="J1532" s="487"/>
      <c r="K1532" s="487"/>
      <c r="L1532" s="481"/>
      <c r="M1532" s="481"/>
    </row>
    <row r="1533" spans="2:13" ht="13.9" customHeight="1">
      <c r="B1533" s="487"/>
      <c r="C1533" s="487"/>
      <c r="D1533" s="487"/>
      <c r="E1533" s="487"/>
      <c r="F1533" s="487"/>
      <c r="G1533" s="487"/>
      <c r="H1533" s="487"/>
      <c r="I1533" s="487"/>
      <c r="J1533" s="487"/>
      <c r="K1533" s="487"/>
      <c r="L1533" s="481"/>
      <c r="M1533" s="481"/>
    </row>
    <row r="1534" spans="2:13" ht="13.9" customHeight="1">
      <c r="B1534" s="487"/>
      <c r="C1534" s="487"/>
      <c r="D1534" s="487"/>
      <c r="E1534" s="487"/>
      <c r="F1534" s="487"/>
      <c r="G1534" s="487"/>
      <c r="H1534" s="487"/>
      <c r="I1534" s="486"/>
      <c r="J1534" s="487"/>
      <c r="K1534" s="487"/>
      <c r="L1534" s="481"/>
      <c r="M1534" s="481"/>
    </row>
    <row r="1535" spans="2:13" ht="13.9" customHeight="1">
      <c r="B1535" s="487"/>
      <c r="C1535" s="487"/>
      <c r="D1535" s="487"/>
      <c r="E1535" s="487"/>
      <c r="F1535" s="487"/>
      <c r="G1535" s="487"/>
      <c r="H1535" s="487"/>
      <c r="I1535" s="487"/>
      <c r="J1535" s="487"/>
      <c r="K1535" s="487"/>
      <c r="L1535" s="481"/>
      <c r="M1535" s="481"/>
    </row>
    <row r="1536" spans="2:13" ht="13.9" customHeight="1">
      <c r="B1536" s="487"/>
      <c r="C1536" s="487"/>
      <c r="D1536" s="487"/>
      <c r="E1536" s="487"/>
      <c r="F1536" s="487"/>
      <c r="G1536" s="487"/>
      <c r="H1536" s="487"/>
      <c r="I1536" s="487"/>
      <c r="J1536" s="487"/>
      <c r="K1536" s="487"/>
      <c r="L1536" s="481"/>
      <c r="M1536" s="481"/>
    </row>
    <row r="1537" spans="2:13" ht="13.9" customHeight="1">
      <c r="B1537" s="487"/>
      <c r="C1537" s="487"/>
      <c r="D1537" s="487"/>
      <c r="E1537" s="487"/>
      <c r="F1537" s="487"/>
      <c r="G1537" s="487"/>
      <c r="H1537" s="487"/>
      <c r="I1537" s="486"/>
      <c r="J1537" s="487"/>
      <c r="K1537" s="487"/>
      <c r="L1537" s="481"/>
      <c r="M1537" s="481"/>
    </row>
    <row r="1538" spans="2:13" ht="13.9" customHeight="1">
      <c r="B1538" s="487"/>
      <c r="C1538" s="487"/>
      <c r="D1538" s="487"/>
      <c r="E1538" s="487"/>
      <c r="F1538" s="487"/>
      <c r="G1538" s="487"/>
      <c r="H1538" s="487"/>
      <c r="I1538" s="487"/>
      <c r="J1538" s="487"/>
      <c r="K1538" s="487"/>
      <c r="L1538" s="481"/>
      <c r="M1538" s="481"/>
    </row>
    <row r="1539" spans="2:13" ht="13.9" customHeight="1">
      <c r="B1539" s="487"/>
      <c r="C1539" s="487"/>
      <c r="D1539" s="487"/>
      <c r="E1539" s="487"/>
      <c r="F1539" s="487"/>
      <c r="G1539" s="487"/>
      <c r="H1539" s="487"/>
      <c r="I1539" s="487"/>
      <c r="J1539" s="487"/>
      <c r="K1539" s="487"/>
      <c r="L1539" s="481"/>
      <c r="M1539" s="481"/>
    </row>
    <row r="1540" spans="2:13" ht="13.9" customHeight="1">
      <c r="B1540" s="487"/>
      <c r="C1540" s="487"/>
      <c r="D1540" s="487"/>
      <c r="E1540" s="487"/>
      <c r="F1540" s="487"/>
      <c r="G1540" s="487"/>
      <c r="H1540" s="487"/>
      <c r="I1540" s="486"/>
      <c r="J1540" s="487"/>
      <c r="K1540" s="487"/>
      <c r="L1540" s="481"/>
      <c r="M1540" s="481"/>
    </row>
    <row r="1541" spans="2:13" ht="13.9" customHeight="1">
      <c r="B1541" s="487"/>
      <c r="C1541" s="487"/>
      <c r="D1541" s="487"/>
      <c r="E1541" s="487"/>
      <c r="F1541" s="487"/>
      <c r="G1541" s="487"/>
      <c r="H1541" s="487"/>
      <c r="I1541" s="487"/>
      <c r="J1541" s="487"/>
      <c r="K1541" s="487"/>
      <c r="L1541" s="481"/>
      <c r="M1541" s="481"/>
    </row>
    <row r="1542" spans="2:13" ht="13.9" customHeight="1">
      <c r="B1542" s="487"/>
      <c r="C1542" s="487"/>
      <c r="D1542" s="487"/>
      <c r="E1542" s="487"/>
      <c r="F1542" s="487"/>
      <c r="G1542" s="487"/>
      <c r="H1542" s="487"/>
      <c r="I1542" s="487"/>
      <c r="J1542" s="487"/>
      <c r="K1542" s="487"/>
      <c r="L1542" s="481"/>
      <c r="M1542" s="481"/>
    </row>
    <row r="1543" spans="2:13" ht="13.9" customHeight="1">
      <c r="B1543" s="487"/>
      <c r="C1543" s="487"/>
      <c r="D1543" s="487"/>
      <c r="E1543" s="487"/>
      <c r="F1543" s="487"/>
      <c r="G1543" s="487"/>
      <c r="H1543" s="487"/>
      <c r="I1543" s="486"/>
      <c r="J1543" s="487"/>
      <c r="K1543" s="487"/>
      <c r="L1543" s="481"/>
      <c r="M1543" s="481"/>
    </row>
    <row r="1544" spans="2:13" ht="13.9" customHeight="1">
      <c r="B1544" s="487"/>
      <c r="C1544" s="487"/>
      <c r="D1544" s="487"/>
      <c r="E1544" s="487"/>
      <c r="F1544" s="487"/>
      <c r="G1544" s="487"/>
      <c r="H1544" s="487"/>
      <c r="I1544" s="487"/>
      <c r="J1544" s="487"/>
      <c r="K1544" s="487"/>
      <c r="L1544" s="481"/>
      <c r="M1544" s="481"/>
    </row>
    <row r="1545" spans="2:13" ht="13.9" customHeight="1">
      <c r="B1545" s="487"/>
      <c r="C1545" s="487"/>
      <c r="D1545" s="487"/>
      <c r="E1545" s="487"/>
      <c r="F1545" s="487"/>
      <c r="G1545" s="487"/>
      <c r="H1545" s="487"/>
      <c r="I1545" s="487"/>
      <c r="J1545" s="487"/>
      <c r="K1545" s="487"/>
      <c r="L1545" s="481"/>
      <c r="M1545" s="481"/>
    </row>
    <row r="1546" spans="2:13" ht="13.9" customHeight="1">
      <c r="B1546" s="487"/>
      <c r="C1546" s="487"/>
      <c r="D1546" s="487"/>
      <c r="E1546" s="487"/>
      <c r="F1546" s="487"/>
      <c r="G1546" s="487"/>
      <c r="H1546" s="487"/>
      <c r="I1546" s="486"/>
      <c r="J1546" s="487"/>
      <c r="K1546" s="487"/>
      <c r="L1546" s="481"/>
      <c r="M1546" s="481"/>
    </row>
    <row r="1547" spans="2:13" ht="13.9" customHeight="1">
      <c r="B1547" s="487"/>
      <c r="C1547" s="487"/>
      <c r="D1547" s="487"/>
      <c r="E1547" s="487"/>
      <c r="F1547" s="487"/>
      <c r="G1547" s="487"/>
      <c r="H1547" s="487"/>
      <c r="I1547" s="487"/>
      <c r="J1547" s="487"/>
      <c r="K1547" s="487"/>
      <c r="L1547" s="481"/>
      <c r="M1547" s="481"/>
    </row>
    <row r="1548" spans="2:13" ht="13.9" customHeight="1">
      <c r="B1548" s="487"/>
      <c r="C1548" s="487"/>
      <c r="D1548" s="487"/>
      <c r="E1548" s="487"/>
      <c r="F1548" s="487"/>
      <c r="G1548" s="487"/>
      <c r="H1548" s="487"/>
      <c r="I1548" s="487"/>
      <c r="J1548" s="487"/>
      <c r="K1548" s="487"/>
      <c r="L1548" s="481"/>
      <c r="M1548" s="481"/>
    </row>
    <row r="1549" spans="2:13" ht="13.9" customHeight="1">
      <c r="B1549" s="487"/>
      <c r="C1549" s="487"/>
      <c r="D1549" s="487"/>
      <c r="E1549" s="487"/>
      <c r="F1549" s="487"/>
      <c r="G1549" s="487"/>
      <c r="H1549" s="487"/>
      <c r="I1549" s="486"/>
      <c r="J1549" s="487"/>
      <c r="K1549" s="487"/>
      <c r="L1549" s="481"/>
      <c r="M1549" s="481"/>
    </row>
    <row r="1550" spans="2:13" ht="13.9" customHeight="1">
      <c r="B1550" s="487"/>
      <c r="C1550" s="487"/>
      <c r="D1550" s="487"/>
      <c r="E1550" s="487"/>
      <c r="F1550" s="487"/>
      <c r="G1550" s="487"/>
      <c r="H1550" s="487"/>
      <c r="I1550" s="487"/>
      <c r="J1550" s="487"/>
      <c r="K1550" s="487"/>
      <c r="L1550" s="481"/>
      <c r="M1550" s="481"/>
    </row>
    <row r="1551" spans="2:13" ht="13.9" customHeight="1">
      <c r="B1551" s="487"/>
      <c r="C1551" s="487"/>
      <c r="D1551" s="487"/>
      <c r="E1551" s="487"/>
      <c r="F1551" s="487"/>
      <c r="G1551" s="487"/>
      <c r="H1551" s="487"/>
      <c r="I1551" s="487"/>
      <c r="J1551" s="487"/>
      <c r="K1551" s="487"/>
      <c r="L1551" s="481"/>
      <c r="M1551" s="481"/>
    </row>
    <row r="1552" spans="2:13" ht="13.9" customHeight="1">
      <c r="B1552" s="487"/>
      <c r="C1552" s="487"/>
      <c r="D1552" s="487"/>
      <c r="E1552" s="487"/>
      <c r="F1552" s="487"/>
      <c r="G1552" s="487"/>
      <c r="H1552" s="487"/>
      <c r="I1552" s="486"/>
      <c r="J1552" s="487"/>
      <c r="K1552" s="487"/>
      <c r="L1552" s="481"/>
      <c r="M1552" s="481"/>
    </row>
    <row r="1553" spans="2:13" ht="13.9" customHeight="1">
      <c r="B1553" s="487"/>
      <c r="C1553" s="487"/>
      <c r="D1553" s="487"/>
      <c r="E1553" s="487"/>
      <c r="F1553" s="487"/>
      <c r="G1553" s="487"/>
      <c r="H1553" s="487"/>
      <c r="I1553" s="487"/>
      <c r="J1553" s="487"/>
      <c r="K1553" s="487"/>
      <c r="L1553" s="481"/>
      <c r="M1553" s="481"/>
    </row>
    <row r="1554" spans="2:13" ht="13.9" customHeight="1">
      <c r="B1554" s="487"/>
      <c r="C1554" s="487"/>
      <c r="D1554" s="487"/>
      <c r="E1554" s="487"/>
      <c r="F1554" s="487"/>
      <c r="G1554" s="487"/>
      <c r="H1554" s="487"/>
      <c r="I1554" s="487"/>
      <c r="J1554" s="487"/>
      <c r="K1554" s="487"/>
      <c r="L1554" s="481"/>
      <c r="M1554" s="481"/>
    </row>
    <row r="1555" spans="2:13" ht="13.9" customHeight="1">
      <c r="B1555" s="487"/>
      <c r="C1555" s="487"/>
      <c r="D1555" s="487"/>
      <c r="E1555" s="487"/>
      <c r="F1555" s="487"/>
      <c r="G1555" s="487"/>
      <c r="H1555" s="487"/>
      <c r="I1555" s="486"/>
      <c r="J1555" s="487"/>
      <c r="K1555" s="487"/>
      <c r="L1555" s="481"/>
      <c r="M1555" s="481"/>
    </row>
    <row r="1556" spans="2:13" ht="13.9" customHeight="1">
      <c r="B1556" s="487"/>
      <c r="C1556" s="487"/>
      <c r="D1556" s="487"/>
      <c r="E1556" s="487"/>
      <c r="F1556" s="487"/>
      <c r="G1556" s="487"/>
      <c r="H1556" s="487"/>
      <c r="I1556" s="487"/>
      <c r="J1556" s="487"/>
      <c r="K1556" s="487"/>
      <c r="L1556" s="481"/>
      <c r="M1556" s="481"/>
    </row>
    <row r="1557" spans="2:13" ht="13.9" customHeight="1">
      <c r="B1557" s="487"/>
      <c r="C1557" s="487"/>
      <c r="D1557" s="487"/>
      <c r="E1557" s="487"/>
      <c r="F1557" s="487"/>
      <c r="G1557" s="487"/>
      <c r="H1557" s="487"/>
      <c r="I1557" s="487"/>
      <c r="J1557" s="487"/>
      <c r="K1557" s="487"/>
      <c r="L1557" s="481"/>
      <c r="M1557" s="481"/>
    </row>
    <row r="1558" spans="2:13" ht="13.9" customHeight="1">
      <c r="B1558" s="487"/>
      <c r="C1558" s="487"/>
      <c r="D1558" s="487"/>
      <c r="E1558" s="487"/>
      <c r="F1558" s="487"/>
      <c r="G1558" s="487"/>
      <c r="H1558" s="487"/>
      <c r="I1558" s="486"/>
      <c r="J1558" s="487"/>
      <c r="K1558" s="487"/>
      <c r="L1558" s="481"/>
      <c r="M1558" s="481"/>
    </row>
    <row r="1559" spans="2:13" ht="13.9" customHeight="1">
      <c r="B1559" s="487"/>
      <c r="C1559" s="487"/>
      <c r="D1559" s="487"/>
      <c r="E1559" s="487"/>
      <c r="F1559" s="487"/>
      <c r="G1559" s="487"/>
      <c r="H1559" s="487"/>
      <c r="I1559" s="487"/>
      <c r="J1559" s="487"/>
      <c r="K1559" s="487"/>
      <c r="L1559" s="481"/>
      <c r="M1559" s="481"/>
    </row>
    <row r="1560" spans="2:13" ht="13.9" customHeight="1">
      <c r="B1560" s="487"/>
      <c r="C1560" s="487"/>
      <c r="D1560" s="487"/>
      <c r="E1560" s="487"/>
      <c r="F1560" s="487"/>
      <c r="G1560" s="487"/>
      <c r="H1560" s="487"/>
      <c r="I1560" s="487"/>
      <c r="J1560" s="487"/>
      <c r="K1560" s="487"/>
      <c r="L1560" s="481"/>
      <c r="M1560" s="481"/>
    </row>
    <row r="1561" spans="2:13" ht="13.9" customHeight="1">
      <c r="B1561" s="487"/>
      <c r="C1561" s="487"/>
      <c r="D1561" s="487"/>
      <c r="E1561" s="487"/>
      <c r="F1561" s="487"/>
      <c r="G1561" s="487"/>
      <c r="H1561" s="487"/>
      <c r="I1561" s="486"/>
      <c r="J1561" s="487"/>
      <c r="K1561" s="487"/>
      <c r="L1561" s="481"/>
      <c r="M1561" s="481"/>
    </row>
    <row r="1562" spans="2:13" ht="13.9" customHeight="1">
      <c r="B1562" s="487"/>
      <c r="C1562" s="487"/>
      <c r="D1562" s="487"/>
      <c r="E1562" s="487"/>
      <c r="F1562" s="487"/>
      <c r="G1562" s="487"/>
      <c r="H1562" s="487"/>
      <c r="I1562" s="487"/>
      <c r="J1562" s="487"/>
      <c r="K1562" s="487"/>
      <c r="L1562" s="481"/>
      <c r="M1562" s="481"/>
    </row>
    <row r="1563" spans="2:13" ht="13.9" customHeight="1">
      <c r="B1563" s="487"/>
      <c r="C1563" s="487"/>
      <c r="D1563" s="487"/>
      <c r="E1563" s="487"/>
      <c r="F1563" s="487"/>
      <c r="G1563" s="487"/>
      <c r="H1563" s="487"/>
      <c r="I1563" s="487"/>
      <c r="J1563" s="487"/>
      <c r="K1563" s="487"/>
      <c r="L1563" s="481"/>
      <c r="M1563" s="481"/>
    </row>
    <row r="1564" spans="2:13" ht="13.9" customHeight="1">
      <c r="B1564" s="487"/>
      <c r="C1564" s="487"/>
      <c r="D1564" s="487"/>
      <c r="E1564" s="487"/>
      <c r="F1564" s="487"/>
      <c r="G1564" s="487"/>
      <c r="H1564" s="487"/>
      <c r="I1564" s="486"/>
      <c r="J1564" s="487"/>
      <c r="K1564" s="487"/>
      <c r="L1564" s="481"/>
      <c r="M1564" s="481"/>
    </row>
    <row r="1565" spans="2:13" ht="13.9" customHeight="1">
      <c r="B1565" s="487"/>
      <c r="C1565" s="487"/>
      <c r="D1565" s="487"/>
      <c r="E1565" s="487"/>
      <c r="F1565" s="487"/>
      <c r="G1565" s="487"/>
      <c r="H1565" s="487"/>
      <c r="I1565" s="487"/>
      <c r="J1565" s="487"/>
      <c r="K1565" s="487"/>
      <c r="L1565" s="481"/>
      <c r="M1565" s="481"/>
    </row>
    <row r="1566" spans="2:13" ht="13.9" customHeight="1">
      <c r="B1566" s="487"/>
      <c r="C1566" s="487"/>
      <c r="D1566" s="487"/>
      <c r="E1566" s="487"/>
      <c r="F1566" s="487"/>
      <c r="G1566" s="487"/>
      <c r="H1566" s="487"/>
      <c r="I1566" s="487"/>
      <c r="J1566" s="487"/>
      <c r="K1566" s="487"/>
      <c r="L1566" s="481"/>
      <c r="M1566" s="481"/>
    </row>
    <row r="1567" spans="2:13" ht="13.9" customHeight="1">
      <c r="B1567" s="487"/>
      <c r="C1567" s="487"/>
      <c r="D1567" s="487"/>
      <c r="E1567" s="487"/>
      <c r="F1567" s="487"/>
      <c r="G1567" s="487"/>
      <c r="H1567" s="487"/>
      <c r="I1567" s="486"/>
      <c r="J1567" s="487"/>
      <c r="K1567" s="487"/>
      <c r="L1567" s="481"/>
      <c r="M1567" s="481"/>
    </row>
    <row r="1568" spans="2:13" ht="13.9" customHeight="1">
      <c r="B1568" s="487"/>
      <c r="C1568" s="487"/>
      <c r="D1568" s="487"/>
      <c r="E1568" s="487"/>
      <c r="F1568" s="487"/>
      <c r="G1568" s="487"/>
      <c r="H1568" s="487"/>
      <c r="I1568" s="487"/>
      <c r="J1568" s="487"/>
      <c r="K1568" s="487"/>
      <c r="L1568" s="481"/>
      <c r="M1568" s="481"/>
    </row>
    <row r="1569" spans="2:13" ht="13.9" customHeight="1">
      <c r="B1569" s="487"/>
      <c r="C1569" s="487"/>
      <c r="D1569" s="487"/>
      <c r="E1569" s="487"/>
      <c r="F1569" s="487"/>
      <c r="G1569" s="487"/>
      <c r="H1569" s="487"/>
      <c r="I1569" s="487"/>
      <c r="J1569" s="487"/>
      <c r="K1569" s="487"/>
      <c r="L1569" s="481"/>
      <c r="M1569" s="481"/>
    </row>
    <row r="1570" spans="2:13" ht="13.9" customHeight="1">
      <c r="B1570" s="487"/>
      <c r="C1570" s="487"/>
      <c r="D1570" s="487"/>
      <c r="E1570" s="487"/>
      <c r="F1570" s="487"/>
      <c r="G1570" s="487"/>
      <c r="H1570" s="487"/>
      <c r="I1570" s="486"/>
      <c r="J1570" s="487"/>
      <c r="K1570" s="487"/>
      <c r="L1570" s="481"/>
      <c r="M1570" s="481"/>
    </row>
    <row r="1571" spans="2:13" ht="13.9" customHeight="1">
      <c r="B1571" s="487"/>
      <c r="C1571" s="487"/>
      <c r="D1571" s="487"/>
      <c r="E1571" s="487"/>
      <c r="F1571" s="487"/>
      <c r="G1571" s="487"/>
      <c r="H1571" s="487"/>
      <c r="I1571" s="487"/>
      <c r="J1571" s="487"/>
      <c r="K1571" s="487"/>
      <c r="L1571" s="481"/>
      <c r="M1571" s="481"/>
    </row>
    <row r="1572" spans="2:13" ht="13.9" customHeight="1">
      <c r="B1572" s="487"/>
      <c r="C1572" s="487"/>
      <c r="D1572" s="487"/>
      <c r="E1572" s="487"/>
      <c r="F1572" s="487"/>
      <c r="G1572" s="487"/>
      <c r="H1572" s="487"/>
      <c r="I1572" s="487"/>
      <c r="J1572" s="487"/>
      <c r="K1572" s="487"/>
      <c r="L1572" s="481"/>
      <c r="M1572" s="481"/>
    </row>
    <row r="1573" spans="2:13" ht="13.9" customHeight="1">
      <c r="B1573" s="487"/>
      <c r="C1573" s="487"/>
      <c r="D1573" s="487"/>
      <c r="E1573" s="487"/>
      <c r="F1573" s="487"/>
      <c r="G1573" s="487"/>
      <c r="H1573" s="487"/>
      <c r="I1573" s="486"/>
      <c r="J1573" s="487"/>
      <c r="K1573" s="487"/>
      <c r="L1573" s="481"/>
      <c r="M1573" s="481"/>
    </row>
    <row r="1574" spans="2:13" ht="13.9" customHeight="1">
      <c r="B1574" s="487"/>
      <c r="C1574" s="487"/>
      <c r="D1574" s="487"/>
      <c r="E1574" s="487"/>
      <c r="F1574" s="487"/>
      <c r="G1574" s="487"/>
      <c r="H1574" s="487"/>
      <c r="I1574" s="487"/>
      <c r="J1574" s="487"/>
      <c r="K1574" s="487"/>
      <c r="L1574" s="481"/>
      <c r="M1574" s="481"/>
    </row>
    <row r="1575" spans="2:13" ht="13.9" customHeight="1">
      <c r="B1575" s="487"/>
      <c r="C1575" s="487"/>
      <c r="D1575" s="487"/>
      <c r="E1575" s="487"/>
      <c r="F1575" s="487"/>
      <c r="G1575" s="487"/>
      <c r="H1575" s="487"/>
      <c r="I1575" s="487"/>
      <c r="J1575" s="487"/>
      <c r="K1575" s="487"/>
      <c r="L1575" s="481"/>
      <c r="M1575" s="481"/>
    </row>
    <row r="1576" spans="2:13" ht="13.9" customHeight="1">
      <c r="B1576" s="487"/>
      <c r="C1576" s="487"/>
      <c r="D1576" s="487"/>
      <c r="E1576" s="487"/>
      <c r="F1576" s="487"/>
      <c r="G1576" s="487"/>
      <c r="H1576" s="487"/>
      <c r="I1576" s="486"/>
      <c r="J1576" s="487"/>
      <c r="K1576" s="487"/>
      <c r="L1576" s="481"/>
      <c r="M1576" s="481"/>
    </row>
    <row r="1577" spans="2:13" ht="13.9" customHeight="1">
      <c r="B1577" s="487"/>
      <c r="C1577" s="487"/>
      <c r="D1577" s="487"/>
      <c r="E1577" s="487"/>
      <c r="F1577" s="487"/>
      <c r="G1577" s="487"/>
      <c r="H1577" s="487"/>
      <c r="I1577" s="487"/>
      <c r="J1577" s="487"/>
      <c r="K1577" s="487"/>
      <c r="L1577" s="481"/>
      <c r="M1577" s="481"/>
    </row>
    <row r="1578" spans="2:13" ht="13.9" customHeight="1">
      <c r="B1578" s="487"/>
      <c r="C1578" s="487"/>
      <c r="D1578" s="487"/>
      <c r="E1578" s="487"/>
      <c r="F1578" s="487"/>
      <c r="G1578" s="487"/>
      <c r="H1578" s="487"/>
      <c r="I1578" s="487"/>
      <c r="J1578" s="487"/>
      <c r="K1578" s="487"/>
      <c r="L1578" s="481"/>
      <c r="M1578" s="481"/>
    </row>
    <row r="1579" spans="2:13" ht="13.9" customHeight="1">
      <c r="B1579" s="487"/>
      <c r="C1579" s="487"/>
      <c r="D1579" s="487"/>
      <c r="E1579" s="487"/>
      <c r="F1579" s="487"/>
      <c r="G1579" s="487"/>
      <c r="H1579" s="487"/>
      <c r="I1579" s="486"/>
      <c r="J1579" s="487"/>
      <c r="K1579" s="487"/>
      <c r="L1579" s="481"/>
      <c r="M1579" s="481"/>
    </row>
    <row r="1580" spans="2:13" ht="13.9" customHeight="1">
      <c r="B1580" s="487"/>
      <c r="C1580" s="487"/>
      <c r="D1580" s="487"/>
      <c r="E1580" s="487"/>
      <c r="F1580" s="487"/>
      <c r="G1580" s="487"/>
      <c r="H1580" s="487"/>
      <c r="I1580" s="487"/>
      <c r="J1580" s="487"/>
      <c r="K1580" s="487"/>
      <c r="L1580" s="481"/>
      <c r="M1580" s="481"/>
    </row>
    <row r="1581" spans="2:13" ht="13.9" customHeight="1">
      <c r="B1581" s="487"/>
      <c r="C1581" s="487"/>
      <c r="D1581" s="487"/>
      <c r="E1581" s="487"/>
      <c r="F1581" s="487"/>
      <c r="G1581" s="487"/>
      <c r="H1581" s="487"/>
      <c r="I1581" s="487"/>
      <c r="J1581" s="487"/>
      <c r="K1581" s="487"/>
      <c r="L1581" s="481"/>
      <c r="M1581" s="481"/>
    </row>
    <row r="1582" spans="2:13" ht="13.9" customHeight="1">
      <c r="B1582" s="487"/>
      <c r="C1582" s="487"/>
      <c r="D1582" s="487"/>
      <c r="E1582" s="487"/>
      <c r="F1582" s="487"/>
      <c r="G1582" s="487"/>
      <c r="H1582" s="487"/>
      <c r="I1582" s="486"/>
      <c r="J1582" s="487"/>
      <c r="K1582" s="487"/>
      <c r="L1582" s="481"/>
      <c r="M1582" s="481"/>
    </row>
    <row r="1583" spans="2:13" ht="13.9" customHeight="1">
      <c r="B1583" s="487"/>
      <c r="C1583" s="487"/>
      <c r="D1583" s="487"/>
      <c r="E1583" s="487"/>
      <c r="F1583" s="487"/>
      <c r="G1583" s="487"/>
      <c r="H1583" s="487"/>
      <c r="I1583" s="487"/>
      <c r="J1583" s="487"/>
      <c r="K1583" s="487"/>
      <c r="L1583" s="481"/>
      <c r="M1583" s="481"/>
    </row>
    <row r="1584" spans="2:13" ht="13.9" customHeight="1">
      <c r="B1584" s="487"/>
      <c r="C1584" s="487"/>
      <c r="D1584" s="487"/>
      <c r="E1584" s="487"/>
      <c r="F1584" s="487"/>
      <c r="G1584" s="487"/>
      <c r="H1584" s="487"/>
      <c r="I1584" s="487"/>
      <c r="J1584" s="487"/>
      <c r="K1584" s="487"/>
      <c r="L1584" s="481"/>
      <c r="M1584" s="481"/>
    </row>
    <row r="1585" spans="2:13" ht="13.9" customHeight="1">
      <c r="B1585" s="487"/>
      <c r="C1585" s="487"/>
      <c r="D1585" s="487"/>
      <c r="E1585" s="487"/>
      <c r="F1585" s="487"/>
      <c r="G1585" s="487"/>
      <c r="H1585" s="487"/>
      <c r="I1585" s="486"/>
      <c r="J1585" s="487"/>
      <c r="K1585" s="487"/>
      <c r="L1585" s="481"/>
      <c r="M1585" s="481"/>
    </row>
    <row r="1586" spans="2:13" ht="13.9" customHeight="1">
      <c r="B1586" s="487"/>
      <c r="C1586" s="487"/>
      <c r="D1586" s="487"/>
      <c r="E1586" s="487"/>
      <c r="F1586" s="487"/>
      <c r="G1586" s="487"/>
      <c r="H1586" s="487"/>
      <c r="I1586" s="487"/>
      <c r="J1586" s="487"/>
      <c r="K1586" s="487"/>
      <c r="L1586" s="481"/>
      <c r="M1586" s="481"/>
    </row>
    <row r="1587" spans="2:13" ht="13.9" customHeight="1">
      <c r="B1587" s="487"/>
      <c r="C1587" s="487"/>
      <c r="D1587" s="487"/>
      <c r="E1587" s="487"/>
      <c r="F1587" s="487"/>
      <c r="G1587" s="487"/>
      <c r="H1587" s="487"/>
      <c r="I1587" s="487"/>
      <c r="J1587" s="487"/>
      <c r="K1587" s="487"/>
      <c r="L1587" s="481"/>
      <c r="M1587" s="481"/>
    </row>
    <row r="1588" spans="2:13" ht="13.9" customHeight="1">
      <c r="B1588" s="487"/>
      <c r="C1588" s="487"/>
      <c r="D1588" s="487"/>
      <c r="E1588" s="487"/>
      <c r="F1588" s="487"/>
      <c r="G1588" s="487"/>
      <c r="H1588" s="487"/>
      <c r="I1588" s="486"/>
      <c r="J1588" s="487"/>
      <c r="K1588" s="487"/>
      <c r="L1588" s="481"/>
      <c r="M1588" s="481"/>
    </row>
    <row r="1589" spans="2:13" ht="13.9" customHeight="1">
      <c r="B1589" s="487"/>
      <c r="C1589" s="487"/>
      <c r="D1589" s="487"/>
      <c r="E1589" s="487"/>
      <c r="F1589" s="487"/>
      <c r="G1589" s="487"/>
      <c r="H1589" s="487"/>
      <c r="I1589" s="487"/>
      <c r="J1589" s="487"/>
      <c r="K1589" s="487"/>
      <c r="L1589" s="481"/>
      <c r="M1589" s="481"/>
    </row>
    <row r="1590" spans="2:13" ht="13.9" customHeight="1">
      <c r="B1590" s="487"/>
      <c r="C1590" s="487"/>
      <c r="D1590" s="487"/>
      <c r="E1590" s="487"/>
      <c r="F1590" s="487"/>
      <c r="G1590" s="487"/>
      <c r="H1590" s="487"/>
      <c r="I1590" s="487"/>
      <c r="J1590" s="487"/>
      <c r="K1590" s="487"/>
      <c r="L1590" s="481"/>
      <c r="M1590" s="481"/>
    </row>
    <row r="1591" spans="2:13" ht="13.9" customHeight="1">
      <c r="B1591" s="487"/>
      <c r="C1591" s="487"/>
      <c r="D1591" s="487"/>
      <c r="E1591" s="487"/>
      <c r="F1591" s="487"/>
      <c r="G1591" s="487"/>
      <c r="H1591" s="487"/>
      <c r="I1591" s="486"/>
      <c r="J1591" s="487"/>
      <c r="K1591" s="487"/>
      <c r="L1591" s="481"/>
      <c r="M1591" s="481"/>
    </row>
    <row r="1592" spans="2:13" ht="13.9" customHeight="1">
      <c r="B1592" s="487"/>
      <c r="C1592" s="487"/>
      <c r="D1592" s="487"/>
      <c r="E1592" s="487"/>
      <c r="F1592" s="487"/>
      <c r="G1592" s="487"/>
      <c r="H1592" s="487"/>
      <c r="I1592" s="487"/>
      <c r="J1592" s="487"/>
      <c r="K1592" s="487"/>
      <c r="L1592" s="481"/>
      <c r="M1592" s="481"/>
    </row>
    <row r="1593" spans="2:13" ht="13.9" customHeight="1">
      <c r="B1593" s="487"/>
      <c r="C1593" s="487"/>
      <c r="D1593" s="487"/>
      <c r="E1593" s="487"/>
      <c r="F1593" s="487"/>
      <c r="G1593" s="487"/>
      <c r="H1593" s="487"/>
      <c r="I1593" s="487"/>
      <c r="J1593" s="487"/>
      <c r="K1593" s="487"/>
      <c r="L1593" s="481"/>
      <c r="M1593" s="481"/>
    </row>
    <row r="1594" spans="2:13" ht="13.9" customHeight="1">
      <c r="B1594" s="487"/>
      <c r="C1594" s="487"/>
      <c r="D1594" s="487"/>
      <c r="E1594" s="487"/>
      <c r="F1594" s="487"/>
      <c r="G1594" s="487"/>
      <c r="H1594" s="487"/>
      <c r="I1594" s="486"/>
      <c r="J1594" s="487"/>
      <c r="K1594" s="487"/>
      <c r="L1594" s="481"/>
      <c r="M1594" s="481"/>
    </row>
    <row r="1595" spans="2:13" ht="13.9" customHeight="1">
      <c r="B1595" s="487"/>
      <c r="C1595" s="487"/>
      <c r="D1595" s="487"/>
      <c r="E1595" s="487"/>
      <c r="F1595" s="487"/>
      <c r="G1595" s="487"/>
      <c r="H1595" s="487"/>
      <c r="I1595" s="487"/>
      <c r="J1595" s="487"/>
      <c r="K1595" s="487"/>
      <c r="L1595" s="481"/>
      <c r="M1595" s="481"/>
    </row>
    <row r="1596" spans="2:13" ht="13.9" customHeight="1">
      <c r="B1596" s="487"/>
      <c r="C1596" s="487"/>
      <c r="D1596" s="487"/>
      <c r="E1596" s="487"/>
      <c r="F1596" s="487"/>
      <c r="G1596" s="487"/>
      <c r="H1596" s="487"/>
      <c r="I1596" s="487"/>
      <c r="J1596" s="487"/>
      <c r="K1596" s="487"/>
      <c r="L1596" s="481"/>
      <c r="M1596" s="481"/>
    </row>
    <row r="1597" spans="2:13" ht="13.9" customHeight="1">
      <c r="B1597" s="487"/>
      <c r="C1597" s="487"/>
      <c r="D1597" s="487"/>
      <c r="E1597" s="487"/>
      <c r="F1597" s="487"/>
      <c r="G1597" s="487"/>
      <c r="H1597" s="487"/>
      <c r="I1597" s="486"/>
      <c r="J1597" s="487"/>
      <c r="K1597" s="487"/>
      <c r="L1597" s="481"/>
      <c r="M1597" s="481"/>
    </row>
    <row r="1598" spans="2:13" ht="13.9" customHeight="1">
      <c r="B1598" s="487"/>
      <c r="C1598" s="487"/>
      <c r="D1598" s="487"/>
      <c r="E1598" s="487"/>
      <c r="F1598" s="487"/>
      <c r="G1598" s="487"/>
      <c r="H1598" s="487"/>
      <c r="I1598" s="487"/>
      <c r="J1598" s="487"/>
      <c r="K1598" s="487"/>
      <c r="L1598" s="481"/>
      <c r="M1598" s="481"/>
    </row>
    <row r="1599" spans="2:13" ht="13.9" customHeight="1">
      <c r="B1599" s="487"/>
      <c r="C1599" s="487"/>
      <c r="D1599" s="487"/>
      <c r="E1599" s="487"/>
      <c r="F1599" s="487"/>
      <c r="G1599" s="487"/>
      <c r="H1599" s="487"/>
      <c r="I1599" s="487"/>
      <c r="J1599" s="487"/>
      <c r="K1599" s="487"/>
      <c r="L1599" s="481"/>
      <c r="M1599" s="481"/>
    </row>
    <row r="1600" spans="2:13" ht="13.9" customHeight="1">
      <c r="B1600" s="487"/>
      <c r="C1600" s="487"/>
      <c r="D1600" s="487"/>
      <c r="E1600" s="487"/>
      <c r="F1600" s="487"/>
      <c r="G1600" s="487"/>
      <c r="H1600" s="487"/>
      <c r="I1600" s="486"/>
      <c r="J1600" s="487"/>
      <c r="K1600" s="487"/>
      <c r="L1600" s="481"/>
      <c r="M1600" s="481"/>
    </row>
    <row r="1601" spans="2:13" ht="13.9" customHeight="1">
      <c r="B1601" s="487"/>
      <c r="C1601" s="487"/>
      <c r="D1601" s="487"/>
      <c r="E1601" s="487"/>
      <c r="F1601" s="487"/>
      <c r="G1601" s="487"/>
      <c r="H1601" s="487"/>
      <c r="I1601" s="487"/>
      <c r="J1601" s="487"/>
      <c r="K1601" s="487"/>
      <c r="L1601" s="481"/>
      <c r="M1601" s="481"/>
    </row>
    <row r="1602" spans="2:13" ht="13.9" customHeight="1">
      <c r="B1602" s="487"/>
      <c r="C1602" s="487"/>
      <c r="D1602" s="487"/>
      <c r="E1602" s="487"/>
      <c r="F1602" s="487"/>
      <c r="G1602" s="487"/>
      <c r="H1602" s="487"/>
      <c r="I1602" s="487"/>
      <c r="J1602" s="487"/>
      <c r="K1602" s="487"/>
      <c r="L1602" s="481"/>
      <c r="M1602" s="481"/>
    </row>
    <row r="1603" spans="2:13" ht="13.9" customHeight="1">
      <c r="B1603" s="487"/>
      <c r="C1603" s="487"/>
      <c r="D1603" s="487"/>
      <c r="E1603" s="487"/>
      <c r="F1603" s="487"/>
      <c r="G1603" s="487"/>
      <c r="H1603" s="487"/>
      <c r="I1603" s="486"/>
      <c r="J1603" s="487"/>
      <c r="K1603" s="487"/>
      <c r="L1603" s="481"/>
      <c r="M1603" s="481"/>
    </row>
    <row r="1604" spans="2:13" ht="13.9" customHeight="1">
      <c r="B1604" s="487"/>
      <c r="C1604" s="487"/>
      <c r="D1604" s="487"/>
      <c r="E1604" s="487"/>
      <c r="F1604" s="487"/>
      <c r="G1604" s="487"/>
      <c r="H1604" s="487"/>
      <c r="I1604" s="487"/>
      <c r="J1604" s="487"/>
      <c r="K1604" s="487"/>
      <c r="L1604" s="481"/>
      <c r="M1604" s="481"/>
    </row>
    <row r="1605" spans="2:13" ht="13.9" customHeight="1">
      <c r="B1605" s="487"/>
      <c r="C1605" s="487"/>
      <c r="D1605" s="487"/>
      <c r="E1605" s="487"/>
      <c r="F1605" s="487"/>
      <c r="G1605" s="487"/>
      <c r="H1605" s="487"/>
      <c r="I1605" s="487"/>
      <c r="J1605" s="487"/>
      <c r="K1605" s="487"/>
      <c r="L1605" s="481"/>
      <c r="M1605" s="481"/>
    </row>
    <row r="1606" spans="2:13" ht="13.9" customHeight="1">
      <c r="B1606" s="487"/>
      <c r="C1606" s="487"/>
      <c r="D1606" s="487"/>
      <c r="E1606" s="487"/>
      <c r="F1606" s="487"/>
      <c r="G1606" s="487"/>
      <c r="H1606" s="487"/>
      <c r="I1606" s="486"/>
      <c r="J1606" s="487"/>
      <c r="K1606" s="487"/>
      <c r="L1606" s="481"/>
      <c r="M1606" s="481"/>
    </row>
    <row r="1607" spans="2:13" ht="13.9" customHeight="1">
      <c r="B1607" s="487"/>
      <c r="C1607" s="487"/>
      <c r="D1607" s="487"/>
      <c r="E1607" s="487"/>
      <c r="F1607" s="487"/>
      <c r="G1607" s="487"/>
      <c r="H1607" s="487"/>
      <c r="I1607" s="487"/>
      <c r="J1607" s="487"/>
      <c r="K1607" s="487"/>
      <c r="L1607" s="481"/>
      <c r="M1607" s="481"/>
    </row>
    <row r="1608" spans="2:13" ht="13.9" customHeight="1">
      <c r="B1608" s="487"/>
      <c r="C1608" s="487"/>
      <c r="D1608" s="487"/>
      <c r="E1608" s="487"/>
      <c r="F1608" s="487"/>
      <c r="G1608" s="487"/>
      <c r="H1608" s="487"/>
      <c r="I1608" s="487"/>
      <c r="J1608" s="487"/>
      <c r="K1608" s="487"/>
      <c r="L1608" s="481"/>
      <c r="M1608" s="481"/>
    </row>
    <row r="1609" spans="2:13" ht="13.9" customHeight="1">
      <c r="B1609" s="487"/>
      <c r="C1609" s="487"/>
      <c r="D1609" s="487"/>
      <c r="E1609" s="487"/>
      <c r="F1609" s="487"/>
      <c r="G1609" s="487"/>
      <c r="H1609" s="487"/>
      <c r="I1609" s="486"/>
      <c r="J1609" s="487"/>
      <c r="K1609" s="487"/>
      <c r="L1609" s="481"/>
      <c r="M1609" s="481"/>
    </row>
    <row r="1610" spans="2:13" ht="13.9" customHeight="1">
      <c r="B1610" s="487"/>
      <c r="C1610" s="487"/>
      <c r="D1610" s="487"/>
      <c r="E1610" s="487"/>
      <c r="F1610" s="487"/>
      <c r="G1610" s="487"/>
      <c r="H1610" s="487"/>
      <c r="I1610" s="487"/>
      <c r="J1610" s="487"/>
      <c r="K1610" s="487"/>
      <c r="L1610" s="481"/>
      <c r="M1610" s="481"/>
    </row>
    <row r="1611" spans="2:13" ht="13.9" customHeight="1">
      <c r="B1611" s="487"/>
      <c r="C1611" s="487"/>
      <c r="D1611" s="487"/>
      <c r="E1611" s="487"/>
      <c r="F1611" s="487"/>
      <c r="G1611" s="487"/>
      <c r="H1611" s="487"/>
      <c r="I1611" s="487"/>
      <c r="J1611" s="487"/>
      <c r="K1611" s="487"/>
      <c r="L1611" s="481"/>
      <c r="M1611" s="481"/>
    </row>
    <row r="1612" spans="2:13" ht="13.9" customHeight="1">
      <c r="B1612" s="487"/>
      <c r="C1612" s="487"/>
      <c r="D1612" s="487"/>
      <c r="E1612" s="487"/>
      <c r="F1612" s="487"/>
      <c r="G1612" s="487"/>
      <c r="H1612" s="487"/>
      <c r="I1612" s="486"/>
      <c r="J1612" s="487"/>
      <c r="K1612" s="487"/>
      <c r="L1612" s="481"/>
      <c r="M1612" s="481"/>
    </row>
    <row r="1613" spans="2:13" ht="13.9" customHeight="1">
      <c r="B1613" s="487"/>
      <c r="C1613" s="487"/>
      <c r="D1613" s="487"/>
      <c r="E1613" s="487"/>
      <c r="F1613" s="487"/>
      <c r="G1613" s="487"/>
      <c r="H1613" s="487"/>
      <c r="I1613" s="487"/>
      <c r="J1613" s="487"/>
      <c r="K1613" s="487"/>
      <c r="L1613" s="481"/>
      <c r="M1613" s="481"/>
    </row>
    <row r="1614" spans="2:13" ht="13.9" customHeight="1">
      <c r="B1614" s="487"/>
      <c r="C1614" s="487"/>
      <c r="D1614" s="487"/>
      <c r="E1614" s="487"/>
      <c r="F1614" s="487"/>
      <c r="G1614" s="487"/>
      <c r="H1614" s="487"/>
      <c r="I1614" s="487"/>
      <c r="J1614" s="487"/>
      <c r="K1614" s="487"/>
      <c r="L1614" s="481"/>
      <c r="M1614" s="481"/>
    </row>
    <row r="1615" spans="2:13" ht="13.9" customHeight="1">
      <c r="B1615" s="487"/>
      <c r="C1615" s="487"/>
      <c r="D1615" s="487"/>
      <c r="E1615" s="487"/>
      <c r="F1615" s="487"/>
      <c r="G1615" s="487"/>
      <c r="H1615" s="487"/>
      <c r="I1615" s="486"/>
      <c r="J1615" s="487"/>
      <c r="K1615" s="487"/>
      <c r="L1615" s="481"/>
      <c r="M1615" s="481"/>
    </row>
    <row r="1616" spans="2:13" ht="13.9" customHeight="1">
      <c r="B1616" s="487"/>
      <c r="C1616" s="487"/>
      <c r="D1616" s="487"/>
      <c r="E1616" s="487"/>
      <c r="F1616" s="487"/>
      <c r="G1616" s="487"/>
      <c r="H1616" s="487"/>
      <c r="I1616" s="487"/>
      <c r="J1616" s="487"/>
      <c r="K1616" s="487"/>
      <c r="L1616" s="481"/>
      <c r="M1616" s="481"/>
    </row>
    <row r="1617" spans="2:13" ht="13.9" customHeight="1">
      <c r="B1617" s="487"/>
      <c r="C1617" s="487"/>
      <c r="D1617" s="487"/>
      <c r="E1617" s="487"/>
      <c r="F1617" s="487"/>
      <c r="G1617" s="487"/>
      <c r="H1617" s="487"/>
      <c r="I1617" s="487"/>
      <c r="J1617" s="487"/>
      <c r="K1617" s="487"/>
      <c r="L1617" s="481"/>
      <c r="M1617" s="481"/>
    </row>
    <row r="1618" spans="2:13" ht="13.9" customHeight="1">
      <c r="B1618" s="487"/>
      <c r="C1618" s="487"/>
      <c r="D1618" s="487"/>
      <c r="E1618" s="487"/>
      <c r="F1618" s="487"/>
      <c r="G1618" s="487"/>
      <c r="H1618" s="487"/>
      <c r="I1618" s="486"/>
      <c r="J1618" s="487"/>
      <c r="K1618" s="487"/>
      <c r="L1618" s="481"/>
      <c r="M1618" s="481"/>
    </row>
    <row r="1619" spans="2:13" ht="13.9" customHeight="1">
      <c r="B1619" s="487"/>
      <c r="C1619" s="487"/>
      <c r="D1619" s="487"/>
      <c r="E1619" s="487"/>
      <c r="F1619" s="487"/>
      <c r="G1619" s="487"/>
      <c r="H1619" s="487"/>
      <c r="I1619" s="487"/>
      <c r="J1619" s="487"/>
      <c r="K1619" s="487"/>
      <c r="L1619" s="481"/>
      <c r="M1619" s="481"/>
    </row>
    <row r="1620" spans="2:13" ht="13.9" customHeight="1">
      <c r="B1620" s="487"/>
      <c r="C1620" s="487"/>
      <c r="D1620" s="487"/>
      <c r="E1620" s="487"/>
      <c r="F1620" s="487"/>
      <c r="G1620" s="487"/>
      <c r="H1620" s="487"/>
      <c r="I1620" s="487"/>
      <c r="J1620" s="487"/>
      <c r="K1620" s="487"/>
      <c r="L1620" s="481"/>
      <c r="M1620" s="481"/>
    </row>
    <row r="1621" spans="2:13" ht="13.9" customHeight="1">
      <c r="B1621" s="487"/>
      <c r="C1621" s="487"/>
      <c r="D1621" s="487"/>
      <c r="E1621" s="487"/>
      <c r="F1621" s="487"/>
      <c r="G1621" s="487"/>
      <c r="H1621" s="487"/>
      <c r="I1621" s="486"/>
      <c r="J1621" s="487"/>
      <c r="K1621" s="487"/>
      <c r="L1621" s="481"/>
      <c r="M1621" s="481"/>
    </row>
    <row r="1622" spans="2:13" ht="13.9" customHeight="1">
      <c r="B1622" s="487"/>
      <c r="C1622" s="487"/>
      <c r="D1622" s="487"/>
      <c r="E1622" s="487"/>
      <c r="F1622" s="487"/>
      <c r="G1622" s="487"/>
      <c r="H1622" s="487"/>
      <c r="I1622" s="487"/>
      <c r="J1622" s="487"/>
      <c r="K1622" s="487"/>
      <c r="L1622" s="481"/>
      <c r="M1622" s="481"/>
    </row>
    <row r="1623" spans="2:13" ht="13.9" customHeight="1">
      <c r="B1623" s="487"/>
      <c r="C1623" s="487"/>
      <c r="D1623" s="487"/>
      <c r="E1623" s="487"/>
      <c r="F1623" s="487"/>
      <c r="G1623" s="487"/>
      <c r="H1623" s="487"/>
      <c r="I1623" s="487"/>
      <c r="J1623" s="487"/>
      <c r="K1623" s="487"/>
      <c r="L1623" s="481"/>
      <c r="M1623" s="481"/>
    </row>
    <row r="1624" spans="2:13" ht="13.9" customHeight="1">
      <c r="B1624" s="487"/>
      <c r="C1624" s="487"/>
      <c r="D1624" s="487"/>
      <c r="E1624" s="487"/>
      <c r="F1624" s="487"/>
      <c r="G1624" s="487"/>
      <c r="H1624" s="487"/>
      <c r="I1624" s="486"/>
      <c r="J1624" s="487"/>
      <c r="K1624" s="487"/>
      <c r="L1624" s="481"/>
      <c r="M1624" s="481"/>
    </row>
    <row r="1625" spans="2:13" ht="13.9" customHeight="1">
      <c r="B1625" s="487"/>
      <c r="C1625" s="487"/>
      <c r="D1625" s="487"/>
      <c r="E1625" s="487"/>
      <c r="F1625" s="487"/>
      <c r="G1625" s="487"/>
      <c r="H1625" s="487"/>
      <c r="I1625" s="487"/>
      <c r="J1625" s="487"/>
      <c r="K1625" s="487"/>
      <c r="L1625" s="481"/>
      <c r="M1625" s="481"/>
    </row>
    <row r="1626" spans="2:13" ht="13.9" customHeight="1">
      <c r="B1626" s="487"/>
      <c r="C1626" s="487"/>
      <c r="D1626" s="487"/>
      <c r="E1626" s="487"/>
      <c r="F1626" s="487"/>
      <c r="G1626" s="487"/>
      <c r="H1626" s="487"/>
      <c r="I1626" s="487"/>
      <c r="J1626" s="487"/>
      <c r="K1626" s="487"/>
      <c r="L1626" s="481"/>
      <c r="M1626" s="481"/>
    </row>
    <row r="1627" spans="2:13" ht="13.9" customHeight="1">
      <c r="B1627" s="487"/>
      <c r="C1627" s="487"/>
      <c r="D1627" s="487"/>
      <c r="E1627" s="487"/>
      <c r="F1627" s="487"/>
      <c r="G1627" s="487"/>
      <c r="H1627" s="487"/>
      <c r="I1627" s="486"/>
      <c r="J1627" s="487"/>
      <c r="K1627" s="487"/>
      <c r="L1627" s="481"/>
      <c r="M1627" s="481"/>
    </row>
    <row r="1628" spans="2:13" ht="13.9" customHeight="1">
      <c r="B1628" s="487"/>
      <c r="C1628" s="487"/>
      <c r="D1628" s="487"/>
      <c r="E1628" s="487"/>
      <c r="F1628" s="487"/>
      <c r="G1628" s="487"/>
      <c r="H1628" s="487"/>
      <c r="I1628" s="487"/>
      <c r="J1628" s="487"/>
      <c r="K1628" s="487"/>
      <c r="L1628" s="481"/>
      <c r="M1628" s="481"/>
    </row>
    <row r="1629" spans="2:13" ht="13.9" customHeight="1">
      <c r="B1629" s="487"/>
      <c r="C1629" s="487"/>
      <c r="D1629" s="487"/>
      <c r="E1629" s="487"/>
      <c r="F1629" s="487"/>
      <c r="G1629" s="487"/>
      <c r="H1629" s="487"/>
      <c r="I1629" s="487"/>
      <c r="J1629" s="487"/>
      <c r="K1629" s="487"/>
      <c r="L1629" s="481"/>
      <c r="M1629" s="481"/>
    </row>
    <row r="1630" spans="2:13" ht="13.9" customHeight="1">
      <c r="B1630" s="487"/>
      <c r="C1630" s="487"/>
      <c r="D1630" s="487"/>
      <c r="E1630" s="487"/>
      <c r="F1630" s="487"/>
      <c r="G1630" s="487"/>
      <c r="H1630" s="487"/>
      <c r="I1630" s="486"/>
      <c r="J1630" s="487"/>
      <c r="K1630" s="487"/>
      <c r="L1630" s="481"/>
      <c r="M1630" s="481"/>
    </row>
    <row r="1631" spans="2:13" ht="13.9" customHeight="1">
      <c r="B1631" s="487"/>
      <c r="C1631" s="487"/>
      <c r="D1631" s="487"/>
      <c r="E1631" s="487"/>
      <c r="F1631" s="487"/>
      <c r="G1631" s="487"/>
      <c r="H1631" s="487"/>
      <c r="I1631" s="487"/>
      <c r="J1631" s="487"/>
      <c r="K1631" s="487"/>
      <c r="L1631" s="481"/>
      <c r="M1631" s="481"/>
    </row>
    <row r="1632" spans="2:13" ht="13.9" customHeight="1">
      <c r="B1632" s="487"/>
      <c r="C1632" s="487"/>
      <c r="D1632" s="487"/>
      <c r="E1632" s="487"/>
      <c r="F1632" s="487"/>
      <c r="G1632" s="487"/>
      <c r="H1632" s="487"/>
      <c r="I1632" s="487"/>
      <c r="J1632" s="487"/>
      <c r="K1632" s="487"/>
      <c r="L1632" s="481"/>
      <c r="M1632" s="481"/>
    </row>
    <row r="1633" spans="2:13" ht="13.9" customHeight="1">
      <c r="B1633" s="487"/>
      <c r="C1633" s="487"/>
      <c r="D1633" s="487"/>
      <c r="E1633" s="487"/>
      <c r="F1633" s="487"/>
      <c r="G1633" s="487"/>
      <c r="H1633" s="487"/>
      <c r="I1633" s="486"/>
      <c r="J1633" s="487"/>
      <c r="K1633" s="487"/>
      <c r="L1633" s="481"/>
      <c r="M1633" s="481"/>
    </row>
    <row r="1634" spans="2:13" ht="13.9" customHeight="1">
      <c r="B1634" s="487"/>
      <c r="C1634" s="487"/>
      <c r="D1634" s="487"/>
      <c r="E1634" s="487"/>
      <c r="F1634" s="487"/>
      <c r="G1634" s="487"/>
      <c r="H1634" s="487"/>
      <c r="I1634" s="487"/>
      <c r="J1634" s="487"/>
      <c r="K1634" s="487"/>
      <c r="L1634" s="481"/>
      <c r="M1634" s="481"/>
    </row>
    <row r="1635" spans="2:13" ht="13.9" customHeight="1">
      <c r="B1635" s="487"/>
      <c r="C1635" s="487"/>
      <c r="D1635" s="487"/>
      <c r="E1635" s="487"/>
      <c r="F1635" s="487"/>
      <c r="G1635" s="487"/>
      <c r="H1635" s="487"/>
      <c r="I1635" s="487"/>
      <c r="J1635" s="487"/>
      <c r="K1635" s="487"/>
      <c r="L1635" s="481"/>
      <c r="M1635" s="481"/>
    </row>
    <row r="1636" spans="2:13" ht="13.9" customHeight="1">
      <c r="B1636" s="487"/>
      <c r="C1636" s="487"/>
      <c r="D1636" s="487"/>
      <c r="E1636" s="487"/>
      <c r="F1636" s="487"/>
      <c r="G1636" s="487"/>
      <c r="H1636" s="487"/>
      <c r="I1636" s="486"/>
      <c r="J1636" s="487"/>
      <c r="K1636" s="487"/>
      <c r="L1636" s="481"/>
      <c r="M1636" s="481"/>
    </row>
    <row r="1637" spans="2:13" ht="13.9" customHeight="1">
      <c r="B1637" s="487"/>
      <c r="C1637" s="487"/>
      <c r="D1637" s="487"/>
      <c r="E1637" s="487"/>
      <c r="F1637" s="487"/>
      <c r="G1637" s="487"/>
      <c r="H1637" s="487"/>
      <c r="I1637" s="487"/>
      <c r="J1637" s="487"/>
      <c r="K1637" s="487"/>
      <c r="L1637" s="481"/>
      <c r="M1637" s="481"/>
    </row>
    <row r="1638" spans="2:13" ht="13.9" customHeight="1">
      <c r="B1638" s="487"/>
      <c r="C1638" s="487"/>
      <c r="D1638" s="487"/>
      <c r="E1638" s="487"/>
      <c r="F1638" s="487"/>
      <c r="G1638" s="487"/>
      <c r="H1638" s="487"/>
      <c r="I1638" s="487"/>
      <c r="J1638" s="487"/>
      <c r="K1638" s="487"/>
      <c r="L1638" s="481"/>
      <c r="M1638" s="481"/>
    </row>
    <row r="1639" spans="2:13" ht="13.9" customHeight="1">
      <c r="B1639" s="487"/>
      <c r="C1639" s="487"/>
      <c r="D1639" s="487"/>
      <c r="E1639" s="487"/>
      <c r="F1639" s="487"/>
      <c r="G1639" s="487"/>
      <c r="H1639" s="487"/>
      <c r="I1639" s="486"/>
      <c r="J1639" s="487"/>
      <c r="K1639" s="487"/>
      <c r="L1639" s="481"/>
      <c r="M1639" s="481"/>
    </row>
    <row r="1640" spans="2:13" ht="13.9" customHeight="1">
      <c r="B1640" s="487"/>
      <c r="C1640" s="487"/>
      <c r="D1640" s="487"/>
      <c r="E1640" s="487"/>
      <c r="F1640" s="487"/>
      <c r="G1640" s="487"/>
      <c r="H1640" s="487"/>
      <c r="I1640" s="487"/>
      <c r="J1640" s="487"/>
      <c r="K1640" s="487"/>
      <c r="L1640" s="481"/>
      <c r="M1640" s="481"/>
    </row>
    <row r="1641" spans="2:13" ht="13.9" customHeight="1">
      <c r="B1641" s="487"/>
      <c r="C1641" s="487"/>
      <c r="D1641" s="487"/>
      <c r="E1641" s="487"/>
      <c r="F1641" s="487"/>
      <c r="G1641" s="487"/>
      <c r="H1641" s="487"/>
      <c r="I1641" s="487"/>
      <c r="J1641" s="487"/>
      <c r="K1641" s="487"/>
      <c r="L1641" s="481"/>
      <c r="M1641" s="481"/>
    </row>
    <row r="1642" spans="2:13" ht="13.9" customHeight="1">
      <c r="B1642" s="487"/>
      <c r="C1642" s="487"/>
      <c r="D1642" s="487"/>
      <c r="E1642" s="487"/>
      <c r="F1642" s="487"/>
      <c r="G1642" s="487"/>
      <c r="H1642" s="487"/>
      <c r="I1642" s="486"/>
      <c r="J1642" s="487"/>
      <c r="K1642" s="487"/>
      <c r="L1642" s="481"/>
      <c r="M1642" s="481"/>
    </row>
    <row r="1643" spans="2:13" ht="13.9" customHeight="1">
      <c r="B1643" s="487"/>
      <c r="C1643" s="487"/>
      <c r="D1643" s="487"/>
      <c r="E1643" s="487"/>
      <c r="F1643" s="487"/>
      <c r="G1643" s="487"/>
      <c r="H1643" s="487"/>
      <c r="I1643" s="487"/>
      <c r="J1643" s="487"/>
      <c r="K1643" s="487"/>
      <c r="L1643" s="481"/>
      <c r="M1643" s="481"/>
    </row>
    <row r="1644" spans="2:13" ht="13.9" customHeight="1">
      <c r="B1644" s="487"/>
      <c r="C1644" s="487"/>
      <c r="D1644" s="487"/>
      <c r="E1644" s="487"/>
      <c r="F1644" s="487"/>
      <c r="G1644" s="487"/>
      <c r="H1644" s="487"/>
      <c r="I1644" s="487"/>
      <c r="J1644" s="487"/>
      <c r="K1644" s="487"/>
      <c r="L1644" s="481"/>
      <c r="M1644" s="481"/>
    </row>
    <row r="1645" spans="2:13" ht="13.9" customHeight="1">
      <c r="B1645" s="487"/>
      <c r="C1645" s="487"/>
      <c r="D1645" s="487"/>
      <c r="E1645" s="487"/>
      <c r="F1645" s="487"/>
      <c r="G1645" s="487"/>
      <c r="H1645" s="487"/>
      <c r="I1645" s="486"/>
      <c r="J1645" s="487"/>
      <c r="K1645" s="487"/>
      <c r="L1645" s="481"/>
      <c r="M1645" s="481"/>
    </row>
    <row r="1646" spans="2:13" ht="13.9" customHeight="1">
      <c r="B1646" s="487"/>
      <c r="C1646" s="487"/>
      <c r="D1646" s="487"/>
      <c r="E1646" s="487"/>
      <c r="F1646" s="487"/>
      <c r="G1646" s="487"/>
      <c r="H1646" s="487"/>
      <c r="I1646" s="487"/>
      <c r="J1646" s="487"/>
      <c r="K1646" s="487"/>
      <c r="L1646" s="481"/>
      <c r="M1646" s="481"/>
    </row>
    <row r="1647" spans="2:13" ht="13.9" customHeight="1">
      <c r="B1647" s="487"/>
      <c r="C1647" s="487"/>
      <c r="D1647" s="487"/>
      <c r="E1647" s="487"/>
      <c r="F1647" s="487"/>
      <c r="G1647" s="487"/>
      <c r="H1647" s="487"/>
      <c r="I1647" s="487"/>
      <c r="J1647" s="487"/>
      <c r="K1647" s="487"/>
      <c r="L1647" s="481"/>
      <c r="M1647" s="481"/>
    </row>
    <row r="1648" spans="2:13" ht="13.9" customHeight="1">
      <c r="B1648" s="487"/>
      <c r="C1648" s="487"/>
      <c r="D1648" s="487"/>
      <c r="E1648" s="487"/>
      <c r="F1648" s="487"/>
      <c r="G1648" s="487"/>
      <c r="H1648" s="487"/>
      <c r="I1648" s="486"/>
      <c r="J1648" s="487"/>
      <c r="K1648" s="487"/>
      <c r="L1648" s="481"/>
      <c r="M1648" s="481"/>
    </row>
    <row r="1649" spans="2:13" ht="13.9" customHeight="1">
      <c r="B1649" s="487"/>
      <c r="C1649" s="487"/>
      <c r="D1649" s="487"/>
      <c r="E1649" s="487"/>
      <c r="F1649" s="487"/>
      <c r="G1649" s="487"/>
      <c r="H1649" s="487"/>
      <c r="I1649" s="487"/>
      <c r="J1649" s="487"/>
      <c r="K1649" s="487"/>
      <c r="L1649" s="481"/>
      <c r="M1649" s="481"/>
    </row>
    <row r="1650" spans="2:13" ht="13.9" customHeight="1">
      <c r="B1650" s="487"/>
      <c r="C1650" s="487"/>
      <c r="D1650" s="487"/>
      <c r="E1650" s="487"/>
      <c r="F1650" s="487"/>
      <c r="G1650" s="487"/>
      <c r="H1650" s="487"/>
      <c r="I1650" s="487"/>
      <c r="J1650" s="487"/>
      <c r="K1650" s="487"/>
      <c r="L1650" s="481"/>
      <c r="M1650" s="481"/>
    </row>
    <row r="1651" spans="2:13" ht="13.9" customHeight="1">
      <c r="B1651" s="487"/>
      <c r="C1651" s="487"/>
      <c r="D1651" s="487"/>
      <c r="E1651" s="487"/>
      <c r="F1651" s="487"/>
      <c r="G1651" s="487"/>
      <c r="H1651" s="487"/>
      <c r="I1651" s="486"/>
      <c r="J1651" s="487"/>
      <c r="K1651" s="487"/>
      <c r="L1651" s="481"/>
      <c r="M1651" s="481"/>
    </row>
    <row r="1652" spans="2:13" ht="13.9" customHeight="1">
      <c r="B1652" s="487"/>
      <c r="C1652" s="487"/>
      <c r="D1652" s="487"/>
      <c r="E1652" s="487"/>
      <c r="F1652" s="487"/>
      <c r="G1652" s="487"/>
      <c r="H1652" s="487"/>
      <c r="I1652" s="487"/>
      <c r="J1652" s="487"/>
      <c r="K1652" s="487"/>
      <c r="L1652" s="481"/>
      <c r="M1652" s="481"/>
    </row>
    <row r="1653" spans="2:13" ht="13.9" customHeight="1">
      <c r="B1653" s="487"/>
      <c r="C1653" s="487"/>
      <c r="D1653" s="487"/>
      <c r="E1653" s="487"/>
      <c r="F1653" s="487"/>
      <c r="G1653" s="487"/>
      <c r="H1653" s="487"/>
      <c r="I1653" s="487"/>
      <c r="J1653" s="487"/>
      <c r="K1653" s="487"/>
      <c r="L1653" s="481"/>
      <c r="M1653" s="481"/>
    </row>
    <row r="1654" spans="2:13" ht="13.9" customHeight="1">
      <c r="B1654" s="487"/>
      <c r="C1654" s="487"/>
      <c r="D1654" s="487"/>
      <c r="E1654" s="487"/>
      <c r="F1654" s="487"/>
      <c r="G1654" s="487"/>
      <c r="H1654" s="487"/>
      <c r="I1654" s="486"/>
      <c r="J1654" s="487"/>
      <c r="K1654" s="487"/>
      <c r="L1654" s="481"/>
      <c r="M1654" s="481"/>
    </row>
    <row r="1655" spans="2:13" ht="13.9" customHeight="1">
      <c r="B1655" s="487"/>
      <c r="C1655" s="487"/>
      <c r="D1655" s="487"/>
      <c r="E1655" s="487"/>
      <c r="F1655" s="487"/>
      <c r="G1655" s="487"/>
      <c r="H1655" s="487"/>
      <c r="I1655" s="487"/>
      <c r="J1655" s="487"/>
      <c r="K1655" s="487"/>
      <c r="L1655" s="481"/>
      <c r="M1655" s="481"/>
    </row>
    <row r="1656" spans="2:13" ht="13.9" customHeight="1">
      <c r="B1656" s="487"/>
      <c r="C1656" s="487"/>
      <c r="D1656" s="487"/>
      <c r="E1656" s="487"/>
      <c r="F1656" s="487"/>
      <c r="G1656" s="487"/>
      <c r="H1656" s="487"/>
      <c r="I1656" s="487"/>
      <c r="J1656" s="487"/>
      <c r="K1656" s="487"/>
      <c r="L1656" s="481"/>
      <c r="M1656" s="481"/>
    </row>
    <row r="1657" spans="2:13" ht="13.9" customHeight="1">
      <c r="B1657" s="487"/>
      <c r="C1657" s="487"/>
      <c r="D1657" s="487"/>
      <c r="E1657" s="487"/>
      <c r="F1657" s="487"/>
      <c r="G1657" s="487"/>
      <c r="H1657" s="487"/>
      <c r="I1657" s="486"/>
      <c r="J1657" s="487"/>
      <c r="K1657" s="487"/>
      <c r="L1657" s="481"/>
      <c r="M1657" s="481"/>
    </row>
    <row r="1658" spans="2:13" ht="13.9" customHeight="1">
      <c r="B1658" s="487"/>
      <c r="C1658" s="487"/>
      <c r="D1658" s="487"/>
      <c r="E1658" s="487"/>
      <c r="F1658" s="487"/>
      <c r="G1658" s="487"/>
      <c r="H1658" s="487"/>
      <c r="I1658" s="487"/>
      <c r="J1658" s="487"/>
      <c r="K1658" s="487"/>
      <c r="L1658" s="481"/>
      <c r="M1658" s="481"/>
    </row>
    <row r="1659" spans="2:13" ht="13.9" customHeight="1">
      <c r="B1659" s="487"/>
      <c r="C1659" s="487"/>
      <c r="D1659" s="487"/>
      <c r="E1659" s="487"/>
      <c r="F1659" s="487"/>
      <c r="G1659" s="487"/>
      <c r="H1659" s="487"/>
      <c r="I1659" s="487"/>
      <c r="J1659" s="487"/>
      <c r="K1659" s="487"/>
      <c r="L1659" s="481"/>
      <c r="M1659" s="481"/>
    </row>
    <row r="1660" spans="2:13" ht="13.9" customHeight="1">
      <c r="B1660" s="487"/>
      <c r="C1660" s="487"/>
      <c r="D1660" s="487"/>
      <c r="E1660" s="487"/>
      <c r="F1660" s="487"/>
      <c r="G1660" s="487"/>
      <c r="H1660" s="487"/>
      <c r="I1660" s="486"/>
      <c r="J1660" s="487"/>
      <c r="K1660" s="487"/>
      <c r="L1660" s="481"/>
      <c r="M1660" s="481"/>
    </row>
    <row r="1661" spans="2:13" ht="13.9" customHeight="1">
      <c r="B1661" s="487"/>
      <c r="C1661" s="487"/>
      <c r="D1661" s="487"/>
      <c r="E1661" s="487"/>
      <c r="F1661" s="487"/>
      <c r="G1661" s="487"/>
      <c r="H1661" s="487"/>
      <c r="I1661" s="487"/>
      <c r="J1661" s="487"/>
      <c r="K1661" s="487"/>
      <c r="L1661" s="481"/>
      <c r="M1661" s="481"/>
    </row>
    <row r="1662" spans="2:13" ht="13.9" customHeight="1">
      <c r="B1662" s="487"/>
      <c r="C1662" s="487"/>
      <c r="D1662" s="487"/>
      <c r="E1662" s="487"/>
      <c r="F1662" s="487"/>
      <c r="G1662" s="487"/>
      <c r="H1662" s="487"/>
      <c r="I1662" s="487"/>
      <c r="J1662" s="487"/>
      <c r="K1662" s="487"/>
      <c r="L1662" s="481"/>
      <c r="M1662" s="481"/>
    </row>
    <row r="1663" spans="2:13" ht="13.9" customHeight="1">
      <c r="B1663" s="487"/>
      <c r="C1663" s="487"/>
      <c r="D1663" s="487"/>
      <c r="E1663" s="487"/>
      <c r="F1663" s="487"/>
      <c r="G1663" s="487"/>
      <c r="H1663" s="487"/>
      <c r="I1663" s="486"/>
      <c r="J1663" s="487"/>
      <c r="K1663" s="487"/>
      <c r="L1663" s="481"/>
      <c r="M1663" s="481"/>
    </row>
    <row r="1664" spans="2:13" ht="13.9" customHeight="1">
      <c r="B1664" s="487"/>
      <c r="C1664" s="487"/>
      <c r="D1664" s="487"/>
      <c r="E1664" s="487"/>
      <c r="F1664" s="487"/>
      <c r="G1664" s="487"/>
      <c r="H1664" s="487"/>
      <c r="I1664" s="487"/>
      <c r="J1664" s="487"/>
      <c r="K1664" s="487"/>
      <c r="L1664" s="481"/>
      <c r="M1664" s="481"/>
    </row>
    <row r="1665" spans="2:13" ht="13.9" customHeight="1">
      <c r="B1665" s="487"/>
      <c r="C1665" s="487"/>
      <c r="D1665" s="487"/>
      <c r="E1665" s="487"/>
      <c r="F1665" s="487"/>
      <c r="G1665" s="487"/>
      <c r="H1665" s="487"/>
      <c r="I1665" s="487"/>
      <c r="J1665" s="487"/>
      <c r="K1665" s="487"/>
      <c r="L1665" s="481"/>
      <c r="M1665" s="481"/>
    </row>
    <row r="1666" spans="2:13" ht="13.9" customHeight="1">
      <c r="B1666" s="487"/>
      <c r="C1666" s="487"/>
      <c r="D1666" s="487"/>
      <c r="E1666" s="487"/>
      <c r="F1666" s="487"/>
      <c r="G1666" s="487"/>
      <c r="H1666" s="487"/>
      <c r="I1666" s="486"/>
      <c r="J1666" s="487"/>
      <c r="K1666" s="487"/>
      <c r="L1666" s="481"/>
      <c r="M1666" s="481"/>
    </row>
    <row r="1667" spans="2:13" ht="13.9" customHeight="1">
      <c r="B1667" s="487"/>
      <c r="C1667" s="487"/>
      <c r="D1667" s="487"/>
      <c r="E1667" s="487"/>
      <c r="F1667" s="487"/>
      <c r="G1667" s="487"/>
      <c r="H1667" s="487"/>
      <c r="I1667" s="487"/>
      <c r="J1667" s="487"/>
      <c r="K1667" s="487"/>
      <c r="L1667" s="481"/>
      <c r="M1667" s="481"/>
    </row>
    <row r="1668" spans="2:13" ht="13.9" customHeight="1">
      <c r="B1668" s="487"/>
      <c r="C1668" s="487"/>
      <c r="D1668" s="487"/>
      <c r="E1668" s="487"/>
      <c r="F1668" s="487"/>
      <c r="G1668" s="487"/>
      <c r="H1668" s="487"/>
      <c r="I1668" s="487"/>
      <c r="J1668" s="487"/>
      <c r="K1668" s="487"/>
      <c r="L1668" s="481"/>
      <c r="M1668" s="481"/>
    </row>
    <row r="1669" spans="2:13" ht="13.9" customHeight="1">
      <c r="B1669" s="487"/>
      <c r="C1669" s="487"/>
      <c r="D1669" s="487"/>
      <c r="E1669" s="487"/>
      <c r="F1669" s="487"/>
      <c r="G1669" s="487"/>
      <c r="H1669" s="487"/>
      <c r="I1669" s="486"/>
      <c r="J1669" s="487"/>
      <c r="K1669" s="487"/>
      <c r="L1669" s="481"/>
      <c r="M1669" s="481"/>
    </row>
    <row r="1670" spans="2:13" ht="13.9" customHeight="1">
      <c r="B1670" s="487"/>
      <c r="C1670" s="487"/>
      <c r="D1670" s="487"/>
      <c r="E1670" s="487"/>
      <c r="F1670" s="487"/>
      <c r="G1670" s="487"/>
      <c r="H1670" s="487"/>
      <c r="I1670" s="487"/>
      <c r="J1670" s="487"/>
      <c r="K1670" s="487"/>
      <c r="L1670" s="481"/>
      <c r="M1670" s="481"/>
    </row>
    <row r="1671" spans="2:13" ht="13.9" customHeight="1">
      <c r="B1671" s="487"/>
      <c r="C1671" s="487"/>
      <c r="D1671" s="487"/>
      <c r="E1671" s="487"/>
      <c r="F1671" s="487"/>
      <c r="G1671" s="487"/>
      <c r="H1671" s="487"/>
      <c r="I1671" s="487"/>
      <c r="J1671" s="487"/>
      <c r="K1671" s="487"/>
      <c r="L1671" s="481"/>
      <c r="M1671" s="481"/>
    </row>
    <row r="1672" spans="2:13" ht="13.9" customHeight="1">
      <c r="B1672" s="487"/>
      <c r="C1672" s="487"/>
      <c r="D1672" s="487"/>
      <c r="E1672" s="487"/>
      <c r="F1672" s="487"/>
      <c r="G1672" s="487"/>
      <c r="H1672" s="487"/>
      <c r="I1672" s="486"/>
      <c r="J1672" s="487"/>
      <c r="K1672" s="487"/>
      <c r="L1672" s="481"/>
      <c r="M1672" s="481"/>
    </row>
    <row r="1673" spans="2:13" ht="13.9" customHeight="1">
      <c r="B1673" s="487"/>
      <c r="C1673" s="487"/>
      <c r="D1673" s="487"/>
      <c r="E1673" s="487"/>
      <c r="F1673" s="487"/>
      <c r="G1673" s="487"/>
      <c r="H1673" s="487"/>
      <c r="I1673" s="487"/>
      <c r="J1673" s="487"/>
      <c r="K1673" s="487"/>
      <c r="L1673" s="481"/>
      <c r="M1673" s="481"/>
    </row>
    <row r="1674" spans="2:13" ht="13.9" customHeight="1">
      <c r="B1674" s="487"/>
      <c r="C1674" s="487"/>
      <c r="D1674" s="487"/>
      <c r="E1674" s="487"/>
      <c r="F1674" s="487"/>
      <c r="G1674" s="487"/>
      <c r="H1674" s="487"/>
      <c r="I1674" s="487"/>
      <c r="J1674" s="487"/>
      <c r="K1674" s="487"/>
      <c r="L1674" s="481"/>
      <c r="M1674" s="481"/>
    </row>
    <row r="1675" spans="2:13" ht="13.9" customHeight="1">
      <c r="B1675" s="487"/>
      <c r="C1675" s="487"/>
      <c r="D1675" s="487"/>
      <c r="E1675" s="487"/>
      <c r="F1675" s="487"/>
      <c r="G1675" s="487"/>
      <c r="H1675" s="487"/>
      <c r="I1675" s="486"/>
      <c r="J1675" s="487"/>
      <c r="K1675" s="487"/>
      <c r="L1675" s="481"/>
      <c r="M1675" s="481"/>
    </row>
    <row r="1676" spans="2:13" ht="13.9" customHeight="1">
      <c r="B1676" s="487"/>
      <c r="C1676" s="487"/>
      <c r="D1676" s="487"/>
      <c r="E1676" s="487"/>
      <c r="F1676" s="487"/>
      <c r="G1676" s="487"/>
      <c r="H1676" s="487"/>
      <c r="I1676" s="487"/>
      <c r="J1676" s="487"/>
      <c r="K1676" s="487"/>
      <c r="L1676" s="481"/>
      <c r="M1676" s="481"/>
    </row>
    <row r="1677" spans="2:13" ht="13.9" customHeight="1">
      <c r="B1677" s="487"/>
      <c r="C1677" s="487"/>
      <c r="D1677" s="487"/>
      <c r="E1677" s="487"/>
      <c r="F1677" s="487"/>
      <c r="G1677" s="487"/>
      <c r="H1677" s="487"/>
      <c r="I1677" s="487"/>
      <c r="J1677" s="487"/>
      <c r="K1677" s="487"/>
      <c r="L1677" s="481"/>
      <c r="M1677" s="481"/>
    </row>
    <row r="1678" spans="2:13" ht="13.9" customHeight="1">
      <c r="B1678" s="487"/>
      <c r="C1678" s="487"/>
      <c r="D1678" s="487"/>
      <c r="E1678" s="487"/>
      <c r="F1678" s="487"/>
      <c r="G1678" s="487"/>
      <c r="H1678" s="487"/>
      <c r="I1678" s="486"/>
      <c r="J1678" s="487"/>
      <c r="K1678" s="487"/>
      <c r="L1678" s="481"/>
      <c r="M1678" s="481"/>
    </row>
    <row r="1679" spans="2:13" ht="13.9" customHeight="1">
      <c r="B1679" s="487"/>
      <c r="C1679" s="487"/>
      <c r="D1679" s="487"/>
      <c r="E1679" s="487"/>
      <c r="F1679" s="487"/>
      <c r="G1679" s="487"/>
      <c r="H1679" s="487"/>
      <c r="I1679" s="487"/>
      <c r="J1679" s="487"/>
      <c r="K1679" s="487"/>
      <c r="L1679" s="481"/>
      <c r="M1679" s="481"/>
    </row>
    <row r="1680" spans="2:13" ht="13.9" customHeight="1">
      <c r="B1680" s="487"/>
      <c r="C1680" s="487"/>
      <c r="D1680" s="487"/>
      <c r="E1680" s="487"/>
      <c r="F1680" s="487"/>
      <c r="G1680" s="487"/>
      <c r="H1680" s="487"/>
      <c r="I1680" s="487"/>
      <c r="J1680" s="487"/>
      <c r="K1680" s="487"/>
      <c r="L1680" s="481"/>
      <c r="M1680" s="481"/>
    </row>
    <row r="1681" spans="2:13" ht="13.9" customHeight="1">
      <c r="B1681" s="487"/>
      <c r="C1681" s="487"/>
      <c r="D1681" s="487"/>
      <c r="E1681" s="487"/>
      <c r="F1681" s="487"/>
      <c r="G1681" s="487"/>
      <c r="H1681" s="487"/>
      <c r="I1681" s="486"/>
      <c r="J1681" s="487"/>
      <c r="K1681" s="487"/>
      <c r="L1681" s="481"/>
      <c r="M1681" s="481"/>
    </row>
    <row r="1682" spans="2:13" ht="13.9" customHeight="1">
      <c r="B1682" s="487"/>
      <c r="C1682" s="487"/>
      <c r="D1682" s="487"/>
      <c r="E1682" s="487"/>
      <c r="F1682" s="487"/>
      <c r="G1682" s="487"/>
      <c r="H1682" s="487"/>
      <c r="I1682" s="487"/>
      <c r="J1682" s="487"/>
      <c r="K1682" s="487"/>
      <c r="L1682" s="481"/>
      <c r="M1682" s="481"/>
    </row>
    <row r="1683" spans="2:13" ht="13.9" customHeight="1">
      <c r="B1683" s="487"/>
      <c r="C1683" s="487"/>
      <c r="D1683" s="487"/>
      <c r="E1683" s="487"/>
      <c r="F1683" s="487"/>
      <c r="G1683" s="487"/>
      <c r="H1683" s="487"/>
      <c r="I1683" s="487"/>
      <c r="J1683" s="487"/>
      <c r="K1683" s="487"/>
      <c r="L1683" s="481"/>
      <c r="M1683" s="481"/>
    </row>
    <row r="1684" spans="2:13" ht="13.9" customHeight="1">
      <c r="B1684" s="487"/>
      <c r="C1684" s="487"/>
      <c r="D1684" s="487"/>
      <c r="E1684" s="487"/>
      <c r="F1684" s="487"/>
      <c r="G1684" s="487"/>
      <c r="H1684" s="487"/>
      <c r="I1684" s="486"/>
      <c r="J1684" s="487"/>
      <c r="K1684" s="487"/>
      <c r="L1684" s="481"/>
      <c r="M1684" s="481"/>
    </row>
    <row r="1685" spans="2:13" ht="13.9" customHeight="1">
      <c r="B1685" s="487"/>
      <c r="C1685" s="487"/>
      <c r="D1685" s="487"/>
      <c r="E1685" s="487"/>
      <c r="F1685" s="487"/>
      <c r="G1685" s="487"/>
      <c r="H1685" s="487"/>
      <c r="I1685" s="487"/>
      <c r="J1685" s="487"/>
      <c r="K1685" s="487"/>
      <c r="L1685" s="481"/>
      <c r="M1685" s="481"/>
    </row>
    <row r="1686" spans="2:13" ht="13.9" customHeight="1">
      <c r="B1686" s="487"/>
      <c r="C1686" s="487"/>
      <c r="D1686" s="487"/>
      <c r="E1686" s="487"/>
      <c r="F1686" s="487"/>
      <c r="G1686" s="487"/>
      <c r="H1686" s="487"/>
      <c r="I1686" s="487"/>
      <c r="J1686" s="487"/>
      <c r="K1686" s="487"/>
      <c r="L1686" s="481"/>
      <c r="M1686" s="481"/>
    </row>
    <row r="1687" spans="2:13" ht="13.9" customHeight="1">
      <c r="B1687" s="487"/>
      <c r="C1687" s="487"/>
      <c r="D1687" s="487"/>
      <c r="E1687" s="487"/>
      <c r="F1687" s="487"/>
      <c r="G1687" s="487"/>
      <c r="H1687" s="487"/>
      <c r="I1687" s="486"/>
      <c r="J1687" s="487"/>
      <c r="K1687" s="487"/>
      <c r="L1687" s="481"/>
      <c r="M1687" s="481"/>
    </row>
    <row r="1688" spans="2:13" ht="13.9" customHeight="1">
      <c r="B1688" s="487"/>
      <c r="C1688" s="487"/>
      <c r="D1688" s="487"/>
      <c r="E1688" s="487"/>
      <c r="F1688" s="487"/>
      <c r="G1688" s="487"/>
      <c r="H1688" s="487"/>
      <c r="I1688" s="487"/>
      <c r="J1688" s="487"/>
      <c r="K1688" s="487"/>
      <c r="L1688" s="481"/>
      <c r="M1688" s="481"/>
    </row>
    <row r="1689" spans="2:13" ht="13.9" customHeight="1">
      <c r="B1689" s="487"/>
      <c r="C1689" s="487"/>
      <c r="D1689" s="487"/>
      <c r="E1689" s="487"/>
      <c r="F1689" s="487"/>
      <c r="G1689" s="487"/>
      <c r="H1689" s="487"/>
      <c r="I1689" s="487"/>
      <c r="J1689" s="487"/>
      <c r="K1689" s="487"/>
      <c r="L1689" s="481"/>
      <c r="M1689" s="481"/>
    </row>
    <row r="1690" spans="2:13" ht="13.9" customHeight="1">
      <c r="B1690" s="487"/>
      <c r="C1690" s="487"/>
      <c r="D1690" s="487"/>
      <c r="E1690" s="487"/>
      <c r="F1690" s="487"/>
      <c r="G1690" s="487"/>
      <c r="H1690" s="487"/>
      <c r="I1690" s="486"/>
      <c r="J1690" s="487"/>
      <c r="K1690" s="487"/>
      <c r="L1690" s="481"/>
      <c r="M1690" s="481"/>
    </row>
    <row r="1691" spans="2:13" ht="13.9" customHeight="1">
      <c r="B1691" s="487"/>
      <c r="C1691" s="487"/>
      <c r="D1691" s="487"/>
      <c r="E1691" s="487"/>
      <c r="F1691" s="487"/>
      <c r="G1691" s="487"/>
      <c r="H1691" s="487"/>
      <c r="I1691" s="487"/>
      <c r="J1691" s="487"/>
      <c r="K1691" s="487"/>
      <c r="L1691" s="481"/>
      <c r="M1691" s="481"/>
    </row>
    <row r="1692" spans="2:13" ht="13.9" customHeight="1">
      <c r="B1692" s="487"/>
      <c r="C1692" s="487"/>
      <c r="D1692" s="487"/>
      <c r="E1692" s="487"/>
      <c r="F1692" s="487"/>
      <c r="G1692" s="487"/>
      <c r="H1692" s="487"/>
      <c r="I1692" s="487"/>
      <c r="J1692" s="487"/>
      <c r="K1692" s="487"/>
      <c r="L1692" s="481"/>
      <c r="M1692" s="481"/>
    </row>
    <row r="1693" spans="2:13" ht="13.9" customHeight="1">
      <c r="B1693" s="487"/>
      <c r="C1693" s="487"/>
      <c r="D1693" s="487"/>
      <c r="E1693" s="487"/>
      <c r="F1693" s="487"/>
      <c r="G1693" s="487"/>
      <c r="H1693" s="487"/>
      <c r="I1693" s="486"/>
      <c r="J1693" s="487"/>
      <c r="K1693" s="487"/>
      <c r="L1693" s="481"/>
      <c r="M1693" s="481"/>
    </row>
    <row r="1694" spans="2:13" ht="13.9" customHeight="1">
      <c r="B1694" s="487"/>
      <c r="C1694" s="487"/>
      <c r="D1694" s="487"/>
      <c r="E1694" s="487"/>
      <c r="F1694" s="487"/>
      <c r="G1694" s="487"/>
      <c r="H1694" s="487"/>
      <c r="I1694" s="487"/>
      <c r="J1694" s="487"/>
      <c r="K1694" s="487"/>
      <c r="L1694" s="481"/>
      <c r="M1694" s="481"/>
    </row>
    <row r="1695" spans="2:13" ht="13.9" customHeight="1">
      <c r="B1695" s="487"/>
      <c r="C1695" s="487"/>
      <c r="D1695" s="487"/>
      <c r="E1695" s="487"/>
      <c r="F1695" s="487"/>
      <c r="G1695" s="487"/>
      <c r="H1695" s="487"/>
      <c r="I1695" s="487"/>
      <c r="J1695" s="487"/>
      <c r="K1695" s="487"/>
      <c r="L1695" s="481"/>
      <c r="M1695" s="481"/>
    </row>
    <row r="1696" spans="2:13" ht="13.9" customHeight="1">
      <c r="B1696" s="487"/>
      <c r="C1696" s="487"/>
      <c r="D1696" s="487"/>
      <c r="E1696" s="487"/>
      <c r="F1696" s="487"/>
      <c r="G1696" s="487"/>
      <c r="H1696" s="487"/>
      <c r="I1696" s="486"/>
      <c r="J1696" s="487"/>
      <c r="K1696" s="487"/>
      <c r="L1696" s="481"/>
      <c r="M1696" s="481"/>
    </row>
    <row r="1697" spans="2:13" ht="13.9" customHeight="1">
      <c r="B1697" s="487"/>
      <c r="C1697" s="487"/>
      <c r="D1697" s="487"/>
      <c r="E1697" s="487"/>
      <c r="F1697" s="487"/>
      <c r="G1697" s="487"/>
      <c r="H1697" s="487"/>
      <c r="I1697" s="487"/>
      <c r="J1697" s="487"/>
      <c r="K1697" s="487"/>
      <c r="L1697" s="481"/>
      <c r="M1697" s="481"/>
    </row>
    <row r="1698" spans="2:13" ht="13.9" customHeight="1">
      <c r="B1698" s="487"/>
      <c r="C1698" s="487"/>
      <c r="D1698" s="487"/>
      <c r="E1698" s="487"/>
      <c r="F1698" s="487"/>
      <c r="G1698" s="487"/>
      <c r="H1698" s="487"/>
      <c r="I1698" s="487"/>
      <c r="J1698" s="487"/>
      <c r="K1698" s="487"/>
      <c r="L1698" s="481"/>
      <c r="M1698" s="481"/>
    </row>
    <row r="1699" spans="2:13" ht="13.9" customHeight="1">
      <c r="B1699" s="487"/>
      <c r="C1699" s="487"/>
      <c r="D1699" s="487"/>
      <c r="E1699" s="487"/>
      <c r="F1699" s="487"/>
      <c r="G1699" s="487"/>
      <c r="H1699" s="487"/>
      <c r="I1699" s="486"/>
      <c r="J1699" s="487"/>
      <c r="K1699" s="487"/>
      <c r="L1699" s="481"/>
      <c r="M1699" s="481"/>
    </row>
    <row r="1700" spans="2:13" ht="13.9" customHeight="1">
      <c r="B1700" s="487"/>
      <c r="C1700" s="487"/>
      <c r="D1700" s="487"/>
      <c r="E1700" s="487"/>
      <c r="F1700" s="487"/>
      <c r="G1700" s="487"/>
      <c r="H1700" s="487"/>
      <c r="I1700" s="487"/>
      <c r="J1700" s="487"/>
      <c r="K1700" s="487"/>
      <c r="L1700" s="481"/>
      <c r="M1700" s="481"/>
    </row>
    <row r="1701" spans="2:13" ht="13.9" customHeight="1">
      <c r="B1701" s="487"/>
      <c r="C1701" s="487"/>
      <c r="D1701" s="487"/>
      <c r="E1701" s="487"/>
      <c r="F1701" s="487"/>
      <c r="G1701" s="487"/>
      <c r="H1701" s="487"/>
      <c r="I1701" s="487"/>
      <c r="J1701" s="487"/>
      <c r="K1701" s="487"/>
      <c r="L1701" s="481"/>
      <c r="M1701" s="481"/>
    </row>
    <row r="1702" spans="2:13" ht="13.9" customHeight="1">
      <c r="B1702" s="487"/>
      <c r="C1702" s="487"/>
      <c r="D1702" s="487"/>
      <c r="E1702" s="487"/>
      <c r="F1702" s="487"/>
      <c r="G1702" s="487"/>
      <c r="H1702" s="487"/>
      <c r="I1702" s="486"/>
      <c r="J1702" s="487"/>
      <c r="K1702" s="487"/>
      <c r="L1702" s="481"/>
      <c r="M1702" s="481"/>
    </row>
    <row r="1703" spans="2:13" ht="13.9" customHeight="1">
      <c r="B1703" s="487"/>
      <c r="C1703" s="487"/>
      <c r="D1703" s="487"/>
      <c r="E1703" s="487"/>
      <c r="F1703" s="487"/>
      <c r="G1703" s="487"/>
      <c r="H1703" s="487"/>
      <c r="I1703" s="487"/>
      <c r="J1703" s="487"/>
      <c r="K1703" s="487"/>
      <c r="L1703" s="481"/>
      <c r="M1703" s="481"/>
    </row>
    <row r="1704" spans="2:13" ht="13.9" customHeight="1">
      <c r="B1704" s="487"/>
      <c r="C1704" s="487"/>
      <c r="D1704" s="487"/>
      <c r="E1704" s="487"/>
      <c r="F1704" s="487"/>
      <c r="G1704" s="487"/>
      <c r="H1704" s="487"/>
      <c r="I1704" s="487"/>
      <c r="J1704" s="487"/>
      <c r="K1704" s="487"/>
      <c r="L1704" s="481"/>
      <c r="M1704" s="481"/>
    </row>
    <row r="1705" spans="2:13" ht="13.9" customHeight="1">
      <c r="B1705" s="487"/>
      <c r="C1705" s="487"/>
      <c r="D1705" s="487"/>
      <c r="E1705" s="487"/>
      <c r="F1705" s="487"/>
      <c r="G1705" s="487"/>
      <c r="H1705" s="487"/>
      <c r="I1705" s="486"/>
      <c r="J1705" s="487"/>
      <c r="K1705" s="487"/>
      <c r="L1705" s="481"/>
      <c r="M1705" s="481"/>
    </row>
    <row r="1706" spans="2:13" ht="13.9" customHeight="1">
      <c r="B1706" s="487"/>
      <c r="C1706" s="487"/>
      <c r="D1706" s="487"/>
      <c r="E1706" s="487"/>
      <c r="F1706" s="487"/>
      <c r="G1706" s="487"/>
      <c r="H1706" s="487"/>
      <c r="I1706" s="487"/>
      <c r="J1706" s="487"/>
      <c r="K1706" s="487"/>
      <c r="L1706" s="481"/>
      <c r="M1706" s="481"/>
    </row>
    <row r="1707" spans="2:13" ht="13.9" customHeight="1">
      <c r="B1707" s="487"/>
      <c r="C1707" s="487"/>
      <c r="D1707" s="487"/>
      <c r="E1707" s="487"/>
      <c r="F1707" s="487"/>
      <c r="G1707" s="487"/>
      <c r="H1707" s="487"/>
      <c r="I1707" s="487"/>
      <c r="J1707" s="487"/>
      <c r="K1707" s="487"/>
      <c r="L1707" s="481"/>
      <c r="M1707" s="481"/>
    </row>
    <row r="1708" spans="2:13" ht="13.9" customHeight="1">
      <c r="B1708" s="487"/>
      <c r="C1708" s="487"/>
      <c r="D1708" s="487"/>
      <c r="E1708" s="487"/>
      <c r="F1708" s="487"/>
      <c r="G1708" s="487"/>
      <c r="H1708" s="487"/>
      <c r="I1708" s="486"/>
      <c r="J1708" s="487"/>
      <c r="K1708" s="487"/>
      <c r="L1708" s="481"/>
      <c r="M1708" s="481"/>
    </row>
    <row r="1709" spans="2:13" ht="13.9" customHeight="1">
      <c r="B1709" s="487"/>
      <c r="C1709" s="487"/>
      <c r="D1709" s="487"/>
      <c r="E1709" s="487"/>
      <c r="F1709" s="487"/>
      <c r="G1709" s="487"/>
      <c r="H1709" s="487"/>
      <c r="I1709" s="487"/>
      <c r="J1709" s="487"/>
      <c r="K1709" s="487"/>
      <c r="L1709" s="481"/>
      <c r="M1709" s="481"/>
    </row>
    <row r="1710" spans="2:13" ht="13.9" customHeight="1">
      <c r="B1710" s="487"/>
      <c r="C1710" s="487"/>
      <c r="D1710" s="487"/>
      <c r="E1710" s="487"/>
      <c r="F1710" s="487"/>
      <c r="G1710" s="487"/>
      <c r="H1710" s="487"/>
      <c r="I1710" s="487"/>
      <c r="J1710" s="487"/>
      <c r="K1710" s="487"/>
      <c r="L1710" s="481"/>
      <c r="M1710" s="481"/>
    </row>
    <row r="1711" spans="2:13" ht="13.9" customHeight="1">
      <c r="B1711" s="487"/>
      <c r="C1711" s="487"/>
      <c r="D1711" s="487"/>
      <c r="E1711" s="487"/>
      <c r="F1711" s="487"/>
      <c r="G1711" s="487"/>
      <c r="H1711" s="487"/>
      <c r="I1711" s="486"/>
      <c r="J1711" s="487"/>
      <c r="K1711" s="487"/>
      <c r="L1711" s="481"/>
      <c r="M1711" s="481"/>
    </row>
    <row r="1712" spans="2:13" ht="13.9" customHeight="1">
      <c r="B1712" s="487"/>
      <c r="C1712" s="487"/>
      <c r="D1712" s="487"/>
      <c r="E1712" s="487"/>
      <c r="F1712" s="487"/>
      <c r="G1712" s="487"/>
      <c r="H1712" s="487"/>
      <c r="I1712" s="487"/>
      <c r="J1712" s="487"/>
      <c r="K1712" s="487"/>
      <c r="L1712" s="481"/>
      <c r="M1712" s="481"/>
    </row>
    <row r="1713" spans="2:13" ht="13.9" customHeight="1">
      <c r="B1713" s="487"/>
      <c r="C1713" s="487"/>
      <c r="D1713" s="487"/>
      <c r="E1713" s="487"/>
      <c r="F1713" s="487"/>
      <c r="G1713" s="487"/>
      <c r="H1713" s="487"/>
      <c r="I1713" s="487"/>
      <c r="J1713" s="487"/>
      <c r="K1713" s="487"/>
      <c r="L1713" s="481"/>
      <c r="M1713" s="481"/>
    </row>
    <row r="1714" spans="2:13" ht="13.9" customHeight="1">
      <c r="B1714" s="487"/>
      <c r="C1714" s="487"/>
      <c r="D1714" s="487"/>
      <c r="E1714" s="487"/>
      <c r="F1714" s="487"/>
      <c r="G1714" s="487"/>
      <c r="H1714" s="487"/>
      <c r="I1714" s="486"/>
      <c r="J1714" s="487"/>
      <c r="K1714" s="487"/>
      <c r="L1714" s="481"/>
      <c r="M1714" s="481"/>
    </row>
    <row r="1715" spans="2:13" ht="13.9" customHeight="1">
      <c r="B1715" s="487"/>
      <c r="C1715" s="487"/>
      <c r="D1715" s="487"/>
      <c r="E1715" s="487"/>
      <c r="F1715" s="487"/>
      <c r="G1715" s="487"/>
      <c r="H1715" s="487"/>
      <c r="I1715" s="487"/>
      <c r="J1715" s="487"/>
      <c r="K1715" s="487"/>
      <c r="L1715" s="481"/>
      <c r="M1715" s="481"/>
    </row>
    <row r="1716" spans="2:13" ht="13.9" customHeight="1">
      <c r="B1716" s="487"/>
      <c r="C1716" s="487"/>
      <c r="D1716" s="487"/>
      <c r="E1716" s="487"/>
      <c r="F1716" s="487"/>
      <c r="G1716" s="487"/>
      <c r="H1716" s="487"/>
      <c r="I1716" s="487"/>
      <c r="J1716" s="487"/>
      <c r="K1716" s="487"/>
      <c r="L1716" s="481"/>
      <c r="M1716" s="481"/>
    </row>
    <row r="1717" spans="2:13" ht="13.9" customHeight="1">
      <c r="B1717" s="487"/>
      <c r="C1717" s="487"/>
      <c r="D1717" s="487"/>
      <c r="E1717" s="487"/>
      <c r="F1717" s="487"/>
      <c r="G1717" s="487"/>
      <c r="H1717" s="487"/>
      <c r="I1717" s="486"/>
      <c r="J1717" s="487"/>
      <c r="K1717" s="487"/>
      <c r="L1717" s="481"/>
      <c r="M1717" s="481"/>
    </row>
    <row r="1718" spans="2:13" ht="13.9" customHeight="1">
      <c r="B1718" s="487"/>
      <c r="C1718" s="487"/>
      <c r="D1718" s="487"/>
      <c r="E1718" s="487"/>
      <c r="F1718" s="487"/>
      <c r="G1718" s="487"/>
      <c r="H1718" s="487"/>
      <c r="I1718" s="487"/>
      <c r="J1718" s="487"/>
      <c r="K1718" s="487"/>
      <c r="L1718" s="481"/>
      <c r="M1718" s="481"/>
    </row>
    <row r="1719" spans="2:13" ht="13.9" customHeight="1">
      <c r="B1719" s="487"/>
      <c r="C1719" s="487"/>
      <c r="D1719" s="487"/>
      <c r="E1719" s="487"/>
      <c r="F1719" s="487"/>
      <c r="G1719" s="487"/>
      <c r="H1719" s="487"/>
      <c r="I1719" s="487"/>
      <c r="J1719" s="487"/>
      <c r="K1719" s="487"/>
      <c r="L1719" s="481"/>
      <c r="M1719" s="481"/>
    </row>
    <row r="1720" spans="2:13" ht="13.9" customHeight="1">
      <c r="B1720" s="487"/>
      <c r="C1720" s="487"/>
      <c r="D1720" s="487"/>
      <c r="E1720" s="487"/>
      <c r="F1720" s="487"/>
      <c r="G1720" s="487"/>
      <c r="H1720" s="487"/>
      <c r="I1720" s="486"/>
      <c r="J1720" s="487"/>
      <c r="K1720" s="487"/>
      <c r="L1720" s="481"/>
      <c r="M1720" s="481"/>
    </row>
    <row r="1721" spans="2:13" ht="13.9" customHeight="1">
      <c r="B1721" s="487"/>
      <c r="C1721" s="487"/>
      <c r="D1721" s="487"/>
      <c r="E1721" s="487"/>
      <c r="F1721" s="487"/>
      <c r="G1721" s="487"/>
      <c r="H1721" s="487"/>
      <c r="I1721" s="487"/>
      <c r="J1721" s="487"/>
      <c r="K1721" s="487"/>
      <c r="L1721" s="481"/>
      <c r="M1721" s="481"/>
    </row>
    <row r="1722" spans="2:13" ht="13.9" customHeight="1">
      <c r="B1722" s="487"/>
      <c r="C1722" s="487"/>
      <c r="D1722" s="487"/>
      <c r="E1722" s="487"/>
      <c r="F1722" s="487"/>
      <c r="G1722" s="487"/>
      <c r="H1722" s="487"/>
      <c r="I1722" s="487"/>
      <c r="J1722" s="487"/>
      <c r="K1722" s="487"/>
      <c r="L1722" s="481"/>
      <c r="M1722" s="481"/>
    </row>
    <row r="1723" spans="2:13" ht="13.9" customHeight="1">
      <c r="B1723" s="487"/>
      <c r="C1723" s="487"/>
      <c r="D1723" s="487"/>
      <c r="E1723" s="487"/>
      <c r="F1723" s="487"/>
      <c r="G1723" s="487"/>
      <c r="H1723" s="487"/>
      <c r="I1723" s="486"/>
      <c r="J1723" s="487"/>
      <c r="K1723" s="487"/>
      <c r="L1723" s="481"/>
      <c r="M1723" s="481"/>
    </row>
    <row r="1724" spans="2:13" ht="13.9" customHeight="1">
      <c r="B1724" s="487"/>
      <c r="C1724" s="487"/>
      <c r="D1724" s="487"/>
      <c r="E1724" s="487"/>
      <c r="F1724" s="487"/>
      <c r="G1724" s="487"/>
      <c r="H1724" s="487"/>
      <c r="I1724" s="487"/>
      <c r="J1724" s="487"/>
      <c r="K1724" s="487"/>
      <c r="L1724" s="481"/>
      <c r="M1724" s="481"/>
    </row>
    <row r="1725" spans="2:13" ht="13.9" customHeight="1">
      <c r="B1725" s="487"/>
      <c r="C1725" s="487"/>
      <c r="D1725" s="487"/>
      <c r="E1725" s="487"/>
      <c r="F1725" s="487"/>
      <c r="G1725" s="487"/>
      <c r="H1725" s="487"/>
      <c r="I1725" s="487"/>
      <c r="J1725" s="487"/>
      <c r="K1725" s="487"/>
      <c r="L1725" s="481"/>
      <c r="M1725" s="481"/>
    </row>
    <row r="1726" spans="2:13" ht="13.9" customHeight="1">
      <c r="B1726" s="487"/>
      <c r="C1726" s="487"/>
      <c r="D1726" s="487"/>
      <c r="E1726" s="487"/>
      <c r="F1726" s="487"/>
      <c r="G1726" s="487"/>
      <c r="H1726" s="487"/>
      <c r="I1726" s="486"/>
      <c r="J1726" s="487"/>
      <c r="K1726" s="487"/>
      <c r="L1726" s="481"/>
      <c r="M1726" s="481"/>
    </row>
    <row r="1727" spans="2:13" ht="13.9" customHeight="1">
      <c r="B1727" s="487"/>
      <c r="C1727" s="487"/>
      <c r="D1727" s="487"/>
      <c r="E1727" s="487"/>
      <c r="F1727" s="487"/>
      <c r="G1727" s="487"/>
      <c r="H1727" s="487"/>
      <c r="I1727" s="487"/>
      <c r="J1727" s="487"/>
      <c r="K1727" s="487"/>
      <c r="L1727" s="481"/>
      <c r="M1727" s="481"/>
    </row>
    <row r="1728" spans="2:13" ht="13.9" customHeight="1">
      <c r="B1728" s="487"/>
      <c r="C1728" s="487"/>
      <c r="D1728" s="487"/>
      <c r="E1728" s="487"/>
      <c r="F1728" s="487"/>
      <c r="G1728" s="487"/>
      <c r="H1728" s="487"/>
      <c r="I1728" s="487"/>
      <c r="J1728" s="487"/>
      <c r="K1728" s="487"/>
      <c r="L1728" s="481"/>
      <c r="M1728" s="481"/>
    </row>
    <row r="1729" spans="2:13" ht="13.9" customHeight="1">
      <c r="B1729" s="487"/>
      <c r="C1729" s="487"/>
      <c r="D1729" s="487"/>
      <c r="E1729" s="487"/>
      <c r="F1729" s="487"/>
      <c r="G1729" s="487"/>
      <c r="H1729" s="487"/>
      <c r="I1729" s="486"/>
      <c r="J1729" s="487"/>
      <c r="K1729" s="487"/>
      <c r="L1729" s="481"/>
      <c r="M1729" s="481"/>
    </row>
    <row r="1730" spans="2:13" ht="13.9" customHeight="1">
      <c r="B1730" s="487"/>
      <c r="C1730" s="487"/>
      <c r="D1730" s="487"/>
      <c r="E1730" s="487"/>
      <c r="F1730" s="487"/>
      <c r="G1730" s="487"/>
      <c r="H1730" s="487"/>
      <c r="I1730" s="487"/>
      <c r="J1730" s="487"/>
      <c r="K1730" s="487"/>
      <c r="L1730" s="481"/>
      <c r="M1730" s="481"/>
    </row>
    <row r="1731" spans="2:13" ht="13.9" customHeight="1">
      <c r="B1731" s="487"/>
      <c r="C1731" s="487"/>
      <c r="D1731" s="487"/>
      <c r="E1731" s="487"/>
      <c r="F1731" s="487"/>
      <c r="G1731" s="487"/>
      <c r="H1731" s="487"/>
      <c r="I1731" s="487"/>
      <c r="J1731" s="487"/>
      <c r="K1731" s="487"/>
      <c r="L1731" s="481"/>
      <c r="M1731" s="481"/>
    </row>
    <row r="1732" spans="2:13" ht="13.9" customHeight="1">
      <c r="B1732" s="487"/>
      <c r="C1732" s="487"/>
      <c r="D1732" s="487"/>
      <c r="E1732" s="487"/>
      <c r="F1732" s="487"/>
      <c r="G1732" s="487"/>
      <c r="H1732" s="487"/>
      <c r="I1732" s="486"/>
      <c r="J1732" s="487"/>
      <c r="K1732" s="487"/>
      <c r="L1732" s="481"/>
      <c r="M1732" s="481"/>
    </row>
    <row r="1733" spans="2:13" ht="13.9" customHeight="1">
      <c r="B1733" s="487"/>
      <c r="C1733" s="487"/>
      <c r="D1733" s="487"/>
      <c r="E1733" s="487"/>
      <c r="F1733" s="487"/>
      <c r="G1733" s="487"/>
      <c r="H1733" s="487"/>
      <c r="I1733" s="487"/>
      <c r="J1733" s="487"/>
      <c r="K1733" s="487"/>
      <c r="L1733" s="481"/>
      <c r="M1733" s="481"/>
    </row>
    <row r="1734" spans="2:13" ht="13.9" customHeight="1">
      <c r="B1734" s="487"/>
      <c r="C1734" s="487"/>
      <c r="D1734" s="487"/>
      <c r="E1734" s="487"/>
      <c r="F1734" s="487"/>
      <c r="G1734" s="487"/>
      <c r="H1734" s="487"/>
      <c r="I1734" s="487"/>
      <c r="J1734" s="487"/>
      <c r="K1734" s="487"/>
      <c r="L1734" s="481"/>
      <c r="M1734" s="481"/>
    </row>
    <row r="1735" spans="2:13" ht="13.9" customHeight="1">
      <c r="B1735" s="487"/>
      <c r="C1735" s="487"/>
      <c r="D1735" s="487"/>
      <c r="E1735" s="487"/>
      <c r="F1735" s="487"/>
      <c r="G1735" s="487"/>
      <c r="H1735" s="487"/>
      <c r="I1735" s="486"/>
      <c r="J1735" s="487"/>
      <c r="K1735" s="487"/>
      <c r="L1735" s="481"/>
      <c r="M1735" s="481"/>
    </row>
    <row r="1736" spans="2:13" ht="13.9" customHeight="1">
      <c r="B1736" s="487"/>
      <c r="C1736" s="487"/>
      <c r="D1736" s="487"/>
      <c r="E1736" s="487"/>
      <c r="F1736" s="487"/>
      <c r="G1736" s="487"/>
      <c r="H1736" s="487"/>
      <c r="I1736" s="487"/>
      <c r="J1736" s="487"/>
      <c r="K1736" s="487"/>
      <c r="L1736" s="481"/>
      <c r="M1736" s="481"/>
    </row>
    <row r="1737" spans="2:13" ht="13.9" customHeight="1">
      <c r="B1737" s="487"/>
      <c r="C1737" s="487"/>
      <c r="D1737" s="487"/>
      <c r="E1737" s="487"/>
      <c r="F1737" s="487"/>
      <c r="G1737" s="487"/>
      <c r="H1737" s="487"/>
      <c r="I1737" s="487"/>
      <c r="J1737" s="487"/>
      <c r="K1737" s="487"/>
      <c r="L1737" s="481"/>
      <c r="M1737" s="481"/>
    </row>
    <row r="1738" spans="2:13" ht="13.9" customHeight="1">
      <c r="B1738" s="487"/>
      <c r="C1738" s="487"/>
      <c r="D1738" s="487"/>
      <c r="E1738" s="487"/>
      <c r="F1738" s="487"/>
      <c r="G1738" s="487"/>
      <c r="H1738" s="487"/>
      <c r="I1738" s="486"/>
      <c r="J1738" s="487"/>
      <c r="K1738" s="487"/>
      <c r="L1738" s="481"/>
      <c r="M1738" s="481"/>
    </row>
    <row r="1739" spans="2:13" ht="13.9" customHeight="1">
      <c r="B1739" s="487"/>
      <c r="C1739" s="487"/>
      <c r="D1739" s="487"/>
      <c r="E1739" s="487"/>
      <c r="F1739" s="487"/>
      <c r="G1739" s="487"/>
      <c r="H1739" s="487"/>
      <c r="I1739" s="487"/>
      <c r="J1739" s="487"/>
      <c r="K1739" s="487"/>
      <c r="L1739" s="481"/>
      <c r="M1739" s="481"/>
    </row>
    <row r="1740" spans="2:13" ht="13.9" customHeight="1">
      <c r="B1740" s="487"/>
      <c r="C1740" s="487"/>
      <c r="D1740" s="487"/>
      <c r="E1740" s="487"/>
      <c r="F1740" s="487"/>
      <c r="G1740" s="487"/>
      <c r="H1740" s="487"/>
      <c r="I1740" s="487"/>
      <c r="J1740" s="487"/>
      <c r="K1740" s="487"/>
      <c r="L1740" s="481"/>
      <c r="M1740" s="481"/>
    </row>
    <row r="1741" spans="2:13" ht="13.9" customHeight="1">
      <c r="B1741" s="487"/>
      <c r="C1741" s="487"/>
      <c r="D1741" s="487"/>
      <c r="E1741" s="487"/>
      <c r="F1741" s="487"/>
      <c r="G1741" s="487"/>
      <c r="H1741" s="487"/>
      <c r="I1741" s="486"/>
      <c r="J1741" s="487"/>
      <c r="K1741" s="487"/>
      <c r="L1741" s="481"/>
      <c r="M1741" s="481"/>
    </row>
    <row r="1742" spans="2:13" ht="13.9" customHeight="1">
      <c r="B1742" s="487"/>
      <c r="C1742" s="487"/>
      <c r="D1742" s="487"/>
      <c r="E1742" s="487"/>
      <c r="F1742" s="487"/>
      <c r="G1742" s="487"/>
      <c r="H1742" s="487"/>
      <c r="I1742" s="487"/>
      <c r="J1742" s="487"/>
      <c r="K1742" s="487"/>
      <c r="L1742" s="481"/>
      <c r="M1742" s="481"/>
    </row>
    <row r="1743" spans="2:13" ht="13.9" customHeight="1">
      <c r="B1743" s="487"/>
      <c r="C1743" s="487"/>
      <c r="D1743" s="487"/>
      <c r="E1743" s="487"/>
      <c r="F1743" s="487"/>
      <c r="G1743" s="487"/>
      <c r="H1743" s="487"/>
      <c r="I1743" s="487"/>
      <c r="J1743" s="487"/>
      <c r="K1743" s="487"/>
      <c r="L1743" s="481"/>
      <c r="M1743" s="481"/>
    </row>
    <row r="1744" spans="2:13" ht="13.9" customHeight="1">
      <c r="B1744" s="487"/>
      <c r="C1744" s="487"/>
      <c r="D1744" s="487"/>
      <c r="E1744" s="487"/>
      <c r="F1744" s="487"/>
      <c r="G1744" s="487"/>
      <c r="H1744" s="487"/>
      <c r="I1744" s="486"/>
      <c r="J1744" s="487"/>
      <c r="K1744" s="487"/>
      <c r="L1744" s="481"/>
      <c r="M1744" s="481"/>
    </row>
    <row r="1745" spans="2:13" ht="13.9" customHeight="1">
      <c r="B1745" s="487"/>
      <c r="C1745" s="487"/>
      <c r="D1745" s="487"/>
      <c r="E1745" s="487"/>
      <c r="F1745" s="487"/>
      <c r="G1745" s="487"/>
      <c r="H1745" s="487"/>
      <c r="I1745" s="487"/>
      <c r="J1745" s="487"/>
      <c r="K1745" s="487"/>
      <c r="L1745" s="481"/>
      <c r="M1745" s="481"/>
    </row>
    <row r="1746" spans="2:13" ht="13.9" customHeight="1">
      <c r="B1746" s="487"/>
      <c r="C1746" s="487"/>
      <c r="D1746" s="487"/>
      <c r="E1746" s="487"/>
      <c r="F1746" s="487"/>
      <c r="G1746" s="487"/>
      <c r="H1746" s="487"/>
      <c r="I1746" s="487"/>
      <c r="J1746" s="487"/>
      <c r="K1746" s="487"/>
      <c r="L1746" s="481"/>
      <c r="M1746" s="481"/>
    </row>
    <row r="1747" spans="2:13" ht="13.9" customHeight="1">
      <c r="B1747" s="487"/>
      <c r="C1747" s="487"/>
      <c r="D1747" s="487"/>
      <c r="E1747" s="487"/>
      <c r="F1747" s="487"/>
      <c r="G1747" s="487"/>
      <c r="H1747" s="487"/>
      <c r="I1747" s="486"/>
      <c r="J1747" s="487"/>
      <c r="K1747" s="487"/>
      <c r="L1747" s="481"/>
      <c r="M1747" s="481"/>
    </row>
    <row r="1748" spans="2:13" ht="13.9" customHeight="1">
      <c r="B1748" s="487"/>
      <c r="C1748" s="487"/>
      <c r="D1748" s="487"/>
      <c r="E1748" s="487"/>
      <c r="F1748" s="487"/>
      <c r="G1748" s="487"/>
      <c r="H1748" s="487"/>
      <c r="I1748" s="487"/>
      <c r="J1748" s="487"/>
      <c r="K1748" s="487"/>
      <c r="L1748" s="481"/>
      <c r="M1748" s="481"/>
    </row>
    <row r="1749" spans="2:13" ht="13.9" customHeight="1">
      <c r="B1749" s="487"/>
      <c r="C1749" s="487"/>
      <c r="D1749" s="487"/>
      <c r="E1749" s="487"/>
      <c r="F1749" s="487"/>
      <c r="G1749" s="487"/>
      <c r="H1749" s="487"/>
      <c r="I1749" s="487"/>
      <c r="J1749" s="487"/>
      <c r="K1749" s="487"/>
      <c r="L1749" s="481"/>
      <c r="M1749" s="481"/>
    </row>
    <row r="1750" spans="2:13" ht="13.9" customHeight="1">
      <c r="B1750" s="487"/>
      <c r="C1750" s="487"/>
      <c r="D1750" s="487"/>
      <c r="E1750" s="487"/>
      <c r="F1750" s="487"/>
      <c r="G1750" s="487"/>
      <c r="H1750" s="487"/>
      <c r="I1750" s="486"/>
      <c r="J1750" s="487"/>
      <c r="K1750" s="487"/>
      <c r="L1750" s="481"/>
      <c r="M1750" s="481"/>
    </row>
    <row r="1751" spans="2:13" ht="13.9" customHeight="1">
      <c r="B1751" s="487"/>
      <c r="C1751" s="487"/>
      <c r="D1751" s="487"/>
      <c r="E1751" s="487"/>
      <c r="F1751" s="487"/>
      <c r="G1751" s="487"/>
      <c r="H1751" s="487"/>
      <c r="I1751" s="487"/>
      <c r="J1751" s="487"/>
      <c r="K1751" s="487"/>
      <c r="L1751" s="481"/>
      <c r="M1751" s="481"/>
    </row>
    <row r="1752" spans="2:13" ht="13.9" customHeight="1">
      <c r="B1752" s="487"/>
      <c r="C1752" s="487"/>
      <c r="D1752" s="487"/>
      <c r="E1752" s="487"/>
      <c r="F1752" s="487"/>
      <c r="G1752" s="487"/>
      <c r="H1752" s="487"/>
      <c r="I1752" s="487"/>
      <c r="J1752" s="487"/>
      <c r="K1752" s="487"/>
      <c r="L1752" s="481"/>
      <c r="M1752" s="481"/>
    </row>
    <row r="1753" spans="2:13" ht="13.9" customHeight="1">
      <c r="B1753" s="487"/>
      <c r="C1753" s="487"/>
      <c r="D1753" s="487"/>
      <c r="E1753" s="487"/>
      <c r="F1753" s="487"/>
      <c r="G1753" s="487"/>
      <c r="H1753" s="487"/>
      <c r="I1753" s="486"/>
      <c r="J1753" s="487"/>
      <c r="K1753" s="487"/>
      <c r="L1753" s="481"/>
      <c r="M1753" s="481"/>
    </row>
    <row r="1754" spans="2:13" ht="13.9" customHeight="1">
      <c r="B1754" s="487"/>
      <c r="C1754" s="487"/>
      <c r="D1754" s="487"/>
      <c r="E1754" s="487"/>
      <c r="F1754" s="487"/>
      <c r="G1754" s="487"/>
      <c r="H1754" s="487"/>
      <c r="I1754" s="487"/>
      <c r="J1754" s="487"/>
      <c r="K1754" s="487"/>
      <c r="L1754" s="481"/>
      <c r="M1754" s="481"/>
    </row>
    <row r="1755" spans="2:13" ht="13.9" customHeight="1">
      <c r="B1755" s="487"/>
      <c r="C1755" s="487"/>
      <c r="D1755" s="487"/>
      <c r="E1755" s="487"/>
      <c r="F1755" s="487"/>
      <c r="G1755" s="487"/>
      <c r="H1755" s="487"/>
      <c r="I1755" s="487"/>
      <c r="J1755" s="487"/>
      <c r="K1755" s="487"/>
      <c r="L1755" s="481"/>
      <c r="M1755" s="481"/>
    </row>
    <row r="1756" spans="2:13" ht="13.9" customHeight="1">
      <c r="B1756" s="487"/>
      <c r="C1756" s="487"/>
      <c r="D1756" s="487"/>
      <c r="E1756" s="487"/>
      <c r="F1756" s="487"/>
      <c r="G1756" s="487"/>
      <c r="H1756" s="487"/>
      <c r="I1756" s="486"/>
      <c r="J1756" s="487"/>
      <c r="K1756" s="487"/>
      <c r="L1756" s="481"/>
      <c r="M1756" s="481"/>
    </row>
    <row r="1757" spans="2:13" ht="13.9" customHeight="1">
      <c r="B1757" s="487"/>
      <c r="C1757" s="487"/>
      <c r="D1757" s="487"/>
      <c r="E1757" s="487"/>
      <c r="F1757" s="487"/>
      <c r="G1757" s="487"/>
      <c r="H1757" s="487"/>
      <c r="I1757" s="487"/>
      <c r="J1757" s="487"/>
      <c r="K1757" s="487"/>
      <c r="L1757" s="481"/>
      <c r="M1757" s="481"/>
    </row>
    <row r="1758" spans="2:13" ht="13.9" customHeight="1">
      <c r="B1758" s="487"/>
      <c r="C1758" s="487"/>
      <c r="D1758" s="487"/>
      <c r="E1758" s="487"/>
      <c r="F1758" s="487"/>
      <c r="G1758" s="487"/>
      <c r="H1758" s="487"/>
      <c r="I1758" s="487"/>
      <c r="J1758" s="487"/>
      <c r="K1758" s="487"/>
      <c r="L1758" s="481"/>
      <c r="M1758" s="481"/>
    </row>
    <row r="1759" spans="2:13" ht="13.9" customHeight="1">
      <c r="B1759" s="487"/>
      <c r="C1759" s="487"/>
      <c r="D1759" s="487"/>
      <c r="E1759" s="487"/>
      <c r="F1759" s="487"/>
      <c r="G1759" s="487"/>
      <c r="H1759" s="487"/>
      <c r="I1759" s="486"/>
      <c r="J1759" s="487"/>
      <c r="K1759" s="487"/>
      <c r="L1759" s="481"/>
      <c r="M1759" s="481"/>
    </row>
    <row r="1760" spans="2:13" ht="13.9" customHeight="1">
      <c r="B1760" s="487"/>
      <c r="C1760" s="487"/>
      <c r="D1760" s="487"/>
      <c r="E1760" s="487"/>
      <c r="F1760" s="487"/>
      <c r="G1760" s="487"/>
      <c r="H1760" s="487"/>
      <c r="I1760" s="487"/>
      <c r="J1760" s="487"/>
      <c r="K1760" s="487"/>
      <c r="L1760" s="481"/>
      <c r="M1760" s="481"/>
    </row>
    <row r="1761" spans="2:13" ht="13.9" customHeight="1">
      <c r="B1761" s="487"/>
      <c r="C1761" s="487"/>
      <c r="D1761" s="487"/>
      <c r="E1761" s="487"/>
      <c r="F1761" s="487"/>
      <c r="G1761" s="487"/>
      <c r="H1761" s="487"/>
      <c r="I1761" s="487"/>
      <c r="J1761" s="487"/>
      <c r="K1761" s="487"/>
      <c r="L1761" s="481"/>
      <c r="M1761" s="481"/>
    </row>
    <row r="1762" spans="2:13" ht="13.9" customHeight="1">
      <c r="B1762" s="487"/>
      <c r="C1762" s="487"/>
      <c r="D1762" s="487"/>
      <c r="E1762" s="487"/>
      <c r="F1762" s="487"/>
      <c r="G1762" s="487"/>
      <c r="H1762" s="487"/>
      <c r="I1762" s="486"/>
      <c r="J1762" s="487"/>
      <c r="K1762" s="487"/>
      <c r="L1762" s="481"/>
      <c r="M1762" s="481"/>
    </row>
    <row r="1763" spans="2:13" ht="13.9" customHeight="1">
      <c r="B1763" s="487"/>
      <c r="C1763" s="487"/>
      <c r="D1763" s="487"/>
      <c r="E1763" s="487"/>
      <c r="F1763" s="487"/>
      <c r="G1763" s="487"/>
      <c r="H1763" s="487"/>
      <c r="I1763" s="487"/>
      <c r="J1763" s="487"/>
      <c r="K1763" s="487"/>
      <c r="L1763" s="481"/>
      <c r="M1763" s="481"/>
    </row>
    <row r="1764" spans="2:13" ht="13.9" customHeight="1">
      <c r="B1764" s="487"/>
      <c r="C1764" s="487"/>
      <c r="D1764" s="487"/>
      <c r="E1764" s="487"/>
      <c r="F1764" s="487"/>
      <c r="G1764" s="487"/>
      <c r="H1764" s="487"/>
      <c r="I1764" s="487"/>
      <c r="J1764" s="487"/>
      <c r="K1764" s="487"/>
      <c r="L1764" s="481"/>
      <c r="M1764" s="481"/>
    </row>
    <row r="1765" spans="2:13" ht="13.9" customHeight="1">
      <c r="B1765" s="487"/>
      <c r="C1765" s="487"/>
      <c r="D1765" s="487"/>
      <c r="E1765" s="487"/>
      <c r="F1765" s="487"/>
      <c r="G1765" s="487"/>
      <c r="H1765" s="487"/>
      <c r="I1765" s="486"/>
      <c r="J1765" s="487"/>
      <c r="K1765" s="487"/>
      <c r="L1765" s="481"/>
      <c r="M1765" s="481"/>
    </row>
    <row r="1766" spans="2:13" ht="13.9" customHeight="1">
      <c r="B1766" s="487"/>
      <c r="C1766" s="487"/>
      <c r="D1766" s="487"/>
      <c r="E1766" s="487"/>
      <c r="F1766" s="487"/>
      <c r="G1766" s="487"/>
      <c r="H1766" s="487"/>
      <c r="I1766" s="487"/>
      <c r="J1766" s="487"/>
      <c r="K1766" s="487"/>
      <c r="L1766" s="481"/>
      <c r="M1766" s="481"/>
    </row>
    <row r="1767" spans="2:13" ht="13.9" customHeight="1">
      <c r="B1767" s="487"/>
      <c r="C1767" s="487"/>
      <c r="D1767" s="487"/>
      <c r="E1767" s="487"/>
      <c r="F1767" s="487"/>
      <c r="G1767" s="487"/>
      <c r="H1767" s="487"/>
      <c r="I1767" s="487"/>
      <c r="J1767" s="487"/>
      <c r="K1767" s="487"/>
      <c r="L1767" s="481"/>
      <c r="M1767" s="481"/>
    </row>
    <row r="1768" spans="2:13" ht="13.9" customHeight="1">
      <c r="B1768" s="487"/>
      <c r="C1768" s="487"/>
      <c r="D1768" s="487"/>
      <c r="E1768" s="487"/>
      <c r="F1768" s="487"/>
      <c r="G1768" s="487"/>
      <c r="H1768" s="487"/>
      <c r="I1768" s="486"/>
      <c r="J1768" s="487"/>
      <c r="K1768" s="487"/>
      <c r="L1768" s="481"/>
      <c r="M1768" s="481"/>
    </row>
    <row r="1769" spans="2:13" ht="13.9" customHeight="1">
      <c r="B1769" s="487"/>
      <c r="C1769" s="487"/>
      <c r="D1769" s="487"/>
      <c r="E1769" s="487"/>
      <c r="F1769" s="487"/>
      <c r="G1769" s="487"/>
      <c r="H1769" s="487"/>
      <c r="I1769" s="487"/>
      <c r="J1769" s="487"/>
      <c r="K1769" s="487"/>
      <c r="L1769" s="481"/>
      <c r="M1769" s="481"/>
    </row>
    <row r="1770" spans="2:13" ht="13.9" customHeight="1">
      <c r="B1770" s="487"/>
      <c r="C1770" s="487"/>
      <c r="D1770" s="487"/>
      <c r="E1770" s="487"/>
      <c r="F1770" s="487"/>
      <c r="G1770" s="487"/>
      <c r="H1770" s="487"/>
      <c r="I1770" s="487"/>
      <c r="J1770" s="487"/>
      <c r="K1770" s="487"/>
      <c r="L1770" s="481"/>
      <c r="M1770" s="481"/>
    </row>
    <row r="1771" spans="2:13" ht="13.9" customHeight="1">
      <c r="B1771" s="487"/>
      <c r="C1771" s="487"/>
      <c r="D1771" s="487"/>
      <c r="E1771" s="487"/>
      <c r="F1771" s="486"/>
      <c r="G1771" s="486"/>
      <c r="H1771" s="486"/>
      <c r="I1771" s="486"/>
      <c r="J1771" s="487"/>
      <c r="K1771" s="487"/>
      <c r="L1771" s="481"/>
      <c r="M1771" s="481"/>
    </row>
    <row r="1772" spans="2:13" ht="13.9" customHeight="1">
      <c r="B1772" s="487"/>
      <c r="C1772" s="487"/>
      <c r="D1772" s="487"/>
      <c r="E1772" s="487"/>
      <c r="F1772" s="487"/>
      <c r="G1772" s="487"/>
      <c r="H1772" s="487"/>
      <c r="I1772" s="487"/>
      <c r="J1772" s="487"/>
      <c r="K1772" s="487"/>
      <c r="L1772" s="481"/>
      <c r="M1772" s="481"/>
    </row>
    <row r="1773" spans="2:13" ht="13.9" customHeight="1">
      <c r="B1773" s="487"/>
      <c r="C1773" s="487"/>
      <c r="D1773" s="487"/>
      <c r="E1773" s="487"/>
      <c r="F1773" s="487"/>
      <c r="G1773" s="487"/>
      <c r="H1773" s="487"/>
      <c r="I1773" s="486"/>
      <c r="J1773" s="487"/>
      <c r="K1773" s="487"/>
      <c r="L1773" s="481"/>
      <c r="M1773" s="481"/>
    </row>
    <row r="1774" spans="2:13" ht="13.9" customHeight="1">
      <c r="B1774" s="487"/>
      <c r="C1774" s="487"/>
      <c r="D1774" s="487"/>
      <c r="E1774" s="487"/>
      <c r="F1774" s="487"/>
      <c r="G1774" s="487"/>
      <c r="H1774" s="487"/>
      <c r="I1774" s="487"/>
      <c r="J1774" s="487"/>
      <c r="K1774" s="487"/>
      <c r="L1774" s="481"/>
      <c r="M1774" s="481"/>
    </row>
    <row r="1775" spans="2:13" ht="13.9" customHeight="1">
      <c r="B1775" s="487"/>
      <c r="C1775" s="487"/>
      <c r="D1775" s="487"/>
      <c r="E1775" s="487"/>
      <c r="F1775" s="487"/>
      <c r="G1775" s="487"/>
      <c r="H1775" s="487"/>
      <c r="I1775" s="486"/>
      <c r="J1775" s="487"/>
      <c r="K1775" s="487"/>
      <c r="L1775" s="481"/>
      <c r="M1775" s="481"/>
    </row>
    <row r="1776" spans="2:13" ht="13.9" customHeight="1">
      <c r="B1776" s="487"/>
      <c r="C1776" s="487"/>
      <c r="D1776" s="487"/>
      <c r="E1776" s="487"/>
      <c r="F1776" s="487"/>
      <c r="G1776" s="487"/>
      <c r="H1776" s="487"/>
      <c r="I1776" s="487"/>
      <c r="J1776" s="487"/>
      <c r="K1776" s="487"/>
      <c r="L1776" s="481"/>
      <c r="M1776" s="481"/>
    </row>
    <row r="1777" spans="2:13" ht="13.9" customHeight="1">
      <c r="B1777" s="487"/>
      <c r="C1777" s="487"/>
      <c r="D1777" s="487"/>
      <c r="E1777" s="487"/>
      <c r="F1777" s="487"/>
      <c r="G1777" s="487"/>
      <c r="H1777" s="487"/>
      <c r="I1777" s="486"/>
      <c r="J1777" s="487"/>
      <c r="K1777" s="487"/>
      <c r="L1777" s="481"/>
      <c r="M1777" s="481"/>
    </row>
    <row r="1778" spans="2:13" ht="13.9" customHeight="1">
      <c r="B1778" s="487"/>
      <c r="C1778" s="487"/>
      <c r="D1778" s="487"/>
      <c r="E1778" s="487"/>
      <c r="F1778" s="487"/>
      <c r="G1778" s="487"/>
      <c r="H1778" s="487"/>
      <c r="I1778" s="487"/>
      <c r="J1778" s="487"/>
      <c r="K1778" s="487"/>
      <c r="L1778" s="481"/>
      <c r="M1778" s="481"/>
    </row>
    <row r="1779" spans="2:13" ht="13.9" customHeight="1">
      <c r="B1779" s="487"/>
      <c r="C1779" s="487"/>
      <c r="D1779" s="487"/>
      <c r="E1779" s="487"/>
      <c r="F1779" s="487"/>
      <c r="G1779" s="487"/>
      <c r="H1779" s="487"/>
      <c r="I1779" s="486"/>
      <c r="J1779" s="487"/>
      <c r="K1779" s="487"/>
      <c r="L1779" s="481"/>
      <c r="M1779" s="481"/>
    </row>
    <row r="1780" spans="2:13" ht="13.9" customHeight="1">
      <c r="B1780" s="487"/>
      <c r="C1780" s="487"/>
      <c r="D1780" s="487"/>
      <c r="E1780" s="487"/>
      <c r="F1780" s="487"/>
      <c r="G1780" s="487"/>
      <c r="H1780" s="487"/>
      <c r="I1780" s="487"/>
      <c r="J1780" s="487"/>
      <c r="K1780" s="487"/>
      <c r="L1780" s="481"/>
      <c r="M1780" s="481"/>
    </row>
    <row r="1781" spans="2:13" ht="13.9" customHeight="1">
      <c r="B1781" s="487"/>
      <c r="C1781" s="487"/>
      <c r="D1781" s="487"/>
      <c r="E1781" s="487"/>
      <c r="F1781" s="487"/>
      <c r="G1781" s="487"/>
      <c r="H1781" s="487"/>
      <c r="I1781" s="486"/>
      <c r="J1781" s="487"/>
      <c r="K1781" s="487"/>
      <c r="L1781" s="481"/>
      <c r="M1781" s="481"/>
    </row>
    <row r="1782" spans="2:13" ht="13.9" customHeight="1">
      <c r="B1782" s="487"/>
      <c r="C1782" s="487"/>
      <c r="D1782" s="487"/>
      <c r="E1782" s="487"/>
      <c r="F1782" s="487"/>
      <c r="G1782" s="487"/>
      <c r="H1782" s="487"/>
      <c r="I1782" s="487"/>
      <c r="J1782" s="487"/>
      <c r="K1782" s="487"/>
      <c r="L1782" s="481"/>
      <c r="M1782" s="481"/>
    </row>
    <row r="1783" spans="2:13" ht="13.9" customHeight="1">
      <c r="B1783" s="487"/>
      <c r="C1783" s="487"/>
      <c r="D1783" s="487"/>
      <c r="E1783" s="487"/>
      <c r="F1783" s="487"/>
      <c r="G1783" s="487"/>
      <c r="H1783" s="487"/>
      <c r="I1783" s="486"/>
      <c r="J1783" s="487"/>
      <c r="K1783" s="487"/>
      <c r="L1783" s="481"/>
      <c r="M1783" s="481"/>
    </row>
    <row r="1784" spans="2:13" ht="13.9" customHeight="1">
      <c r="B1784" s="487"/>
      <c r="C1784" s="487"/>
      <c r="D1784" s="487"/>
      <c r="E1784" s="487"/>
      <c r="F1784" s="487"/>
      <c r="G1784" s="487"/>
      <c r="H1784" s="487"/>
      <c r="I1784" s="487"/>
      <c r="J1784" s="487"/>
      <c r="K1784" s="487"/>
      <c r="L1784" s="481"/>
      <c r="M1784" s="481"/>
    </row>
    <row r="1785" spans="2:13" ht="13.9" customHeight="1">
      <c r="B1785" s="487"/>
      <c r="C1785" s="487"/>
      <c r="D1785" s="487"/>
      <c r="E1785" s="487"/>
      <c r="F1785" s="487"/>
      <c r="G1785" s="487"/>
      <c r="H1785" s="487"/>
      <c r="I1785" s="486"/>
      <c r="J1785" s="487"/>
      <c r="K1785" s="487"/>
      <c r="L1785" s="481"/>
      <c r="M1785" s="481"/>
    </row>
    <row r="1786" spans="2:13" ht="13.9" customHeight="1">
      <c r="B1786" s="487"/>
      <c r="C1786" s="487"/>
      <c r="D1786" s="487"/>
      <c r="E1786" s="487"/>
      <c r="F1786" s="487"/>
      <c r="G1786" s="487"/>
      <c r="H1786" s="487"/>
      <c r="I1786" s="487"/>
      <c r="J1786" s="487"/>
      <c r="K1786" s="487"/>
      <c r="L1786" s="481"/>
      <c r="M1786" s="481"/>
    </row>
    <row r="1787" spans="2:13" ht="13.9" customHeight="1">
      <c r="B1787" s="487"/>
      <c r="C1787" s="487"/>
      <c r="D1787" s="487"/>
      <c r="E1787" s="487"/>
      <c r="F1787" s="487"/>
      <c r="G1787" s="487"/>
      <c r="H1787" s="487"/>
      <c r="I1787" s="486"/>
      <c r="J1787" s="487"/>
      <c r="K1787" s="487"/>
      <c r="L1787" s="481"/>
      <c r="M1787" s="481"/>
    </row>
    <row r="1788" spans="2:13" ht="13.9" customHeight="1">
      <c r="B1788" s="487"/>
      <c r="C1788" s="487"/>
      <c r="D1788" s="487"/>
      <c r="E1788" s="487"/>
      <c r="F1788" s="487"/>
      <c r="G1788" s="487"/>
      <c r="H1788" s="487"/>
      <c r="I1788" s="487"/>
      <c r="J1788" s="487"/>
      <c r="K1788" s="487"/>
      <c r="L1788" s="481"/>
      <c r="M1788" s="481"/>
    </row>
    <row r="1789" spans="2:13" ht="13.9" customHeight="1">
      <c r="B1789" s="487"/>
      <c r="C1789" s="487"/>
      <c r="D1789" s="487"/>
      <c r="E1789" s="487"/>
      <c r="F1789" s="487"/>
      <c r="G1789" s="487"/>
      <c r="H1789" s="487"/>
      <c r="I1789" s="486"/>
      <c r="J1789" s="487"/>
      <c r="K1789" s="487"/>
      <c r="L1789" s="481"/>
      <c r="M1789" s="481"/>
    </row>
    <row r="1790" spans="2:13" ht="13.9" customHeight="1">
      <c r="B1790" s="487"/>
      <c r="C1790" s="487"/>
      <c r="D1790" s="487"/>
      <c r="E1790" s="487"/>
      <c r="F1790" s="487"/>
      <c r="G1790" s="487"/>
      <c r="H1790" s="487"/>
      <c r="I1790" s="487"/>
      <c r="J1790" s="487"/>
      <c r="K1790" s="487"/>
      <c r="L1790" s="481"/>
      <c r="M1790" s="481"/>
    </row>
    <row r="1791" spans="2:13" ht="13.9" customHeight="1">
      <c r="B1791" s="487"/>
      <c r="C1791" s="487"/>
      <c r="D1791" s="487"/>
      <c r="E1791" s="487"/>
      <c r="F1791" s="487"/>
      <c r="G1791" s="487"/>
      <c r="H1791" s="487"/>
      <c r="I1791" s="486"/>
      <c r="J1791" s="487"/>
      <c r="K1791" s="487"/>
      <c r="L1791" s="481"/>
      <c r="M1791" s="481"/>
    </row>
    <row r="1792" spans="2:13" ht="13.9" customHeight="1">
      <c r="B1792" s="487"/>
      <c r="C1792" s="487"/>
      <c r="D1792" s="487"/>
      <c r="E1792" s="487"/>
      <c r="F1792" s="487"/>
      <c r="G1792" s="487"/>
      <c r="H1792" s="487"/>
      <c r="I1792" s="487"/>
      <c r="J1792" s="487"/>
      <c r="K1792" s="487"/>
      <c r="L1792" s="481"/>
      <c r="M1792" s="481"/>
    </row>
    <row r="1793" spans="2:13" ht="13.9" customHeight="1">
      <c r="B1793" s="487"/>
      <c r="C1793" s="487"/>
      <c r="D1793" s="487"/>
      <c r="E1793" s="487"/>
      <c r="F1793" s="487"/>
      <c r="G1793" s="487"/>
      <c r="H1793" s="487"/>
      <c r="I1793" s="486"/>
      <c r="J1793" s="487"/>
      <c r="K1793" s="487"/>
      <c r="L1793" s="481"/>
      <c r="M1793" s="481"/>
    </row>
    <row r="1794" spans="2:13" ht="13.9" customHeight="1">
      <c r="B1794" s="487"/>
      <c r="C1794" s="487"/>
      <c r="D1794" s="487"/>
      <c r="E1794" s="487"/>
      <c r="F1794" s="487"/>
      <c r="G1794" s="487"/>
      <c r="H1794" s="487"/>
      <c r="I1794" s="487"/>
      <c r="J1794" s="487"/>
      <c r="K1794" s="487"/>
      <c r="L1794" s="481"/>
      <c r="M1794" s="481"/>
    </row>
    <row r="1795" spans="2:13" ht="13.9" customHeight="1">
      <c r="B1795" s="487"/>
      <c r="C1795" s="487"/>
      <c r="D1795" s="487"/>
      <c r="E1795" s="487"/>
      <c r="F1795" s="487"/>
      <c r="G1795" s="487"/>
      <c r="H1795" s="487"/>
      <c r="I1795" s="486"/>
      <c r="J1795" s="487"/>
      <c r="K1795" s="487"/>
      <c r="L1795" s="481"/>
      <c r="M1795" s="481"/>
    </row>
    <row r="1796" spans="2:13" ht="13.9" customHeight="1">
      <c r="B1796" s="487"/>
      <c r="C1796" s="487"/>
      <c r="D1796" s="487"/>
      <c r="E1796" s="487"/>
      <c r="F1796" s="487"/>
      <c r="G1796" s="487"/>
      <c r="H1796" s="487"/>
      <c r="I1796" s="487"/>
      <c r="J1796" s="487"/>
      <c r="K1796" s="487"/>
      <c r="L1796" s="481"/>
      <c r="M1796" s="481"/>
    </row>
    <row r="1797" spans="2:13" ht="13.9" customHeight="1">
      <c r="B1797" s="487"/>
      <c r="C1797" s="487"/>
      <c r="D1797" s="487"/>
      <c r="E1797" s="487"/>
      <c r="F1797" s="487"/>
      <c r="G1797" s="487"/>
      <c r="H1797" s="487"/>
      <c r="I1797" s="486"/>
      <c r="J1797" s="487"/>
      <c r="K1797" s="487"/>
      <c r="L1797" s="481"/>
      <c r="M1797" s="481"/>
    </row>
    <row r="1798" spans="2:13" ht="13.9" customHeight="1">
      <c r="B1798" s="487"/>
      <c r="C1798" s="487"/>
      <c r="D1798" s="487"/>
      <c r="E1798" s="487"/>
      <c r="F1798" s="487"/>
      <c r="G1798" s="487"/>
      <c r="H1798" s="487"/>
      <c r="I1798" s="487"/>
      <c r="J1798" s="487"/>
      <c r="K1798" s="487"/>
      <c r="L1798" s="481"/>
      <c r="M1798" s="481"/>
    </row>
    <row r="1799" spans="2:13" ht="13.9" customHeight="1">
      <c r="B1799" s="487"/>
      <c r="C1799" s="487"/>
      <c r="D1799" s="487"/>
      <c r="E1799" s="487"/>
      <c r="F1799" s="487"/>
      <c r="G1799" s="487"/>
      <c r="H1799" s="487"/>
      <c r="I1799" s="486"/>
      <c r="J1799" s="487"/>
      <c r="K1799" s="487"/>
      <c r="L1799" s="481"/>
      <c r="M1799" s="481"/>
    </row>
    <row r="1800" spans="2:13" ht="13.9" customHeight="1">
      <c r="B1800" s="487"/>
      <c r="C1800" s="487"/>
      <c r="D1800" s="487"/>
      <c r="E1800" s="487"/>
      <c r="F1800" s="487"/>
      <c r="G1800" s="487"/>
      <c r="H1800" s="487"/>
      <c r="I1800" s="487"/>
      <c r="J1800" s="487"/>
      <c r="K1800" s="487"/>
      <c r="L1800" s="481"/>
      <c r="M1800" s="481"/>
    </row>
    <row r="1801" spans="2:13" ht="13.9" customHeight="1">
      <c r="B1801" s="487"/>
      <c r="C1801" s="487"/>
      <c r="D1801" s="487"/>
      <c r="E1801" s="487"/>
      <c r="F1801" s="487"/>
      <c r="G1801" s="487"/>
      <c r="H1801" s="487"/>
      <c r="I1801" s="486"/>
      <c r="J1801" s="487"/>
      <c r="K1801" s="487"/>
      <c r="L1801" s="481"/>
      <c r="M1801" s="481"/>
    </row>
    <row r="1802" spans="2:13" ht="13.9" customHeight="1">
      <c r="B1802" s="487"/>
      <c r="C1802" s="487"/>
      <c r="D1802" s="487"/>
      <c r="E1802" s="487"/>
      <c r="F1802" s="487"/>
      <c r="G1802" s="487"/>
      <c r="H1802" s="487"/>
      <c r="I1802" s="487"/>
      <c r="J1802" s="487"/>
      <c r="K1802" s="487"/>
      <c r="L1802" s="481"/>
      <c r="M1802" s="481"/>
    </row>
    <row r="1803" spans="2:13" ht="13.9" customHeight="1">
      <c r="B1803" s="487"/>
      <c r="C1803" s="487"/>
      <c r="D1803" s="487"/>
      <c r="E1803" s="487"/>
      <c r="F1803" s="487"/>
      <c r="G1803" s="487"/>
      <c r="H1803" s="487"/>
      <c r="I1803" s="486"/>
      <c r="J1803" s="487"/>
      <c r="K1803" s="487"/>
      <c r="L1803" s="481"/>
      <c r="M1803" s="481"/>
    </row>
    <row r="1804" spans="2:13" ht="13.9" customHeight="1">
      <c r="B1804" s="487"/>
      <c r="C1804" s="487"/>
      <c r="D1804" s="487"/>
      <c r="E1804" s="487"/>
      <c r="F1804" s="487"/>
      <c r="G1804" s="487"/>
      <c r="H1804" s="487"/>
      <c r="I1804" s="487"/>
      <c r="J1804" s="487"/>
      <c r="K1804" s="487"/>
      <c r="L1804" s="481"/>
      <c r="M1804" s="481"/>
    </row>
    <row r="1805" spans="2:13" ht="13.9" customHeight="1">
      <c r="B1805" s="487"/>
      <c r="C1805" s="487"/>
      <c r="D1805" s="487"/>
      <c r="E1805" s="487"/>
      <c r="F1805" s="487"/>
      <c r="G1805" s="487"/>
      <c r="H1805" s="487"/>
      <c r="I1805" s="486"/>
      <c r="J1805" s="487"/>
      <c r="K1805" s="487"/>
      <c r="L1805" s="481"/>
      <c r="M1805" s="481"/>
    </row>
    <row r="1806" spans="2:13" ht="13.9" customHeight="1">
      <c r="B1806" s="487"/>
      <c r="C1806" s="487"/>
      <c r="D1806" s="487"/>
      <c r="E1806" s="487"/>
      <c r="F1806" s="487"/>
      <c r="G1806" s="487"/>
      <c r="H1806" s="487"/>
      <c r="I1806" s="487"/>
      <c r="J1806" s="487"/>
      <c r="K1806" s="487"/>
      <c r="L1806" s="481"/>
      <c r="M1806" s="481"/>
    </row>
    <row r="1807" spans="2:13" ht="13.9" customHeight="1">
      <c r="B1807" s="487"/>
      <c r="C1807" s="487"/>
      <c r="D1807" s="487"/>
      <c r="E1807" s="487"/>
      <c r="F1807" s="487"/>
      <c r="G1807" s="487"/>
      <c r="H1807" s="487"/>
      <c r="I1807" s="486"/>
      <c r="J1807" s="487"/>
      <c r="K1807" s="487"/>
      <c r="L1807" s="481"/>
      <c r="M1807" s="481"/>
    </row>
    <row r="1808" spans="2:13" ht="13.9" customHeight="1">
      <c r="B1808" s="487"/>
      <c r="C1808" s="487"/>
      <c r="D1808" s="487"/>
      <c r="E1808" s="487"/>
      <c r="F1808" s="487"/>
      <c r="G1808" s="487"/>
      <c r="H1808" s="487"/>
      <c r="I1808" s="487"/>
      <c r="J1808" s="487"/>
      <c r="K1808" s="487"/>
      <c r="L1808" s="481"/>
      <c r="M1808" s="481"/>
    </row>
    <row r="1809" spans="2:13" ht="13.9" customHeight="1">
      <c r="B1809" s="487"/>
      <c r="C1809" s="487"/>
      <c r="D1809" s="487"/>
      <c r="E1809" s="487"/>
      <c r="F1809" s="487"/>
      <c r="G1809" s="487"/>
      <c r="H1809" s="487"/>
      <c r="I1809" s="486"/>
      <c r="J1809" s="487"/>
      <c r="K1809" s="487"/>
      <c r="L1809" s="481"/>
      <c r="M1809" s="481"/>
    </row>
    <row r="1810" spans="2:13" ht="13.9" customHeight="1">
      <c r="B1810" s="487"/>
      <c r="C1810" s="487"/>
      <c r="D1810" s="487"/>
      <c r="E1810" s="487"/>
      <c r="F1810" s="487"/>
      <c r="G1810" s="487"/>
      <c r="H1810" s="487"/>
      <c r="I1810" s="487"/>
      <c r="J1810" s="487"/>
      <c r="K1810" s="487"/>
      <c r="L1810" s="481"/>
      <c r="M1810" s="481"/>
    </row>
    <row r="1811" spans="2:13" ht="13.9" customHeight="1">
      <c r="B1811" s="487"/>
      <c r="C1811" s="487"/>
      <c r="D1811" s="487"/>
      <c r="E1811" s="487"/>
      <c r="F1811" s="487"/>
      <c r="G1811" s="487"/>
      <c r="H1811" s="487"/>
      <c r="I1811" s="486"/>
      <c r="J1811" s="487"/>
      <c r="K1811" s="487"/>
      <c r="L1811" s="481"/>
      <c r="M1811" s="481"/>
    </row>
    <row r="1812" spans="2:13" ht="13.9" customHeight="1">
      <c r="B1812" s="487"/>
      <c r="C1812" s="487"/>
      <c r="D1812" s="487"/>
      <c r="E1812" s="487"/>
      <c r="F1812" s="487"/>
      <c r="G1812" s="487"/>
      <c r="H1812" s="487"/>
      <c r="I1812" s="487"/>
      <c r="J1812" s="487"/>
      <c r="K1812" s="487"/>
      <c r="L1812" s="481"/>
      <c r="M1812" s="481"/>
    </row>
    <row r="1813" spans="2:13" ht="13.9" customHeight="1">
      <c r="B1813" s="487"/>
      <c r="C1813" s="487"/>
      <c r="D1813" s="487"/>
      <c r="E1813" s="487"/>
      <c r="F1813" s="487"/>
      <c r="G1813" s="487"/>
      <c r="H1813" s="487"/>
      <c r="I1813" s="486"/>
      <c r="J1813" s="487"/>
      <c r="K1813" s="487"/>
      <c r="L1813" s="481"/>
      <c r="M1813" s="481"/>
    </row>
    <row r="1814" spans="2:13" ht="13.9" customHeight="1">
      <c r="B1814" s="487"/>
      <c r="C1814" s="487"/>
      <c r="D1814" s="487"/>
      <c r="E1814" s="487"/>
      <c r="F1814" s="487"/>
      <c r="G1814" s="487"/>
      <c r="H1814" s="487"/>
      <c r="I1814" s="487"/>
      <c r="J1814" s="487"/>
      <c r="K1814" s="487"/>
      <c r="L1814" s="481"/>
      <c r="M1814" s="481"/>
    </row>
    <row r="1815" spans="2:13" ht="13.9" customHeight="1">
      <c r="B1815" s="487"/>
      <c r="C1815" s="487"/>
      <c r="D1815" s="487"/>
      <c r="E1815" s="487"/>
      <c r="F1815" s="487"/>
      <c r="G1815" s="487"/>
      <c r="H1815" s="487"/>
      <c r="I1815" s="486"/>
      <c r="J1815" s="487"/>
      <c r="K1815" s="487"/>
      <c r="L1815" s="481"/>
      <c r="M1815" s="481"/>
    </row>
    <row r="1816" spans="2:13" ht="13.9" customHeight="1">
      <c r="B1816" s="487"/>
      <c r="C1816" s="487"/>
      <c r="D1816" s="487"/>
      <c r="E1816" s="487"/>
      <c r="F1816" s="487"/>
      <c r="G1816" s="487"/>
      <c r="H1816" s="487"/>
      <c r="I1816" s="487"/>
      <c r="J1816" s="487"/>
      <c r="K1816" s="487"/>
      <c r="L1816" s="481"/>
      <c r="M1816" s="481"/>
    </row>
    <row r="1817" spans="2:13" ht="13.9" customHeight="1">
      <c r="B1817" s="487"/>
      <c r="C1817" s="487"/>
      <c r="D1817" s="487"/>
      <c r="E1817" s="487"/>
      <c r="F1817" s="487"/>
      <c r="G1817" s="487"/>
      <c r="H1817" s="487"/>
      <c r="I1817" s="486"/>
      <c r="J1817" s="487"/>
      <c r="K1817" s="487"/>
      <c r="L1817" s="481"/>
      <c r="M1817" s="481"/>
    </row>
    <row r="1818" spans="2:13" ht="13.9" customHeight="1">
      <c r="B1818" s="487"/>
      <c r="C1818" s="487"/>
      <c r="D1818" s="487"/>
      <c r="E1818" s="487"/>
      <c r="F1818" s="487"/>
      <c r="G1818" s="487"/>
      <c r="H1818" s="487"/>
      <c r="I1818" s="487"/>
      <c r="J1818" s="487"/>
      <c r="K1818" s="487"/>
      <c r="L1818" s="481"/>
      <c r="M1818" s="481"/>
    </row>
    <row r="1819" spans="2:13" ht="13.9" customHeight="1">
      <c r="B1819" s="487"/>
      <c r="C1819" s="487"/>
      <c r="D1819" s="487"/>
      <c r="E1819" s="487"/>
      <c r="F1819" s="487"/>
      <c r="G1819" s="487"/>
      <c r="H1819" s="487"/>
      <c r="I1819" s="486"/>
      <c r="J1819" s="487"/>
      <c r="K1819" s="487"/>
      <c r="L1819" s="481"/>
      <c r="M1819" s="481"/>
    </row>
    <row r="1820" spans="2:13" ht="13.9" customHeight="1">
      <c r="B1820" s="487"/>
      <c r="C1820" s="487"/>
      <c r="D1820" s="487"/>
      <c r="E1820" s="487"/>
      <c r="F1820" s="487"/>
      <c r="G1820" s="487"/>
      <c r="H1820" s="487"/>
      <c r="I1820" s="487"/>
      <c r="J1820" s="487"/>
      <c r="K1820" s="487"/>
      <c r="L1820" s="481"/>
      <c r="M1820" s="481"/>
    </row>
    <row r="1821" spans="2:13" ht="13.9" customHeight="1">
      <c r="B1821" s="487"/>
      <c r="C1821" s="487"/>
      <c r="D1821" s="487"/>
      <c r="E1821" s="487"/>
      <c r="F1821" s="487"/>
      <c r="G1821" s="487"/>
      <c r="H1821" s="487"/>
      <c r="I1821" s="486"/>
      <c r="J1821" s="487"/>
      <c r="K1821" s="487"/>
      <c r="L1821" s="481"/>
      <c r="M1821" s="481"/>
    </row>
    <row r="1822" spans="2:13" ht="13.9" customHeight="1">
      <c r="B1822" s="487"/>
      <c r="C1822" s="487"/>
      <c r="D1822" s="487"/>
      <c r="E1822" s="487"/>
      <c r="F1822" s="487"/>
      <c r="G1822" s="487"/>
      <c r="H1822" s="487"/>
      <c r="I1822" s="487"/>
      <c r="J1822" s="487"/>
      <c r="K1822" s="487"/>
      <c r="L1822" s="481"/>
      <c r="M1822" s="481"/>
    </row>
    <row r="1823" spans="2:13" ht="13.9" customHeight="1">
      <c r="B1823" s="487"/>
      <c r="C1823" s="487"/>
      <c r="D1823" s="487"/>
      <c r="E1823" s="487"/>
      <c r="F1823" s="487"/>
      <c r="G1823" s="487"/>
      <c r="H1823" s="487"/>
      <c r="I1823" s="486"/>
      <c r="J1823" s="487"/>
      <c r="K1823" s="487"/>
      <c r="L1823" s="481"/>
      <c r="M1823" s="481"/>
    </row>
    <row r="1824" spans="2:13" ht="13.9" customHeight="1">
      <c r="B1824" s="487"/>
      <c r="C1824" s="487"/>
      <c r="D1824" s="487"/>
      <c r="E1824" s="487"/>
      <c r="F1824" s="487"/>
      <c r="G1824" s="487"/>
      <c r="H1824" s="487"/>
      <c r="I1824" s="487"/>
      <c r="J1824" s="487"/>
      <c r="K1824" s="487"/>
      <c r="L1824" s="481"/>
      <c r="M1824" s="481"/>
    </row>
    <row r="1825" spans="2:13" ht="13.9" customHeight="1">
      <c r="B1825" s="487"/>
      <c r="C1825" s="487"/>
      <c r="D1825" s="487"/>
      <c r="E1825" s="487"/>
      <c r="F1825" s="487"/>
      <c r="G1825" s="487"/>
      <c r="H1825" s="487"/>
      <c r="I1825" s="486"/>
      <c r="J1825" s="487"/>
      <c r="K1825" s="487"/>
      <c r="L1825" s="481"/>
      <c r="M1825" s="481"/>
    </row>
    <row r="1826" spans="2:13" ht="13.9" customHeight="1">
      <c r="B1826" s="487"/>
      <c r="C1826" s="487"/>
      <c r="D1826" s="487"/>
      <c r="E1826" s="487"/>
      <c r="F1826" s="487"/>
      <c r="G1826" s="487"/>
      <c r="H1826" s="487"/>
      <c r="I1826" s="487"/>
      <c r="J1826" s="487"/>
      <c r="K1826" s="487"/>
      <c r="L1826" s="481"/>
      <c r="M1826" s="481"/>
    </row>
    <row r="1827" spans="2:13" ht="13.9" customHeight="1">
      <c r="B1827" s="487"/>
      <c r="C1827" s="487"/>
      <c r="D1827" s="487"/>
      <c r="E1827" s="487"/>
      <c r="F1827" s="487"/>
      <c r="G1827" s="487"/>
      <c r="H1827" s="487"/>
      <c r="I1827" s="486"/>
      <c r="J1827" s="487"/>
      <c r="K1827" s="487"/>
      <c r="L1827" s="481"/>
      <c r="M1827" s="481"/>
    </row>
    <row r="1828" spans="2:13" ht="13.9" customHeight="1">
      <c r="B1828" s="487"/>
      <c r="C1828" s="487"/>
      <c r="D1828" s="487"/>
      <c r="E1828" s="487"/>
      <c r="F1828" s="487"/>
      <c r="G1828" s="487"/>
      <c r="H1828" s="487"/>
      <c r="I1828" s="487"/>
      <c r="J1828" s="487"/>
      <c r="K1828" s="487"/>
      <c r="L1828" s="481"/>
      <c r="M1828" s="481"/>
    </row>
    <row r="1829" spans="2:13" ht="13.9" customHeight="1">
      <c r="B1829" s="487"/>
      <c r="C1829" s="487"/>
      <c r="D1829" s="487"/>
      <c r="E1829" s="487"/>
      <c r="F1829" s="487"/>
      <c r="G1829" s="487"/>
      <c r="H1829" s="487"/>
      <c r="I1829" s="486"/>
      <c r="J1829" s="487"/>
      <c r="K1829" s="487"/>
      <c r="L1829" s="481"/>
      <c r="M1829" s="481"/>
    </row>
    <row r="1830" spans="2:13" ht="13.9" customHeight="1">
      <c r="B1830" s="487"/>
      <c r="C1830" s="487"/>
      <c r="D1830" s="487"/>
      <c r="E1830" s="487"/>
      <c r="F1830" s="487"/>
      <c r="G1830" s="487"/>
      <c r="H1830" s="487"/>
      <c r="I1830" s="487"/>
      <c r="J1830" s="487"/>
      <c r="K1830" s="487"/>
      <c r="L1830" s="481"/>
      <c r="M1830" s="481"/>
    </row>
    <row r="1831" spans="2:13" ht="13.9" customHeight="1">
      <c r="B1831" s="487"/>
      <c r="C1831" s="487"/>
      <c r="D1831" s="487"/>
      <c r="E1831" s="487"/>
      <c r="F1831" s="487"/>
      <c r="G1831" s="487"/>
      <c r="H1831" s="487"/>
      <c r="I1831" s="486"/>
      <c r="J1831" s="487"/>
      <c r="K1831" s="487"/>
      <c r="L1831" s="481"/>
      <c r="M1831" s="481"/>
    </row>
    <row r="1832" spans="2:13" ht="13.9" customHeight="1">
      <c r="B1832" s="487"/>
      <c r="C1832" s="487"/>
      <c r="D1832" s="487"/>
      <c r="E1832" s="487"/>
      <c r="F1832" s="487"/>
      <c r="G1832" s="487"/>
      <c r="H1832" s="487"/>
      <c r="I1832" s="487"/>
      <c r="J1832" s="487"/>
      <c r="K1832" s="487"/>
      <c r="L1832" s="481"/>
      <c r="M1832" s="481"/>
    </row>
    <row r="1833" spans="2:13" ht="13.9" customHeight="1">
      <c r="B1833" s="487"/>
      <c r="C1833" s="487"/>
      <c r="D1833" s="487"/>
      <c r="E1833" s="487"/>
      <c r="F1833" s="487"/>
      <c r="G1833" s="487"/>
      <c r="H1833" s="487"/>
      <c r="I1833" s="486"/>
      <c r="J1833" s="487"/>
      <c r="K1833" s="487"/>
      <c r="L1833" s="481"/>
      <c r="M1833" s="481"/>
    </row>
    <row r="1834" spans="2:13" ht="13.9" customHeight="1">
      <c r="B1834" s="487"/>
      <c r="C1834" s="487"/>
      <c r="D1834" s="487"/>
      <c r="E1834" s="487"/>
      <c r="F1834" s="487"/>
      <c r="G1834" s="487"/>
      <c r="H1834" s="487"/>
      <c r="I1834" s="487"/>
      <c r="J1834" s="487"/>
      <c r="K1834" s="487"/>
      <c r="L1834" s="481"/>
      <c r="M1834" s="481"/>
    </row>
    <row r="1835" spans="2:13" ht="13.9" customHeight="1">
      <c r="B1835" s="487"/>
      <c r="C1835" s="487"/>
      <c r="D1835" s="487"/>
      <c r="E1835" s="487"/>
      <c r="F1835" s="487"/>
      <c r="G1835" s="487"/>
      <c r="H1835" s="487"/>
      <c r="I1835" s="486"/>
      <c r="J1835" s="487"/>
      <c r="K1835" s="487"/>
      <c r="L1835" s="481"/>
      <c r="M1835" s="481"/>
    </row>
    <row r="1836" spans="2:13" ht="13.9" customHeight="1">
      <c r="B1836" s="487"/>
      <c r="C1836" s="487"/>
      <c r="D1836" s="487"/>
      <c r="E1836" s="487"/>
      <c r="F1836" s="487"/>
      <c r="G1836" s="487"/>
      <c r="H1836" s="487"/>
      <c r="I1836" s="487"/>
      <c r="J1836" s="487"/>
      <c r="K1836" s="487"/>
      <c r="L1836" s="481"/>
      <c r="M1836" s="481"/>
    </row>
    <row r="1837" spans="2:13" ht="13.9" customHeight="1">
      <c r="B1837" s="487"/>
      <c r="C1837" s="487"/>
      <c r="D1837" s="487"/>
      <c r="E1837" s="487"/>
      <c r="F1837" s="487"/>
      <c r="G1837" s="487"/>
      <c r="H1837" s="487"/>
      <c r="I1837" s="486"/>
      <c r="J1837" s="487"/>
      <c r="K1837" s="487"/>
      <c r="L1837" s="481"/>
      <c r="M1837" s="481"/>
    </row>
    <row r="1838" spans="2:13" ht="13.9" customHeight="1">
      <c r="B1838" s="487"/>
      <c r="C1838" s="487"/>
      <c r="D1838" s="487"/>
      <c r="E1838" s="487"/>
      <c r="F1838" s="487"/>
      <c r="G1838" s="487"/>
      <c r="H1838" s="487"/>
      <c r="I1838" s="487"/>
      <c r="J1838" s="487"/>
      <c r="K1838" s="487"/>
      <c r="L1838" s="481"/>
      <c r="M1838" s="481"/>
    </row>
    <row r="1839" spans="2:13" ht="13.9" customHeight="1">
      <c r="B1839" s="487"/>
      <c r="C1839" s="487"/>
      <c r="D1839" s="487"/>
      <c r="E1839" s="487"/>
      <c r="F1839" s="487"/>
      <c r="G1839" s="487"/>
      <c r="H1839" s="487"/>
      <c r="I1839" s="486"/>
      <c r="J1839" s="487"/>
      <c r="K1839" s="487"/>
      <c r="L1839" s="481"/>
      <c r="M1839" s="481"/>
    </row>
    <row r="1840" spans="2:13" ht="13.9" customHeight="1">
      <c r="B1840" s="487"/>
      <c r="C1840" s="487"/>
      <c r="D1840" s="487"/>
      <c r="E1840" s="487"/>
      <c r="F1840" s="487"/>
      <c r="G1840" s="487"/>
      <c r="H1840" s="487"/>
      <c r="I1840" s="487"/>
      <c r="J1840" s="487"/>
      <c r="K1840" s="487"/>
      <c r="L1840" s="481"/>
      <c r="M1840" s="481"/>
    </row>
    <row r="1841" spans="2:13" ht="13.9" customHeight="1">
      <c r="B1841" s="487"/>
      <c r="C1841" s="487"/>
      <c r="D1841" s="487"/>
      <c r="E1841" s="487"/>
      <c r="F1841" s="487"/>
      <c r="G1841" s="487"/>
      <c r="H1841" s="487"/>
      <c r="I1841" s="486"/>
      <c r="J1841" s="487"/>
      <c r="K1841" s="487"/>
      <c r="L1841" s="481"/>
      <c r="M1841" s="481"/>
    </row>
    <row r="1842" spans="2:13" ht="13.9" customHeight="1">
      <c r="B1842" s="487"/>
      <c r="C1842" s="487"/>
      <c r="D1842" s="487"/>
      <c r="E1842" s="487"/>
      <c r="F1842" s="487"/>
      <c r="G1842" s="487"/>
      <c r="H1842" s="487"/>
      <c r="I1842" s="487"/>
      <c r="J1842" s="487"/>
      <c r="K1842" s="487"/>
      <c r="L1842" s="481"/>
      <c r="M1842" s="481"/>
    </row>
    <row r="1843" spans="2:13" ht="13.9" customHeight="1">
      <c r="B1843" s="487"/>
      <c r="C1843" s="487"/>
      <c r="D1843" s="487"/>
      <c r="E1843" s="487"/>
      <c r="F1843" s="487"/>
      <c r="G1843" s="487"/>
      <c r="H1843" s="487"/>
      <c r="I1843" s="486"/>
      <c r="J1843" s="487"/>
      <c r="K1843" s="487"/>
      <c r="L1843" s="481"/>
      <c r="M1843" s="481"/>
    </row>
    <row r="1844" spans="2:13" ht="13.9" customHeight="1">
      <c r="B1844" s="487"/>
      <c r="C1844" s="487"/>
      <c r="D1844" s="487"/>
      <c r="E1844" s="487"/>
      <c r="F1844" s="487"/>
      <c r="G1844" s="487"/>
      <c r="H1844" s="487"/>
      <c r="I1844" s="487"/>
      <c r="J1844" s="487"/>
      <c r="K1844" s="487"/>
      <c r="L1844" s="481"/>
      <c r="M1844" s="481"/>
    </row>
    <row r="1845" spans="2:13" ht="13.9" customHeight="1">
      <c r="B1845" s="487"/>
      <c r="C1845" s="487"/>
      <c r="D1845" s="487"/>
      <c r="E1845" s="487"/>
      <c r="F1845" s="487"/>
      <c r="G1845" s="487"/>
      <c r="H1845" s="487"/>
      <c r="I1845" s="486"/>
      <c r="J1845" s="487"/>
      <c r="K1845" s="487"/>
      <c r="L1845" s="481"/>
      <c r="M1845" s="481"/>
    </row>
    <row r="1846" spans="2:13" ht="13.9" customHeight="1">
      <c r="B1846" s="487"/>
      <c r="C1846" s="487"/>
      <c r="D1846" s="487"/>
      <c r="E1846" s="487"/>
      <c r="F1846" s="487"/>
      <c r="G1846" s="487"/>
      <c r="H1846" s="487"/>
      <c r="I1846" s="487"/>
      <c r="J1846" s="487"/>
      <c r="K1846" s="487"/>
      <c r="L1846" s="481"/>
      <c r="M1846" s="481"/>
    </row>
    <row r="1847" spans="2:13" ht="13.9" customHeight="1">
      <c r="B1847" s="487"/>
      <c r="C1847" s="487"/>
      <c r="D1847" s="487"/>
      <c r="E1847" s="487"/>
      <c r="F1847" s="487"/>
      <c r="G1847" s="487"/>
      <c r="H1847" s="487"/>
      <c r="I1847" s="486"/>
      <c r="J1847" s="487"/>
      <c r="K1847" s="487"/>
      <c r="L1847" s="481"/>
      <c r="M1847" s="481"/>
    </row>
    <row r="1848" spans="2:13" ht="13.9" customHeight="1">
      <c r="B1848" s="487"/>
      <c r="C1848" s="487"/>
      <c r="D1848" s="487"/>
      <c r="E1848" s="487"/>
      <c r="F1848" s="487"/>
      <c r="G1848" s="487"/>
      <c r="H1848" s="487"/>
      <c r="I1848" s="487"/>
      <c r="J1848" s="487"/>
      <c r="K1848" s="487"/>
      <c r="L1848" s="481"/>
      <c r="M1848" s="481"/>
    </row>
    <row r="1849" spans="2:13" ht="13.9" customHeight="1">
      <c r="B1849" s="487"/>
      <c r="C1849" s="487"/>
      <c r="D1849" s="487"/>
      <c r="E1849" s="487"/>
      <c r="F1849" s="487"/>
      <c r="G1849" s="487"/>
      <c r="H1849" s="487"/>
      <c r="I1849" s="486"/>
      <c r="J1849" s="487"/>
      <c r="K1849" s="487"/>
      <c r="L1849" s="481"/>
      <c r="M1849" s="481"/>
    </row>
    <row r="1850" spans="2:13" ht="13.9" customHeight="1">
      <c r="B1850" s="487"/>
      <c r="C1850" s="487"/>
      <c r="D1850" s="487"/>
      <c r="E1850" s="487"/>
      <c r="F1850" s="487"/>
      <c r="G1850" s="487"/>
      <c r="H1850" s="487"/>
      <c r="I1850" s="487"/>
      <c r="J1850" s="487"/>
      <c r="K1850" s="487"/>
      <c r="L1850" s="481"/>
      <c r="M1850" s="481"/>
    </row>
    <row r="1851" spans="2:13" ht="13.9" customHeight="1">
      <c r="B1851" s="487"/>
      <c r="C1851" s="487"/>
      <c r="D1851" s="487"/>
      <c r="E1851" s="487"/>
      <c r="F1851" s="487"/>
      <c r="G1851" s="487"/>
      <c r="H1851" s="487"/>
      <c r="I1851" s="486"/>
      <c r="J1851" s="487"/>
      <c r="K1851" s="487"/>
      <c r="L1851" s="481"/>
      <c r="M1851" s="481"/>
    </row>
    <row r="1852" spans="2:13" ht="13.9" customHeight="1">
      <c r="B1852" s="487"/>
      <c r="C1852" s="487"/>
      <c r="D1852" s="487"/>
      <c r="E1852" s="487"/>
      <c r="F1852" s="487"/>
      <c r="G1852" s="487"/>
      <c r="H1852" s="487"/>
      <c r="I1852" s="487"/>
      <c r="J1852" s="487"/>
      <c r="K1852" s="487"/>
      <c r="L1852" s="481"/>
      <c r="M1852" s="481"/>
    </row>
    <row r="1853" spans="2:13" ht="13.9" customHeight="1">
      <c r="B1853" s="487"/>
      <c r="C1853" s="487"/>
      <c r="D1853" s="487"/>
      <c r="E1853" s="487"/>
      <c r="F1853" s="487"/>
      <c r="G1853" s="487"/>
      <c r="H1853" s="487"/>
      <c r="I1853" s="486"/>
      <c r="J1853" s="487"/>
      <c r="K1853" s="487"/>
      <c r="L1853" s="481"/>
      <c r="M1853" s="481"/>
    </row>
    <row r="1854" spans="2:13" ht="13.9" customHeight="1">
      <c r="B1854" s="487"/>
      <c r="C1854" s="487"/>
      <c r="D1854" s="487"/>
      <c r="E1854" s="487"/>
      <c r="F1854" s="487"/>
      <c r="G1854" s="487"/>
      <c r="H1854" s="487"/>
      <c r="I1854" s="487"/>
      <c r="J1854" s="487"/>
      <c r="K1854" s="487"/>
      <c r="L1854" s="481"/>
      <c r="M1854" s="481"/>
    </row>
    <row r="1855" spans="2:13" ht="13.9" customHeight="1">
      <c r="B1855" s="487"/>
      <c r="C1855" s="487"/>
      <c r="D1855" s="487"/>
      <c r="E1855" s="487"/>
      <c r="F1855" s="487"/>
      <c r="G1855" s="487"/>
      <c r="H1855" s="487"/>
      <c r="I1855" s="486"/>
      <c r="J1855" s="487"/>
      <c r="K1855" s="487"/>
      <c r="L1855" s="481"/>
      <c r="M1855" s="481"/>
    </row>
    <row r="1856" spans="2:13" ht="13.9" customHeight="1">
      <c r="B1856" s="487"/>
      <c r="C1856" s="487"/>
      <c r="D1856" s="487"/>
      <c r="E1856" s="487"/>
      <c r="F1856" s="487"/>
      <c r="G1856" s="487"/>
      <c r="H1856" s="487"/>
      <c r="I1856" s="487"/>
      <c r="J1856" s="487"/>
      <c r="K1856" s="487"/>
      <c r="L1856" s="481"/>
      <c r="M1856" s="481"/>
    </row>
    <row r="1857" spans="2:13" ht="13.9" customHeight="1">
      <c r="B1857" s="487"/>
      <c r="C1857" s="487"/>
      <c r="D1857" s="487"/>
      <c r="E1857" s="487"/>
      <c r="F1857" s="487"/>
      <c r="G1857" s="487"/>
      <c r="H1857" s="487"/>
      <c r="I1857" s="486"/>
      <c r="J1857" s="487"/>
      <c r="K1857" s="487"/>
      <c r="L1857" s="481"/>
      <c r="M1857" s="481"/>
    </row>
    <row r="1858" spans="2:13" ht="13.9" customHeight="1">
      <c r="B1858" s="487"/>
      <c r="C1858" s="487"/>
      <c r="D1858" s="487"/>
      <c r="E1858" s="487"/>
      <c r="F1858" s="487"/>
      <c r="G1858" s="487"/>
      <c r="H1858" s="487"/>
      <c r="I1858" s="487"/>
      <c r="J1858" s="487"/>
      <c r="K1858" s="487"/>
      <c r="L1858" s="481"/>
      <c r="M1858" s="481"/>
    </row>
    <row r="1859" spans="2:13" ht="13.9" customHeight="1">
      <c r="B1859" s="487"/>
      <c r="C1859" s="487"/>
      <c r="D1859" s="487"/>
      <c r="E1859" s="487"/>
      <c r="F1859" s="487"/>
      <c r="G1859" s="487"/>
      <c r="H1859" s="487"/>
      <c r="I1859" s="486"/>
      <c r="J1859" s="487"/>
      <c r="K1859" s="487"/>
      <c r="L1859" s="481"/>
      <c r="M1859" s="481"/>
    </row>
    <row r="1860" spans="2:13" ht="13.9" customHeight="1">
      <c r="B1860" s="487"/>
      <c r="C1860" s="487"/>
      <c r="D1860" s="487"/>
      <c r="E1860" s="487"/>
      <c r="F1860" s="487"/>
      <c r="G1860" s="487"/>
      <c r="H1860" s="487"/>
      <c r="I1860" s="487"/>
      <c r="J1860" s="487"/>
      <c r="K1860" s="487"/>
      <c r="L1860" s="481"/>
      <c r="M1860" s="481"/>
    </row>
    <row r="1861" spans="2:13" ht="13.9" customHeight="1">
      <c r="B1861" s="487"/>
      <c r="C1861" s="487"/>
      <c r="D1861" s="487"/>
      <c r="E1861" s="487"/>
      <c r="F1861" s="487"/>
      <c r="G1861" s="487"/>
      <c r="H1861" s="487"/>
      <c r="I1861" s="486"/>
      <c r="J1861" s="487"/>
      <c r="K1861" s="487"/>
      <c r="L1861" s="481"/>
      <c r="M1861" s="481"/>
    </row>
    <row r="1862" spans="2:13" ht="13.9" customHeight="1">
      <c r="B1862" s="487"/>
      <c r="C1862" s="487"/>
      <c r="D1862" s="487"/>
      <c r="E1862" s="487"/>
      <c r="F1862" s="487"/>
      <c r="G1862" s="487"/>
      <c r="H1862" s="487"/>
      <c r="I1862" s="487"/>
      <c r="J1862" s="487"/>
      <c r="K1862" s="487"/>
      <c r="L1862" s="481"/>
      <c r="M1862" s="481"/>
    </row>
    <row r="1863" spans="2:13" ht="13.9" customHeight="1">
      <c r="B1863" s="487"/>
      <c r="C1863" s="487"/>
      <c r="D1863" s="487"/>
      <c r="E1863" s="487"/>
      <c r="F1863" s="487"/>
      <c r="G1863" s="487"/>
      <c r="H1863" s="487"/>
      <c r="I1863" s="486"/>
      <c r="J1863" s="487"/>
      <c r="K1863" s="487"/>
      <c r="L1863" s="481"/>
      <c r="M1863" s="481"/>
    </row>
    <row r="1864" spans="2:13" ht="13.9" customHeight="1">
      <c r="B1864" s="487"/>
      <c r="C1864" s="487"/>
      <c r="D1864" s="487"/>
      <c r="E1864" s="487"/>
      <c r="F1864" s="487"/>
      <c r="G1864" s="487"/>
      <c r="H1864" s="487"/>
      <c r="I1864" s="487"/>
      <c r="J1864" s="487"/>
      <c r="K1864" s="487"/>
      <c r="L1864" s="481"/>
      <c r="M1864" s="481"/>
    </row>
    <row r="1865" spans="2:13" ht="13.9" customHeight="1">
      <c r="B1865" s="487"/>
      <c r="C1865" s="487"/>
      <c r="D1865" s="487"/>
      <c r="E1865" s="487"/>
      <c r="F1865" s="487"/>
      <c r="G1865" s="487"/>
      <c r="H1865" s="487"/>
      <c r="I1865" s="486"/>
      <c r="J1865" s="487"/>
      <c r="K1865" s="487"/>
      <c r="L1865" s="481"/>
      <c r="M1865" s="481"/>
    </row>
    <row r="1866" spans="2:13" ht="13.9" customHeight="1">
      <c r="B1866" s="487"/>
      <c r="C1866" s="487"/>
      <c r="D1866" s="487"/>
      <c r="E1866" s="487"/>
      <c r="F1866" s="487"/>
      <c r="G1866" s="487"/>
      <c r="H1866" s="487"/>
      <c r="I1866" s="487"/>
      <c r="J1866" s="487"/>
      <c r="K1866" s="487"/>
      <c r="L1866" s="481"/>
      <c r="M1866" s="481"/>
    </row>
    <row r="1867" spans="2:13" ht="13.9" customHeight="1">
      <c r="B1867" s="487"/>
      <c r="C1867" s="487"/>
      <c r="D1867" s="487"/>
      <c r="E1867" s="487"/>
      <c r="F1867" s="487"/>
      <c r="G1867" s="487"/>
      <c r="H1867" s="487"/>
      <c r="I1867" s="486"/>
      <c r="J1867" s="487"/>
      <c r="K1867" s="487"/>
      <c r="L1867" s="481"/>
      <c r="M1867" s="481"/>
    </row>
    <row r="1868" spans="2:13" ht="13.9" customHeight="1">
      <c r="B1868" s="487"/>
      <c r="C1868" s="487"/>
      <c r="D1868" s="487"/>
      <c r="E1868" s="487"/>
      <c r="F1868" s="487"/>
      <c r="G1868" s="487"/>
      <c r="H1868" s="487"/>
      <c r="I1868" s="487"/>
      <c r="J1868" s="487"/>
      <c r="K1868" s="487"/>
      <c r="L1868" s="481"/>
      <c r="M1868" s="481"/>
    </row>
    <row r="1869" spans="2:13" ht="13.9" customHeight="1">
      <c r="B1869" s="487"/>
      <c r="C1869" s="487"/>
      <c r="D1869" s="487"/>
      <c r="E1869" s="487"/>
      <c r="F1869" s="487"/>
      <c r="G1869" s="487"/>
      <c r="H1869" s="487"/>
      <c r="I1869" s="486"/>
      <c r="J1869" s="487"/>
      <c r="K1869" s="487"/>
      <c r="L1869" s="481"/>
      <c r="M1869" s="481"/>
    </row>
    <row r="1870" spans="2:13" ht="13.9" customHeight="1">
      <c r="B1870" s="487"/>
      <c r="C1870" s="487"/>
      <c r="D1870" s="487"/>
      <c r="E1870" s="487"/>
      <c r="F1870" s="487"/>
      <c r="G1870" s="487"/>
      <c r="H1870" s="487"/>
      <c r="I1870" s="487"/>
      <c r="J1870" s="487"/>
      <c r="K1870" s="487"/>
      <c r="L1870" s="481"/>
      <c r="M1870" s="481"/>
    </row>
    <row r="1871" spans="2:13" ht="13.9" customHeight="1">
      <c r="B1871" s="487"/>
      <c r="C1871" s="487"/>
      <c r="D1871" s="487"/>
      <c r="E1871" s="487"/>
      <c r="F1871" s="487"/>
      <c r="G1871" s="487"/>
      <c r="H1871" s="487"/>
      <c r="I1871" s="486"/>
      <c r="J1871" s="487"/>
      <c r="K1871" s="487"/>
      <c r="L1871" s="481"/>
      <c r="M1871" s="481"/>
    </row>
    <row r="1872" spans="2:13" ht="13.9" customHeight="1">
      <c r="B1872" s="487"/>
      <c r="C1872" s="487"/>
      <c r="D1872" s="487"/>
      <c r="E1872" s="487"/>
      <c r="F1872" s="487"/>
      <c r="G1872" s="487"/>
      <c r="H1872" s="487"/>
      <c r="I1872" s="487"/>
      <c r="J1872" s="487"/>
      <c r="K1872" s="487"/>
      <c r="L1872" s="481"/>
      <c r="M1872" s="481"/>
    </row>
    <row r="1873" spans="2:13" ht="13.9" customHeight="1">
      <c r="B1873" s="487"/>
      <c r="C1873" s="487"/>
      <c r="D1873" s="487"/>
      <c r="E1873" s="487"/>
      <c r="F1873" s="487"/>
      <c r="G1873" s="487"/>
      <c r="H1873" s="487"/>
      <c r="I1873" s="486"/>
      <c r="J1873" s="487"/>
      <c r="K1873" s="487"/>
      <c r="L1873" s="481"/>
      <c r="M1873" s="481"/>
    </row>
    <row r="1874" spans="2:13" ht="13.9" customHeight="1">
      <c r="B1874" s="487"/>
      <c r="C1874" s="487"/>
      <c r="D1874" s="487"/>
      <c r="E1874" s="487"/>
      <c r="F1874" s="487"/>
      <c r="G1874" s="487"/>
      <c r="H1874" s="487"/>
      <c r="I1874" s="487"/>
      <c r="J1874" s="487"/>
      <c r="K1874" s="487"/>
      <c r="L1874" s="481"/>
      <c r="M1874" s="481"/>
    </row>
    <row r="1875" spans="2:13" ht="13.9" customHeight="1">
      <c r="B1875" s="487"/>
      <c r="C1875" s="487"/>
      <c r="D1875" s="487"/>
      <c r="E1875" s="487"/>
      <c r="F1875" s="487"/>
      <c r="G1875" s="487"/>
      <c r="H1875" s="487"/>
      <c r="I1875" s="486"/>
      <c r="J1875" s="487"/>
      <c r="K1875" s="487"/>
      <c r="L1875" s="481"/>
      <c r="M1875" s="481"/>
    </row>
    <row r="1876" spans="2:13" ht="13.9" customHeight="1">
      <c r="B1876" s="487"/>
      <c r="C1876" s="487"/>
      <c r="D1876" s="487"/>
      <c r="E1876" s="487"/>
      <c r="F1876" s="487"/>
      <c r="G1876" s="487"/>
      <c r="H1876" s="487"/>
      <c r="I1876" s="487"/>
      <c r="J1876" s="487"/>
      <c r="K1876" s="487"/>
      <c r="L1876" s="481"/>
      <c r="M1876" s="481"/>
    </row>
    <row r="1877" spans="2:13" ht="13.9" customHeight="1">
      <c r="B1877" s="487"/>
      <c r="C1877" s="487"/>
      <c r="D1877" s="487"/>
      <c r="E1877" s="487"/>
      <c r="F1877" s="487"/>
      <c r="G1877" s="487"/>
      <c r="H1877" s="487"/>
      <c r="I1877" s="486"/>
      <c r="J1877" s="487"/>
      <c r="K1877" s="487"/>
      <c r="L1877" s="481"/>
      <c r="M1877" s="481"/>
    </row>
    <row r="1878" spans="2:13" ht="13.9" customHeight="1">
      <c r="B1878" s="487"/>
      <c r="C1878" s="487"/>
      <c r="D1878" s="487"/>
      <c r="E1878" s="487"/>
      <c r="F1878" s="487"/>
      <c r="G1878" s="487"/>
      <c r="H1878" s="487"/>
      <c r="I1878" s="487"/>
      <c r="J1878" s="487"/>
      <c r="K1878" s="487"/>
      <c r="L1878" s="481"/>
      <c r="M1878" s="481"/>
    </row>
    <row r="1879" spans="2:13" ht="13.9" customHeight="1">
      <c r="B1879" s="487"/>
      <c r="C1879" s="487"/>
      <c r="D1879" s="487"/>
      <c r="E1879" s="487"/>
      <c r="F1879" s="487"/>
      <c r="G1879" s="487"/>
      <c r="H1879" s="487"/>
      <c r="I1879" s="486"/>
      <c r="J1879" s="487"/>
      <c r="K1879" s="487"/>
      <c r="L1879" s="481"/>
      <c r="M1879" s="481"/>
    </row>
    <row r="1880" spans="2:13" ht="13.9" customHeight="1">
      <c r="B1880" s="487"/>
      <c r="C1880" s="487"/>
      <c r="D1880" s="487"/>
      <c r="E1880" s="487"/>
      <c r="F1880" s="487"/>
      <c r="G1880" s="487"/>
      <c r="H1880" s="487"/>
      <c r="I1880" s="487"/>
      <c r="J1880" s="487"/>
      <c r="K1880" s="487"/>
      <c r="L1880" s="481"/>
      <c r="M1880" s="481"/>
    </row>
    <row r="1881" spans="2:13" ht="13.9" customHeight="1">
      <c r="B1881" s="487"/>
      <c r="C1881" s="487"/>
      <c r="D1881" s="487"/>
      <c r="E1881" s="487"/>
      <c r="F1881" s="487"/>
      <c r="G1881" s="487"/>
      <c r="H1881" s="487"/>
      <c r="I1881" s="486"/>
      <c r="J1881" s="487"/>
      <c r="K1881" s="487"/>
      <c r="L1881" s="481"/>
      <c r="M1881" s="481"/>
    </row>
    <row r="1882" spans="2:13" ht="13.9" customHeight="1">
      <c r="B1882" s="487"/>
      <c r="C1882" s="487"/>
      <c r="D1882" s="487"/>
      <c r="E1882" s="487"/>
      <c r="F1882" s="487"/>
      <c r="G1882" s="487"/>
      <c r="H1882" s="487"/>
      <c r="I1882" s="487"/>
      <c r="J1882" s="487"/>
      <c r="K1882" s="487"/>
      <c r="L1882" s="481"/>
      <c r="M1882" s="481"/>
    </row>
    <row r="1883" spans="2:13" ht="13.9" customHeight="1">
      <c r="B1883" s="487"/>
      <c r="C1883" s="487"/>
      <c r="D1883" s="487"/>
      <c r="E1883" s="487"/>
      <c r="F1883" s="487"/>
      <c r="G1883" s="487"/>
      <c r="H1883" s="487"/>
      <c r="I1883" s="486"/>
      <c r="J1883" s="487"/>
      <c r="K1883" s="487"/>
      <c r="L1883" s="481"/>
      <c r="M1883" s="481"/>
    </row>
    <row r="1884" spans="2:13" ht="13.9" customHeight="1">
      <c r="B1884" s="487"/>
      <c r="C1884" s="487"/>
      <c r="D1884" s="487"/>
      <c r="E1884" s="487"/>
      <c r="F1884" s="487"/>
      <c r="G1884" s="487"/>
      <c r="H1884" s="487"/>
      <c r="I1884" s="487"/>
      <c r="J1884" s="487"/>
      <c r="K1884" s="487"/>
      <c r="L1884" s="481"/>
      <c r="M1884" s="481"/>
    </row>
    <row r="1885" spans="2:13" ht="13.9" customHeight="1">
      <c r="B1885" s="487"/>
      <c r="C1885" s="487"/>
      <c r="D1885" s="487"/>
      <c r="E1885" s="487"/>
      <c r="F1885" s="487"/>
      <c r="G1885" s="487"/>
      <c r="H1885" s="487"/>
      <c r="I1885" s="486"/>
      <c r="J1885" s="487"/>
      <c r="K1885" s="487"/>
      <c r="L1885" s="481"/>
      <c r="M1885" s="481"/>
    </row>
    <row r="1886" spans="2:13" ht="13.9" customHeight="1">
      <c r="B1886" s="487"/>
      <c r="C1886" s="487"/>
      <c r="D1886" s="487"/>
      <c r="E1886" s="487"/>
      <c r="F1886" s="487"/>
      <c r="G1886" s="487"/>
      <c r="H1886" s="487"/>
      <c r="I1886" s="487"/>
      <c r="J1886" s="487"/>
      <c r="K1886" s="487"/>
      <c r="L1886" s="481"/>
      <c r="M1886" s="481"/>
    </row>
    <row r="1887" spans="2:13" ht="13.9" customHeight="1">
      <c r="B1887" s="487"/>
      <c r="C1887" s="487"/>
      <c r="D1887" s="487"/>
      <c r="E1887" s="487"/>
      <c r="F1887" s="487"/>
      <c r="G1887" s="487"/>
      <c r="H1887" s="487"/>
      <c r="I1887" s="486"/>
      <c r="J1887" s="487"/>
      <c r="K1887" s="487"/>
      <c r="L1887" s="481"/>
      <c r="M1887" s="481"/>
    </row>
    <row r="1888" spans="2:13" ht="13.9" customHeight="1">
      <c r="B1888" s="487"/>
      <c r="C1888" s="487"/>
      <c r="D1888" s="487"/>
      <c r="E1888" s="487"/>
      <c r="F1888" s="487"/>
      <c r="G1888" s="487"/>
      <c r="H1888" s="487"/>
      <c r="I1888" s="487"/>
      <c r="J1888" s="487"/>
      <c r="K1888" s="487"/>
      <c r="L1888" s="481"/>
      <c r="M1888" s="481"/>
    </row>
    <row r="1889" spans="2:13" ht="13.9" customHeight="1">
      <c r="B1889" s="487"/>
      <c r="C1889" s="487"/>
      <c r="D1889" s="487"/>
      <c r="E1889" s="487"/>
      <c r="F1889" s="487"/>
      <c r="G1889" s="487"/>
      <c r="H1889" s="487"/>
      <c r="I1889" s="486"/>
      <c r="J1889" s="487"/>
      <c r="K1889" s="487"/>
      <c r="L1889" s="481"/>
      <c r="M1889" s="481"/>
    </row>
    <row r="1890" spans="2:13" ht="13.9" customHeight="1">
      <c r="B1890" s="487"/>
      <c r="C1890" s="487"/>
      <c r="D1890" s="487"/>
      <c r="E1890" s="487"/>
      <c r="F1890" s="487"/>
      <c r="G1890" s="487"/>
      <c r="H1890" s="487"/>
      <c r="I1890" s="487"/>
      <c r="J1890" s="487"/>
      <c r="K1890" s="487"/>
      <c r="L1890" s="481"/>
      <c r="M1890" s="481"/>
    </row>
    <row r="1891" spans="2:13" ht="13.9" customHeight="1">
      <c r="B1891" s="487"/>
      <c r="C1891" s="487"/>
      <c r="D1891" s="487"/>
      <c r="E1891" s="487"/>
      <c r="F1891" s="487"/>
      <c r="G1891" s="487"/>
      <c r="H1891" s="487"/>
      <c r="I1891" s="486"/>
      <c r="J1891" s="487"/>
      <c r="K1891" s="487"/>
      <c r="L1891" s="481"/>
      <c r="M1891" s="481"/>
    </row>
    <row r="1892" spans="2:13" ht="13.9" customHeight="1">
      <c r="B1892" s="487"/>
      <c r="C1892" s="487"/>
      <c r="D1892" s="487"/>
      <c r="E1892" s="487"/>
      <c r="F1892" s="487"/>
      <c r="G1892" s="487"/>
      <c r="H1892" s="487"/>
      <c r="I1892" s="487"/>
      <c r="J1892" s="487"/>
      <c r="K1892" s="487"/>
      <c r="L1892" s="481"/>
      <c r="M1892" s="481"/>
    </row>
    <row r="1893" spans="2:13" ht="13.9" customHeight="1">
      <c r="B1893" s="487"/>
      <c r="C1893" s="487"/>
      <c r="D1893" s="487"/>
      <c r="E1893" s="487"/>
      <c r="F1893" s="487"/>
      <c r="G1893" s="487"/>
      <c r="H1893" s="487"/>
      <c r="I1893" s="486"/>
      <c r="J1893" s="487"/>
      <c r="K1893" s="487"/>
      <c r="L1893" s="481"/>
      <c r="M1893" s="481"/>
    </row>
    <row r="1894" spans="2:13" ht="13.9" customHeight="1">
      <c r="B1894" s="487"/>
      <c r="C1894" s="487"/>
      <c r="D1894" s="487"/>
      <c r="E1894" s="487"/>
      <c r="F1894" s="487"/>
      <c r="G1894" s="487"/>
      <c r="H1894" s="487"/>
      <c r="I1894" s="487"/>
      <c r="J1894" s="487"/>
      <c r="K1894" s="487"/>
      <c r="L1894" s="481"/>
      <c r="M1894" s="481"/>
    </row>
    <row r="1895" spans="2:13" ht="13.9" customHeight="1">
      <c r="B1895" s="487"/>
      <c r="C1895" s="487"/>
      <c r="D1895" s="487"/>
      <c r="E1895" s="487"/>
      <c r="F1895" s="487"/>
      <c r="G1895" s="487"/>
      <c r="H1895" s="487"/>
      <c r="I1895" s="486"/>
      <c r="J1895" s="487"/>
      <c r="K1895" s="487"/>
      <c r="L1895" s="481"/>
      <c r="M1895" s="481"/>
    </row>
    <row r="1896" spans="2:13" ht="13.9" customHeight="1">
      <c r="B1896" s="487"/>
      <c r="C1896" s="487"/>
      <c r="D1896" s="487"/>
      <c r="E1896" s="487"/>
      <c r="F1896" s="487"/>
      <c r="G1896" s="487"/>
      <c r="H1896" s="487"/>
      <c r="I1896" s="487"/>
      <c r="J1896" s="487"/>
      <c r="K1896" s="487"/>
      <c r="L1896" s="481"/>
      <c r="M1896" s="481"/>
    </row>
    <row r="1897" spans="2:13" ht="13.9" customHeight="1">
      <c r="B1897" s="487"/>
      <c r="C1897" s="487"/>
      <c r="D1897" s="487"/>
      <c r="E1897" s="487"/>
      <c r="F1897" s="487"/>
      <c r="G1897" s="487"/>
      <c r="H1897" s="487"/>
      <c r="I1897" s="486"/>
      <c r="J1897" s="487"/>
      <c r="K1897" s="487"/>
      <c r="L1897" s="481"/>
      <c r="M1897" s="481"/>
    </row>
    <row r="1898" spans="2:13" ht="13.9" customHeight="1">
      <c r="B1898" s="487"/>
      <c r="C1898" s="487"/>
      <c r="D1898" s="487"/>
      <c r="E1898" s="487"/>
      <c r="F1898" s="487"/>
      <c r="G1898" s="487"/>
      <c r="H1898" s="487"/>
      <c r="I1898" s="487"/>
      <c r="J1898" s="487"/>
      <c r="K1898" s="487"/>
      <c r="L1898" s="481"/>
      <c r="M1898" s="481"/>
    </row>
    <row r="1899" spans="2:13" ht="13.9" customHeight="1">
      <c r="B1899" s="487"/>
      <c r="C1899" s="487"/>
      <c r="D1899" s="487"/>
      <c r="E1899" s="487"/>
      <c r="F1899" s="487"/>
      <c r="G1899" s="487"/>
      <c r="H1899" s="487"/>
      <c r="I1899" s="486"/>
      <c r="J1899" s="487"/>
      <c r="K1899" s="487"/>
      <c r="L1899" s="481"/>
      <c r="M1899" s="481"/>
    </row>
    <row r="1900" spans="2:13" ht="13.9" customHeight="1">
      <c r="B1900" s="487"/>
      <c r="C1900" s="487"/>
      <c r="D1900" s="487"/>
      <c r="E1900" s="487"/>
      <c r="F1900" s="487"/>
      <c r="G1900" s="487"/>
      <c r="H1900" s="487"/>
      <c r="I1900" s="487"/>
      <c r="J1900" s="487"/>
      <c r="K1900" s="487"/>
      <c r="L1900" s="481"/>
      <c r="M1900" s="481"/>
    </row>
    <row r="1901" spans="2:13" ht="13.9" customHeight="1">
      <c r="B1901" s="487"/>
      <c r="C1901" s="487"/>
      <c r="D1901" s="487"/>
      <c r="E1901" s="487"/>
      <c r="F1901" s="487"/>
      <c r="G1901" s="487"/>
      <c r="H1901" s="487"/>
      <c r="I1901" s="486"/>
      <c r="J1901" s="487"/>
      <c r="K1901" s="487"/>
      <c r="L1901" s="481"/>
      <c r="M1901" s="481"/>
    </row>
    <row r="1902" spans="2:13" ht="13.9" customHeight="1">
      <c r="B1902" s="487"/>
      <c r="C1902" s="487"/>
      <c r="D1902" s="487"/>
      <c r="E1902" s="487"/>
      <c r="F1902" s="487"/>
      <c r="G1902" s="487"/>
      <c r="H1902" s="487"/>
      <c r="I1902" s="487"/>
      <c r="J1902" s="487"/>
      <c r="K1902" s="487"/>
      <c r="L1902" s="481"/>
      <c r="M1902" s="481"/>
    </row>
    <row r="1903" spans="2:13" ht="13.9" customHeight="1">
      <c r="B1903" s="487"/>
      <c r="C1903" s="487"/>
      <c r="D1903" s="487"/>
      <c r="E1903" s="487"/>
      <c r="F1903" s="487"/>
      <c r="G1903" s="487"/>
      <c r="H1903" s="487"/>
      <c r="I1903" s="486"/>
      <c r="J1903" s="487"/>
      <c r="K1903" s="487"/>
      <c r="L1903" s="481"/>
      <c r="M1903" s="481"/>
    </row>
    <row r="1904" spans="2:13" ht="13.9" customHeight="1">
      <c r="B1904" s="487"/>
      <c r="C1904" s="487"/>
      <c r="D1904" s="487"/>
      <c r="E1904" s="487"/>
      <c r="F1904" s="487"/>
      <c r="G1904" s="487"/>
      <c r="H1904" s="487"/>
      <c r="I1904" s="487"/>
      <c r="J1904" s="487"/>
      <c r="K1904" s="487"/>
      <c r="L1904" s="481"/>
      <c r="M1904" s="481"/>
    </row>
    <row r="1905" spans="2:13" ht="13.9" customHeight="1">
      <c r="B1905" s="487"/>
      <c r="C1905" s="487"/>
      <c r="D1905" s="487"/>
      <c r="E1905" s="487"/>
      <c r="F1905" s="487"/>
      <c r="G1905" s="487"/>
      <c r="H1905" s="487"/>
      <c r="I1905" s="486"/>
      <c r="J1905" s="487"/>
      <c r="K1905" s="487"/>
      <c r="L1905" s="481"/>
      <c r="M1905" s="481"/>
    </row>
    <row r="1906" spans="2:13" ht="13.9" customHeight="1">
      <c r="B1906" s="487"/>
      <c r="C1906" s="487"/>
      <c r="D1906" s="487"/>
      <c r="E1906" s="487"/>
      <c r="F1906" s="487"/>
      <c r="G1906" s="487"/>
      <c r="H1906" s="487"/>
      <c r="I1906" s="487"/>
      <c r="J1906" s="487"/>
      <c r="K1906" s="487"/>
      <c r="L1906" s="481"/>
      <c r="M1906" s="481"/>
    </row>
    <row r="1907" spans="2:13" ht="13.9" customHeight="1">
      <c r="B1907" s="487"/>
      <c r="C1907" s="487"/>
      <c r="D1907" s="487"/>
      <c r="E1907" s="487"/>
      <c r="F1907" s="487"/>
      <c r="G1907" s="487"/>
      <c r="H1907" s="487"/>
      <c r="I1907" s="486"/>
      <c r="J1907" s="487"/>
      <c r="K1907" s="487"/>
      <c r="L1907" s="481"/>
      <c r="M1907" s="481"/>
    </row>
    <row r="1908" spans="2:13" ht="13.9" customHeight="1">
      <c r="B1908" s="487"/>
      <c r="C1908" s="487"/>
      <c r="D1908" s="487"/>
      <c r="E1908" s="487"/>
      <c r="F1908" s="487"/>
      <c r="G1908" s="487"/>
      <c r="H1908" s="487"/>
      <c r="I1908" s="487"/>
      <c r="J1908" s="487"/>
      <c r="K1908" s="487"/>
      <c r="L1908" s="481"/>
      <c r="M1908" s="481"/>
    </row>
    <row r="1909" spans="2:13" ht="13.9" customHeight="1">
      <c r="B1909" s="487"/>
      <c r="C1909" s="487"/>
      <c r="D1909" s="487"/>
      <c r="E1909" s="487"/>
      <c r="F1909" s="487"/>
      <c r="G1909" s="487"/>
      <c r="H1909" s="487"/>
      <c r="I1909" s="486"/>
      <c r="J1909" s="487"/>
      <c r="K1909" s="487"/>
      <c r="L1909" s="481"/>
      <c r="M1909" s="481"/>
    </row>
    <row r="1910" spans="2:13" ht="13.9" customHeight="1">
      <c r="B1910" s="487"/>
      <c r="C1910" s="487"/>
      <c r="D1910" s="487"/>
      <c r="E1910" s="487"/>
      <c r="F1910" s="487"/>
      <c r="G1910" s="487"/>
      <c r="H1910" s="487"/>
      <c r="I1910" s="487"/>
      <c r="J1910" s="487"/>
      <c r="K1910" s="487"/>
      <c r="L1910" s="481"/>
      <c r="M1910" s="481"/>
    </row>
    <row r="1911" spans="2:13" ht="13.9" customHeight="1">
      <c r="B1911" s="487"/>
      <c r="C1911" s="487"/>
      <c r="D1911" s="487"/>
      <c r="E1911" s="487"/>
      <c r="F1911" s="487"/>
      <c r="G1911" s="487"/>
      <c r="H1911" s="487"/>
      <c r="I1911" s="486"/>
      <c r="J1911" s="487"/>
      <c r="K1911" s="487"/>
      <c r="L1911" s="481"/>
      <c r="M1911" s="481"/>
    </row>
    <row r="1912" spans="2:13" ht="13.9" customHeight="1">
      <c r="B1912" s="487"/>
      <c r="C1912" s="487"/>
      <c r="D1912" s="487"/>
      <c r="E1912" s="487"/>
      <c r="F1912" s="487"/>
      <c r="G1912" s="487"/>
      <c r="H1912" s="487"/>
      <c r="I1912" s="487"/>
      <c r="J1912" s="487"/>
      <c r="K1912" s="487"/>
      <c r="L1912" s="481"/>
      <c r="M1912" s="481"/>
    </row>
    <row r="1913" spans="2:13" ht="13.9" customHeight="1">
      <c r="B1913" s="487"/>
      <c r="C1913" s="487"/>
      <c r="D1913" s="487"/>
      <c r="E1913" s="487"/>
      <c r="F1913" s="487"/>
      <c r="G1913" s="487"/>
      <c r="H1913" s="487"/>
      <c r="I1913" s="486"/>
      <c r="J1913" s="487"/>
      <c r="K1913" s="487"/>
      <c r="L1913" s="481"/>
      <c r="M1913" s="481"/>
    </row>
    <row r="1914" spans="2:13" ht="13.9" customHeight="1">
      <c r="B1914" s="487"/>
      <c r="C1914" s="487"/>
      <c r="D1914" s="487"/>
      <c r="E1914" s="487"/>
      <c r="F1914" s="487"/>
      <c r="G1914" s="487"/>
      <c r="H1914" s="487"/>
      <c r="I1914" s="487"/>
      <c r="J1914" s="487"/>
      <c r="K1914" s="487"/>
      <c r="L1914" s="481"/>
      <c r="M1914" s="481"/>
    </row>
    <row r="1915" spans="2:13" ht="13.9" customHeight="1">
      <c r="B1915" s="487"/>
      <c r="C1915" s="487"/>
      <c r="D1915" s="487"/>
      <c r="E1915" s="487"/>
      <c r="F1915" s="487"/>
      <c r="G1915" s="487"/>
      <c r="H1915" s="487"/>
      <c r="I1915" s="486"/>
      <c r="J1915" s="487"/>
      <c r="K1915" s="487"/>
      <c r="L1915" s="481"/>
      <c r="M1915" s="481"/>
    </row>
    <row r="1916" spans="2:13" ht="13.9" customHeight="1">
      <c r="B1916" s="487"/>
      <c r="C1916" s="487"/>
      <c r="D1916" s="487"/>
      <c r="E1916" s="487"/>
      <c r="F1916" s="487"/>
      <c r="G1916" s="487"/>
      <c r="H1916" s="487"/>
      <c r="I1916" s="487"/>
      <c r="J1916" s="487"/>
      <c r="K1916" s="487"/>
      <c r="L1916" s="481"/>
      <c r="M1916" s="481"/>
    </row>
    <row r="1917" spans="2:13" ht="13.9" customHeight="1">
      <c r="B1917" s="487"/>
      <c r="C1917" s="487"/>
      <c r="D1917" s="487"/>
      <c r="E1917" s="487"/>
      <c r="F1917" s="487"/>
      <c r="G1917" s="487"/>
      <c r="H1917" s="487"/>
      <c r="I1917" s="486"/>
      <c r="J1917" s="487"/>
      <c r="K1917" s="487"/>
      <c r="L1917" s="481"/>
      <c r="M1917" s="481"/>
    </row>
    <row r="1918" spans="2:13" ht="13.9" customHeight="1">
      <c r="B1918" s="487"/>
      <c r="C1918" s="487"/>
      <c r="D1918" s="487"/>
      <c r="E1918" s="487"/>
      <c r="F1918" s="487"/>
      <c r="G1918" s="487"/>
      <c r="H1918" s="487"/>
      <c r="I1918" s="487"/>
      <c r="J1918" s="487"/>
      <c r="K1918" s="487"/>
      <c r="L1918" s="481"/>
      <c r="M1918" s="481"/>
    </row>
    <row r="1919" spans="2:13" ht="13.9" customHeight="1">
      <c r="B1919" s="487"/>
      <c r="C1919" s="487"/>
      <c r="D1919" s="487"/>
      <c r="E1919" s="487"/>
      <c r="F1919" s="487"/>
      <c r="G1919" s="487"/>
      <c r="H1919" s="487"/>
      <c r="I1919" s="486"/>
      <c r="J1919" s="487"/>
      <c r="K1919" s="487"/>
      <c r="L1919" s="481"/>
      <c r="M1919" s="481"/>
    </row>
    <row r="1920" spans="2:13" ht="13.9" customHeight="1">
      <c r="B1920" s="487"/>
      <c r="C1920" s="487"/>
      <c r="D1920" s="487"/>
      <c r="E1920" s="487"/>
      <c r="F1920" s="487"/>
      <c r="G1920" s="487"/>
      <c r="H1920" s="487"/>
      <c r="I1920" s="487"/>
      <c r="J1920" s="487"/>
      <c r="K1920" s="487"/>
      <c r="L1920" s="481"/>
      <c r="M1920" s="481"/>
    </row>
    <row r="1921" spans="2:13" ht="13.9" customHeight="1">
      <c r="B1921" s="487"/>
      <c r="C1921" s="487"/>
      <c r="D1921" s="487"/>
      <c r="E1921" s="487"/>
      <c r="F1921" s="487"/>
      <c r="G1921" s="487"/>
      <c r="H1921" s="487"/>
      <c r="I1921" s="486"/>
      <c r="J1921" s="487"/>
      <c r="K1921" s="487"/>
      <c r="L1921" s="481"/>
      <c r="M1921" s="481"/>
    </row>
    <row r="1922" spans="2:13" ht="13.9" customHeight="1">
      <c r="B1922" s="487"/>
      <c r="C1922" s="487"/>
      <c r="D1922" s="487"/>
      <c r="E1922" s="487"/>
      <c r="F1922" s="487"/>
      <c r="G1922" s="487"/>
      <c r="H1922" s="487"/>
      <c r="I1922" s="487"/>
      <c r="J1922" s="487"/>
      <c r="K1922" s="487"/>
      <c r="L1922" s="481"/>
      <c r="M1922" s="481"/>
    </row>
    <row r="1923" spans="2:13" ht="13.9" customHeight="1">
      <c r="B1923" s="487"/>
      <c r="C1923" s="487"/>
      <c r="D1923" s="487"/>
      <c r="E1923" s="487"/>
      <c r="F1923" s="487"/>
      <c r="G1923" s="487"/>
      <c r="H1923" s="487"/>
      <c r="I1923" s="486"/>
      <c r="J1923" s="487"/>
      <c r="K1923" s="487"/>
      <c r="L1923" s="481"/>
      <c r="M1923" s="481"/>
    </row>
    <row r="1924" spans="2:13" ht="13.9" customHeight="1">
      <c r="B1924" s="487"/>
      <c r="C1924" s="487"/>
      <c r="D1924" s="487"/>
      <c r="E1924" s="487"/>
      <c r="F1924" s="487"/>
      <c r="G1924" s="487"/>
      <c r="H1924" s="487"/>
      <c r="I1924" s="487"/>
      <c r="J1924" s="487"/>
      <c r="K1924" s="487"/>
      <c r="L1924" s="481"/>
      <c r="M1924" s="481"/>
    </row>
    <row r="1925" spans="2:13" ht="13.9" customHeight="1">
      <c r="B1925" s="487"/>
      <c r="C1925" s="487"/>
      <c r="D1925" s="487"/>
      <c r="E1925" s="487"/>
      <c r="F1925" s="487"/>
      <c r="G1925" s="487"/>
      <c r="H1925" s="487"/>
      <c r="I1925" s="486"/>
      <c r="J1925" s="487"/>
      <c r="K1925" s="487"/>
      <c r="L1925" s="481"/>
      <c r="M1925" s="481"/>
    </row>
    <row r="1926" spans="2:13" ht="13.9" customHeight="1">
      <c r="B1926" s="487"/>
      <c r="C1926" s="487"/>
      <c r="D1926" s="487"/>
      <c r="E1926" s="487"/>
      <c r="F1926" s="487"/>
      <c r="G1926" s="487"/>
      <c r="H1926" s="487"/>
      <c r="I1926" s="487"/>
      <c r="J1926" s="487"/>
      <c r="K1926" s="487"/>
      <c r="L1926" s="481"/>
      <c r="M1926" s="481"/>
    </row>
    <row r="1927" spans="2:13" ht="13.9" customHeight="1">
      <c r="B1927" s="487"/>
      <c r="C1927" s="487"/>
      <c r="D1927" s="487"/>
      <c r="E1927" s="487"/>
      <c r="F1927" s="487"/>
      <c r="G1927" s="487"/>
      <c r="H1927" s="487"/>
      <c r="I1927" s="486"/>
      <c r="J1927" s="487"/>
      <c r="K1927" s="487"/>
      <c r="L1927" s="481"/>
      <c r="M1927" s="481"/>
    </row>
    <row r="1928" spans="2:13" ht="13.9" customHeight="1">
      <c r="B1928" s="487"/>
      <c r="C1928" s="487"/>
      <c r="D1928" s="487"/>
      <c r="E1928" s="487"/>
      <c r="F1928" s="487"/>
      <c r="G1928" s="487"/>
      <c r="H1928" s="487"/>
      <c r="I1928" s="487"/>
      <c r="J1928" s="487"/>
      <c r="K1928" s="487"/>
      <c r="L1928" s="481"/>
      <c r="M1928" s="481"/>
    </row>
    <row r="1929" spans="2:13" ht="13.9" customHeight="1">
      <c r="B1929" s="487"/>
      <c r="C1929" s="487"/>
      <c r="D1929" s="487"/>
      <c r="E1929" s="487"/>
      <c r="F1929" s="487"/>
      <c r="G1929" s="487"/>
      <c r="H1929" s="487"/>
      <c r="I1929" s="486"/>
      <c r="J1929" s="487"/>
      <c r="K1929" s="487"/>
      <c r="L1929" s="481"/>
      <c r="M1929" s="481"/>
    </row>
    <row r="1930" spans="2:13" ht="13.9" customHeight="1">
      <c r="B1930" s="487"/>
      <c r="C1930" s="487"/>
      <c r="D1930" s="487"/>
      <c r="E1930" s="487"/>
      <c r="F1930" s="487"/>
      <c r="G1930" s="487"/>
      <c r="H1930" s="487"/>
      <c r="I1930" s="487"/>
      <c r="J1930" s="487"/>
      <c r="K1930" s="487"/>
      <c r="L1930" s="481"/>
      <c r="M1930" s="481"/>
    </row>
    <row r="1931" spans="2:13" ht="13.9" customHeight="1">
      <c r="B1931" s="487"/>
      <c r="C1931" s="487"/>
      <c r="D1931" s="487"/>
      <c r="E1931" s="487"/>
      <c r="F1931" s="487"/>
      <c r="G1931" s="487"/>
      <c r="H1931" s="487"/>
      <c r="I1931" s="486"/>
      <c r="J1931" s="487"/>
      <c r="K1931" s="487"/>
      <c r="L1931" s="481"/>
      <c r="M1931" s="481"/>
    </row>
    <row r="1932" spans="2:13" ht="13.9" customHeight="1">
      <c r="B1932" s="487"/>
      <c r="C1932" s="487"/>
      <c r="D1932" s="487"/>
      <c r="E1932" s="487"/>
      <c r="F1932" s="487"/>
      <c r="G1932" s="487"/>
      <c r="H1932" s="487"/>
      <c r="I1932" s="487"/>
      <c r="J1932" s="487"/>
      <c r="K1932" s="487"/>
      <c r="L1932" s="481"/>
      <c r="M1932" s="481"/>
    </row>
    <row r="1933" spans="2:13" ht="13.9" customHeight="1">
      <c r="B1933" s="487"/>
      <c r="C1933" s="487"/>
      <c r="D1933" s="487"/>
      <c r="E1933" s="487"/>
      <c r="F1933" s="487"/>
      <c r="G1933" s="487"/>
      <c r="H1933" s="487"/>
      <c r="I1933" s="486"/>
      <c r="J1933" s="487"/>
      <c r="K1933" s="487"/>
      <c r="L1933" s="481"/>
      <c r="M1933" s="481"/>
    </row>
    <row r="1934" spans="2:13" ht="13.9" customHeight="1">
      <c r="B1934" s="487"/>
      <c r="C1934" s="487"/>
      <c r="D1934" s="487"/>
      <c r="E1934" s="487"/>
      <c r="F1934" s="487"/>
      <c r="G1934" s="487"/>
      <c r="H1934" s="487"/>
      <c r="I1934" s="487"/>
      <c r="J1934" s="487"/>
      <c r="K1934" s="487"/>
      <c r="L1934" s="481"/>
      <c r="M1934" s="481"/>
    </row>
    <row r="1935" spans="2:13" ht="13.9" customHeight="1">
      <c r="B1935" s="487"/>
      <c r="C1935" s="487"/>
      <c r="D1935" s="487"/>
      <c r="E1935" s="487"/>
      <c r="F1935" s="487"/>
      <c r="G1935" s="487"/>
      <c r="H1935" s="487"/>
      <c r="I1935" s="486"/>
      <c r="J1935" s="487"/>
      <c r="K1935" s="487"/>
      <c r="L1935" s="481"/>
      <c r="M1935" s="481"/>
    </row>
    <row r="1936" spans="2:13" ht="13.9" customHeight="1">
      <c r="B1936" s="487"/>
      <c r="C1936" s="487"/>
      <c r="D1936" s="487"/>
      <c r="E1936" s="487"/>
      <c r="F1936" s="487"/>
      <c r="G1936" s="487"/>
      <c r="H1936" s="487"/>
      <c r="I1936" s="487"/>
      <c r="J1936" s="487"/>
      <c r="K1936" s="487"/>
      <c r="L1936" s="481"/>
      <c r="M1936" s="481"/>
    </row>
    <row r="1937" spans="2:13" ht="13.9" customHeight="1">
      <c r="B1937" s="487"/>
      <c r="C1937" s="487"/>
      <c r="D1937" s="487"/>
      <c r="E1937" s="487"/>
      <c r="F1937" s="487"/>
      <c r="G1937" s="487"/>
      <c r="H1937" s="487"/>
      <c r="I1937" s="486"/>
      <c r="J1937" s="487"/>
      <c r="K1937" s="487"/>
      <c r="L1937" s="481"/>
      <c r="M1937" s="481"/>
    </row>
    <row r="1938" spans="2:13" ht="13.9" customHeight="1">
      <c r="B1938" s="487"/>
      <c r="C1938" s="487"/>
      <c r="D1938" s="487"/>
      <c r="E1938" s="487"/>
      <c r="F1938" s="487"/>
      <c r="G1938" s="487"/>
      <c r="H1938" s="487"/>
      <c r="I1938" s="487"/>
      <c r="J1938" s="487"/>
      <c r="K1938" s="487"/>
      <c r="L1938" s="481"/>
      <c r="M1938" s="481"/>
    </row>
    <row r="1939" spans="2:13" ht="13.9" customHeight="1">
      <c r="B1939" s="487"/>
      <c r="C1939" s="487"/>
      <c r="D1939" s="487"/>
      <c r="E1939" s="487"/>
      <c r="F1939" s="487"/>
      <c r="G1939" s="487"/>
      <c r="H1939" s="487"/>
      <c r="I1939" s="486"/>
      <c r="J1939" s="487"/>
      <c r="K1939" s="487"/>
      <c r="L1939" s="481"/>
      <c r="M1939" s="481"/>
    </row>
    <row r="1940" spans="2:13" ht="13.9" customHeight="1">
      <c r="B1940" s="487"/>
      <c r="C1940" s="487"/>
      <c r="D1940" s="487"/>
      <c r="E1940" s="487"/>
      <c r="F1940" s="487"/>
      <c r="G1940" s="487"/>
      <c r="H1940" s="487"/>
      <c r="I1940" s="487"/>
      <c r="J1940" s="487"/>
      <c r="K1940" s="487"/>
      <c r="L1940" s="481"/>
      <c r="M1940" s="481"/>
    </row>
    <row r="1941" spans="2:13" ht="13.9" customHeight="1">
      <c r="B1941" s="487"/>
      <c r="C1941" s="487"/>
      <c r="D1941" s="487"/>
      <c r="E1941" s="487"/>
      <c r="F1941" s="487"/>
      <c r="G1941" s="487"/>
      <c r="H1941" s="487"/>
      <c r="I1941" s="486"/>
      <c r="J1941" s="487"/>
      <c r="K1941" s="487"/>
      <c r="L1941" s="481"/>
      <c r="M1941" s="481"/>
    </row>
    <row r="1942" spans="2:13" ht="13.9" customHeight="1">
      <c r="B1942" s="487"/>
      <c r="C1942" s="487"/>
      <c r="D1942" s="487"/>
      <c r="E1942" s="487"/>
      <c r="F1942" s="487"/>
      <c r="G1942" s="487"/>
      <c r="H1942" s="487"/>
      <c r="I1942" s="487"/>
      <c r="J1942" s="487"/>
      <c r="K1942" s="487"/>
      <c r="L1942" s="481"/>
      <c r="M1942" s="481"/>
    </row>
    <row r="1943" spans="2:13" ht="13.9" customHeight="1">
      <c r="B1943" s="487"/>
      <c r="C1943" s="487"/>
      <c r="D1943" s="487"/>
      <c r="E1943" s="487"/>
      <c r="F1943" s="487"/>
      <c r="G1943" s="487"/>
      <c r="H1943" s="487"/>
      <c r="I1943" s="486"/>
      <c r="J1943" s="487"/>
      <c r="K1943" s="487"/>
      <c r="L1943" s="481"/>
      <c r="M1943" s="481"/>
    </row>
    <row r="1944" spans="2:13" ht="13.9" customHeight="1">
      <c r="B1944" s="487"/>
      <c r="C1944" s="487"/>
      <c r="D1944" s="487"/>
      <c r="E1944" s="487"/>
      <c r="F1944" s="487"/>
      <c r="G1944" s="487"/>
      <c r="H1944" s="487"/>
      <c r="I1944" s="487"/>
      <c r="J1944" s="487"/>
      <c r="K1944" s="487"/>
      <c r="L1944" s="481"/>
      <c r="M1944" s="481"/>
    </row>
    <row r="1945" spans="2:13" ht="13.9" customHeight="1">
      <c r="B1945" s="487"/>
      <c r="C1945" s="487"/>
      <c r="D1945" s="487"/>
      <c r="E1945" s="487"/>
      <c r="F1945" s="487"/>
      <c r="G1945" s="487"/>
      <c r="H1945" s="487"/>
      <c r="I1945" s="486"/>
      <c r="J1945" s="487"/>
      <c r="K1945" s="487"/>
      <c r="L1945" s="481"/>
      <c r="M1945" s="481"/>
    </row>
    <row r="1946" spans="2:13" ht="13.9" customHeight="1">
      <c r="B1946" s="487"/>
      <c r="C1946" s="487"/>
      <c r="D1946" s="487"/>
      <c r="E1946" s="487"/>
      <c r="F1946" s="487"/>
      <c r="G1946" s="487"/>
      <c r="H1946" s="487"/>
      <c r="I1946" s="487"/>
      <c r="J1946" s="487"/>
      <c r="K1946" s="487"/>
      <c r="L1946" s="481"/>
      <c r="M1946" s="481"/>
    </row>
    <row r="1947" spans="2:13" ht="13.9" customHeight="1">
      <c r="B1947" s="487"/>
      <c r="C1947" s="487"/>
      <c r="D1947" s="487"/>
      <c r="E1947" s="487"/>
      <c r="F1947" s="487"/>
      <c r="G1947" s="487"/>
      <c r="H1947" s="487"/>
      <c r="I1947" s="486"/>
      <c r="J1947" s="487"/>
      <c r="K1947" s="487"/>
      <c r="L1947" s="481"/>
      <c r="M1947" s="481"/>
    </row>
    <row r="1948" spans="2:13" ht="13.9" customHeight="1">
      <c r="B1948" s="487"/>
      <c r="C1948" s="487"/>
      <c r="D1948" s="487"/>
      <c r="E1948" s="487"/>
      <c r="F1948" s="487"/>
      <c r="G1948" s="487"/>
      <c r="H1948" s="487"/>
      <c r="I1948" s="487"/>
      <c r="J1948" s="487"/>
      <c r="K1948" s="487"/>
      <c r="L1948" s="481"/>
      <c r="M1948" s="481"/>
    </row>
    <row r="1949" spans="2:13" ht="13.9" customHeight="1">
      <c r="B1949" s="487"/>
      <c r="C1949" s="487"/>
      <c r="D1949" s="487"/>
      <c r="E1949" s="487"/>
      <c r="F1949" s="487"/>
      <c r="G1949" s="487"/>
      <c r="H1949" s="487"/>
      <c r="I1949" s="486"/>
      <c r="J1949" s="487"/>
      <c r="K1949" s="487"/>
      <c r="L1949" s="481"/>
      <c r="M1949" s="481"/>
    </row>
    <row r="1950" spans="2:13" ht="13.9" customHeight="1">
      <c r="B1950" s="487"/>
      <c r="C1950" s="487"/>
      <c r="D1950" s="487"/>
      <c r="E1950" s="487"/>
      <c r="F1950" s="487"/>
      <c r="G1950" s="487"/>
      <c r="H1950" s="487"/>
      <c r="I1950" s="487"/>
      <c r="J1950" s="487"/>
      <c r="K1950" s="487"/>
      <c r="L1950" s="481"/>
      <c r="M1950" s="481"/>
    </row>
    <row r="1951" spans="2:13" ht="13.9" customHeight="1">
      <c r="B1951" s="487"/>
      <c r="C1951" s="487"/>
      <c r="D1951" s="487"/>
      <c r="E1951" s="487"/>
      <c r="F1951" s="487"/>
      <c r="G1951" s="487"/>
      <c r="H1951" s="487"/>
      <c r="I1951" s="486"/>
      <c r="J1951" s="487"/>
      <c r="K1951" s="487"/>
      <c r="L1951" s="481"/>
      <c r="M1951" s="481"/>
    </row>
    <row r="1952" spans="2:13" ht="13.9" customHeight="1">
      <c r="B1952" s="487"/>
      <c r="C1952" s="487"/>
      <c r="D1952" s="487"/>
      <c r="E1952" s="487"/>
      <c r="F1952" s="487"/>
      <c r="G1952" s="487"/>
      <c r="H1952" s="487"/>
      <c r="I1952" s="487"/>
      <c r="J1952" s="487"/>
      <c r="K1952" s="487"/>
      <c r="L1952" s="481"/>
      <c r="M1952" s="481"/>
    </row>
    <row r="1953" spans="2:13" ht="13.9" customHeight="1">
      <c r="B1953" s="487"/>
      <c r="C1953" s="487"/>
      <c r="D1953" s="487"/>
      <c r="E1953" s="487"/>
      <c r="F1953" s="487"/>
      <c r="G1953" s="487"/>
      <c r="H1953" s="487"/>
      <c r="I1953" s="486"/>
      <c r="J1953" s="487"/>
      <c r="K1953" s="487"/>
      <c r="L1953" s="481"/>
      <c r="M1953" s="481"/>
    </row>
    <row r="1954" spans="2:13" ht="13.9" customHeight="1">
      <c r="B1954" s="487"/>
      <c r="C1954" s="487"/>
      <c r="D1954" s="487"/>
      <c r="E1954" s="487"/>
      <c r="F1954" s="487"/>
      <c r="G1954" s="487"/>
      <c r="H1954" s="487"/>
      <c r="I1954" s="487"/>
      <c r="J1954" s="487"/>
      <c r="K1954" s="487"/>
      <c r="L1954" s="481"/>
      <c r="M1954" s="481"/>
    </row>
    <row r="1955" spans="2:13" ht="13.9" customHeight="1">
      <c r="B1955" s="487"/>
      <c r="C1955" s="487"/>
      <c r="D1955" s="487"/>
      <c r="E1955" s="487"/>
      <c r="F1955" s="487"/>
      <c r="G1955" s="487"/>
      <c r="H1955" s="487"/>
      <c r="I1955" s="486"/>
      <c r="J1955" s="487"/>
      <c r="K1955" s="487"/>
      <c r="L1955" s="481"/>
      <c r="M1955" s="481"/>
    </row>
    <row r="1956" spans="2:13" ht="13.9" customHeight="1">
      <c r="B1956" s="487"/>
      <c r="C1956" s="487"/>
      <c r="D1956" s="487"/>
      <c r="E1956" s="487"/>
      <c r="F1956" s="487"/>
      <c r="G1956" s="487"/>
      <c r="H1956" s="487"/>
      <c r="I1956" s="487"/>
      <c r="J1956" s="487"/>
      <c r="K1956" s="487"/>
      <c r="L1956" s="481"/>
      <c r="M1956" s="481"/>
    </row>
    <row r="1957" spans="2:13" ht="13.9" customHeight="1">
      <c r="B1957" s="487"/>
      <c r="C1957" s="487"/>
      <c r="D1957" s="487"/>
      <c r="E1957" s="487"/>
      <c r="F1957" s="487"/>
      <c r="G1957" s="487"/>
      <c r="H1957" s="487"/>
      <c r="I1957" s="486"/>
      <c r="J1957" s="487"/>
      <c r="K1957" s="487"/>
      <c r="L1957" s="481"/>
      <c r="M1957" s="481"/>
    </row>
    <row r="1958" spans="2:13" ht="13.9" customHeight="1">
      <c r="B1958" s="487"/>
      <c r="C1958" s="487"/>
      <c r="D1958" s="487"/>
      <c r="E1958" s="487"/>
      <c r="F1958" s="487"/>
      <c r="G1958" s="487"/>
      <c r="H1958" s="487"/>
      <c r="I1958" s="487"/>
      <c r="J1958" s="487"/>
      <c r="K1958" s="487"/>
      <c r="L1958" s="481"/>
      <c r="M1958" s="481"/>
    </row>
    <row r="1959" spans="2:13" ht="13.9" customHeight="1">
      <c r="B1959" s="487"/>
      <c r="C1959" s="487"/>
      <c r="D1959" s="487"/>
      <c r="E1959" s="487"/>
      <c r="F1959" s="487"/>
      <c r="G1959" s="487"/>
      <c r="H1959" s="487"/>
      <c r="I1959" s="486"/>
      <c r="J1959" s="487"/>
      <c r="K1959" s="487"/>
      <c r="L1959" s="481"/>
      <c r="M1959" s="481"/>
    </row>
    <row r="1960" spans="2:13" ht="13.9" customHeight="1">
      <c r="B1960" s="487"/>
      <c r="C1960" s="487"/>
      <c r="D1960" s="487"/>
      <c r="E1960" s="487"/>
      <c r="F1960" s="487"/>
      <c r="G1960" s="487"/>
      <c r="H1960" s="487"/>
      <c r="I1960" s="487"/>
      <c r="J1960" s="487"/>
      <c r="K1960" s="487"/>
      <c r="L1960" s="481"/>
      <c r="M1960" s="481"/>
    </row>
    <row r="1961" spans="2:13" ht="13.9" customHeight="1">
      <c r="B1961" s="487"/>
      <c r="C1961" s="487"/>
      <c r="D1961" s="487"/>
      <c r="E1961" s="487"/>
      <c r="F1961" s="487"/>
      <c r="G1961" s="487"/>
      <c r="H1961" s="487"/>
      <c r="I1961" s="486"/>
      <c r="J1961" s="487"/>
      <c r="K1961" s="487"/>
      <c r="L1961" s="481"/>
      <c r="M1961" s="481"/>
    </row>
    <row r="1962" spans="2:13" ht="13.9" customHeight="1">
      <c r="B1962" s="487"/>
      <c r="C1962" s="487"/>
      <c r="D1962" s="487"/>
      <c r="E1962" s="487"/>
      <c r="F1962" s="487"/>
      <c r="G1962" s="487"/>
      <c r="H1962" s="487"/>
      <c r="I1962" s="487"/>
      <c r="J1962" s="487"/>
      <c r="K1962" s="487"/>
      <c r="L1962" s="481"/>
      <c r="M1962" s="481"/>
    </row>
    <row r="1963" spans="2:13" ht="13.9" customHeight="1">
      <c r="B1963" s="487"/>
      <c r="C1963" s="487"/>
      <c r="D1963" s="487"/>
      <c r="E1963" s="487"/>
      <c r="F1963" s="487"/>
      <c r="G1963" s="487"/>
      <c r="H1963" s="487"/>
      <c r="I1963" s="486"/>
      <c r="J1963" s="487"/>
      <c r="K1963" s="487"/>
      <c r="L1963" s="481"/>
      <c r="M1963" s="481"/>
    </row>
    <row r="1964" spans="2:13" ht="13.9" customHeight="1">
      <c r="B1964" s="487"/>
      <c r="C1964" s="487"/>
      <c r="D1964" s="487"/>
      <c r="E1964" s="487"/>
      <c r="F1964" s="487"/>
      <c r="G1964" s="487"/>
      <c r="H1964" s="487"/>
      <c r="I1964" s="487"/>
      <c r="J1964" s="487"/>
      <c r="K1964" s="487"/>
      <c r="L1964" s="481"/>
      <c r="M1964" s="481"/>
    </row>
    <row r="1965" spans="2:13" ht="13.9" customHeight="1">
      <c r="B1965" s="487"/>
      <c r="C1965" s="487"/>
      <c r="D1965" s="487"/>
      <c r="E1965" s="487"/>
      <c r="F1965" s="487"/>
      <c r="G1965" s="487"/>
      <c r="H1965" s="487"/>
      <c r="I1965" s="486"/>
      <c r="J1965" s="487"/>
      <c r="K1965" s="487"/>
      <c r="L1965" s="481"/>
      <c r="M1965" s="481"/>
    </row>
    <row r="1966" spans="2:13" ht="13.9" customHeight="1">
      <c r="B1966" s="487"/>
      <c r="C1966" s="487"/>
      <c r="D1966" s="487"/>
      <c r="E1966" s="487"/>
      <c r="F1966" s="487"/>
      <c r="G1966" s="487"/>
      <c r="H1966" s="487"/>
      <c r="I1966" s="487"/>
      <c r="J1966" s="487"/>
      <c r="K1966" s="487"/>
      <c r="L1966" s="481"/>
      <c r="M1966" s="481"/>
    </row>
    <row r="1967" spans="2:13" ht="13.9" customHeight="1">
      <c r="B1967" s="486"/>
      <c r="C1967" s="486"/>
      <c r="D1967" s="487"/>
      <c r="E1967" s="487"/>
      <c r="F1967" s="486"/>
      <c r="G1967" s="486"/>
      <c r="H1967" s="486"/>
      <c r="I1967" s="486"/>
      <c r="J1967" s="487"/>
      <c r="K1967" s="486"/>
      <c r="L1967" s="481"/>
      <c r="M1967" s="481"/>
    </row>
    <row r="1968" spans="2:13" ht="13.9" customHeight="1">
      <c r="B1968" s="487"/>
      <c r="C1968" s="487"/>
      <c r="D1968" s="487"/>
      <c r="E1968" s="487"/>
      <c r="F1968" s="487"/>
      <c r="G1968" s="487"/>
      <c r="H1968" s="487"/>
      <c r="I1968" s="487"/>
      <c r="J1968" s="487"/>
      <c r="K1968" s="487"/>
      <c r="L1968" s="481"/>
      <c r="M1968" s="481"/>
    </row>
    <row r="1969" spans="2:13" ht="13.9" customHeight="1">
      <c r="B1969" s="487"/>
      <c r="C1969" s="487"/>
      <c r="D1969" s="487"/>
      <c r="E1969" s="487"/>
      <c r="F1969" s="487"/>
      <c r="G1969" s="487"/>
      <c r="H1969" s="487"/>
      <c r="I1969" s="487"/>
      <c r="J1969" s="487"/>
      <c r="K1969" s="487"/>
      <c r="L1969" s="481"/>
      <c r="M1969" s="481"/>
    </row>
    <row r="1970" spans="2:13" ht="13.9" customHeight="1">
      <c r="B1970" s="487"/>
      <c r="C1970" s="487"/>
      <c r="D1970" s="487"/>
      <c r="E1970" s="487"/>
      <c r="F1970" s="487"/>
      <c r="G1970" s="487"/>
      <c r="H1970" s="487"/>
      <c r="I1970" s="486"/>
      <c r="J1970" s="487"/>
      <c r="K1970" s="487"/>
      <c r="L1970" s="481"/>
      <c r="M1970" s="481"/>
    </row>
    <row r="1971" spans="2:13" ht="13.9" customHeight="1">
      <c r="B1971" s="487"/>
      <c r="C1971" s="487"/>
      <c r="D1971" s="487"/>
      <c r="E1971" s="487"/>
      <c r="F1971" s="487"/>
      <c r="G1971" s="487"/>
      <c r="H1971" s="487"/>
      <c r="I1971" s="487"/>
      <c r="J1971" s="487"/>
      <c r="K1971" s="487"/>
      <c r="L1971" s="481"/>
      <c r="M1971" s="481"/>
    </row>
    <row r="1972" spans="2:13" ht="13.9" customHeight="1">
      <c r="B1972" s="487"/>
      <c r="C1972" s="487"/>
      <c r="D1972" s="487"/>
      <c r="E1972" s="487"/>
      <c r="F1972" s="487"/>
      <c r="G1972" s="487"/>
      <c r="H1972" s="487"/>
      <c r="I1972" s="487"/>
      <c r="J1972" s="487"/>
      <c r="K1972" s="487"/>
      <c r="L1972" s="481"/>
      <c r="M1972" s="481"/>
    </row>
    <row r="1973" spans="2:13" ht="13.9" customHeight="1">
      <c r="B1973" s="487"/>
      <c r="C1973" s="487"/>
      <c r="D1973" s="487"/>
      <c r="E1973" s="487"/>
      <c r="F1973" s="487"/>
      <c r="G1973" s="487"/>
      <c r="H1973" s="487"/>
      <c r="I1973" s="486"/>
      <c r="J1973" s="487"/>
      <c r="K1973" s="487"/>
      <c r="L1973" s="481"/>
      <c r="M1973" s="481"/>
    </row>
    <row r="1974" spans="2:13" ht="13.9" customHeight="1">
      <c r="B1974" s="487"/>
      <c r="C1974" s="487"/>
      <c r="D1974" s="487"/>
      <c r="E1974" s="487"/>
      <c r="F1974" s="487"/>
      <c r="G1974" s="487"/>
      <c r="H1974" s="487"/>
      <c r="I1974" s="487"/>
      <c r="J1974" s="487"/>
      <c r="K1974" s="487"/>
      <c r="L1974" s="481"/>
      <c r="M1974" s="481"/>
    </row>
    <row r="1975" spans="2:13" ht="13.9" customHeight="1">
      <c r="B1975" s="487"/>
      <c r="C1975" s="487"/>
      <c r="D1975" s="487"/>
      <c r="E1975" s="487"/>
      <c r="F1975" s="487"/>
      <c r="G1975" s="487"/>
      <c r="H1975" s="487"/>
      <c r="I1975" s="487"/>
      <c r="J1975" s="487"/>
      <c r="K1975" s="487"/>
      <c r="L1975" s="481"/>
      <c r="M1975" s="481"/>
    </row>
    <row r="1976" spans="2:13" ht="13.9" customHeight="1">
      <c r="B1976" s="487"/>
      <c r="C1976" s="487"/>
      <c r="D1976" s="487"/>
      <c r="E1976" s="487"/>
      <c r="F1976" s="487"/>
      <c r="G1976" s="487"/>
      <c r="H1976" s="487"/>
      <c r="I1976" s="486"/>
      <c r="J1976" s="487"/>
      <c r="K1976" s="487"/>
      <c r="L1976" s="481"/>
      <c r="M1976" s="481"/>
    </row>
    <row r="1977" spans="2:13" ht="13.9" customHeight="1">
      <c r="B1977" s="487"/>
      <c r="C1977" s="487"/>
      <c r="D1977" s="487"/>
      <c r="E1977" s="487"/>
      <c r="F1977" s="487"/>
      <c r="G1977" s="487"/>
      <c r="H1977" s="487"/>
      <c r="I1977" s="487"/>
      <c r="J1977" s="487"/>
      <c r="K1977" s="487"/>
      <c r="L1977" s="481"/>
      <c r="M1977" s="481"/>
    </row>
    <row r="1978" spans="2:13" ht="13.9" customHeight="1">
      <c r="B1978" s="487"/>
      <c r="C1978" s="487"/>
      <c r="D1978" s="487"/>
      <c r="E1978" s="487"/>
      <c r="F1978" s="487"/>
      <c r="G1978" s="487"/>
      <c r="H1978" s="487"/>
      <c r="I1978" s="487"/>
      <c r="J1978" s="487"/>
      <c r="K1978" s="487"/>
      <c r="L1978" s="481"/>
      <c r="M1978" s="481"/>
    </row>
    <row r="1979" spans="2:13" ht="13.9" customHeight="1">
      <c r="B1979" s="487"/>
      <c r="C1979" s="487"/>
      <c r="D1979" s="487"/>
      <c r="E1979" s="487"/>
      <c r="F1979" s="487"/>
      <c r="G1979" s="487"/>
      <c r="H1979" s="487"/>
      <c r="I1979" s="486"/>
      <c r="J1979" s="487"/>
      <c r="K1979" s="487"/>
      <c r="L1979" s="481"/>
      <c r="M1979" s="481"/>
    </row>
    <row r="1980" spans="2:13" ht="13.9" customHeight="1">
      <c r="B1980" s="487"/>
      <c r="C1980" s="487"/>
      <c r="D1980" s="487"/>
      <c r="E1980" s="487"/>
      <c r="F1980" s="487"/>
      <c r="G1980" s="487"/>
      <c r="H1980" s="487"/>
      <c r="I1980" s="487"/>
      <c r="J1980" s="487"/>
      <c r="K1980" s="487"/>
      <c r="L1980" s="481"/>
      <c r="M1980" s="481"/>
    </row>
    <row r="1981" spans="2:13" ht="13.9" customHeight="1">
      <c r="B1981" s="487"/>
      <c r="C1981" s="487"/>
      <c r="D1981" s="487"/>
      <c r="E1981" s="487"/>
      <c r="F1981" s="487"/>
      <c r="G1981" s="487"/>
      <c r="H1981" s="487"/>
      <c r="I1981" s="487"/>
      <c r="J1981" s="487"/>
      <c r="K1981" s="487"/>
      <c r="L1981" s="481"/>
      <c r="M1981" s="481"/>
    </row>
    <row r="1982" spans="2:13" ht="13.9" customHeight="1">
      <c r="B1982" s="487"/>
      <c r="C1982" s="487"/>
      <c r="D1982" s="487"/>
      <c r="E1982" s="487"/>
      <c r="F1982" s="487"/>
      <c r="G1982" s="487"/>
      <c r="H1982" s="487"/>
      <c r="I1982" s="486"/>
      <c r="J1982" s="487"/>
      <c r="K1982" s="487"/>
      <c r="L1982" s="481"/>
      <c r="M1982" s="481"/>
    </row>
    <row r="1983" spans="2:13" ht="13.9" customHeight="1">
      <c r="B1983" s="487"/>
      <c r="C1983" s="487"/>
      <c r="D1983" s="487"/>
      <c r="E1983" s="487"/>
      <c r="F1983" s="487"/>
      <c r="G1983" s="487"/>
      <c r="H1983" s="487"/>
      <c r="I1983" s="487"/>
      <c r="J1983" s="487"/>
      <c r="K1983" s="487"/>
      <c r="L1983" s="481"/>
      <c r="M1983" s="481"/>
    </row>
    <row r="1984" spans="2:13" ht="13.9" customHeight="1">
      <c r="B1984" s="487"/>
      <c r="C1984" s="487"/>
      <c r="D1984" s="487"/>
      <c r="E1984" s="487"/>
      <c r="F1984" s="487"/>
      <c r="G1984" s="487"/>
      <c r="H1984" s="487"/>
      <c r="I1984" s="487"/>
      <c r="J1984" s="487"/>
      <c r="K1984" s="487"/>
      <c r="L1984" s="481"/>
      <c r="M1984" s="481"/>
    </row>
    <row r="1985" spans="2:13" ht="13.9" customHeight="1">
      <c r="B1985" s="487"/>
      <c r="C1985" s="487"/>
      <c r="D1985" s="487"/>
      <c r="E1985" s="487"/>
      <c r="F1985" s="487"/>
      <c r="G1985" s="487"/>
      <c r="H1985" s="487"/>
      <c r="I1985" s="486"/>
      <c r="J1985" s="487"/>
      <c r="K1985" s="487"/>
      <c r="L1985" s="481"/>
      <c r="M1985" s="481"/>
    </row>
    <row r="1986" spans="2:13" ht="13.9" customHeight="1">
      <c r="B1986" s="487"/>
      <c r="C1986" s="487"/>
      <c r="D1986" s="487"/>
      <c r="E1986" s="487"/>
      <c r="F1986" s="487"/>
      <c r="G1986" s="487"/>
      <c r="H1986" s="487"/>
      <c r="I1986" s="487"/>
      <c r="J1986" s="487"/>
      <c r="K1986" s="487"/>
      <c r="L1986" s="481"/>
      <c r="M1986" s="481"/>
    </row>
    <row r="1987" spans="2:13" ht="13.9" customHeight="1">
      <c r="B1987" s="487"/>
      <c r="C1987" s="487"/>
      <c r="D1987" s="487"/>
      <c r="E1987" s="487"/>
      <c r="F1987" s="487"/>
      <c r="G1987" s="487"/>
      <c r="H1987" s="487"/>
      <c r="I1987" s="487"/>
      <c r="J1987" s="487"/>
      <c r="K1987" s="487"/>
      <c r="L1987" s="481"/>
      <c r="M1987" s="481"/>
    </row>
    <row r="1988" spans="2:13" ht="13.9" customHeight="1">
      <c r="B1988" s="487"/>
      <c r="C1988" s="487"/>
      <c r="D1988" s="487"/>
      <c r="E1988" s="487"/>
      <c r="F1988" s="487"/>
      <c r="G1988" s="487"/>
      <c r="H1988" s="487"/>
      <c r="I1988" s="486"/>
      <c r="J1988" s="487"/>
      <c r="K1988" s="487"/>
      <c r="L1988" s="481"/>
      <c r="M1988" s="481"/>
    </row>
    <row r="1989" spans="2:13" ht="13.9" customHeight="1">
      <c r="B1989" s="487"/>
      <c r="C1989" s="487"/>
      <c r="D1989" s="487"/>
      <c r="E1989" s="487"/>
      <c r="F1989" s="487"/>
      <c r="G1989" s="487"/>
      <c r="H1989" s="487"/>
      <c r="I1989" s="487"/>
      <c r="J1989" s="487"/>
      <c r="K1989" s="487"/>
      <c r="L1989" s="481"/>
      <c r="M1989" s="481"/>
    </row>
    <row r="1990" spans="2:13" ht="13.9" customHeight="1">
      <c r="B1990" s="487"/>
      <c r="C1990" s="487"/>
      <c r="D1990" s="487"/>
      <c r="E1990" s="487"/>
      <c r="F1990" s="487"/>
      <c r="G1990" s="487"/>
      <c r="H1990" s="487"/>
      <c r="I1990" s="487"/>
      <c r="J1990" s="487"/>
      <c r="K1990" s="487"/>
      <c r="L1990" s="481"/>
      <c r="M1990" s="481"/>
    </row>
    <row r="1991" spans="2:13" ht="13.9" customHeight="1">
      <c r="B1991" s="487"/>
      <c r="C1991" s="487"/>
      <c r="D1991" s="487"/>
      <c r="E1991" s="487"/>
      <c r="F1991" s="487"/>
      <c r="G1991" s="487"/>
      <c r="H1991" s="487"/>
      <c r="I1991" s="486"/>
      <c r="J1991" s="487"/>
      <c r="K1991" s="487"/>
      <c r="L1991" s="481"/>
      <c r="M1991" s="481"/>
    </row>
    <row r="1992" spans="2:13" ht="13.9" customHeight="1">
      <c r="B1992" s="487"/>
      <c r="C1992" s="487"/>
      <c r="D1992" s="487"/>
      <c r="E1992" s="487"/>
      <c r="F1992" s="487"/>
      <c r="G1992" s="487"/>
      <c r="H1992" s="487"/>
      <c r="I1992" s="487"/>
      <c r="J1992" s="487"/>
      <c r="K1992" s="487"/>
      <c r="L1992" s="481"/>
      <c r="M1992" s="481"/>
    </row>
    <row r="1993" spans="2:13" ht="13.9" customHeight="1">
      <c r="B1993" s="487"/>
      <c r="C1993" s="487"/>
      <c r="D1993" s="487"/>
      <c r="E1993" s="487"/>
      <c r="F1993" s="487"/>
      <c r="G1993" s="487"/>
      <c r="H1993" s="487"/>
      <c r="I1993" s="487"/>
      <c r="J1993" s="487"/>
      <c r="K1993" s="487"/>
      <c r="L1993" s="481"/>
      <c r="M1993" s="481"/>
    </row>
    <row r="1994" spans="2:13" ht="13.9" customHeight="1">
      <c r="B1994" s="487"/>
      <c r="C1994" s="487"/>
      <c r="D1994" s="487"/>
      <c r="E1994" s="487"/>
      <c r="F1994" s="487"/>
      <c r="G1994" s="487"/>
      <c r="H1994" s="487"/>
      <c r="I1994" s="486"/>
      <c r="J1994" s="487"/>
      <c r="K1994" s="487"/>
      <c r="L1994" s="481"/>
      <c r="M1994" s="481"/>
    </row>
    <row r="1995" spans="2:13" ht="13.9" customHeight="1">
      <c r="B1995" s="487"/>
      <c r="C1995" s="487"/>
      <c r="D1995" s="487"/>
      <c r="E1995" s="487"/>
      <c r="F1995" s="487"/>
      <c r="G1995" s="487"/>
      <c r="H1995" s="487"/>
      <c r="I1995" s="487"/>
      <c r="J1995" s="487"/>
      <c r="K1995" s="487"/>
      <c r="L1995" s="481"/>
      <c r="M1995" s="481"/>
    </row>
    <row r="1996" spans="2:13" ht="13.9" customHeight="1">
      <c r="B1996" s="487"/>
      <c r="C1996" s="487"/>
      <c r="D1996" s="487"/>
      <c r="E1996" s="487"/>
      <c r="F1996" s="487"/>
      <c r="G1996" s="487"/>
      <c r="H1996" s="487"/>
      <c r="I1996" s="487"/>
      <c r="J1996" s="487"/>
      <c r="K1996" s="487"/>
      <c r="L1996" s="481"/>
      <c r="M1996" s="481"/>
    </row>
    <row r="1997" spans="2:13" ht="13.9" customHeight="1">
      <c r="B1997" s="487"/>
      <c r="C1997" s="487"/>
      <c r="D1997" s="487"/>
      <c r="E1997" s="487"/>
      <c r="F1997" s="487"/>
      <c r="G1997" s="487"/>
      <c r="H1997" s="487"/>
      <c r="I1997" s="486"/>
      <c r="J1997" s="487"/>
      <c r="K1997" s="487"/>
      <c r="L1997" s="481"/>
      <c r="M1997" s="481"/>
    </row>
    <row r="1998" spans="2:13" ht="13.9" customHeight="1">
      <c r="B1998" s="487"/>
      <c r="C1998" s="487"/>
      <c r="D1998" s="487"/>
      <c r="E1998" s="487"/>
      <c r="F1998" s="487"/>
      <c r="G1998" s="487"/>
      <c r="H1998" s="487"/>
      <c r="I1998" s="487"/>
      <c r="J1998" s="487"/>
      <c r="K1998" s="487"/>
      <c r="L1998" s="481"/>
      <c r="M1998" s="481"/>
    </row>
    <row r="1999" spans="2:13" ht="13.9" customHeight="1">
      <c r="B1999" s="487"/>
      <c r="C1999" s="487"/>
      <c r="D1999" s="487"/>
      <c r="E1999" s="487"/>
      <c r="F1999" s="487"/>
      <c r="G1999" s="487"/>
      <c r="H1999" s="487"/>
      <c r="I1999" s="487"/>
      <c r="J1999" s="487"/>
      <c r="K1999" s="487"/>
      <c r="L1999" s="481"/>
      <c r="M1999" s="481"/>
    </row>
    <row r="2000" spans="2:13" ht="13.9" customHeight="1">
      <c r="B2000" s="487"/>
      <c r="C2000" s="487"/>
      <c r="D2000" s="487"/>
      <c r="E2000" s="487"/>
      <c r="F2000" s="487"/>
      <c r="G2000" s="487"/>
      <c r="H2000" s="487"/>
      <c r="I2000" s="486"/>
      <c r="J2000" s="487"/>
      <c r="K2000" s="487"/>
      <c r="L2000" s="481"/>
      <c r="M2000" s="481"/>
    </row>
    <row r="2001" spans="2:13" ht="13.9" customHeight="1">
      <c r="B2001" s="487"/>
      <c r="C2001" s="487"/>
      <c r="D2001" s="487"/>
      <c r="E2001" s="487"/>
      <c r="F2001" s="487"/>
      <c r="G2001" s="487"/>
      <c r="H2001" s="487"/>
      <c r="I2001" s="487"/>
      <c r="J2001" s="487"/>
      <c r="K2001" s="487"/>
      <c r="L2001" s="481"/>
      <c r="M2001" s="481"/>
    </row>
    <row r="2002" spans="2:13" ht="13.9" customHeight="1">
      <c r="B2002" s="487"/>
      <c r="C2002" s="487"/>
      <c r="D2002" s="487"/>
      <c r="E2002" s="487"/>
      <c r="F2002" s="487"/>
      <c r="G2002" s="487"/>
      <c r="H2002" s="487"/>
      <c r="I2002" s="487"/>
      <c r="J2002" s="487"/>
      <c r="K2002" s="487"/>
      <c r="L2002" s="481"/>
      <c r="M2002" s="481"/>
    </row>
    <row r="2003" spans="2:13" ht="13.9" customHeight="1">
      <c r="B2003" s="487"/>
      <c r="C2003" s="487"/>
      <c r="D2003" s="487"/>
      <c r="E2003" s="487"/>
      <c r="F2003" s="487"/>
      <c r="G2003" s="487"/>
      <c r="H2003" s="487"/>
      <c r="I2003" s="486"/>
      <c r="J2003" s="487"/>
      <c r="K2003" s="487"/>
      <c r="L2003" s="481"/>
      <c r="M2003" s="481"/>
    </row>
    <row r="2004" spans="2:13" ht="13.9" customHeight="1">
      <c r="B2004" s="487"/>
      <c r="C2004" s="487"/>
      <c r="D2004" s="487"/>
      <c r="E2004" s="487"/>
      <c r="F2004" s="487"/>
      <c r="G2004" s="487"/>
      <c r="H2004" s="487"/>
      <c r="I2004" s="487"/>
      <c r="J2004" s="487"/>
      <c r="K2004" s="487"/>
      <c r="L2004" s="481"/>
      <c r="M2004" s="481"/>
    </row>
    <row r="2005" spans="2:13" ht="13.9" customHeight="1">
      <c r="B2005" s="487"/>
      <c r="C2005" s="487"/>
      <c r="D2005" s="487"/>
      <c r="E2005" s="487"/>
      <c r="F2005" s="487"/>
      <c r="G2005" s="487"/>
      <c r="H2005" s="487"/>
      <c r="I2005" s="487"/>
      <c r="J2005" s="487"/>
      <c r="K2005" s="487"/>
      <c r="L2005" s="481"/>
      <c r="M2005" s="481"/>
    </row>
    <row r="2006" spans="2:13" ht="13.9" customHeight="1">
      <c r="B2006" s="487"/>
      <c r="C2006" s="487"/>
      <c r="D2006" s="487"/>
      <c r="E2006" s="487"/>
      <c r="F2006" s="487"/>
      <c r="G2006" s="487"/>
      <c r="H2006" s="487"/>
      <c r="I2006" s="486"/>
      <c r="J2006" s="487"/>
      <c r="K2006" s="487"/>
      <c r="L2006" s="481"/>
      <c r="M2006" s="481"/>
    </row>
    <row r="2007" spans="2:13" ht="13.9" customHeight="1">
      <c r="B2007" s="487"/>
      <c r="C2007" s="487"/>
      <c r="D2007" s="487"/>
      <c r="E2007" s="487"/>
      <c r="F2007" s="487"/>
      <c r="G2007" s="487"/>
      <c r="H2007" s="487"/>
      <c r="I2007" s="487"/>
      <c r="J2007" s="487"/>
      <c r="K2007" s="487"/>
      <c r="L2007" s="481"/>
      <c r="M2007" s="481"/>
    </row>
    <row r="2008" spans="2:13" ht="13.9" customHeight="1">
      <c r="B2008" s="487"/>
      <c r="C2008" s="487"/>
      <c r="D2008" s="487"/>
      <c r="E2008" s="487"/>
      <c r="F2008" s="487"/>
      <c r="G2008" s="487"/>
      <c r="H2008" s="487"/>
      <c r="I2008" s="487"/>
      <c r="J2008" s="487"/>
      <c r="K2008" s="487"/>
      <c r="L2008" s="481"/>
      <c r="M2008" s="481"/>
    </row>
    <row r="2009" spans="2:13" ht="13.9" customHeight="1">
      <c r="B2009" s="487"/>
      <c r="C2009" s="487"/>
      <c r="D2009" s="487"/>
      <c r="E2009" s="487"/>
      <c r="F2009" s="487"/>
      <c r="G2009" s="487"/>
      <c r="H2009" s="487"/>
      <c r="I2009" s="486"/>
      <c r="J2009" s="487"/>
      <c r="K2009" s="487"/>
      <c r="L2009" s="481"/>
      <c r="M2009" s="481"/>
    </row>
    <row r="2010" spans="2:13" ht="13.9" customHeight="1">
      <c r="B2010" s="487"/>
      <c r="C2010" s="487"/>
      <c r="D2010" s="487"/>
      <c r="E2010" s="487"/>
      <c r="F2010" s="487"/>
      <c r="G2010" s="487"/>
      <c r="H2010" s="487"/>
      <c r="I2010" s="487"/>
      <c r="J2010" s="487"/>
      <c r="K2010" s="487"/>
      <c r="L2010" s="481"/>
      <c r="M2010" s="481"/>
    </row>
    <row r="2011" spans="2:13" ht="13.9" customHeight="1">
      <c r="B2011" s="487"/>
      <c r="C2011" s="487"/>
      <c r="D2011" s="487"/>
      <c r="E2011" s="487"/>
      <c r="F2011" s="487"/>
      <c r="G2011" s="487"/>
      <c r="H2011" s="487"/>
      <c r="I2011" s="487"/>
      <c r="J2011" s="487"/>
      <c r="K2011" s="487"/>
      <c r="L2011" s="481"/>
      <c r="M2011" s="481"/>
    </row>
    <row r="2012" spans="2:13" ht="13.9" customHeight="1">
      <c r="B2012" s="487"/>
      <c r="C2012" s="487"/>
      <c r="D2012" s="487"/>
      <c r="E2012" s="487"/>
      <c r="F2012" s="487"/>
      <c r="G2012" s="487"/>
      <c r="H2012" s="487"/>
      <c r="I2012" s="486"/>
      <c r="J2012" s="487"/>
      <c r="K2012" s="487"/>
      <c r="L2012" s="481"/>
      <c r="M2012" s="481"/>
    </row>
    <row r="2013" spans="2:13" ht="13.9" customHeight="1">
      <c r="B2013" s="487"/>
      <c r="C2013" s="487"/>
      <c r="D2013" s="487"/>
      <c r="E2013" s="487"/>
      <c r="F2013" s="487"/>
      <c r="G2013" s="487"/>
      <c r="H2013" s="487"/>
      <c r="I2013" s="487"/>
      <c r="J2013" s="487"/>
      <c r="K2013" s="487"/>
      <c r="L2013" s="481"/>
      <c r="M2013" s="481"/>
    </row>
    <row r="2014" spans="2:13" ht="13.9" customHeight="1">
      <c r="B2014" s="487"/>
      <c r="C2014" s="487"/>
      <c r="D2014" s="487"/>
      <c r="E2014" s="487"/>
      <c r="F2014" s="487"/>
      <c r="G2014" s="487"/>
      <c r="H2014" s="487"/>
      <c r="I2014" s="487"/>
      <c r="J2014" s="487"/>
      <c r="K2014" s="487"/>
      <c r="L2014" s="481"/>
      <c r="M2014" s="481"/>
    </row>
    <row r="2015" spans="2:13" ht="13.9" customHeight="1">
      <c r="B2015" s="487"/>
      <c r="C2015" s="487"/>
      <c r="D2015" s="487"/>
      <c r="E2015" s="487"/>
      <c r="F2015" s="487"/>
      <c r="G2015" s="487"/>
      <c r="H2015" s="487"/>
      <c r="I2015" s="486"/>
      <c r="J2015" s="487"/>
      <c r="K2015" s="487"/>
      <c r="L2015" s="481"/>
      <c r="M2015" s="481"/>
    </row>
    <row r="2016" spans="2:13" ht="13.9" customHeight="1">
      <c r="B2016" s="487"/>
      <c r="C2016" s="487"/>
      <c r="D2016" s="487"/>
      <c r="E2016" s="487"/>
      <c r="F2016" s="487"/>
      <c r="G2016" s="487"/>
      <c r="H2016" s="487"/>
      <c r="I2016" s="487"/>
      <c r="J2016" s="487"/>
      <c r="K2016" s="487"/>
      <c r="L2016" s="481"/>
      <c r="M2016" s="481"/>
    </row>
    <row r="2017" spans="2:13" ht="13.9" customHeight="1">
      <c r="B2017" s="487"/>
      <c r="C2017" s="487"/>
      <c r="D2017" s="487"/>
      <c r="E2017" s="487"/>
      <c r="F2017" s="487"/>
      <c r="G2017" s="487"/>
      <c r="H2017" s="487"/>
      <c r="I2017" s="487"/>
      <c r="J2017" s="487"/>
      <c r="K2017" s="487"/>
      <c r="L2017" s="481"/>
      <c r="M2017" s="481"/>
    </row>
    <row r="2018" spans="2:13" ht="13.9" customHeight="1">
      <c r="B2018" s="487"/>
      <c r="C2018" s="487"/>
      <c r="D2018" s="487"/>
      <c r="E2018" s="487"/>
      <c r="F2018" s="487"/>
      <c r="G2018" s="487"/>
      <c r="H2018" s="487"/>
      <c r="I2018" s="486"/>
      <c r="J2018" s="487"/>
      <c r="K2018" s="487"/>
      <c r="L2018" s="481"/>
      <c r="M2018" s="481"/>
    </row>
    <row r="2019" spans="2:13" ht="13.9" customHeight="1">
      <c r="B2019" s="487"/>
      <c r="C2019" s="487"/>
      <c r="D2019" s="487"/>
      <c r="E2019" s="487"/>
      <c r="F2019" s="487"/>
      <c r="G2019" s="487"/>
      <c r="H2019" s="487"/>
      <c r="I2019" s="487"/>
      <c r="J2019" s="487"/>
      <c r="K2019" s="487"/>
      <c r="L2019" s="481"/>
      <c r="M2019" s="481"/>
    </row>
    <row r="2020" spans="2:13" ht="13.9" customHeight="1">
      <c r="B2020" s="487"/>
      <c r="C2020" s="487"/>
      <c r="D2020" s="487"/>
      <c r="E2020" s="487"/>
      <c r="F2020" s="487"/>
      <c r="G2020" s="487"/>
      <c r="H2020" s="487"/>
      <c r="I2020" s="487"/>
      <c r="J2020" s="487"/>
      <c r="K2020" s="487"/>
      <c r="L2020" s="481"/>
      <c r="M2020" s="481"/>
    </row>
    <row r="2021" spans="2:13" ht="13.9" customHeight="1">
      <c r="B2021" s="487"/>
      <c r="C2021" s="487"/>
      <c r="D2021" s="487"/>
      <c r="E2021" s="487"/>
      <c r="F2021" s="487"/>
      <c r="G2021" s="487"/>
      <c r="H2021" s="487"/>
      <c r="I2021" s="486"/>
      <c r="J2021" s="487"/>
      <c r="K2021" s="487"/>
      <c r="L2021" s="481"/>
      <c r="M2021" s="481"/>
    </row>
    <row r="2022" spans="2:13" ht="13.9" customHeight="1">
      <c r="B2022" s="487"/>
      <c r="C2022" s="487"/>
      <c r="D2022" s="487"/>
      <c r="E2022" s="487"/>
      <c r="F2022" s="487"/>
      <c r="G2022" s="487"/>
      <c r="H2022" s="487"/>
      <c r="I2022" s="487"/>
      <c r="J2022" s="487"/>
      <c r="K2022" s="487"/>
      <c r="L2022" s="481"/>
      <c r="M2022" s="481"/>
    </row>
    <row r="2023" spans="2:13" ht="13.9" customHeight="1">
      <c r="B2023" s="487"/>
      <c r="C2023" s="487"/>
      <c r="D2023" s="487"/>
      <c r="E2023" s="487"/>
      <c r="F2023" s="487"/>
      <c r="G2023" s="487"/>
      <c r="H2023" s="487"/>
      <c r="I2023" s="487"/>
      <c r="J2023" s="487"/>
      <c r="K2023" s="487"/>
      <c r="L2023" s="481"/>
      <c r="M2023" s="481"/>
    </row>
    <row r="2024" spans="2:13" ht="13.9" customHeight="1">
      <c r="B2024" s="487"/>
      <c r="C2024" s="487"/>
      <c r="D2024" s="487"/>
      <c r="E2024" s="487"/>
      <c r="F2024" s="487"/>
      <c r="G2024" s="487"/>
      <c r="H2024" s="487"/>
      <c r="I2024" s="486"/>
      <c r="J2024" s="487"/>
      <c r="K2024" s="487"/>
      <c r="L2024" s="481"/>
      <c r="M2024" s="481"/>
    </row>
    <row r="2025" spans="2:13" ht="13.9" customHeight="1">
      <c r="B2025" s="487"/>
      <c r="C2025" s="487"/>
      <c r="D2025" s="487"/>
      <c r="E2025" s="487"/>
      <c r="F2025" s="487"/>
      <c r="G2025" s="487"/>
      <c r="H2025" s="487"/>
      <c r="I2025" s="487"/>
      <c r="J2025" s="487"/>
      <c r="K2025" s="487"/>
      <c r="L2025" s="481"/>
      <c r="M2025" s="481"/>
    </row>
    <row r="2026" spans="2:13" ht="13.9" customHeight="1">
      <c r="B2026" s="487"/>
      <c r="C2026" s="487"/>
      <c r="D2026" s="487"/>
      <c r="E2026" s="487"/>
      <c r="F2026" s="487"/>
      <c r="G2026" s="487"/>
      <c r="H2026" s="487"/>
      <c r="I2026" s="487"/>
      <c r="J2026" s="487"/>
      <c r="K2026" s="487"/>
      <c r="L2026" s="481"/>
      <c r="M2026" s="481"/>
    </row>
    <row r="2027" spans="2:13" ht="13.9" customHeight="1">
      <c r="B2027" s="487"/>
      <c r="C2027" s="487"/>
      <c r="D2027" s="487"/>
      <c r="E2027" s="487"/>
      <c r="F2027" s="487"/>
      <c r="G2027" s="487"/>
      <c r="H2027" s="487"/>
      <c r="I2027" s="486"/>
      <c r="J2027" s="487"/>
      <c r="K2027" s="487"/>
      <c r="L2027" s="481"/>
      <c r="M2027" s="481"/>
    </row>
    <row r="2028" spans="2:13" ht="13.9" customHeight="1">
      <c r="B2028" s="487"/>
      <c r="C2028" s="487"/>
      <c r="D2028" s="487"/>
      <c r="E2028" s="487"/>
      <c r="F2028" s="487"/>
      <c r="G2028" s="487"/>
      <c r="H2028" s="487"/>
      <c r="I2028" s="487"/>
      <c r="J2028" s="487"/>
      <c r="K2028" s="487"/>
      <c r="L2028" s="481"/>
      <c r="M2028" s="481"/>
    </row>
    <row r="2029" spans="2:13" ht="13.9" customHeight="1">
      <c r="B2029" s="487"/>
      <c r="C2029" s="487"/>
      <c r="D2029" s="487"/>
      <c r="E2029" s="487"/>
      <c r="F2029" s="487"/>
      <c r="G2029" s="487"/>
      <c r="H2029" s="487"/>
      <c r="I2029" s="487"/>
      <c r="J2029" s="487"/>
      <c r="K2029" s="487"/>
      <c r="L2029" s="481"/>
      <c r="M2029" s="481"/>
    </row>
    <row r="2030" spans="2:13" ht="13.9" customHeight="1">
      <c r="B2030" s="487"/>
      <c r="C2030" s="487"/>
      <c r="D2030" s="487"/>
      <c r="E2030" s="487"/>
      <c r="F2030" s="487"/>
      <c r="G2030" s="487"/>
      <c r="H2030" s="487"/>
      <c r="I2030" s="486"/>
      <c r="J2030" s="487"/>
      <c r="K2030" s="487"/>
      <c r="L2030" s="481"/>
      <c r="M2030" s="481"/>
    </row>
    <row r="2031" spans="2:13" ht="13.9" customHeight="1">
      <c r="B2031" s="487"/>
      <c r="C2031" s="487"/>
      <c r="D2031" s="487"/>
      <c r="E2031" s="487"/>
      <c r="F2031" s="487"/>
      <c r="G2031" s="487"/>
      <c r="H2031" s="487"/>
      <c r="I2031" s="487"/>
      <c r="J2031" s="487"/>
      <c r="K2031" s="487"/>
      <c r="L2031" s="481"/>
      <c r="M2031" s="481"/>
    </row>
    <row r="2032" spans="2:13" ht="13.9" customHeight="1">
      <c r="B2032" s="487"/>
      <c r="C2032" s="487"/>
      <c r="D2032" s="487"/>
      <c r="E2032" s="487"/>
      <c r="F2032" s="487"/>
      <c r="G2032" s="487"/>
      <c r="H2032" s="487"/>
      <c r="I2032" s="487"/>
      <c r="J2032" s="487"/>
      <c r="K2032" s="487"/>
      <c r="L2032" s="481"/>
      <c r="M2032" s="481"/>
    </row>
    <row r="2033" spans="2:13" ht="13.9" customHeight="1">
      <c r="B2033" s="487"/>
      <c r="C2033" s="487"/>
      <c r="D2033" s="487"/>
      <c r="E2033" s="487"/>
      <c r="F2033" s="487"/>
      <c r="G2033" s="487"/>
      <c r="H2033" s="487"/>
      <c r="I2033" s="486"/>
      <c r="J2033" s="487"/>
      <c r="K2033" s="487"/>
      <c r="L2033" s="481"/>
      <c r="M2033" s="481"/>
    </row>
    <row r="2034" spans="2:13" ht="13.9" customHeight="1">
      <c r="B2034" s="487"/>
      <c r="C2034" s="487"/>
      <c r="D2034" s="487"/>
      <c r="E2034" s="487"/>
      <c r="F2034" s="487"/>
      <c r="G2034" s="487"/>
      <c r="H2034" s="487"/>
      <c r="I2034" s="487"/>
      <c r="J2034" s="487"/>
      <c r="K2034" s="487"/>
      <c r="L2034" s="481"/>
      <c r="M2034" s="481"/>
    </row>
    <row r="2035" spans="2:13" ht="13.9" customHeight="1">
      <c r="B2035" s="487"/>
      <c r="C2035" s="487"/>
      <c r="D2035" s="487"/>
      <c r="E2035" s="487"/>
      <c r="F2035" s="487"/>
      <c r="G2035" s="487"/>
      <c r="H2035" s="487"/>
      <c r="I2035" s="487"/>
      <c r="J2035" s="487"/>
      <c r="K2035" s="487"/>
      <c r="L2035" s="481"/>
      <c r="M2035" s="481"/>
    </row>
    <row r="2036" spans="2:13" ht="13.9" customHeight="1">
      <c r="B2036" s="487"/>
      <c r="C2036" s="487"/>
      <c r="D2036" s="487"/>
      <c r="E2036" s="487"/>
      <c r="F2036" s="487"/>
      <c r="G2036" s="487"/>
      <c r="H2036" s="487"/>
      <c r="I2036" s="486"/>
      <c r="J2036" s="487"/>
      <c r="K2036" s="487"/>
      <c r="L2036" s="481"/>
      <c r="M2036" s="481"/>
    </row>
    <row r="2037" spans="2:13" ht="13.9" customHeight="1">
      <c r="B2037" s="487"/>
      <c r="C2037" s="487"/>
      <c r="D2037" s="487"/>
      <c r="E2037" s="487"/>
      <c r="F2037" s="487"/>
      <c r="G2037" s="487"/>
      <c r="H2037" s="487"/>
      <c r="I2037" s="487"/>
      <c r="J2037" s="487"/>
      <c r="K2037" s="487"/>
      <c r="L2037" s="481"/>
      <c r="M2037" s="481"/>
    </row>
    <row r="2038" spans="2:13" ht="13.9" customHeight="1">
      <c r="B2038" s="487"/>
      <c r="C2038" s="487"/>
      <c r="D2038" s="487"/>
      <c r="E2038" s="487"/>
      <c r="F2038" s="487"/>
      <c r="G2038" s="487"/>
      <c r="H2038" s="487"/>
      <c r="I2038" s="487"/>
      <c r="J2038" s="487"/>
      <c r="K2038" s="487"/>
      <c r="L2038" s="481"/>
      <c r="M2038" s="481"/>
    </row>
    <row r="2039" spans="2:13" ht="13.9" customHeight="1">
      <c r="B2039" s="487"/>
      <c r="C2039" s="487"/>
      <c r="D2039" s="487"/>
      <c r="E2039" s="487"/>
      <c r="F2039" s="487"/>
      <c r="G2039" s="487"/>
      <c r="H2039" s="487"/>
      <c r="I2039" s="486"/>
      <c r="J2039" s="487"/>
      <c r="K2039" s="487"/>
      <c r="L2039" s="481"/>
      <c r="M2039" s="481"/>
    </row>
    <row r="2040" spans="2:13" ht="13.9" customHeight="1">
      <c r="B2040" s="487"/>
      <c r="C2040" s="487"/>
      <c r="D2040" s="487"/>
      <c r="E2040" s="487"/>
      <c r="F2040" s="487"/>
      <c r="G2040" s="487"/>
      <c r="H2040" s="487"/>
      <c r="I2040" s="487"/>
      <c r="J2040" s="487"/>
      <c r="K2040" s="487"/>
      <c r="L2040" s="481"/>
      <c r="M2040" s="481"/>
    </row>
    <row r="2041" spans="2:13" ht="13.9" customHeight="1">
      <c r="B2041" s="487"/>
      <c r="C2041" s="487"/>
      <c r="D2041" s="487"/>
      <c r="E2041" s="487"/>
      <c r="F2041" s="487"/>
      <c r="G2041" s="487"/>
      <c r="H2041" s="487"/>
      <c r="I2041" s="487"/>
      <c r="J2041" s="487"/>
      <c r="K2041" s="487"/>
      <c r="L2041" s="481"/>
      <c r="M2041" s="481"/>
    </row>
    <row r="2042" spans="2:13" ht="13.9" customHeight="1">
      <c r="B2042" s="487"/>
      <c r="C2042" s="487"/>
      <c r="D2042" s="487"/>
      <c r="E2042" s="487"/>
      <c r="F2042" s="487"/>
      <c r="G2042" s="487"/>
      <c r="H2042" s="487"/>
      <c r="I2042" s="486"/>
      <c r="J2042" s="487"/>
      <c r="K2042" s="487"/>
      <c r="L2042" s="481"/>
      <c r="M2042" s="481"/>
    </row>
    <row r="2043" spans="2:13" ht="13.9" customHeight="1">
      <c r="B2043" s="487"/>
      <c r="C2043" s="487"/>
      <c r="D2043" s="487"/>
      <c r="E2043" s="487"/>
      <c r="F2043" s="487"/>
      <c r="G2043" s="487"/>
      <c r="H2043" s="487"/>
      <c r="I2043" s="487"/>
      <c r="J2043" s="487"/>
      <c r="K2043" s="487"/>
      <c r="L2043" s="481"/>
      <c r="M2043" s="481"/>
    </row>
    <row r="2044" spans="2:13" ht="13.9" customHeight="1">
      <c r="B2044" s="487"/>
      <c r="C2044" s="487"/>
      <c r="D2044" s="487"/>
      <c r="E2044" s="487"/>
      <c r="F2044" s="487"/>
      <c r="G2044" s="487"/>
      <c r="H2044" s="487"/>
      <c r="I2044" s="487"/>
      <c r="J2044" s="487"/>
      <c r="K2044" s="487"/>
      <c r="L2044" s="481"/>
      <c r="M2044" s="481"/>
    </row>
    <row r="2045" spans="2:13" ht="13.9" customHeight="1">
      <c r="B2045" s="487"/>
      <c r="C2045" s="487"/>
      <c r="D2045" s="487"/>
      <c r="E2045" s="487"/>
      <c r="F2045" s="487"/>
      <c r="G2045" s="487"/>
      <c r="H2045" s="487"/>
      <c r="I2045" s="486"/>
      <c r="J2045" s="487"/>
      <c r="K2045" s="487"/>
      <c r="L2045" s="481"/>
      <c r="M2045" s="481"/>
    </row>
    <row r="2046" spans="2:13" ht="13.9" customHeight="1">
      <c r="B2046" s="487"/>
      <c r="C2046" s="487"/>
      <c r="D2046" s="487"/>
      <c r="E2046" s="487"/>
      <c r="F2046" s="487"/>
      <c r="G2046" s="487"/>
      <c r="H2046" s="487"/>
      <c r="I2046" s="487"/>
      <c r="J2046" s="487"/>
      <c r="K2046" s="487"/>
      <c r="L2046" s="481"/>
      <c r="M2046" s="481"/>
    </row>
    <row r="2047" spans="2:13" ht="13.9" customHeight="1">
      <c r="B2047" s="487"/>
      <c r="C2047" s="487"/>
      <c r="D2047" s="487"/>
      <c r="E2047" s="487"/>
      <c r="F2047" s="487"/>
      <c r="G2047" s="487"/>
      <c r="H2047" s="487"/>
      <c r="I2047" s="487"/>
      <c r="J2047" s="487"/>
      <c r="K2047" s="487"/>
      <c r="L2047" s="481"/>
      <c r="M2047" s="481"/>
    </row>
    <row r="2048" spans="2:13" ht="13.9" customHeight="1">
      <c r="B2048" s="487"/>
      <c r="C2048" s="487"/>
      <c r="D2048" s="487"/>
      <c r="E2048" s="487"/>
      <c r="F2048" s="487"/>
      <c r="G2048" s="487"/>
      <c r="H2048" s="487"/>
      <c r="I2048" s="486"/>
      <c r="J2048" s="487"/>
      <c r="K2048" s="487"/>
      <c r="L2048" s="481"/>
      <c r="M2048" s="481"/>
    </row>
    <row r="2049" spans="2:13" ht="13.9" customHeight="1">
      <c r="B2049" s="487"/>
      <c r="C2049" s="487"/>
      <c r="D2049" s="487"/>
      <c r="E2049" s="487"/>
      <c r="F2049" s="487"/>
      <c r="G2049" s="487"/>
      <c r="H2049" s="487"/>
      <c r="I2049" s="487"/>
      <c r="J2049" s="487"/>
      <c r="K2049" s="487"/>
      <c r="L2049" s="481"/>
      <c r="M2049" s="481"/>
    </row>
    <row r="2050" spans="2:13" ht="13.9" customHeight="1">
      <c r="B2050" s="487"/>
      <c r="C2050" s="487"/>
      <c r="D2050" s="487"/>
      <c r="E2050" s="487"/>
      <c r="F2050" s="487"/>
      <c r="G2050" s="487"/>
      <c r="H2050" s="487"/>
      <c r="I2050" s="487"/>
      <c r="J2050" s="487"/>
      <c r="K2050" s="487"/>
      <c r="L2050" s="481"/>
      <c r="M2050" s="481"/>
    </row>
    <row r="2051" spans="2:13" ht="13.9" customHeight="1">
      <c r="B2051" s="487"/>
      <c r="C2051" s="487"/>
      <c r="D2051" s="487"/>
      <c r="E2051" s="487"/>
      <c r="F2051" s="487"/>
      <c r="G2051" s="487"/>
      <c r="H2051" s="487"/>
      <c r="I2051" s="486"/>
      <c r="J2051" s="487"/>
      <c r="K2051" s="487"/>
      <c r="L2051" s="481"/>
      <c r="M2051" s="481"/>
    </row>
    <row r="2052" spans="2:13" ht="13.9" customHeight="1">
      <c r="B2052" s="487"/>
      <c r="C2052" s="487"/>
      <c r="D2052" s="487"/>
      <c r="E2052" s="487"/>
      <c r="F2052" s="487"/>
      <c r="G2052" s="487"/>
      <c r="H2052" s="487"/>
      <c r="I2052" s="487"/>
      <c r="J2052" s="487"/>
      <c r="K2052" s="487"/>
      <c r="L2052" s="481"/>
      <c r="M2052" s="481"/>
    </row>
    <row r="2053" spans="2:13" ht="13.9" customHeight="1">
      <c r="B2053" s="487"/>
      <c r="C2053" s="487"/>
      <c r="D2053" s="487"/>
      <c r="E2053" s="487"/>
      <c r="F2053" s="487"/>
      <c r="G2053" s="487"/>
      <c r="H2053" s="487"/>
      <c r="I2053" s="487"/>
      <c r="J2053" s="487"/>
      <c r="K2053" s="487"/>
      <c r="L2053" s="481"/>
      <c r="M2053" s="481"/>
    </row>
    <row r="2054" spans="2:13" ht="13.9" customHeight="1">
      <c r="B2054" s="487"/>
      <c r="C2054" s="487"/>
      <c r="D2054" s="487"/>
      <c r="E2054" s="487"/>
      <c r="F2054" s="487"/>
      <c r="G2054" s="487"/>
      <c r="H2054" s="487"/>
      <c r="I2054" s="486"/>
      <c r="J2054" s="487"/>
      <c r="K2054" s="487"/>
      <c r="L2054" s="481"/>
      <c r="M2054" s="481"/>
    </row>
    <row r="2055" spans="2:13" ht="13.9" customHeight="1">
      <c r="B2055" s="487"/>
      <c r="C2055" s="487"/>
      <c r="D2055" s="487"/>
      <c r="E2055" s="487"/>
      <c r="F2055" s="487"/>
      <c r="G2055" s="487"/>
      <c r="H2055" s="487"/>
      <c r="I2055" s="487"/>
      <c r="J2055" s="487"/>
      <c r="K2055" s="487"/>
      <c r="L2055" s="481"/>
      <c r="M2055" s="481"/>
    </row>
    <row r="2056" spans="2:13" ht="13.9" customHeight="1">
      <c r="B2056" s="487"/>
      <c r="C2056" s="487"/>
      <c r="D2056" s="487"/>
      <c r="E2056" s="487"/>
      <c r="F2056" s="487"/>
      <c r="G2056" s="487"/>
      <c r="H2056" s="487"/>
      <c r="I2056" s="487"/>
      <c r="J2056" s="487"/>
      <c r="K2056" s="487"/>
      <c r="L2056" s="481"/>
      <c r="M2056" s="481"/>
    </row>
    <row r="2057" spans="2:13" ht="13.9" customHeight="1">
      <c r="B2057" s="487"/>
      <c r="C2057" s="487"/>
      <c r="D2057" s="487"/>
      <c r="E2057" s="487"/>
      <c r="F2057" s="487"/>
      <c r="G2057" s="487"/>
      <c r="H2057" s="487"/>
      <c r="I2057" s="486"/>
      <c r="J2057" s="487"/>
      <c r="K2057" s="487"/>
      <c r="L2057" s="481"/>
      <c r="M2057" s="481"/>
    </row>
    <row r="2058" spans="2:13" ht="13.9" customHeight="1">
      <c r="B2058" s="487"/>
      <c r="C2058" s="487"/>
      <c r="D2058" s="487"/>
      <c r="E2058" s="487"/>
      <c r="F2058" s="487"/>
      <c r="G2058" s="487"/>
      <c r="H2058" s="487"/>
      <c r="I2058" s="487"/>
      <c r="J2058" s="487"/>
      <c r="K2058" s="487"/>
      <c r="L2058" s="481"/>
      <c r="M2058" s="481"/>
    </row>
    <row r="2059" spans="2:13" ht="13.9" customHeight="1">
      <c r="B2059" s="487"/>
      <c r="C2059" s="487"/>
      <c r="D2059" s="487"/>
      <c r="E2059" s="487"/>
      <c r="F2059" s="487"/>
      <c r="G2059" s="487"/>
      <c r="H2059" s="487"/>
      <c r="I2059" s="487"/>
      <c r="J2059" s="487"/>
      <c r="K2059" s="487"/>
      <c r="L2059" s="481"/>
      <c r="M2059" s="481"/>
    </row>
    <row r="2060" spans="2:13" ht="13.9" customHeight="1">
      <c r="B2060" s="487"/>
      <c r="C2060" s="487"/>
      <c r="D2060" s="487"/>
      <c r="E2060" s="487"/>
      <c r="F2060" s="487"/>
      <c r="G2060" s="487"/>
      <c r="H2060" s="487"/>
      <c r="I2060" s="486"/>
      <c r="J2060" s="487"/>
      <c r="K2060" s="487"/>
      <c r="L2060" s="481"/>
      <c r="M2060" s="481"/>
    </row>
    <row r="2061" spans="2:13" ht="13.9" customHeight="1">
      <c r="B2061" s="487"/>
      <c r="C2061" s="487"/>
      <c r="D2061" s="487"/>
      <c r="E2061" s="487"/>
      <c r="F2061" s="487"/>
      <c r="G2061" s="487"/>
      <c r="H2061" s="487"/>
      <c r="I2061" s="487"/>
      <c r="J2061" s="487"/>
      <c r="K2061" s="487"/>
      <c r="L2061" s="481"/>
      <c r="M2061" s="481"/>
    </row>
    <row r="2062" spans="2:13" ht="13.9" customHeight="1">
      <c r="B2062" s="487"/>
      <c r="C2062" s="487"/>
      <c r="D2062" s="487"/>
      <c r="E2062" s="487"/>
      <c r="F2062" s="487"/>
      <c r="G2062" s="487"/>
      <c r="H2062" s="487"/>
      <c r="I2062" s="487"/>
      <c r="J2062" s="487"/>
      <c r="K2062" s="487"/>
      <c r="L2062" s="481"/>
      <c r="M2062" s="481"/>
    </row>
    <row r="2063" spans="2:13" ht="13.9" customHeight="1">
      <c r="B2063" s="487"/>
      <c r="C2063" s="487"/>
      <c r="D2063" s="487"/>
      <c r="E2063" s="487"/>
      <c r="F2063" s="487"/>
      <c r="G2063" s="487"/>
      <c r="H2063" s="487"/>
      <c r="I2063" s="486"/>
      <c r="J2063" s="487"/>
      <c r="K2063" s="487"/>
      <c r="L2063" s="481"/>
      <c r="M2063" s="481"/>
    </row>
    <row r="2064" spans="2:13" ht="13.9" customHeight="1">
      <c r="B2064" s="487"/>
      <c r="C2064" s="487"/>
      <c r="D2064" s="487"/>
      <c r="E2064" s="487"/>
      <c r="F2064" s="487"/>
      <c r="G2064" s="487"/>
      <c r="H2064" s="487"/>
      <c r="I2064" s="487"/>
      <c r="J2064" s="487"/>
      <c r="K2064" s="487"/>
      <c r="L2064" s="481"/>
      <c r="M2064" s="481"/>
    </row>
    <row r="2065" spans="2:13" ht="13.9" customHeight="1">
      <c r="B2065" s="487"/>
      <c r="C2065" s="487"/>
      <c r="D2065" s="487"/>
      <c r="E2065" s="487"/>
      <c r="F2065" s="487"/>
      <c r="G2065" s="487"/>
      <c r="H2065" s="487"/>
      <c r="I2065" s="487"/>
      <c r="J2065" s="487"/>
      <c r="K2065" s="487"/>
      <c r="L2065" s="481"/>
      <c r="M2065" s="481"/>
    </row>
    <row r="2066" spans="2:13" ht="13.9" customHeight="1">
      <c r="B2066" s="487"/>
      <c r="C2066" s="487"/>
      <c r="D2066" s="487"/>
      <c r="E2066" s="487"/>
      <c r="F2066" s="487"/>
      <c r="G2066" s="487"/>
      <c r="H2066" s="487"/>
      <c r="I2066" s="486"/>
      <c r="J2066" s="487"/>
      <c r="K2066" s="487"/>
      <c r="L2066" s="481"/>
      <c r="M2066" s="481"/>
    </row>
    <row r="2067" spans="2:13" ht="13.9" customHeight="1">
      <c r="B2067" s="487"/>
      <c r="C2067" s="487"/>
      <c r="D2067" s="487"/>
      <c r="E2067" s="487"/>
      <c r="F2067" s="487"/>
      <c r="G2067" s="487"/>
      <c r="H2067" s="487"/>
      <c r="I2067" s="487"/>
      <c r="J2067" s="487"/>
      <c r="K2067" s="487"/>
      <c r="L2067" s="481"/>
      <c r="M2067" s="481"/>
    </row>
    <row r="2068" spans="2:13" ht="13.9" customHeight="1">
      <c r="B2068" s="487"/>
      <c r="C2068" s="487"/>
      <c r="D2068" s="487"/>
      <c r="E2068" s="487"/>
      <c r="F2068" s="487"/>
      <c r="G2068" s="487"/>
      <c r="H2068" s="487"/>
      <c r="I2068" s="487"/>
      <c r="J2068" s="487"/>
      <c r="K2068" s="487"/>
      <c r="L2068" s="481"/>
      <c r="M2068" s="481"/>
    </row>
    <row r="2069" spans="2:13" ht="13.9" customHeight="1">
      <c r="B2069" s="487"/>
      <c r="C2069" s="487"/>
      <c r="D2069" s="487"/>
      <c r="E2069" s="487"/>
      <c r="F2069" s="487"/>
      <c r="G2069" s="487"/>
      <c r="H2069" s="487"/>
      <c r="I2069" s="486"/>
      <c r="J2069" s="487"/>
      <c r="K2069" s="487"/>
      <c r="L2069" s="481"/>
      <c r="M2069" s="481"/>
    </row>
    <row r="2070" spans="2:13" ht="13.9" customHeight="1">
      <c r="B2070" s="487"/>
      <c r="C2070" s="487"/>
      <c r="D2070" s="487"/>
      <c r="E2070" s="487"/>
      <c r="F2070" s="487"/>
      <c r="G2070" s="487"/>
      <c r="H2070" s="487"/>
      <c r="I2070" s="487"/>
      <c r="J2070" s="487"/>
      <c r="K2070" s="487"/>
      <c r="L2070" s="481"/>
      <c r="M2070" s="481"/>
    </row>
    <row r="2071" spans="2:13" ht="13.9" customHeight="1">
      <c r="B2071" s="487"/>
      <c r="C2071" s="487"/>
      <c r="D2071" s="487"/>
      <c r="E2071" s="487"/>
      <c r="F2071" s="487"/>
      <c r="G2071" s="487"/>
      <c r="H2071" s="487"/>
      <c r="I2071" s="487"/>
      <c r="J2071" s="487"/>
      <c r="K2071" s="487"/>
      <c r="L2071" s="481"/>
      <c r="M2071" s="481"/>
    </row>
    <row r="2072" spans="2:13" ht="13.9" customHeight="1">
      <c r="B2072" s="487"/>
      <c r="C2072" s="487"/>
      <c r="D2072" s="487"/>
      <c r="E2072" s="487"/>
      <c r="F2072" s="487"/>
      <c r="G2072" s="487"/>
      <c r="H2072" s="487"/>
      <c r="I2072" s="486"/>
      <c r="J2072" s="487"/>
      <c r="K2072" s="487"/>
      <c r="L2072" s="481"/>
      <c r="M2072" s="481"/>
    </row>
    <row r="2073" spans="2:13" ht="13.9" customHeight="1">
      <c r="B2073" s="487"/>
      <c r="C2073" s="487"/>
      <c r="D2073" s="487"/>
      <c r="E2073" s="487"/>
      <c r="F2073" s="487"/>
      <c r="G2073" s="487"/>
      <c r="H2073" s="487"/>
      <c r="I2073" s="487"/>
      <c r="J2073" s="487"/>
      <c r="K2073" s="487"/>
      <c r="L2073" s="481"/>
      <c r="M2073" s="481"/>
    </row>
    <row r="2074" spans="2:13" ht="13.9" customHeight="1">
      <c r="B2074" s="487"/>
      <c r="C2074" s="487"/>
      <c r="D2074" s="487"/>
      <c r="E2074" s="487"/>
      <c r="F2074" s="487"/>
      <c r="G2074" s="487"/>
      <c r="H2074" s="487"/>
      <c r="I2074" s="487"/>
      <c r="J2074" s="487"/>
      <c r="K2074" s="487"/>
      <c r="L2074" s="481"/>
      <c r="M2074" s="481"/>
    </row>
    <row r="2075" spans="2:13" ht="13.9" customHeight="1">
      <c r="B2075" s="487"/>
      <c r="C2075" s="487"/>
      <c r="D2075" s="487"/>
      <c r="E2075" s="487"/>
      <c r="F2075" s="487"/>
      <c r="G2075" s="487"/>
      <c r="H2075" s="487"/>
      <c r="I2075" s="486"/>
      <c r="J2075" s="487"/>
      <c r="K2075" s="487"/>
      <c r="L2075" s="481"/>
      <c r="M2075" s="481"/>
    </row>
    <row r="2076" spans="2:13" ht="13.9" customHeight="1">
      <c r="B2076" s="487"/>
      <c r="C2076" s="487"/>
      <c r="D2076" s="487"/>
      <c r="E2076" s="487"/>
      <c r="F2076" s="487"/>
      <c r="G2076" s="487"/>
      <c r="H2076" s="487"/>
      <c r="I2076" s="487"/>
      <c r="J2076" s="487"/>
      <c r="K2076" s="487"/>
      <c r="L2076" s="481"/>
      <c r="M2076" s="481"/>
    </row>
    <row r="2077" spans="2:13" ht="13.9" customHeight="1">
      <c r="B2077" s="487"/>
      <c r="C2077" s="487"/>
      <c r="D2077" s="487"/>
      <c r="E2077" s="487"/>
      <c r="F2077" s="487"/>
      <c r="G2077" s="487"/>
      <c r="H2077" s="487"/>
      <c r="I2077" s="487"/>
      <c r="J2077" s="487"/>
      <c r="K2077" s="487"/>
      <c r="L2077" s="481"/>
      <c r="M2077" s="481"/>
    </row>
    <row r="2078" spans="2:13" ht="13.9" customHeight="1">
      <c r="B2078" s="487"/>
      <c r="C2078" s="487"/>
      <c r="D2078" s="487"/>
      <c r="E2078" s="487"/>
      <c r="F2078" s="487"/>
      <c r="G2078" s="487"/>
      <c r="H2078" s="487"/>
      <c r="I2078" s="486"/>
      <c r="J2078" s="487"/>
      <c r="K2078" s="487"/>
      <c r="L2078" s="481"/>
      <c r="M2078" s="481"/>
    </row>
    <row r="2079" spans="2:13" ht="13.9" customHeight="1">
      <c r="B2079" s="487"/>
      <c r="C2079" s="487"/>
      <c r="D2079" s="487"/>
      <c r="E2079" s="487"/>
      <c r="F2079" s="487"/>
      <c r="G2079" s="487"/>
      <c r="H2079" s="487"/>
      <c r="I2079" s="487"/>
      <c r="J2079" s="487"/>
      <c r="K2079" s="487"/>
      <c r="L2079" s="481"/>
      <c r="M2079" s="481"/>
    </row>
    <row r="2080" spans="2:13" ht="13.9" customHeight="1">
      <c r="B2080" s="487"/>
      <c r="C2080" s="487"/>
      <c r="D2080" s="487"/>
      <c r="E2080" s="487"/>
      <c r="F2080" s="487"/>
      <c r="G2080" s="487"/>
      <c r="H2080" s="487"/>
      <c r="I2080" s="487"/>
      <c r="J2080" s="487"/>
      <c r="K2080" s="487"/>
      <c r="L2080" s="481"/>
      <c r="M2080" s="481"/>
    </row>
    <row r="2081" spans="2:13" ht="13.9" customHeight="1">
      <c r="B2081" s="487"/>
      <c r="C2081" s="487"/>
      <c r="D2081" s="487"/>
      <c r="E2081" s="487"/>
      <c r="F2081" s="487"/>
      <c r="G2081" s="487"/>
      <c r="H2081" s="487"/>
      <c r="I2081" s="486"/>
      <c r="J2081" s="487"/>
      <c r="K2081" s="487"/>
      <c r="L2081" s="481"/>
      <c r="M2081" s="481"/>
    </row>
    <row r="2082" spans="2:13" ht="13.9" customHeight="1">
      <c r="B2082" s="487"/>
      <c r="C2082" s="487"/>
      <c r="D2082" s="487"/>
      <c r="E2082" s="487"/>
      <c r="F2082" s="487"/>
      <c r="G2082" s="487"/>
      <c r="H2082" s="487"/>
      <c r="I2082" s="487"/>
      <c r="J2082" s="487"/>
      <c r="K2082" s="487"/>
      <c r="L2082" s="481"/>
      <c r="M2082" s="481"/>
    </row>
    <row r="2083" spans="2:13" ht="13.9" customHeight="1">
      <c r="B2083" s="487"/>
      <c r="C2083" s="487"/>
      <c r="D2083" s="487"/>
      <c r="E2083" s="487"/>
      <c r="F2083" s="487"/>
      <c r="G2083" s="487"/>
      <c r="H2083" s="487"/>
      <c r="I2083" s="487"/>
      <c r="J2083" s="487"/>
      <c r="K2083" s="487"/>
      <c r="L2083" s="481"/>
      <c r="M2083" s="481"/>
    </row>
    <row r="2084" spans="2:13" ht="13.9" customHeight="1">
      <c r="B2084" s="487"/>
      <c r="C2084" s="487"/>
      <c r="D2084" s="487"/>
      <c r="E2084" s="487"/>
      <c r="F2084" s="487"/>
      <c r="G2084" s="487"/>
      <c r="H2084" s="487"/>
      <c r="I2084" s="486"/>
      <c r="J2084" s="487"/>
      <c r="K2084" s="487"/>
      <c r="L2084" s="481"/>
      <c r="M2084" s="481"/>
    </row>
    <row r="2085" spans="2:13" ht="13.9" customHeight="1">
      <c r="B2085" s="487"/>
      <c r="C2085" s="487"/>
      <c r="D2085" s="487"/>
      <c r="E2085" s="487"/>
      <c r="F2085" s="487"/>
      <c r="G2085" s="487"/>
      <c r="H2085" s="487"/>
      <c r="I2085" s="487"/>
      <c r="J2085" s="487"/>
      <c r="K2085" s="487"/>
      <c r="L2085" s="481"/>
      <c r="M2085" s="481"/>
    </row>
    <row r="2086" spans="2:13" ht="13.9" customHeight="1">
      <c r="B2086" s="487"/>
      <c r="C2086" s="487"/>
      <c r="D2086" s="487"/>
      <c r="E2086" s="487"/>
      <c r="F2086" s="487"/>
      <c r="G2086" s="487"/>
      <c r="H2086" s="487"/>
      <c r="I2086" s="487"/>
      <c r="J2086" s="487"/>
      <c r="K2086" s="487"/>
      <c r="L2086" s="481"/>
      <c r="M2086" s="481"/>
    </row>
    <row r="2087" spans="2:13" ht="13.9" customHeight="1">
      <c r="B2087" s="487"/>
      <c r="C2087" s="487"/>
      <c r="D2087" s="487"/>
      <c r="E2087" s="487"/>
      <c r="F2087" s="487"/>
      <c r="G2087" s="487"/>
      <c r="H2087" s="487"/>
      <c r="I2087" s="486"/>
      <c r="J2087" s="487"/>
      <c r="K2087" s="487"/>
      <c r="L2087" s="481"/>
      <c r="M2087" s="481"/>
    </row>
    <row r="2088" spans="2:13" ht="13.9" customHeight="1">
      <c r="B2088" s="487"/>
      <c r="C2088" s="487"/>
      <c r="D2088" s="487"/>
      <c r="E2088" s="487"/>
      <c r="F2088" s="487"/>
      <c r="G2088" s="487"/>
      <c r="H2088" s="487"/>
      <c r="I2088" s="487"/>
      <c r="J2088" s="487"/>
      <c r="K2088" s="487"/>
      <c r="L2088" s="481"/>
      <c r="M2088" s="481"/>
    </row>
    <row r="2089" spans="2:13" ht="13.9" customHeight="1">
      <c r="B2089" s="487"/>
      <c r="C2089" s="487"/>
      <c r="D2089" s="487"/>
      <c r="E2089" s="487"/>
      <c r="F2089" s="487"/>
      <c r="G2089" s="487"/>
      <c r="H2089" s="487"/>
      <c r="I2089" s="487"/>
      <c r="J2089" s="487"/>
      <c r="K2089" s="487"/>
      <c r="L2089" s="481"/>
      <c r="M2089" s="481"/>
    </row>
    <row r="2090" spans="2:13" ht="13.9" customHeight="1">
      <c r="B2090" s="487"/>
      <c r="C2090" s="487"/>
      <c r="D2090" s="487"/>
      <c r="E2090" s="487"/>
      <c r="F2090" s="487"/>
      <c r="G2090" s="487"/>
      <c r="H2090" s="487"/>
      <c r="I2090" s="486"/>
      <c r="J2090" s="487"/>
      <c r="K2090" s="487"/>
      <c r="L2090" s="481"/>
      <c r="M2090" s="481"/>
    </row>
    <row r="2091" spans="2:13" ht="13.9" customHeight="1">
      <c r="B2091" s="487"/>
      <c r="C2091" s="487"/>
      <c r="D2091" s="487"/>
      <c r="E2091" s="487"/>
      <c r="F2091" s="487"/>
      <c r="G2091" s="487"/>
      <c r="H2091" s="487"/>
      <c r="I2091" s="487"/>
      <c r="J2091" s="487"/>
      <c r="K2091" s="487"/>
      <c r="L2091" s="481"/>
      <c r="M2091" s="481"/>
    </row>
    <row r="2092" spans="2:13" ht="13.9" customHeight="1">
      <c r="B2092" s="487"/>
      <c r="C2092" s="487"/>
      <c r="D2092" s="487"/>
      <c r="E2092" s="487"/>
      <c r="F2092" s="487"/>
      <c r="G2092" s="487"/>
      <c r="H2092" s="487"/>
      <c r="I2092" s="487"/>
      <c r="J2092" s="487"/>
      <c r="K2092" s="487"/>
      <c r="L2092" s="481"/>
      <c r="M2092" s="481"/>
    </row>
    <row r="2093" spans="2:13" ht="13.9" customHeight="1">
      <c r="B2093" s="487"/>
      <c r="C2093" s="487"/>
      <c r="D2093" s="487"/>
      <c r="E2093" s="487"/>
      <c r="F2093" s="487"/>
      <c r="G2093" s="487"/>
      <c r="H2093" s="487"/>
      <c r="I2093" s="486"/>
      <c r="J2093" s="487"/>
      <c r="K2093" s="487"/>
      <c r="L2093" s="481"/>
      <c r="M2093" s="481"/>
    </row>
    <row r="2094" spans="2:13" ht="13.9" customHeight="1">
      <c r="B2094" s="487"/>
      <c r="C2094" s="487"/>
      <c r="D2094" s="487"/>
      <c r="E2094" s="487"/>
      <c r="F2094" s="487"/>
      <c r="G2094" s="487"/>
      <c r="H2094" s="487"/>
      <c r="I2094" s="487"/>
      <c r="J2094" s="487"/>
      <c r="K2094" s="487"/>
      <c r="L2094" s="481"/>
      <c r="M2094" s="481"/>
    </row>
    <row r="2095" spans="2:13" ht="13.9" customHeight="1">
      <c r="B2095" s="487"/>
      <c r="C2095" s="487"/>
      <c r="D2095" s="487"/>
      <c r="E2095" s="487"/>
      <c r="F2095" s="487"/>
      <c r="G2095" s="487"/>
      <c r="H2095" s="487"/>
      <c r="I2095" s="487"/>
      <c r="J2095" s="487"/>
      <c r="K2095" s="487"/>
      <c r="L2095" s="481"/>
      <c r="M2095" s="481"/>
    </row>
    <row r="2096" spans="2:13" ht="13.9" customHeight="1">
      <c r="B2096" s="487"/>
      <c r="C2096" s="487"/>
      <c r="D2096" s="487"/>
      <c r="E2096" s="487"/>
      <c r="F2096" s="487"/>
      <c r="G2096" s="487"/>
      <c r="H2096" s="487"/>
      <c r="I2096" s="486"/>
      <c r="J2096" s="487"/>
      <c r="K2096" s="487"/>
      <c r="L2096" s="481"/>
      <c r="M2096" s="481"/>
    </row>
    <row r="2097" spans="2:13" ht="13.9" customHeight="1">
      <c r="B2097" s="487"/>
      <c r="C2097" s="487"/>
      <c r="D2097" s="487"/>
      <c r="E2097" s="487"/>
      <c r="F2097" s="487"/>
      <c r="G2097" s="487"/>
      <c r="H2097" s="487"/>
      <c r="I2097" s="487"/>
      <c r="J2097" s="487"/>
      <c r="K2097" s="487"/>
      <c r="L2097" s="481"/>
      <c r="M2097" s="481"/>
    </row>
    <row r="2098" spans="2:13" ht="13.9" customHeight="1">
      <c r="B2098" s="487"/>
      <c r="C2098" s="487"/>
      <c r="D2098" s="487"/>
      <c r="E2098" s="487"/>
      <c r="F2098" s="487"/>
      <c r="G2098" s="487"/>
      <c r="H2098" s="487"/>
      <c r="I2098" s="487"/>
      <c r="J2098" s="487"/>
      <c r="K2098" s="487"/>
      <c r="L2098" s="481"/>
      <c r="M2098" s="481"/>
    </row>
    <row r="2099" spans="2:13" ht="13.9" customHeight="1">
      <c r="B2099" s="487"/>
      <c r="C2099" s="487"/>
      <c r="D2099" s="487"/>
      <c r="E2099" s="487"/>
      <c r="F2099" s="487"/>
      <c r="G2099" s="487"/>
      <c r="H2099" s="487"/>
      <c r="I2099" s="486"/>
      <c r="J2099" s="487"/>
      <c r="K2099" s="487"/>
      <c r="L2099" s="481"/>
      <c r="M2099" s="481"/>
    </row>
    <row r="2100" spans="2:13" ht="13.9" customHeight="1">
      <c r="B2100" s="487"/>
      <c r="C2100" s="487"/>
      <c r="D2100" s="487"/>
      <c r="E2100" s="487"/>
      <c r="F2100" s="487"/>
      <c r="G2100" s="487"/>
      <c r="H2100" s="487"/>
      <c r="I2100" s="487"/>
      <c r="J2100" s="487"/>
      <c r="K2100" s="487"/>
      <c r="L2100" s="481"/>
      <c r="M2100" s="481"/>
    </row>
    <row r="2101" spans="2:13" ht="13.9" customHeight="1">
      <c r="B2101" s="487"/>
      <c r="C2101" s="487"/>
      <c r="D2101" s="487"/>
      <c r="E2101" s="487"/>
      <c r="F2101" s="487"/>
      <c r="G2101" s="487"/>
      <c r="H2101" s="487"/>
      <c r="I2101" s="487"/>
      <c r="J2101" s="487"/>
      <c r="K2101" s="487"/>
      <c r="L2101" s="481"/>
      <c r="M2101" s="481"/>
    </row>
    <row r="2102" spans="2:13" ht="13.9" customHeight="1">
      <c r="B2102" s="487"/>
      <c r="C2102" s="487"/>
      <c r="D2102" s="487"/>
      <c r="E2102" s="487"/>
      <c r="F2102" s="487"/>
      <c r="G2102" s="487"/>
      <c r="H2102" s="487"/>
      <c r="I2102" s="486"/>
      <c r="J2102" s="487"/>
      <c r="K2102" s="487"/>
      <c r="L2102" s="481"/>
      <c r="M2102" s="481"/>
    </row>
    <row r="2103" spans="2:13" ht="13.9" customHeight="1">
      <c r="B2103" s="487"/>
      <c r="C2103" s="487"/>
      <c r="D2103" s="487"/>
      <c r="E2103" s="487"/>
      <c r="F2103" s="487"/>
      <c r="G2103" s="487"/>
      <c r="H2103" s="487"/>
      <c r="I2103" s="487"/>
      <c r="J2103" s="487"/>
      <c r="K2103" s="487"/>
      <c r="L2103" s="481"/>
      <c r="M2103" s="481"/>
    </row>
    <row r="2104" spans="2:13" ht="13.9" customHeight="1">
      <c r="B2104" s="487"/>
      <c r="C2104" s="487"/>
      <c r="D2104" s="487"/>
      <c r="E2104" s="487"/>
      <c r="F2104" s="487"/>
      <c r="G2104" s="487"/>
      <c r="H2104" s="487"/>
      <c r="I2104" s="487"/>
      <c r="J2104" s="487"/>
      <c r="K2104" s="487"/>
      <c r="L2104" s="481"/>
      <c r="M2104" s="481"/>
    </row>
    <row r="2105" spans="2:13" ht="13.9" customHeight="1">
      <c r="B2105" s="487"/>
      <c r="C2105" s="487"/>
      <c r="D2105" s="487"/>
      <c r="E2105" s="487"/>
      <c r="F2105" s="487"/>
      <c r="G2105" s="487"/>
      <c r="H2105" s="487"/>
      <c r="I2105" s="486"/>
      <c r="J2105" s="487"/>
      <c r="K2105" s="487"/>
      <c r="L2105" s="481"/>
      <c r="M2105" s="481"/>
    </row>
    <row r="2106" spans="2:13" ht="13.9" customHeight="1">
      <c r="B2106" s="487"/>
      <c r="C2106" s="487"/>
      <c r="D2106" s="487"/>
      <c r="E2106" s="487"/>
      <c r="F2106" s="487"/>
      <c r="G2106" s="487"/>
      <c r="H2106" s="487"/>
      <c r="I2106" s="487"/>
      <c r="J2106" s="487"/>
      <c r="K2106" s="487"/>
      <c r="L2106" s="481"/>
      <c r="M2106" s="481"/>
    </row>
    <row r="2107" spans="2:13" ht="13.9" customHeight="1">
      <c r="B2107" s="487"/>
      <c r="C2107" s="487"/>
      <c r="D2107" s="487"/>
      <c r="E2107" s="487"/>
      <c r="F2107" s="487"/>
      <c r="G2107" s="487"/>
      <c r="H2107" s="487"/>
      <c r="I2107" s="487"/>
      <c r="J2107" s="487"/>
      <c r="K2107" s="487"/>
      <c r="L2107" s="481"/>
      <c r="M2107" s="481"/>
    </row>
    <row r="2108" spans="2:13" ht="13.9" customHeight="1">
      <c r="B2108" s="487"/>
      <c r="C2108" s="487"/>
      <c r="D2108" s="487"/>
      <c r="E2108" s="487"/>
      <c r="F2108" s="487"/>
      <c r="G2108" s="487"/>
      <c r="H2108" s="487"/>
      <c r="I2108" s="486"/>
      <c r="J2108" s="487"/>
      <c r="K2108" s="487"/>
      <c r="L2108" s="481"/>
      <c r="M2108" s="481"/>
    </row>
    <row r="2109" spans="2:13" ht="13.9" customHeight="1">
      <c r="B2109" s="487"/>
      <c r="C2109" s="487"/>
      <c r="D2109" s="487"/>
      <c r="E2109" s="487"/>
      <c r="F2109" s="487"/>
      <c r="G2109" s="487"/>
      <c r="H2109" s="487"/>
      <c r="I2109" s="487"/>
      <c r="J2109" s="487"/>
      <c r="K2109" s="487"/>
      <c r="L2109" s="481"/>
      <c r="M2109" s="481"/>
    </row>
    <row r="2110" spans="2:13" ht="13.9" customHeight="1">
      <c r="B2110" s="487"/>
      <c r="C2110" s="487"/>
      <c r="D2110" s="487"/>
      <c r="E2110" s="487"/>
      <c r="F2110" s="487"/>
      <c r="G2110" s="487"/>
      <c r="H2110" s="487"/>
      <c r="I2110" s="487"/>
      <c r="J2110" s="487"/>
      <c r="K2110" s="487"/>
      <c r="L2110" s="481"/>
      <c r="M2110" s="481"/>
    </row>
    <row r="2111" spans="2:13" ht="13.9" customHeight="1">
      <c r="B2111" s="487"/>
      <c r="C2111" s="487"/>
      <c r="D2111" s="487"/>
      <c r="E2111" s="487"/>
      <c r="F2111" s="487"/>
      <c r="G2111" s="487"/>
      <c r="H2111" s="487"/>
      <c r="I2111" s="486"/>
      <c r="J2111" s="487"/>
      <c r="K2111" s="487"/>
      <c r="L2111" s="481"/>
      <c r="M2111" s="481"/>
    </row>
    <row r="2112" spans="2:13" ht="13.9" customHeight="1">
      <c r="B2112" s="487"/>
      <c r="C2112" s="487"/>
      <c r="D2112" s="487"/>
      <c r="E2112" s="487"/>
      <c r="F2112" s="487"/>
      <c r="G2112" s="487"/>
      <c r="H2112" s="487"/>
      <c r="I2112" s="487"/>
      <c r="J2112" s="487"/>
      <c r="K2112" s="487"/>
      <c r="L2112" s="481"/>
      <c r="M2112" s="481"/>
    </row>
    <row r="2113" spans="2:13" ht="13.9" customHeight="1">
      <c r="B2113" s="487"/>
      <c r="C2113" s="487"/>
      <c r="D2113" s="487"/>
      <c r="E2113" s="487"/>
      <c r="F2113" s="487"/>
      <c r="G2113" s="487"/>
      <c r="H2113" s="487"/>
      <c r="I2113" s="487"/>
      <c r="J2113" s="487"/>
      <c r="K2113" s="487"/>
      <c r="L2113" s="481"/>
      <c r="M2113" s="481"/>
    </row>
    <row r="2114" spans="2:13" ht="13.9" customHeight="1">
      <c r="B2114" s="487"/>
      <c r="C2114" s="487"/>
      <c r="D2114" s="487"/>
      <c r="E2114" s="487"/>
      <c r="F2114" s="487"/>
      <c r="G2114" s="487"/>
      <c r="H2114" s="487"/>
      <c r="I2114" s="486"/>
      <c r="J2114" s="487"/>
      <c r="K2114" s="487"/>
      <c r="L2114" s="481"/>
      <c r="M2114" s="481"/>
    </row>
    <row r="2115" spans="2:13" ht="13.9" customHeight="1">
      <c r="B2115" s="487"/>
      <c r="C2115" s="487"/>
      <c r="D2115" s="487"/>
      <c r="E2115" s="487"/>
      <c r="F2115" s="487"/>
      <c r="G2115" s="487"/>
      <c r="H2115" s="487"/>
      <c r="I2115" s="487"/>
      <c r="J2115" s="487"/>
      <c r="K2115" s="487"/>
      <c r="L2115" s="481"/>
      <c r="M2115" s="481"/>
    </row>
    <row r="2116" spans="2:13" ht="13.9" customHeight="1">
      <c r="B2116" s="487"/>
      <c r="C2116" s="487"/>
      <c r="D2116" s="487"/>
      <c r="E2116" s="487"/>
      <c r="F2116" s="487"/>
      <c r="G2116" s="487"/>
      <c r="H2116" s="487"/>
      <c r="I2116" s="487"/>
      <c r="J2116" s="487"/>
      <c r="K2116" s="487"/>
      <c r="L2116" s="481"/>
      <c r="M2116" s="481"/>
    </row>
    <row r="2117" spans="2:13" ht="13.9" customHeight="1">
      <c r="B2117" s="487"/>
      <c r="C2117" s="487"/>
      <c r="D2117" s="487"/>
      <c r="E2117" s="487"/>
      <c r="F2117" s="487"/>
      <c r="G2117" s="487"/>
      <c r="H2117" s="487"/>
      <c r="I2117" s="486"/>
      <c r="J2117" s="487"/>
      <c r="K2117" s="487"/>
      <c r="L2117" s="481"/>
      <c r="M2117" s="481"/>
    </row>
    <row r="2118" spans="2:13" ht="13.9" customHeight="1">
      <c r="B2118" s="487"/>
      <c r="C2118" s="487"/>
      <c r="D2118" s="487"/>
      <c r="E2118" s="487"/>
      <c r="F2118" s="487"/>
      <c r="G2118" s="487"/>
      <c r="H2118" s="487"/>
      <c r="I2118" s="487"/>
      <c r="J2118" s="487"/>
      <c r="K2118" s="487"/>
      <c r="L2118" s="481"/>
      <c r="M2118" s="481"/>
    </row>
    <row r="2119" spans="2:13" ht="13.9" customHeight="1">
      <c r="B2119" s="487"/>
      <c r="C2119" s="487"/>
      <c r="D2119" s="487"/>
      <c r="E2119" s="487"/>
      <c r="F2119" s="487"/>
      <c r="G2119" s="487"/>
      <c r="H2119" s="487"/>
      <c r="I2119" s="487"/>
      <c r="J2119" s="487"/>
      <c r="K2119" s="487"/>
      <c r="L2119" s="481"/>
      <c r="M2119" s="481"/>
    </row>
    <row r="2120" spans="2:13" ht="13.9" customHeight="1">
      <c r="B2120" s="487"/>
      <c r="C2120" s="487"/>
      <c r="D2120" s="487"/>
      <c r="E2120" s="487"/>
      <c r="F2120" s="487"/>
      <c r="G2120" s="487"/>
      <c r="H2120" s="487"/>
      <c r="I2120" s="486"/>
      <c r="J2120" s="487"/>
      <c r="K2120" s="487"/>
      <c r="L2120" s="481"/>
      <c r="M2120" s="481"/>
    </row>
    <row r="2121" spans="2:13" ht="13.9" customHeight="1">
      <c r="B2121" s="487"/>
      <c r="C2121" s="487"/>
      <c r="D2121" s="487"/>
      <c r="E2121" s="487"/>
      <c r="F2121" s="487"/>
      <c r="G2121" s="487"/>
      <c r="H2121" s="487"/>
      <c r="I2121" s="487"/>
      <c r="J2121" s="487"/>
      <c r="K2121" s="487"/>
      <c r="L2121" s="481"/>
      <c r="M2121" s="481"/>
    </row>
    <row r="2122" spans="2:13" ht="13.9" customHeight="1">
      <c r="B2122" s="487"/>
      <c r="C2122" s="487"/>
      <c r="D2122" s="487"/>
      <c r="E2122" s="487"/>
      <c r="F2122" s="487"/>
      <c r="G2122" s="487"/>
      <c r="H2122" s="487"/>
      <c r="I2122" s="487"/>
      <c r="J2122" s="487"/>
      <c r="K2122" s="487"/>
      <c r="L2122" s="481"/>
      <c r="M2122" s="481"/>
    </row>
    <row r="2123" spans="2:13" ht="13.9" customHeight="1">
      <c r="B2123" s="487"/>
      <c r="C2123" s="487"/>
      <c r="D2123" s="487"/>
      <c r="E2123" s="487"/>
      <c r="F2123" s="487"/>
      <c r="G2123" s="487"/>
      <c r="H2123" s="487"/>
      <c r="I2123" s="486"/>
      <c r="J2123" s="487"/>
      <c r="K2123" s="487"/>
      <c r="L2123" s="481"/>
      <c r="M2123" s="481"/>
    </row>
    <row r="2124" spans="2:13" ht="13.9" customHeight="1">
      <c r="B2124" s="487"/>
      <c r="C2124" s="487"/>
      <c r="D2124" s="487"/>
      <c r="E2124" s="487"/>
      <c r="F2124" s="487"/>
      <c r="G2124" s="487"/>
      <c r="H2124" s="487"/>
      <c r="I2124" s="487"/>
      <c r="J2124" s="487"/>
      <c r="K2124" s="487"/>
      <c r="L2124" s="481"/>
      <c r="M2124" s="481"/>
    </row>
    <row r="2125" spans="2:13" ht="13.9" customHeight="1">
      <c r="B2125" s="487"/>
      <c r="C2125" s="487"/>
      <c r="D2125" s="487"/>
      <c r="E2125" s="487"/>
      <c r="F2125" s="487"/>
      <c r="G2125" s="487"/>
      <c r="H2125" s="487"/>
      <c r="I2125" s="487"/>
      <c r="J2125" s="487"/>
      <c r="K2125" s="487"/>
      <c r="L2125" s="481"/>
      <c r="M2125" s="481"/>
    </row>
    <row r="2126" spans="2:13" ht="13.9" customHeight="1">
      <c r="B2126" s="487"/>
      <c r="C2126" s="487"/>
      <c r="D2126" s="487"/>
      <c r="E2126" s="487"/>
      <c r="F2126" s="487"/>
      <c r="G2126" s="487"/>
      <c r="H2126" s="487"/>
      <c r="I2126" s="486"/>
      <c r="J2126" s="487"/>
      <c r="K2126" s="487"/>
      <c r="L2126" s="481"/>
      <c r="M2126" s="481"/>
    </row>
    <row r="2127" spans="2:13" ht="13.9" customHeight="1">
      <c r="B2127" s="487"/>
      <c r="C2127" s="487"/>
      <c r="D2127" s="487"/>
      <c r="E2127" s="487"/>
      <c r="F2127" s="487"/>
      <c r="G2127" s="487"/>
      <c r="H2127" s="487"/>
      <c r="I2127" s="487"/>
      <c r="J2127" s="487"/>
      <c r="K2127" s="487"/>
      <c r="L2127" s="481"/>
      <c r="M2127" s="481"/>
    </row>
    <row r="2128" spans="2:13" ht="13.9" customHeight="1">
      <c r="B2128" s="487"/>
      <c r="C2128" s="487"/>
      <c r="D2128" s="487"/>
      <c r="E2128" s="487"/>
      <c r="F2128" s="487"/>
      <c r="G2128" s="487"/>
      <c r="H2128" s="487"/>
      <c r="I2128" s="487"/>
      <c r="J2128" s="487"/>
      <c r="K2128" s="487"/>
      <c r="L2128" s="481"/>
      <c r="M2128" s="481"/>
    </row>
    <row r="2129" spans="2:13" ht="13.9" customHeight="1">
      <c r="B2129" s="487"/>
      <c r="C2129" s="487"/>
      <c r="D2129" s="487"/>
      <c r="E2129" s="487"/>
      <c r="F2129" s="487"/>
      <c r="G2129" s="487"/>
      <c r="H2129" s="487"/>
      <c r="I2129" s="486"/>
      <c r="J2129" s="487"/>
      <c r="K2129" s="487"/>
      <c r="L2129" s="481"/>
      <c r="M2129" s="481"/>
    </row>
    <row r="2130" spans="2:13" ht="13.9" customHeight="1">
      <c r="B2130" s="487"/>
      <c r="C2130" s="487"/>
      <c r="D2130" s="487"/>
      <c r="E2130" s="487"/>
      <c r="F2130" s="487"/>
      <c r="G2130" s="487"/>
      <c r="H2130" s="487"/>
      <c r="I2130" s="487"/>
      <c r="J2130" s="487"/>
      <c r="K2130" s="487"/>
      <c r="L2130" s="481"/>
      <c r="M2130" s="481"/>
    </row>
    <row r="2131" spans="2:13" ht="13.9" customHeight="1">
      <c r="B2131" s="487"/>
      <c r="C2131" s="487"/>
      <c r="D2131" s="487"/>
      <c r="E2131" s="487"/>
      <c r="F2131" s="487"/>
      <c r="G2131" s="487"/>
      <c r="H2131" s="487"/>
      <c r="I2131" s="487"/>
      <c r="J2131" s="487"/>
      <c r="K2131" s="487"/>
      <c r="L2131" s="481"/>
      <c r="M2131" s="481"/>
    </row>
    <row r="2132" spans="2:13" ht="13.9" customHeight="1">
      <c r="B2132" s="487"/>
      <c r="C2132" s="487"/>
      <c r="D2132" s="487"/>
      <c r="E2132" s="487"/>
      <c r="F2132" s="487"/>
      <c r="G2132" s="487"/>
      <c r="H2132" s="487"/>
      <c r="I2132" s="486"/>
      <c r="J2132" s="487"/>
      <c r="K2132" s="487"/>
      <c r="L2132" s="481"/>
      <c r="M2132" s="481"/>
    </row>
    <row r="2133" spans="2:13" ht="13.9" customHeight="1">
      <c r="B2133" s="487"/>
      <c r="C2133" s="487"/>
      <c r="D2133" s="487"/>
      <c r="E2133" s="487"/>
      <c r="F2133" s="487"/>
      <c r="G2133" s="487"/>
      <c r="H2133" s="487"/>
      <c r="I2133" s="487"/>
      <c r="J2133" s="487"/>
      <c r="K2133" s="487"/>
      <c r="L2133" s="481"/>
      <c r="M2133" s="481"/>
    </row>
    <row r="2134" spans="2:13" ht="13.9" customHeight="1">
      <c r="B2134" s="487"/>
      <c r="C2134" s="487"/>
      <c r="D2134" s="487"/>
      <c r="E2134" s="487"/>
      <c r="F2134" s="487"/>
      <c r="G2134" s="487"/>
      <c r="H2134" s="487"/>
      <c r="I2134" s="487"/>
      <c r="J2134" s="487"/>
      <c r="K2134" s="487"/>
      <c r="L2134" s="481"/>
      <c r="M2134" s="481"/>
    </row>
    <row r="2135" spans="2:13" ht="13.9" customHeight="1">
      <c r="B2135" s="487"/>
      <c r="C2135" s="487"/>
      <c r="D2135" s="487"/>
      <c r="E2135" s="487"/>
      <c r="F2135" s="487"/>
      <c r="G2135" s="487"/>
      <c r="H2135" s="487"/>
      <c r="I2135" s="486"/>
      <c r="J2135" s="487"/>
      <c r="K2135" s="487"/>
      <c r="L2135" s="481"/>
      <c r="M2135" s="481"/>
    </row>
    <row r="2136" spans="2:13" ht="13.9" customHeight="1">
      <c r="B2136" s="487"/>
      <c r="C2136" s="487"/>
      <c r="D2136" s="487"/>
      <c r="E2136" s="487"/>
      <c r="F2136" s="487"/>
      <c r="G2136" s="487"/>
      <c r="H2136" s="487"/>
      <c r="I2136" s="487"/>
      <c r="J2136" s="487"/>
      <c r="K2136" s="487"/>
      <c r="L2136" s="481"/>
      <c r="M2136" s="481"/>
    </row>
    <row r="2137" spans="2:13" ht="13.9" customHeight="1">
      <c r="B2137" s="487"/>
      <c r="C2137" s="487"/>
      <c r="D2137" s="487"/>
      <c r="E2137" s="487"/>
      <c r="F2137" s="487"/>
      <c r="G2137" s="487"/>
      <c r="H2137" s="487"/>
      <c r="I2137" s="487"/>
      <c r="J2137" s="487"/>
      <c r="K2137" s="487"/>
      <c r="L2137" s="481"/>
      <c r="M2137" s="481"/>
    </row>
    <row r="2138" spans="2:13" ht="13.9" customHeight="1">
      <c r="B2138" s="487"/>
      <c r="C2138" s="487"/>
      <c r="D2138" s="487"/>
      <c r="E2138" s="487"/>
      <c r="F2138" s="487"/>
      <c r="G2138" s="487"/>
      <c r="H2138" s="487"/>
      <c r="I2138" s="486"/>
      <c r="J2138" s="487"/>
      <c r="K2138" s="487"/>
      <c r="L2138" s="481"/>
      <c r="M2138" s="481"/>
    </row>
    <row r="2139" spans="2:13" ht="13.9" customHeight="1">
      <c r="B2139" s="487"/>
      <c r="C2139" s="487"/>
      <c r="D2139" s="487"/>
      <c r="E2139" s="487"/>
      <c r="F2139" s="487"/>
      <c r="G2139" s="487"/>
      <c r="H2139" s="487"/>
      <c r="I2139" s="487"/>
      <c r="J2139" s="487"/>
      <c r="K2139" s="487"/>
      <c r="L2139" s="481"/>
      <c r="M2139" s="481"/>
    </row>
    <row r="2140" spans="2:13" ht="13.9" customHeight="1">
      <c r="B2140" s="487"/>
      <c r="C2140" s="487"/>
      <c r="D2140" s="487"/>
      <c r="E2140" s="487"/>
      <c r="F2140" s="487"/>
      <c r="G2140" s="487"/>
      <c r="H2140" s="487"/>
      <c r="I2140" s="487"/>
      <c r="J2140" s="487"/>
      <c r="K2140" s="487"/>
      <c r="L2140" s="481"/>
      <c r="M2140" s="481"/>
    </row>
    <row r="2141" spans="2:13" ht="13.9" customHeight="1">
      <c r="B2141" s="487"/>
      <c r="C2141" s="487"/>
      <c r="D2141" s="487"/>
      <c r="E2141" s="487"/>
      <c r="F2141" s="487"/>
      <c r="G2141" s="487"/>
      <c r="H2141" s="487"/>
      <c r="I2141" s="486"/>
      <c r="J2141" s="487"/>
      <c r="K2141" s="487"/>
      <c r="L2141" s="481"/>
      <c r="M2141" s="481"/>
    </row>
    <row r="2142" spans="2:13" ht="13.9" customHeight="1">
      <c r="B2142" s="487"/>
      <c r="C2142" s="487"/>
      <c r="D2142" s="487"/>
      <c r="E2142" s="487"/>
      <c r="F2142" s="487"/>
      <c r="G2142" s="487"/>
      <c r="H2142" s="487"/>
      <c r="I2142" s="487"/>
      <c r="J2142" s="487"/>
      <c r="K2142" s="487"/>
      <c r="L2142" s="481"/>
      <c r="M2142" s="481"/>
    </row>
    <row r="2143" spans="2:13" ht="13.9" customHeight="1">
      <c r="B2143" s="487"/>
      <c r="C2143" s="487"/>
      <c r="D2143" s="487"/>
      <c r="E2143" s="487"/>
      <c r="F2143" s="487"/>
      <c r="G2143" s="487"/>
      <c r="H2143" s="487"/>
      <c r="I2143" s="487"/>
      <c r="J2143" s="487"/>
      <c r="K2143" s="487"/>
      <c r="L2143" s="481"/>
      <c r="M2143" s="481"/>
    </row>
    <row r="2144" spans="2:13" ht="13.9" customHeight="1">
      <c r="B2144" s="487"/>
      <c r="C2144" s="487"/>
      <c r="D2144" s="487"/>
      <c r="E2144" s="487"/>
      <c r="F2144" s="487"/>
      <c r="G2144" s="487"/>
      <c r="H2144" s="487"/>
      <c r="I2144" s="486"/>
      <c r="J2144" s="487"/>
      <c r="K2144" s="487"/>
      <c r="L2144" s="481"/>
      <c r="M2144" s="481"/>
    </row>
    <row r="2145" spans="2:13" ht="13.9" customHeight="1">
      <c r="B2145" s="487"/>
      <c r="C2145" s="487"/>
      <c r="D2145" s="487"/>
      <c r="E2145" s="487"/>
      <c r="F2145" s="487"/>
      <c r="G2145" s="487"/>
      <c r="H2145" s="487"/>
      <c r="I2145" s="487"/>
      <c r="J2145" s="487"/>
      <c r="K2145" s="487"/>
      <c r="L2145" s="481"/>
      <c r="M2145" s="481"/>
    </row>
    <row r="2146" spans="2:13" ht="13.9" customHeight="1">
      <c r="B2146" s="487"/>
      <c r="C2146" s="487"/>
      <c r="D2146" s="487"/>
      <c r="E2146" s="487"/>
      <c r="F2146" s="487"/>
      <c r="G2146" s="487"/>
      <c r="H2146" s="487"/>
      <c r="I2146" s="487"/>
      <c r="J2146" s="487"/>
      <c r="K2146" s="487"/>
      <c r="L2146" s="481"/>
      <c r="M2146" s="481"/>
    </row>
    <row r="2147" spans="2:13" ht="13.9" customHeight="1">
      <c r="B2147" s="487"/>
      <c r="C2147" s="487"/>
      <c r="D2147" s="487"/>
      <c r="E2147" s="487"/>
      <c r="F2147" s="487"/>
      <c r="G2147" s="487"/>
      <c r="H2147" s="487"/>
      <c r="I2147" s="486"/>
      <c r="J2147" s="487"/>
      <c r="K2147" s="487"/>
      <c r="L2147" s="481"/>
      <c r="M2147" s="481"/>
    </row>
    <row r="2148" spans="2:13" ht="13.9" customHeight="1">
      <c r="B2148" s="487"/>
      <c r="C2148" s="487"/>
      <c r="D2148" s="487"/>
      <c r="E2148" s="487"/>
      <c r="F2148" s="487"/>
      <c r="G2148" s="487"/>
      <c r="H2148" s="487"/>
      <c r="I2148" s="487"/>
      <c r="J2148" s="487"/>
      <c r="K2148" s="487"/>
      <c r="L2148" s="481"/>
      <c r="M2148" s="481"/>
    </row>
    <row r="2149" spans="2:13" ht="13.9" customHeight="1">
      <c r="B2149" s="487"/>
      <c r="C2149" s="487"/>
      <c r="D2149" s="487"/>
      <c r="E2149" s="487"/>
      <c r="F2149" s="487"/>
      <c r="G2149" s="487"/>
      <c r="H2149" s="487"/>
      <c r="I2149" s="487"/>
      <c r="J2149" s="487"/>
      <c r="K2149" s="487"/>
      <c r="L2149" s="481"/>
      <c r="M2149" s="481"/>
    </row>
    <row r="2150" spans="2:13" ht="13.9" customHeight="1">
      <c r="B2150" s="487"/>
      <c r="C2150" s="487"/>
      <c r="D2150" s="487"/>
      <c r="E2150" s="487"/>
      <c r="F2150" s="487"/>
      <c r="G2150" s="487"/>
      <c r="H2150" s="487"/>
      <c r="I2150" s="486"/>
      <c r="J2150" s="487"/>
      <c r="K2150" s="487"/>
      <c r="L2150" s="481"/>
      <c r="M2150" s="481"/>
    </row>
    <row r="2151" spans="2:13" ht="13.9" customHeight="1">
      <c r="B2151" s="487"/>
      <c r="C2151" s="487"/>
      <c r="D2151" s="487"/>
      <c r="E2151" s="487"/>
      <c r="F2151" s="487"/>
      <c r="G2151" s="487"/>
      <c r="H2151" s="487"/>
      <c r="I2151" s="487"/>
      <c r="J2151" s="487"/>
      <c r="K2151" s="487"/>
      <c r="L2151" s="481"/>
      <c r="M2151" s="481"/>
    </row>
    <row r="2152" spans="2:13" ht="13.9" customHeight="1">
      <c r="B2152" s="487"/>
      <c r="C2152" s="487"/>
      <c r="D2152" s="487"/>
      <c r="E2152" s="487"/>
      <c r="F2152" s="487"/>
      <c r="G2152" s="487"/>
      <c r="H2152" s="487"/>
      <c r="I2152" s="487"/>
      <c r="J2152" s="487"/>
      <c r="K2152" s="487"/>
      <c r="L2152" s="481"/>
      <c r="M2152" s="481"/>
    </row>
    <row r="2153" spans="2:13" ht="13.9" customHeight="1">
      <c r="B2153" s="487"/>
      <c r="C2153" s="487"/>
      <c r="D2153" s="487"/>
      <c r="E2153" s="487"/>
      <c r="F2153" s="487"/>
      <c r="G2153" s="487"/>
      <c r="H2153" s="487"/>
      <c r="I2153" s="486"/>
      <c r="J2153" s="487"/>
      <c r="K2153" s="487"/>
      <c r="L2153" s="481"/>
      <c r="M2153" s="481"/>
    </row>
    <row r="2154" spans="2:13" ht="13.9" customHeight="1">
      <c r="B2154" s="487"/>
      <c r="C2154" s="487"/>
      <c r="D2154" s="487"/>
      <c r="E2154" s="487"/>
      <c r="F2154" s="487"/>
      <c r="G2154" s="487"/>
      <c r="H2154" s="487"/>
      <c r="I2154" s="487"/>
      <c r="J2154" s="487"/>
      <c r="K2154" s="487"/>
      <c r="L2154" s="481"/>
      <c r="M2154" s="481"/>
    </row>
    <row r="2155" spans="2:13" ht="13.9" customHeight="1">
      <c r="B2155" s="487"/>
      <c r="C2155" s="487"/>
      <c r="D2155" s="487"/>
      <c r="E2155" s="487"/>
      <c r="F2155" s="487"/>
      <c r="G2155" s="487"/>
      <c r="H2155" s="487"/>
      <c r="I2155" s="487"/>
      <c r="J2155" s="487"/>
      <c r="K2155" s="487"/>
      <c r="L2155" s="481"/>
      <c r="M2155" s="481"/>
    </row>
    <row r="2156" spans="2:13" ht="13.9" customHeight="1">
      <c r="B2156" s="487"/>
      <c r="C2156" s="487"/>
      <c r="D2156" s="487"/>
      <c r="E2156" s="487"/>
      <c r="F2156" s="487"/>
      <c r="G2156" s="487"/>
      <c r="H2156" s="487"/>
      <c r="I2156" s="486"/>
      <c r="J2156" s="487"/>
      <c r="K2156" s="487"/>
      <c r="L2156" s="481"/>
      <c r="M2156" s="481"/>
    </row>
    <row r="2157" spans="2:13" ht="13.9" customHeight="1">
      <c r="B2157" s="487"/>
      <c r="C2157" s="487"/>
      <c r="D2157" s="487"/>
      <c r="E2157" s="487"/>
      <c r="F2157" s="487"/>
      <c r="G2157" s="487"/>
      <c r="H2157" s="487"/>
      <c r="I2157" s="487"/>
      <c r="J2157" s="487"/>
      <c r="K2157" s="487"/>
      <c r="L2157" s="481"/>
      <c r="M2157" s="481"/>
    </row>
    <row r="2158" spans="2:13" ht="13.9" customHeight="1">
      <c r="B2158" s="487"/>
      <c r="C2158" s="487"/>
      <c r="D2158" s="487"/>
      <c r="E2158" s="487"/>
      <c r="F2158" s="487"/>
      <c r="G2158" s="487"/>
      <c r="H2158" s="487"/>
      <c r="I2158" s="487"/>
      <c r="J2158" s="487"/>
      <c r="K2158" s="487"/>
      <c r="L2158" s="481"/>
      <c r="M2158" s="481"/>
    </row>
    <row r="2159" spans="2:13" ht="13.9" customHeight="1">
      <c r="B2159" s="487"/>
      <c r="C2159" s="487"/>
      <c r="D2159" s="487"/>
      <c r="E2159" s="487"/>
      <c r="F2159" s="487"/>
      <c r="G2159" s="487"/>
      <c r="H2159" s="487"/>
      <c r="I2159" s="486"/>
      <c r="J2159" s="487"/>
      <c r="K2159" s="487"/>
      <c r="L2159" s="481"/>
      <c r="M2159" s="481"/>
    </row>
    <row r="2160" spans="2:13" ht="13.9" customHeight="1">
      <c r="B2160" s="487"/>
      <c r="C2160" s="487"/>
      <c r="D2160" s="487"/>
      <c r="E2160" s="487"/>
      <c r="F2160" s="487"/>
      <c r="G2160" s="487"/>
      <c r="H2160" s="487"/>
      <c r="I2160" s="487"/>
      <c r="J2160" s="487"/>
      <c r="K2160" s="487"/>
      <c r="L2160" s="481"/>
      <c r="M2160" s="481"/>
    </row>
    <row r="2161" spans="2:13" ht="13.9" customHeight="1">
      <c r="B2161" s="487"/>
      <c r="C2161" s="487"/>
      <c r="D2161" s="487"/>
      <c r="E2161" s="487"/>
      <c r="F2161" s="487"/>
      <c r="G2161" s="487"/>
      <c r="H2161" s="487"/>
      <c r="I2161" s="487"/>
      <c r="J2161" s="487"/>
      <c r="K2161" s="487"/>
      <c r="L2161" s="481"/>
      <c r="M2161" s="481"/>
    </row>
    <row r="2162" spans="2:13" ht="13.9" customHeight="1">
      <c r="B2162" s="487"/>
      <c r="C2162" s="487"/>
      <c r="D2162" s="487"/>
      <c r="E2162" s="487"/>
      <c r="F2162" s="487"/>
      <c r="G2162" s="487"/>
      <c r="H2162" s="487"/>
      <c r="I2162" s="486"/>
      <c r="J2162" s="487"/>
      <c r="K2162" s="487"/>
      <c r="L2162" s="481"/>
      <c r="M2162" s="481"/>
    </row>
    <row r="2163" spans="2:13" ht="13.9" customHeight="1">
      <c r="B2163" s="487"/>
      <c r="C2163" s="487"/>
      <c r="D2163" s="487"/>
      <c r="E2163" s="487"/>
      <c r="F2163" s="487"/>
      <c r="G2163" s="487"/>
      <c r="H2163" s="487"/>
      <c r="I2163" s="487"/>
      <c r="J2163" s="487"/>
      <c r="K2163" s="487"/>
      <c r="L2163" s="481"/>
      <c r="M2163" s="481"/>
    </row>
    <row r="2164" spans="2:13" ht="13.9" customHeight="1">
      <c r="B2164" s="487"/>
      <c r="C2164" s="487"/>
      <c r="D2164" s="487"/>
      <c r="E2164" s="487"/>
      <c r="F2164" s="487"/>
      <c r="G2164" s="487"/>
      <c r="H2164" s="487"/>
      <c r="I2164" s="487"/>
      <c r="J2164" s="487"/>
      <c r="K2164" s="487"/>
      <c r="L2164" s="481"/>
      <c r="M2164" s="481"/>
    </row>
    <row r="2165" spans="2:13" ht="13.9" customHeight="1">
      <c r="B2165" s="487"/>
      <c r="C2165" s="487"/>
      <c r="D2165" s="487"/>
      <c r="E2165" s="487"/>
      <c r="F2165" s="487"/>
      <c r="G2165" s="487"/>
      <c r="H2165" s="487"/>
      <c r="I2165" s="486"/>
      <c r="J2165" s="487"/>
      <c r="K2165" s="487"/>
      <c r="L2165" s="481"/>
      <c r="M2165" s="481"/>
    </row>
    <row r="2166" spans="2:13" ht="13.9" customHeight="1">
      <c r="B2166" s="487"/>
      <c r="C2166" s="487"/>
      <c r="D2166" s="487"/>
      <c r="E2166" s="487"/>
      <c r="F2166" s="487"/>
      <c r="G2166" s="487"/>
      <c r="H2166" s="487"/>
      <c r="I2166" s="487"/>
      <c r="J2166" s="487"/>
      <c r="K2166" s="487"/>
      <c r="L2166" s="481"/>
      <c r="M2166" s="481"/>
    </row>
    <row r="2167" spans="2:13" ht="13.9" customHeight="1">
      <c r="B2167" s="487"/>
      <c r="C2167" s="487"/>
      <c r="D2167" s="487"/>
      <c r="E2167" s="487"/>
      <c r="F2167" s="487"/>
      <c r="G2167" s="487"/>
      <c r="H2167" s="487"/>
      <c r="I2167" s="487"/>
      <c r="J2167" s="487"/>
      <c r="K2167" s="487"/>
      <c r="L2167" s="481"/>
      <c r="M2167" s="481"/>
    </row>
    <row r="2168" spans="2:13" ht="13.9" customHeight="1">
      <c r="B2168" s="487"/>
      <c r="C2168" s="487"/>
      <c r="D2168" s="487"/>
      <c r="E2168" s="487"/>
      <c r="F2168" s="487"/>
      <c r="G2168" s="487"/>
      <c r="H2168" s="487"/>
      <c r="I2168" s="486"/>
      <c r="J2168" s="487"/>
      <c r="K2168" s="487"/>
      <c r="L2168" s="481"/>
      <c r="M2168" s="481"/>
    </row>
    <row r="2169" spans="2:13" ht="13.9" customHeight="1">
      <c r="B2169" s="487"/>
      <c r="C2169" s="487"/>
      <c r="D2169" s="487"/>
      <c r="E2169" s="487"/>
      <c r="F2169" s="487"/>
      <c r="G2169" s="487"/>
      <c r="H2169" s="487"/>
      <c r="I2169" s="487"/>
      <c r="J2169" s="487"/>
      <c r="K2169" s="487"/>
      <c r="L2169" s="481"/>
      <c r="M2169" s="481"/>
    </row>
    <row r="2170" spans="2:13" ht="13.9" customHeight="1">
      <c r="B2170" s="487"/>
      <c r="C2170" s="487"/>
      <c r="D2170" s="487"/>
      <c r="E2170" s="487"/>
      <c r="F2170" s="487"/>
      <c r="G2170" s="487"/>
      <c r="H2170" s="487"/>
      <c r="I2170" s="487"/>
      <c r="J2170" s="487"/>
      <c r="K2170" s="487"/>
      <c r="L2170" s="481"/>
      <c r="M2170" s="481"/>
    </row>
    <row r="2171" spans="2:13" ht="13.9" customHeight="1">
      <c r="B2171" s="487"/>
      <c r="C2171" s="487"/>
      <c r="D2171" s="487"/>
      <c r="E2171" s="487"/>
      <c r="F2171" s="487"/>
      <c r="G2171" s="487"/>
      <c r="H2171" s="487"/>
      <c r="I2171" s="486"/>
      <c r="J2171" s="487"/>
      <c r="K2171" s="487"/>
      <c r="L2171" s="481"/>
      <c r="M2171" s="481"/>
    </row>
    <row r="2172" spans="2:13" ht="13.9" customHeight="1">
      <c r="B2172" s="487"/>
      <c r="C2172" s="487"/>
      <c r="D2172" s="487"/>
      <c r="E2172" s="487"/>
      <c r="F2172" s="487"/>
      <c r="G2172" s="487"/>
      <c r="H2172" s="487"/>
      <c r="I2172" s="487"/>
      <c r="J2172" s="487"/>
      <c r="K2172" s="487"/>
      <c r="L2172" s="481"/>
      <c r="M2172" s="481"/>
    </row>
    <row r="2173" spans="2:13" ht="13.9" customHeight="1">
      <c r="B2173" s="487"/>
      <c r="C2173" s="487"/>
      <c r="D2173" s="487"/>
      <c r="E2173" s="487"/>
      <c r="F2173" s="487"/>
      <c r="G2173" s="487"/>
      <c r="H2173" s="487"/>
      <c r="I2173" s="487"/>
      <c r="J2173" s="487"/>
      <c r="K2173" s="487"/>
      <c r="L2173" s="481"/>
      <c r="M2173" s="481"/>
    </row>
    <row r="2174" spans="2:13" ht="13.9" customHeight="1">
      <c r="B2174" s="487"/>
      <c r="C2174" s="487"/>
      <c r="D2174" s="487"/>
      <c r="E2174" s="487"/>
      <c r="F2174" s="487"/>
      <c r="G2174" s="487"/>
      <c r="H2174" s="487"/>
      <c r="I2174" s="486"/>
      <c r="J2174" s="487"/>
      <c r="K2174" s="487"/>
      <c r="L2174" s="481"/>
      <c r="M2174" s="481"/>
    </row>
    <row r="2175" spans="2:13" ht="13.9" customHeight="1">
      <c r="B2175" s="487"/>
      <c r="C2175" s="487"/>
      <c r="D2175" s="487"/>
      <c r="E2175" s="487"/>
      <c r="F2175" s="487"/>
      <c r="G2175" s="487"/>
      <c r="H2175" s="487"/>
      <c r="I2175" s="487"/>
      <c r="J2175" s="487"/>
      <c r="K2175" s="487"/>
      <c r="L2175" s="481"/>
      <c r="M2175" s="481"/>
    </row>
    <row r="2176" spans="2:13" ht="13.9" customHeight="1">
      <c r="B2176" s="487"/>
      <c r="C2176" s="487"/>
      <c r="D2176" s="487"/>
      <c r="E2176" s="487"/>
      <c r="F2176" s="487"/>
      <c r="G2176" s="487"/>
      <c r="H2176" s="487"/>
      <c r="I2176" s="487"/>
      <c r="J2176" s="487"/>
      <c r="K2176" s="487"/>
      <c r="L2176" s="481"/>
      <c r="M2176" s="481"/>
    </row>
    <row r="2177" spans="2:13" ht="13.9" customHeight="1">
      <c r="B2177" s="487"/>
      <c r="C2177" s="487"/>
      <c r="D2177" s="487"/>
      <c r="E2177" s="487"/>
      <c r="F2177" s="487"/>
      <c r="G2177" s="487"/>
      <c r="H2177" s="487"/>
      <c r="I2177" s="486"/>
      <c r="J2177" s="487"/>
      <c r="K2177" s="487"/>
      <c r="L2177" s="481"/>
      <c r="M2177" s="481"/>
    </row>
    <row r="2178" spans="2:13" ht="13.9" customHeight="1">
      <c r="B2178" s="487"/>
      <c r="C2178" s="487"/>
      <c r="D2178" s="487"/>
      <c r="E2178" s="487"/>
      <c r="F2178" s="487"/>
      <c r="G2178" s="487"/>
      <c r="H2178" s="487"/>
      <c r="I2178" s="487"/>
      <c r="J2178" s="487"/>
      <c r="K2178" s="487"/>
      <c r="L2178" s="481"/>
      <c r="M2178" s="481"/>
    </row>
    <row r="2179" spans="2:13" ht="13.9" customHeight="1">
      <c r="B2179" s="487"/>
      <c r="C2179" s="487"/>
      <c r="D2179" s="487"/>
      <c r="E2179" s="487"/>
      <c r="F2179" s="487"/>
      <c r="G2179" s="487"/>
      <c r="H2179" s="487"/>
      <c r="I2179" s="487"/>
      <c r="J2179" s="487"/>
      <c r="K2179" s="487"/>
      <c r="L2179" s="481"/>
      <c r="M2179" s="481"/>
    </row>
    <row r="2180" spans="2:13" ht="13.9" customHeight="1">
      <c r="B2180" s="487"/>
      <c r="C2180" s="487"/>
      <c r="D2180" s="487"/>
      <c r="E2180" s="487"/>
      <c r="F2180" s="487"/>
      <c r="G2180" s="487"/>
      <c r="H2180" s="487"/>
      <c r="I2180" s="486"/>
      <c r="J2180" s="487"/>
      <c r="K2180" s="487"/>
      <c r="L2180" s="481"/>
      <c r="M2180" s="481"/>
    </row>
    <row r="2181" spans="2:13" ht="13.9" customHeight="1">
      <c r="B2181" s="487"/>
      <c r="C2181" s="487"/>
      <c r="D2181" s="487"/>
      <c r="E2181" s="487"/>
      <c r="F2181" s="487"/>
      <c r="G2181" s="487"/>
      <c r="H2181" s="487"/>
      <c r="I2181" s="487"/>
      <c r="J2181" s="487"/>
      <c r="K2181" s="487"/>
      <c r="L2181" s="481"/>
      <c r="M2181" s="481"/>
    </row>
    <row r="2182" spans="2:13" ht="13.9" customHeight="1">
      <c r="B2182" s="487"/>
      <c r="C2182" s="487"/>
      <c r="D2182" s="487"/>
      <c r="E2182" s="487"/>
      <c r="F2182" s="487"/>
      <c r="G2182" s="487"/>
      <c r="H2182" s="487"/>
      <c r="I2182" s="487"/>
      <c r="J2182" s="487"/>
      <c r="K2182" s="487"/>
      <c r="L2182" s="481"/>
      <c r="M2182" s="481"/>
    </row>
    <row r="2183" spans="2:13" ht="13.9" customHeight="1">
      <c r="B2183" s="487"/>
      <c r="C2183" s="487"/>
      <c r="D2183" s="487"/>
      <c r="E2183" s="487"/>
      <c r="F2183" s="487"/>
      <c r="G2183" s="487"/>
      <c r="H2183" s="487"/>
      <c r="I2183" s="486"/>
      <c r="J2183" s="487"/>
      <c r="K2183" s="487"/>
      <c r="L2183" s="481"/>
      <c r="M2183" s="481"/>
    </row>
    <row r="2184" spans="2:13" ht="13.9" customHeight="1">
      <c r="B2184" s="487"/>
      <c r="C2184" s="487"/>
      <c r="D2184" s="487"/>
      <c r="E2184" s="487"/>
      <c r="F2184" s="487"/>
      <c r="G2184" s="487"/>
      <c r="H2184" s="487"/>
      <c r="I2184" s="487"/>
      <c r="J2184" s="487"/>
      <c r="K2184" s="487"/>
      <c r="L2184" s="481"/>
      <c r="M2184" s="481"/>
    </row>
    <row r="2185" spans="2:13" ht="13.9" customHeight="1">
      <c r="B2185" s="487"/>
      <c r="C2185" s="487"/>
      <c r="D2185" s="487"/>
      <c r="E2185" s="487"/>
      <c r="F2185" s="487"/>
      <c r="G2185" s="487"/>
      <c r="H2185" s="487"/>
      <c r="I2185" s="487"/>
      <c r="J2185" s="487"/>
      <c r="K2185" s="487"/>
      <c r="L2185" s="481"/>
      <c r="M2185" s="481"/>
    </row>
    <row r="2186" spans="2:13" ht="13.9" customHeight="1">
      <c r="B2186" s="487"/>
      <c r="C2186" s="487"/>
      <c r="D2186" s="487"/>
      <c r="E2186" s="487"/>
      <c r="F2186" s="487"/>
      <c r="G2186" s="487"/>
      <c r="H2186" s="487"/>
      <c r="I2186" s="486"/>
      <c r="J2186" s="487"/>
      <c r="K2186" s="487"/>
      <c r="L2186" s="481"/>
      <c r="M2186" s="481"/>
    </row>
    <row r="2187" spans="2:13" ht="13.9" customHeight="1">
      <c r="B2187" s="487"/>
      <c r="C2187" s="487"/>
      <c r="D2187" s="487"/>
      <c r="E2187" s="487"/>
      <c r="F2187" s="487"/>
      <c r="G2187" s="487"/>
      <c r="H2187" s="487"/>
      <c r="I2187" s="487"/>
      <c r="J2187" s="487"/>
      <c r="K2187" s="487"/>
      <c r="L2187" s="481"/>
      <c r="M2187" s="481"/>
    </row>
    <row r="2188" spans="2:13" ht="13.9" customHeight="1">
      <c r="B2188" s="487"/>
      <c r="C2188" s="487"/>
      <c r="D2188" s="487"/>
      <c r="E2188" s="487"/>
      <c r="F2188" s="487"/>
      <c r="G2188" s="487"/>
      <c r="H2188" s="487"/>
      <c r="I2188" s="487"/>
      <c r="J2188" s="487"/>
      <c r="K2188" s="487"/>
      <c r="L2188" s="481"/>
      <c r="M2188" s="481"/>
    </row>
    <row r="2189" spans="2:13" ht="13.9" customHeight="1">
      <c r="B2189" s="487"/>
      <c r="C2189" s="487"/>
      <c r="D2189" s="487"/>
      <c r="E2189" s="487"/>
      <c r="F2189" s="487"/>
      <c r="G2189" s="487"/>
      <c r="H2189" s="487"/>
      <c r="I2189" s="486"/>
      <c r="J2189" s="487"/>
      <c r="K2189" s="487"/>
      <c r="L2189" s="481"/>
      <c r="M2189" s="481"/>
    </row>
    <row r="2190" spans="2:13" ht="13.9" customHeight="1">
      <c r="B2190" s="487"/>
      <c r="C2190" s="487"/>
      <c r="D2190" s="487"/>
      <c r="E2190" s="487"/>
      <c r="F2190" s="487"/>
      <c r="G2190" s="487"/>
      <c r="H2190" s="487"/>
      <c r="I2190" s="487"/>
      <c r="J2190" s="487"/>
      <c r="K2190" s="487"/>
      <c r="L2190" s="481"/>
      <c r="M2190" s="481"/>
    </row>
    <row r="2191" spans="2:13" ht="13.9" customHeight="1">
      <c r="B2191" s="487"/>
      <c r="C2191" s="487"/>
      <c r="D2191" s="487"/>
      <c r="E2191" s="487"/>
      <c r="F2191" s="487"/>
      <c r="G2191" s="487"/>
      <c r="H2191" s="487"/>
      <c r="I2191" s="487"/>
      <c r="J2191" s="487"/>
      <c r="K2191" s="487"/>
      <c r="L2191" s="481"/>
      <c r="M2191" s="481"/>
    </row>
    <row r="2192" spans="2:13" ht="13.9" customHeight="1">
      <c r="B2192" s="487"/>
      <c r="C2192" s="487"/>
      <c r="D2192" s="487"/>
      <c r="E2192" s="487"/>
      <c r="F2192" s="487"/>
      <c r="G2192" s="487"/>
      <c r="H2192" s="487"/>
      <c r="I2192" s="486"/>
      <c r="J2192" s="487"/>
      <c r="K2192" s="487"/>
      <c r="L2192" s="481"/>
      <c r="M2192" s="481"/>
    </row>
    <row r="2193" spans="2:13" ht="13.9" customHeight="1">
      <c r="B2193" s="487"/>
      <c r="C2193" s="487"/>
      <c r="D2193" s="487"/>
      <c r="E2193" s="487"/>
      <c r="F2193" s="487"/>
      <c r="G2193" s="487"/>
      <c r="H2193" s="487"/>
      <c r="I2193" s="487"/>
      <c r="J2193" s="487"/>
      <c r="K2193" s="487"/>
      <c r="L2193" s="481"/>
      <c r="M2193" s="481"/>
    </row>
    <row r="2194" spans="2:13" ht="13.9" customHeight="1">
      <c r="B2194" s="487"/>
      <c r="C2194" s="487"/>
      <c r="D2194" s="487"/>
      <c r="E2194" s="487"/>
      <c r="F2194" s="487"/>
      <c r="G2194" s="487"/>
      <c r="H2194" s="487"/>
      <c r="I2194" s="487"/>
      <c r="J2194" s="487"/>
      <c r="K2194" s="487"/>
      <c r="L2194" s="481"/>
      <c r="M2194" s="481"/>
    </row>
    <row r="2195" spans="2:13" ht="13.9" customHeight="1">
      <c r="B2195" s="487"/>
      <c r="C2195" s="487"/>
      <c r="D2195" s="487"/>
      <c r="E2195" s="487"/>
      <c r="F2195" s="487"/>
      <c r="G2195" s="487"/>
      <c r="H2195" s="487"/>
      <c r="I2195" s="486"/>
      <c r="J2195" s="487"/>
      <c r="K2195" s="487"/>
      <c r="L2195" s="481"/>
      <c r="M2195" s="481"/>
    </row>
    <row r="2196" spans="2:13" ht="13.9" customHeight="1">
      <c r="B2196" s="487"/>
      <c r="C2196" s="487"/>
      <c r="D2196" s="487"/>
      <c r="E2196" s="487"/>
      <c r="F2196" s="487"/>
      <c r="G2196" s="487"/>
      <c r="H2196" s="487"/>
      <c r="I2196" s="487"/>
      <c r="J2196" s="487"/>
      <c r="K2196" s="487"/>
      <c r="L2196" s="481"/>
      <c r="M2196" s="481"/>
    </row>
    <row r="2197" spans="2:13" ht="13.9" customHeight="1">
      <c r="B2197" s="487"/>
      <c r="C2197" s="487"/>
      <c r="D2197" s="487"/>
      <c r="E2197" s="487"/>
      <c r="F2197" s="487"/>
      <c r="G2197" s="487"/>
      <c r="H2197" s="487"/>
      <c r="I2197" s="487"/>
      <c r="J2197" s="487"/>
      <c r="K2197" s="487"/>
      <c r="L2197" s="481"/>
      <c r="M2197" s="481"/>
    </row>
    <row r="2198" spans="2:13" ht="13.9" customHeight="1">
      <c r="B2198" s="487"/>
      <c r="C2198" s="487"/>
      <c r="D2198" s="487"/>
      <c r="E2198" s="487"/>
      <c r="F2198" s="487"/>
      <c r="G2198" s="487"/>
      <c r="H2198" s="487"/>
      <c r="I2198" s="486"/>
      <c r="J2198" s="487"/>
      <c r="K2198" s="487"/>
      <c r="L2198" s="481"/>
      <c r="M2198" s="481"/>
    </row>
    <row r="2199" spans="2:13" ht="13.9" customHeight="1">
      <c r="B2199" s="487"/>
      <c r="C2199" s="487"/>
      <c r="D2199" s="487"/>
      <c r="E2199" s="487"/>
      <c r="F2199" s="487"/>
      <c r="G2199" s="487"/>
      <c r="H2199" s="487"/>
      <c r="I2199" s="487"/>
      <c r="J2199" s="487"/>
      <c r="K2199" s="487"/>
      <c r="L2199" s="481"/>
      <c r="M2199" s="481"/>
    </row>
    <row r="2200" spans="2:13" ht="13.9" customHeight="1">
      <c r="B2200" s="487"/>
      <c r="C2200" s="487"/>
      <c r="D2200" s="487"/>
      <c r="E2200" s="487"/>
      <c r="F2200" s="487"/>
      <c r="G2200" s="487"/>
      <c r="H2200" s="487"/>
      <c r="I2200" s="487"/>
      <c r="J2200" s="487"/>
      <c r="K2200" s="487"/>
      <c r="L2200" s="481"/>
      <c r="M2200" s="481"/>
    </row>
    <row r="2201" spans="2:13" ht="13.9" customHeight="1">
      <c r="B2201" s="487"/>
      <c r="C2201" s="487"/>
      <c r="D2201" s="487"/>
      <c r="E2201" s="487"/>
      <c r="F2201" s="487"/>
      <c r="G2201" s="487"/>
      <c r="H2201" s="487"/>
      <c r="I2201" s="486"/>
      <c r="J2201" s="487"/>
      <c r="K2201" s="487"/>
      <c r="L2201" s="481"/>
      <c r="M2201" s="481"/>
    </row>
    <row r="2202" spans="2:13" ht="13.9" customHeight="1">
      <c r="B2202" s="487"/>
      <c r="C2202" s="487"/>
      <c r="D2202" s="487"/>
      <c r="E2202" s="487"/>
      <c r="F2202" s="487"/>
      <c r="G2202" s="487"/>
      <c r="H2202" s="487"/>
      <c r="I2202" s="487"/>
      <c r="J2202" s="487"/>
      <c r="K2202" s="487"/>
      <c r="L2202" s="481"/>
      <c r="M2202" s="481"/>
    </row>
    <row r="2203" spans="2:13" ht="13.9" customHeight="1">
      <c r="B2203" s="487"/>
      <c r="C2203" s="487"/>
      <c r="D2203" s="487"/>
      <c r="E2203" s="487"/>
      <c r="F2203" s="487"/>
      <c r="G2203" s="487"/>
      <c r="H2203" s="487"/>
      <c r="I2203" s="487"/>
      <c r="J2203" s="487"/>
      <c r="K2203" s="487"/>
      <c r="L2203" s="481"/>
      <c r="M2203" s="481"/>
    </row>
    <row r="2204" spans="2:13" ht="13.9" customHeight="1">
      <c r="B2204" s="487"/>
      <c r="C2204" s="487"/>
      <c r="D2204" s="487"/>
      <c r="E2204" s="487"/>
      <c r="F2204" s="487"/>
      <c r="G2204" s="487"/>
      <c r="H2204" s="487"/>
      <c r="I2204" s="486"/>
      <c r="J2204" s="487"/>
      <c r="K2204" s="487"/>
      <c r="L2204" s="481"/>
      <c r="M2204" s="481"/>
    </row>
    <row r="2205" spans="2:13" ht="13.9" customHeight="1">
      <c r="B2205" s="487"/>
      <c r="C2205" s="487"/>
      <c r="D2205" s="487"/>
      <c r="E2205" s="487"/>
      <c r="F2205" s="487"/>
      <c r="G2205" s="487"/>
      <c r="H2205" s="487"/>
      <c r="I2205" s="487"/>
      <c r="J2205" s="487"/>
      <c r="K2205" s="487"/>
      <c r="L2205" s="481"/>
      <c r="M2205" s="481"/>
    </row>
    <row r="2206" spans="2:13" ht="13.9" customHeight="1">
      <c r="B2206" s="487"/>
      <c r="C2206" s="487"/>
      <c r="D2206" s="487"/>
      <c r="E2206" s="487"/>
      <c r="F2206" s="487"/>
      <c r="G2206" s="487"/>
      <c r="H2206" s="487"/>
      <c r="I2206" s="487"/>
      <c r="J2206" s="487"/>
      <c r="K2206" s="487"/>
      <c r="L2206" s="481"/>
      <c r="M2206" s="481"/>
    </row>
    <row r="2207" spans="2:13" ht="13.9" customHeight="1">
      <c r="B2207" s="487"/>
      <c r="C2207" s="487"/>
      <c r="D2207" s="487"/>
      <c r="E2207" s="487"/>
      <c r="F2207" s="487"/>
      <c r="G2207" s="487"/>
      <c r="H2207" s="487"/>
      <c r="I2207" s="486"/>
      <c r="J2207" s="487"/>
      <c r="K2207" s="487"/>
      <c r="L2207" s="481"/>
      <c r="M2207" s="481"/>
    </row>
    <row r="2208" spans="2:13" ht="13.9" customHeight="1">
      <c r="B2208" s="487"/>
      <c r="C2208" s="487"/>
      <c r="D2208" s="487"/>
      <c r="E2208" s="487"/>
      <c r="F2208" s="487"/>
      <c r="G2208" s="487"/>
      <c r="H2208" s="487"/>
      <c r="I2208" s="487"/>
      <c r="J2208" s="487"/>
      <c r="K2208" s="487"/>
      <c r="L2208" s="481"/>
      <c r="M2208" s="481"/>
    </row>
    <row r="2209" spans="2:13" ht="13.9" customHeight="1">
      <c r="B2209" s="487"/>
      <c r="C2209" s="487"/>
      <c r="D2209" s="487"/>
      <c r="E2209" s="487"/>
      <c r="F2209" s="487"/>
      <c r="G2209" s="487"/>
      <c r="H2209" s="487"/>
      <c r="I2209" s="487"/>
      <c r="J2209" s="487"/>
      <c r="K2209" s="487"/>
      <c r="L2209" s="481"/>
      <c r="M2209" s="481"/>
    </row>
    <row r="2210" spans="2:13" ht="13.9" customHeight="1">
      <c r="B2210" s="487"/>
      <c r="C2210" s="487"/>
      <c r="D2210" s="487"/>
      <c r="E2210" s="487"/>
      <c r="F2210" s="487"/>
      <c r="G2210" s="487"/>
      <c r="H2210" s="487"/>
      <c r="I2210" s="486"/>
      <c r="J2210" s="487"/>
      <c r="K2210" s="487"/>
      <c r="L2210" s="481"/>
      <c r="M2210" s="481"/>
    </row>
    <row r="2211" spans="2:13" ht="13.9" customHeight="1">
      <c r="B2211" s="487"/>
      <c r="C2211" s="487"/>
      <c r="D2211" s="487"/>
      <c r="E2211" s="487"/>
      <c r="F2211" s="487"/>
      <c r="G2211" s="487"/>
      <c r="H2211" s="487"/>
      <c r="I2211" s="487"/>
      <c r="J2211" s="487"/>
      <c r="K2211" s="487"/>
      <c r="L2211" s="481"/>
      <c r="M2211" s="481"/>
    </row>
    <row r="2212" spans="2:13" ht="13.9" customHeight="1">
      <c r="B2212" s="487"/>
      <c r="C2212" s="487"/>
      <c r="D2212" s="487"/>
      <c r="E2212" s="487"/>
      <c r="F2212" s="487"/>
      <c r="G2212" s="487"/>
      <c r="H2212" s="487"/>
      <c r="I2212" s="487"/>
      <c r="J2212" s="487"/>
      <c r="K2212" s="487"/>
      <c r="L2212" s="481"/>
      <c r="M2212" s="481"/>
    </row>
    <row r="2213" spans="2:13" ht="13.9" customHeight="1">
      <c r="B2213" s="487"/>
      <c r="C2213" s="487"/>
      <c r="D2213" s="487"/>
      <c r="E2213" s="487"/>
      <c r="F2213" s="487"/>
      <c r="G2213" s="487"/>
      <c r="H2213" s="487"/>
      <c r="I2213" s="486"/>
      <c r="J2213" s="487"/>
      <c r="K2213" s="487"/>
      <c r="L2213" s="481"/>
      <c r="M2213" s="481"/>
    </row>
    <row r="2214" spans="2:13" ht="13.9" customHeight="1">
      <c r="B2214" s="487"/>
      <c r="C2214" s="487"/>
      <c r="D2214" s="487"/>
      <c r="E2214" s="487"/>
      <c r="F2214" s="487"/>
      <c r="G2214" s="487"/>
      <c r="H2214" s="487"/>
      <c r="I2214" s="487"/>
      <c r="J2214" s="487"/>
      <c r="K2214" s="487"/>
      <c r="L2214" s="481"/>
      <c r="M2214" s="481"/>
    </row>
    <row r="2215" spans="2:13" ht="13.9" customHeight="1">
      <c r="B2215" s="487"/>
      <c r="C2215" s="487"/>
      <c r="D2215" s="487"/>
      <c r="E2215" s="487"/>
      <c r="F2215" s="487"/>
      <c r="G2215" s="487"/>
      <c r="H2215" s="487"/>
      <c r="I2215" s="487"/>
      <c r="J2215" s="487"/>
      <c r="K2215" s="487"/>
      <c r="L2215" s="481"/>
      <c r="M2215" s="481"/>
    </row>
    <row r="2216" spans="2:13" ht="13.9" customHeight="1">
      <c r="B2216" s="487"/>
      <c r="C2216" s="487"/>
      <c r="D2216" s="487"/>
      <c r="E2216" s="487"/>
      <c r="F2216" s="487"/>
      <c r="G2216" s="487"/>
      <c r="H2216" s="487"/>
      <c r="I2216" s="486"/>
      <c r="J2216" s="487"/>
      <c r="K2216" s="487"/>
      <c r="L2216" s="481"/>
      <c r="M2216" s="481"/>
    </row>
    <row r="2217" spans="2:13" ht="13.9" customHeight="1">
      <c r="B2217" s="487"/>
      <c r="C2217" s="487"/>
      <c r="D2217" s="487"/>
      <c r="E2217" s="487"/>
      <c r="F2217" s="487"/>
      <c r="G2217" s="487"/>
      <c r="H2217" s="487"/>
      <c r="I2217" s="487"/>
      <c r="J2217" s="487"/>
      <c r="K2217" s="487"/>
      <c r="L2217" s="481"/>
      <c r="M2217" s="481"/>
    </row>
    <row r="2218" spans="2:13" ht="13.9" customHeight="1">
      <c r="B2218" s="487"/>
      <c r="C2218" s="487"/>
      <c r="D2218" s="487"/>
      <c r="E2218" s="487"/>
      <c r="F2218" s="487"/>
      <c r="G2218" s="487"/>
      <c r="H2218" s="487"/>
      <c r="I2218" s="487"/>
      <c r="J2218" s="487"/>
      <c r="K2218" s="487"/>
      <c r="L2218" s="481"/>
      <c r="M2218" s="481"/>
    </row>
    <row r="2219" spans="2:13" ht="13.9" customHeight="1">
      <c r="B2219" s="487"/>
      <c r="C2219" s="487"/>
      <c r="D2219" s="487"/>
      <c r="E2219" s="487"/>
      <c r="F2219" s="487"/>
      <c r="G2219" s="487"/>
      <c r="H2219" s="487"/>
      <c r="I2219" s="486"/>
      <c r="J2219" s="487"/>
      <c r="K2219" s="487"/>
      <c r="L2219" s="481"/>
      <c r="M2219" s="481"/>
    </row>
    <row r="2220" spans="2:13" ht="13.9" customHeight="1">
      <c r="B2220" s="487"/>
      <c r="C2220" s="487"/>
      <c r="D2220" s="487"/>
      <c r="E2220" s="487"/>
      <c r="F2220" s="487"/>
      <c r="G2220" s="487"/>
      <c r="H2220" s="487"/>
      <c r="I2220" s="487"/>
      <c r="J2220" s="487"/>
      <c r="K2220" s="487"/>
      <c r="L2220" s="481"/>
      <c r="M2220" s="481"/>
    </row>
    <row r="2221" spans="2:13" ht="13.9" customHeight="1">
      <c r="B2221" s="487"/>
      <c r="C2221" s="487"/>
      <c r="D2221" s="487"/>
      <c r="E2221" s="487"/>
      <c r="F2221" s="487"/>
      <c r="G2221" s="487"/>
      <c r="H2221" s="487"/>
      <c r="I2221" s="487"/>
      <c r="J2221" s="487"/>
      <c r="K2221" s="487"/>
      <c r="L2221" s="481"/>
      <c r="M2221" s="481"/>
    </row>
    <row r="2222" spans="2:13" ht="13.9" customHeight="1">
      <c r="B2222" s="487"/>
      <c r="C2222" s="487"/>
      <c r="D2222" s="487"/>
      <c r="E2222" s="487"/>
      <c r="F2222" s="487"/>
      <c r="G2222" s="487"/>
      <c r="H2222" s="487"/>
      <c r="I2222" s="486"/>
      <c r="J2222" s="487"/>
      <c r="K2222" s="487"/>
      <c r="L2222" s="481"/>
      <c r="M2222" s="481"/>
    </row>
    <row r="2223" spans="2:13" ht="13.9" customHeight="1">
      <c r="B2223" s="487"/>
      <c r="C2223" s="487"/>
      <c r="D2223" s="487"/>
      <c r="E2223" s="487"/>
      <c r="F2223" s="487"/>
      <c r="G2223" s="487"/>
      <c r="H2223" s="487"/>
      <c r="I2223" s="487"/>
      <c r="J2223" s="487"/>
      <c r="K2223" s="487"/>
      <c r="L2223" s="481"/>
      <c r="M2223" s="481"/>
    </row>
    <row r="2224" spans="2:13" ht="13.9" customHeight="1">
      <c r="B2224" s="487"/>
      <c r="C2224" s="487"/>
      <c r="D2224" s="487"/>
      <c r="E2224" s="487"/>
      <c r="F2224" s="487"/>
      <c r="G2224" s="487"/>
      <c r="H2224" s="487"/>
      <c r="I2224" s="487"/>
      <c r="J2224" s="487"/>
      <c r="K2224" s="487"/>
      <c r="L2224" s="481"/>
      <c r="M2224" s="481"/>
    </row>
    <row r="2225" spans="2:13" ht="13.9" customHeight="1">
      <c r="B2225" s="487"/>
      <c r="C2225" s="487"/>
      <c r="D2225" s="487"/>
      <c r="E2225" s="487"/>
      <c r="F2225" s="487"/>
      <c r="G2225" s="487"/>
      <c r="H2225" s="487"/>
      <c r="I2225" s="486"/>
      <c r="J2225" s="487"/>
      <c r="K2225" s="487"/>
      <c r="L2225" s="481"/>
      <c r="M2225" s="481"/>
    </row>
    <row r="2226" spans="2:13" ht="13.9" customHeight="1">
      <c r="B2226" s="487"/>
      <c r="C2226" s="487"/>
      <c r="D2226" s="487"/>
      <c r="E2226" s="487"/>
      <c r="F2226" s="487"/>
      <c r="G2226" s="487"/>
      <c r="H2226" s="487"/>
      <c r="I2226" s="487"/>
      <c r="J2226" s="487"/>
      <c r="K2226" s="487"/>
      <c r="L2226" s="481"/>
      <c r="M2226" s="481"/>
    </row>
    <row r="2227" spans="2:13" ht="13.9" customHeight="1">
      <c r="B2227" s="487"/>
      <c r="C2227" s="487"/>
      <c r="D2227" s="487"/>
      <c r="E2227" s="487"/>
      <c r="F2227" s="487"/>
      <c r="G2227" s="487"/>
      <c r="H2227" s="487"/>
      <c r="I2227" s="487"/>
      <c r="J2227" s="487"/>
      <c r="K2227" s="487"/>
      <c r="L2227" s="481"/>
      <c r="M2227" s="481"/>
    </row>
    <row r="2228" spans="2:13" ht="13.9" customHeight="1">
      <c r="B2228" s="487"/>
      <c r="C2228" s="487"/>
      <c r="D2228" s="487"/>
      <c r="E2228" s="487"/>
      <c r="F2228" s="487"/>
      <c r="G2228" s="487"/>
      <c r="H2228" s="487"/>
      <c r="I2228" s="486"/>
      <c r="J2228" s="487"/>
      <c r="K2228" s="487"/>
      <c r="L2228" s="481"/>
      <c r="M2228" s="481"/>
    </row>
    <row r="2229" spans="2:13" ht="13.9" customHeight="1">
      <c r="B2229" s="487"/>
      <c r="C2229" s="487"/>
      <c r="D2229" s="487"/>
      <c r="E2229" s="487"/>
      <c r="F2229" s="487"/>
      <c r="G2229" s="487"/>
      <c r="H2229" s="487"/>
      <c r="I2229" s="487"/>
      <c r="J2229" s="487"/>
      <c r="K2229" s="487"/>
      <c r="L2229" s="481"/>
      <c r="M2229" s="481"/>
    </row>
    <row r="2230" spans="2:13" ht="13.9" customHeight="1">
      <c r="B2230" s="487"/>
      <c r="C2230" s="487"/>
      <c r="D2230" s="487"/>
      <c r="E2230" s="487"/>
      <c r="F2230" s="487"/>
      <c r="G2230" s="487"/>
      <c r="H2230" s="487"/>
      <c r="I2230" s="487"/>
      <c r="J2230" s="487"/>
      <c r="K2230" s="487"/>
      <c r="L2230" s="481"/>
      <c r="M2230" s="481"/>
    </row>
    <row r="2231" spans="2:13" ht="13.9" customHeight="1">
      <c r="B2231" s="487"/>
      <c r="C2231" s="487"/>
      <c r="D2231" s="487"/>
      <c r="E2231" s="487"/>
      <c r="F2231" s="487"/>
      <c r="G2231" s="487"/>
      <c r="H2231" s="487"/>
      <c r="I2231" s="486"/>
      <c r="J2231" s="487"/>
      <c r="K2231" s="487"/>
      <c r="L2231" s="481"/>
      <c r="M2231" s="481"/>
    </row>
    <row r="2232" spans="2:13" ht="13.9" customHeight="1">
      <c r="B2232" s="487"/>
      <c r="C2232" s="487"/>
      <c r="D2232" s="487"/>
      <c r="E2232" s="487"/>
      <c r="F2232" s="487"/>
      <c r="G2232" s="487"/>
      <c r="H2232" s="487"/>
      <c r="I2232" s="487"/>
      <c r="J2232" s="487"/>
      <c r="K2232" s="487"/>
      <c r="L2232" s="481"/>
      <c r="M2232" s="481"/>
    </row>
    <row r="2233" spans="2:13" ht="13.9" customHeight="1">
      <c r="B2233" s="487"/>
      <c r="C2233" s="487"/>
      <c r="D2233" s="487"/>
      <c r="E2233" s="487"/>
      <c r="F2233" s="487"/>
      <c r="G2233" s="487"/>
      <c r="H2233" s="487"/>
      <c r="I2233" s="487"/>
      <c r="J2233" s="487"/>
      <c r="K2233" s="487"/>
      <c r="L2233" s="481"/>
      <c r="M2233" s="481"/>
    </row>
    <row r="2234" spans="2:13" ht="13.9" customHeight="1">
      <c r="B2234" s="487"/>
      <c r="C2234" s="487"/>
      <c r="D2234" s="487"/>
      <c r="E2234" s="487"/>
      <c r="F2234" s="487"/>
      <c r="G2234" s="487"/>
      <c r="H2234" s="487"/>
      <c r="I2234" s="486"/>
      <c r="J2234" s="487"/>
      <c r="K2234" s="487"/>
      <c r="L2234" s="481"/>
      <c r="M2234" s="481"/>
    </row>
    <row r="2235" spans="2:13" ht="13.9" customHeight="1">
      <c r="B2235" s="487"/>
      <c r="C2235" s="487"/>
      <c r="D2235" s="487"/>
      <c r="E2235" s="487"/>
      <c r="F2235" s="487"/>
      <c r="G2235" s="487"/>
      <c r="H2235" s="487"/>
      <c r="I2235" s="487"/>
      <c r="J2235" s="487"/>
      <c r="K2235" s="487"/>
      <c r="L2235" s="481"/>
      <c r="M2235" s="481"/>
    </row>
    <row r="2236" spans="2:13" ht="13.9" customHeight="1">
      <c r="B2236" s="487"/>
      <c r="C2236" s="487"/>
      <c r="D2236" s="487"/>
      <c r="E2236" s="487"/>
      <c r="F2236" s="487"/>
      <c r="G2236" s="487"/>
      <c r="H2236" s="487"/>
      <c r="I2236" s="487"/>
      <c r="J2236" s="487"/>
      <c r="K2236" s="487"/>
      <c r="L2236" s="481"/>
      <c r="M2236" s="481"/>
    </row>
    <row r="2237" spans="2:13" ht="13.9" customHeight="1">
      <c r="B2237" s="487"/>
      <c r="C2237" s="487"/>
      <c r="D2237" s="487"/>
      <c r="E2237" s="487"/>
      <c r="F2237" s="487"/>
      <c r="G2237" s="487"/>
      <c r="H2237" s="487"/>
      <c r="I2237" s="486"/>
      <c r="J2237" s="487"/>
      <c r="K2237" s="487"/>
      <c r="L2237" s="481"/>
      <c r="M2237" s="481"/>
    </row>
    <row r="2238" spans="2:13" ht="13.9" customHeight="1">
      <c r="B2238" s="487"/>
      <c r="C2238" s="487"/>
      <c r="D2238" s="487"/>
      <c r="E2238" s="487"/>
      <c r="F2238" s="487"/>
      <c r="G2238" s="487"/>
      <c r="H2238" s="487"/>
      <c r="I2238" s="487"/>
      <c r="J2238" s="487"/>
      <c r="K2238" s="487"/>
      <c r="L2238" s="481"/>
      <c r="M2238" s="481"/>
    </row>
    <row r="2239" spans="2:13" ht="13.9" customHeight="1">
      <c r="B2239" s="487"/>
      <c r="C2239" s="487"/>
      <c r="D2239" s="487"/>
      <c r="E2239" s="487"/>
      <c r="F2239" s="487"/>
      <c r="G2239" s="487"/>
      <c r="H2239" s="487"/>
      <c r="I2239" s="487"/>
      <c r="J2239" s="487"/>
      <c r="K2239" s="487"/>
      <c r="L2239" s="481"/>
      <c r="M2239" s="481"/>
    </row>
    <row r="2240" spans="2:13" ht="13.9" customHeight="1">
      <c r="B2240" s="487"/>
      <c r="C2240" s="487"/>
      <c r="D2240" s="487"/>
      <c r="E2240" s="487"/>
      <c r="F2240" s="487"/>
      <c r="G2240" s="487"/>
      <c r="H2240" s="487"/>
      <c r="I2240" s="486"/>
      <c r="J2240" s="487"/>
      <c r="K2240" s="487"/>
      <c r="L2240" s="481"/>
      <c r="M2240" s="481"/>
    </row>
    <row r="2241" spans="2:13" ht="13.9" customHeight="1">
      <c r="B2241" s="487"/>
      <c r="C2241" s="487"/>
      <c r="D2241" s="487"/>
      <c r="E2241" s="487"/>
      <c r="F2241" s="487"/>
      <c r="G2241" s="487"/>
      <c r="H2241" s="487"/>
      <c r="I2241" s="487"/>
      <c r="J2241" s="487"/>
      <c r="K2241" s="487"/>
      <c r="L2241" s="481"/>
      <c r="M2241" s="481"/>
    </row>
    <row r="2242" spans="2:13" ht="13.9" customHeight="1">
      <c r="B2242" s="487"/>
      <c r="C2242" s="487"/>
      <c r="D2242" s="487"/>
      <c r="E2242" s="487"/>
      <c r="F2242" s="487"/>
      <c r="G2242" s="487"/>
      <c r="H2242" s="487"/>
      <c r="I2242" s="487"/>
      <c r="J2242" s="487"/>
      <c r="K2242" s="487"/>
      <c r="L2242" s="481"/>
      <c r="M2242" s="481"/>
    </row>
    <row r="2243" spans="2:13" ht="13.9" customHeight="1">
      <c r="B2243" s="487"/>
      <c r="C2243" s="487"/>
      <c r="D2243" s="487"/>
      <c r="E2243" s="487"/>
      <c r="F2243" s="487"/>
      <c r="G2243" s="487"/>
      <c r="H2243" s="487"/>
      <c r="I2243" s="486"/>
      <c r="J2243" s="487"/>
      <c r="K2243" s="487"/>
      <c r="L2243" s="481"/>
      <c r="M2243" s="481"/>
    </row>
    <row r="2244" spans="2:13" ht="13.9" customHeight="1">
      <c r="B2244" s="487"/>
      <c r="C2244" s="487"/>
      <c r="D2244" s="487"/>
      <c r="E2244" s="487"/>
      <c r="F2244" s="487"/>
      <c r="G2244" s="487"/>
      <c r="H2244" s="487"/>
      <c r="I2244" s="487"/>
      <c r="J2244" s="487"/>
      <c r="K2244" s="487"/>
      <c r="L2244" s="481"/>
      <c r="M2244" s="481"/>
    </row>
    <row r="2245" spans="2:13" ht="13.9" customHeight="1">
      <c r="B2245" s="487"/>
      <c r="C2245" s="487"/>
      <c r="D2245" s="487"/>
      <c r="E2245" s="487"/>
      <c r="F2245" s="487"/>
      <c r="G2245" s="487"/>
      <c r="H2245" s="487"/>
      <c r="I2245" s="487"/>
      <c r="J2245" s="487"/>
      <c r="K2245" s="487"/>
      <c r="L2245" s="481"/>
      <c r="M2245" s="481"/>
    </row>
    <row r="2246" spans="2:13" ht="13.9" customHeight="1">
      <c r="B2246" s="487"/>
      <c r="C2246" s="487"/>
      <c r="D2246" s="487"/>
      <c r="E2246" s="487"/>
      <c r="F2246" s="487"/>
      <c r="G2246" s="487"/>
      <c r="H2246" s="487"/>
      <c r="I2246" s="486"/>
      <c r="J2246" s="487"/>
      <c r="K2246" s="487"/>
      <c r="L2246" s="481"/>
      <c r="M2246" s="481"/>
    </row>
    <row r="2247" spans="2:13" ht="13.9" customHeight="1">
      <c r="B2247" s="487"/>
      <c r="C2247" s="487"/>
      <c r="D2247" s="487"/>
      <c r="E2247" s="487"/>
      <c r="F2247" s="487"/>
      <c r="G2247" s="487"/>
      <c r="H2247" s="487"/>
      <c r="I2247" s="487"/>
      <c r="J2247" s="487"/>
      <c r="K2247" s="487"/>
      <c r="L2247" s="481"/>
      <c r="M2247" s="481"/>
    </row>
    <row r="2248" spans="2:13" ht="13.9" customHeight="1">
      <c r="B2248" s="487"/>
      <c r="C2248" s="487"/>
      <c r="D2248" s="487"/>
      <c r="E2248" s="487"/>
      <c r="F2248" s="487"/>
      <c r="G2248" s="487"/>
      <c r="H2248" s="487"/>
      <c r="I2248" s="487"/>
      <c r="J2248" s="487"/>
      <c r="K2248" s="487"/>
      <c r="L2248" s="481"/>
      <c r="M2248" s="481"/>
    </row>
    <row r="2249" spans="2:13" ht="13.9" customHeight="1">
      <c r="B2249" s="487"/>
      <c r="C2249" s="487"/>
      <c r="D2249" s="487"/>
      <c r="E2249" s="487"/>
      <c r="F2249" s="487"/>
      <c r="G2249" s="487"/>
      <c r="H2249" s="487"/>
      <c r="I2249" s="486"/>
      <c r="J2249" s="487"/>
      <c r="K2249" s="487"/>
      <c r="L2249" s="481"/>
      <c r="M2249" s="481"/>
    </row>
    <row r="2250" spans="2:13" ht="13.9" customHeight="1">
      <c r="B2250" s="487"/>
      <c r="C2250" s="487"/>
      <c r="D2250" s="487"/>
      <c r="E2250" s="487"/>
      <c r="F2250" s="487"/>
      <c r="G2250" s="487"/>
      <c r="H2250" s="487"/>
      <c r="I2250" s="487"/>
      <c r="J2250" s="487"/>
      <c r="K2250" s="487"/>
      <c r="L2250" s="481"/>
      <c r="M2250" s="481"/>
    </row>
    <row r="2251" spans="2:13" ht="13.9" customHeight="1">
      <c r="B2251" s="487"/>
      <c r="C2251" s="487"/>
      <c r="D2251" s="487"/>
      <c r="E2251" s="487"/>
      <c r="F2251" s="487"/>
      <c r="G2251" s="487"/>
      <c r="H2251" s="487"/>
      <c r="I2251" s="487"/>
      <c r="J2251" s="487"/>
      <c r="K2251" s="487"/>
      <c r="L2251" s="481"/>
      <c r="M2251" s="481"/>
    </row>
    <row r="2252" spans="2:13" ht="13.9" customHeight="1">
      <c r="B2252" s="487"/>
      <c r="C2252" s="487"/>
      <c r="D2252" s="487"/>
      <c r="E2252" s="487"/>
      <c r="F2252" s="487"/>
      <c r="G2252" s="487"/>
      <c r="H2252" s="487"/>
      <c r="I2252" s="486"/>
      <c r="J2252" s="487"/>
      <c r="K2252" s="487"/>
      <c r="L2252" s="481"/>
      <c r="M2252" s="481"/>
    </row>
    <row r="2253" spans="2:13" ht="13.9" customHeight="1">
      <c r="B2253" s="487"/>
      <c r="C2253" s="487"/>
      <c r="D2253" s="487"/>
      <c r="E2253" s="487"/>
      <c r="F2253" s="487"/>
      <c r="G2253" s="487"/>
      <c r="H2253" s="487"/>
      <c r="I2253" s="487"/>
      <c r="J2253" s="487"/>
      <c r="K2253" s="487"/>
      <c r="L2253" s="481"/>
      <c r="M2253" s="481"/>
    </row>
    <row r="2254" spans="2:13" ht="13.9" customHeight="1">
      <c r="B2254" s="487"/>
      <c r="C2254" s="487"/>
      <c r="D2254" s="487"/>
      <c r="E2254" s="487"/>
      <c r="F2254" s="487"/>
      <c r="G2254" s="487"/>
      <c r="H2254" s="487"/>
      <c r="I2254" s="487"/>
      <c r="J2254" s="487"/>
      <c r="K2254" s="487"/>
      <c r="L2254" s="481"/>
      <c r="M2254" s="481"/>
    </row>
    <row r="2255" spans="2:13" ht="13.9" customHeight="1">
      <c r="B2255" s="487"/>
      <c r="C2255" s="487"/>
      <c r="D2255" s="487"/>
      <c r="E2255" s="487"/>
      <c r="F2255" s="487"/>
      <c r="G2255" s="487"/>
      <c r="H2255" s="487"/>
      <c r="I2255" s="486"/>
      <c r="J2255" s="487"/>
      <c r="K2255" s="487"/>
      <c r="L2255" s="481"/>
      <c r="M2255" s="481"/>
    </row>
    <row r="2256" spans="2:13" ht="13.9" customHeight="1">
      <c r="B2256" s="487"/>
      <c r="C2256" s="487"/>
      <c r="D2256" s="487"/>
      <c r="E2256" s="487"/>
      <c r="F2256" s="487"/>
      <c r="G2256" s="487"/>
      <c r="H2256" s="487"/>
      <c r="I2256" s="487"/>
      <c r="J2256" s="487"/>
      <c r="K2256" s="487"/>
      <c r="L2256" s="481"/>
      <c r="M2256" s="481"/>
    </row>
    <row r="2257" spans="2:13" ht="13.9" customHeight="1">
      <c r="B2257" s="487"/>
      <c r="C2257" s="487"/>
      <c r="D2257" s="487"/>
      <c r="E2257" s="487"/>
      <c r="F2257" s="487"/>
      <c r="G2257" s="487"/>
      <c r="H2257" s="487"/>
      <c r="I2257" s="487"/>
      <c r="J2257" s="487"/>
      <c r="K2257" s="487"/>
      <c r="L2257" s="481"/>
      <c r="M2257" s="481"/>
    </row>
    <row r="2258" spans="2:13" ht="13.9" customHeight="1">
      <c r="B2258" s="487"/>
      <c r="C2258" s="487"/>
      <c r="D2258" s="487"/>
      <c r="E2258" s="487"/>
      <c r="F2258" s="487"/>
      <c r="G2258" s="487"/>
      <c r="H2258" s="487"/>
      <c r="I2258" s="486"/>
      <c r="J2258" s="487"/>
      <c r="K2258" s="487"/>
      <c r="L2258" s="481"/>
      <c r="M2258" s="481"/>
    </row>
    <row r="2259" spans="2:13" ht="13.9" customHeight="1">
      <c r="B2259" s="487"/>
      <c r="C2259" s="487"/>
      <c r="D2259" s="487"/>
      <c r="E2259" s="487"/>
      <c r="F2259" s="487"/>
      <c r="G2259" s="487"/>
      <c r="H2259" s="487"/>
      <c r="I2259" s="487"/>
      <c r="J2259" s="487"/>
      <c r="K2259" s="487"/>
      <c r="L2259" s="481"/>
      <c r="M2259" s="481"/>
    </row>
    <row r="2260" spans="2:13" ht="13.9" customHeight="1">
      <c r="B2260" s="488"/>
      <c r="C2260" s="488"/>
      <c r="D2260" s="488"/>
      <c r="E2260" s="488"/>
      <c r="F2260" s="488"/>
      <c r="G2260" s="488"/>
      <c r="H2260" s="488"/>
      <c r="I2260" s="488"/>
      <c r="J2260" s="488"/>
      <c r="K2260" s="488"/>
      <c r="L2260" s="480"/>
      <c r="M2260" s="480"/>
    </row>
  </sheetData>
  <mergeCells count="4">
    <mergeCell ref="C2:H2"/>
    <mergeCell ref="C3:H3"/>
    <mergeCell ref="C4:H4"/>
    <mergeCell ref="B5:M5"/>
  </mergeCells>
  <pageMargins left="0.75" right="0.75" top="1" bottom="1" header="0.5" footer="0.5"/>
  <pageSetup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Z11"/>
  <sheetViews>
    <sheetView showGridLines="0" showRowColHeaders="0" tabSelected="1" topLeftCell="A4" zoomScale="80" zoomScaleNormal="80" workbookViewId="0">
      <selection activeCell="B11" sqref="B11:D11"/>
    </sheetView>
  </sheetViews>
  <sheetFormatPr defaultColWidth="11" defaultRowHeight="16.5"/>
  <cols>
    <col min="1" max="1" width="7" style="289" customWidth="1"/>
    <col min="2" max="2" width="48.75" style="289" customWidth="1"/>
    <col min="3" max="3" width="18.75" style="289" customWidth="1"/>
    <col min="4" max="4" width="38.25" style="289" customWidth="1"/>
    <col min="5" max="16384" width="11" style="289"/>
  </cols>
  <sheetData>
    <row r="2" spans="1:26" s="294" customFormat="1" ht="20.25" customHeight="1">
      <c r="B2" s="746" t="s">
        <v>0</v>
      </c>
      <c r="C2" s="746"/>
      <c r="D2" s="746"/>
      <c r="E2" s="345"/>
      <c r="F2" s="345"/>
      <c r="G2" s="345"/>
      <c r="H2" s="345"/>
      <c r="I2" s="345"/>
      <c r="J2" s="345"/>
    </row>
    <row r="3" spans="1:26" s="294" customFormat="1" ht="16.5" customHeight="1">
      <c r="B3" s="746" t="s">
        <v>1</v>
      </c>
      <c r="C3" s="746"/>
      <c r="D3" s="746"/>
      <c r="E3" s="295"/>
      <c r="F3" s="295"/>
      <c r="G3" s="295"/>
      <c r="H3" s="295"/>
      <c r="I3" s="295"/>
      <c r="J3" s="295"/>
    </row>
    <row r="4" spans="1:26" s="346" customFormat="1" ht="26.1" customHeight="1" thickBot="1">
      <c r="B4" s="746" t="s">
        <v>425</v>
      </c>
      <c r="C4" s="746"/>
      <c r="D4" s="746"/>
      <c r="E4" s="295"/>
      <c r="F4" s="295"/>
      <c r="G4" s="295"/>
      <c r="H4" s="295"/>
      <c r="I4" s="295"/>
    </row>
    <row r="5" spans="1:26" s="294" customFormat="1" thickBot="1">
      <c r="B5" s="752" t="str">
        <f>'1. General'!E13</f>
        <v>Facultad de Filosofía y Ciencias Humanas</v>
      </c>
      <c r="C5" s="753"/>
      <c r="D5" s="754"/>
    </row>
    <row r="6" spans="1:26" s="347" customFormat="1" ht="51" customHeight="1" thickBot="1">
      <c r="B6" s="15" t="s">
        <v>426</v>
      </c>
      <c r="C6" s="15" t="s">
        <v>427</v>
      </c>
      <c r="D6" s="15" t="s">
        <v>428</v>
      </c>
    </row>
    <row r="7" spans="1:26" s="352" customFormat="1" ht="27" customHeight="1">
      <c r="A7" s="348">
        <v>1</v>
      </c>
      <c r="B7" s="349" t="s">
        <v>399</v>
      </c>
      <c r="C7" s="350" t="s">
        <v>293</v>
      </c>
      <c r="D7" s="351">
        <v>4</v>
      </c>
    </row>
    <row r="8" spans="1:26" s="116" customFormat="1" ht="27" customHeight="1">
      <c r="A8" s="353">
        <v>2</v>
      </c>
      <c r="B8" s="354" t="s">
        <v>429</v>
      </c>
      <c r="C8" s="355" t="s">
        <v>293</v>
      </c>
      <c r="D8" s="356">
        <v>1</v>
      </c>
      <c r="F8" s="352"/>
    </row>
    <row r="9" spans="1:26" s="357" customFormat="1" ht="15.75" thickBot="1">
      <c r="B9" s="358"/>
      <c r="D9" s="359">
        <f>SUM(D7:D8)</f>
        <v>5</v>
      </c>
      <c r="F9" s="352"/>
    </row>
    <row r="10" spans="1:26" s="49" customFormat="1" ht="16.5" customHeight="1">
      <c r="B10" s="751" t="s">
        <v>430</v>
      </c>
      <c r="C10" s="751"/>
      <c r="D10" s="751"/>
      <c r="E10" s="212"/>
      <c r="F10" s="212"/>
      <c r="G10" s="212"/>
      <c r="H10" s="212"/>
      <c r="I10" s="212"/>
      <c r="J10" s="212"/>
      <c r="K10" s="212"/>
      <c r="L10" s="212"/>
      <c r="M10" s="212"/>
      <c r="N10" s="212"/>
      <c r="O10" s="212"/>
      <c r="P10" s="212"/>
      <c r="Q10" s="212"/>
      <c r="R10" s="212"/>
      <c r="S10" s="212"/>
      <c r="T10" s="212"/>
      <c r="U10" s="212"/>
      <c r="V10" s="212"/>
      <c r="W10" s="212"/>
      <c r="X10" s="74"/>
      <c r="Y10" s="74"/>
      <c r="Z10" s="74"/>
    </row>
    <row r="11" spans="1:26">
      <c r="B11" s="751" t="s">
        <v>431</v>
      </c>
      <c r="C11" s="751"/>
      <c r="D11" s="751"/>
    </row>
  </sheetData>
  <mergeCells count="6">
    <mergeCell ref="B11:D11"/>
    <mergeCell ref="B2:D2"/>
    <mergeCell ref="B3:D3"/>
    <mergeCell ref="B4:D4"/>
    <mergeCell ref="B5:D5"/>
    <mergeCell ref="B10:D10"/>
  </mergeCells>
  <pageMargins left="0.75" right="0.75" top="1" bottom="1" header="0.5" footer="0.5"/>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27"/>
  <sheetViews>
    <sheetView showGridLines="0" showRowColHeaders="0" topLeftCell="A2" zoomScale="80" zoomScaleNormal="80" workbookViewId="0">
      <pane ySplit="7" topLeftCell="A9" activePane="bottomLeft" state="frozen"/>
      <selection pane="bottomLeft" activeCell="I18" sqref="I18"/>
      <selection activeCell="B3" sqref="B3:F3"/>
    </sheetView>
  </sheetViews>
  <sheetFormatPr defaultColWidth="10.625" defaultRowHeight="15" customHeight="1"/>
  <cols>
    <col min="1" max="1" width="4.75" style="298" customWidth="1"/>
    <col min="2" max="3" width="24.375" style="298" customWidth="1"/>
    <col min="4" max="5" width="23.25" style="298" customWidth="1"/>
    <col min="6" max="6" width="10.125" style="298" customWidth="1"/>
    <col min="7" max="7" width="12.25" style="298" customWidth="1"/>
    <col min="8" max="12" width="15.75" style="298" customWidth="1"/>
    <col min="13" max="18" width="15.75" style="21" customWidth="1"/>
    <col min="19" max="19" width="15.625" style="21" hidden="1" customWidth="1"/>
    <col min="20" max="20" width="13.25" style="21" customWidth="1"/>
    <col min="21" max="258" width="10.625" style="21"/>
    <col min="259" max="259" width="17" style="21" bestFit="1" customWidth="1"/>
    <col min="260" max="260" width="21.625" style="21" bestFit="1" customWidth="1"/>
    <col min="261" max="261" width="5.125" style="21" customWidth="1"/>
    <col min="262" max="263" width="9.125" style="21" customWidth="1"/>
    <col min="264" max="264" width="10.25" style="21" customWidth="1"/>
    <col min="265" max="265" width="3.75" style="21" bestFit="1" customWidth="1"/>
    <col min="266" max="266" width="5.125" style="21" bestFit="1" customWidth="1"/>
    <col min="267" max="267" width="4.625" style="21" bestFit="1" customWidth="1"/>
    <col min="268" max="268" width="6" style="21" bestFit="1" customWidth="1"/>
    <col min="269" max="269" width="9.625" style="21" customWidth="1"/>
    <col min="270" max="270" width="9.625" style="21" bestFit="1" customWidth="1"/>
    <col min="271" max="271" width="10.25" style="21" customWidth="1"/>
    <col min="272" max="272" width="8" style="21" bestFit="1" customWidth="1"/>
    <col min="273" max="273" width="8.375" style="21" bestFit="1" customWidth="1"/>
    <col min="274" max="274" width="10.75" style="21" customWidth="1"/>
    <col min="275" max="275" width="10.625" style="21" customWidth="1"/>
    <col min="276" max="276" width="13.25" style="21" customWidth="1"/>
    <col min="277" max="514" width="10.625" style="21"/>
    <col min="515" max="515" width="17" style="21" bestFit="1" customWidth="1"/>
    <col min="516" max="516" width="21.625" style="21" bestFit="1" customWidth="1"/>
    <col min="517" max="517" width="5.125" style="21" customWidth="1"/>
    <col min="518" max="519" width="9.125" style="21" customWidth="1"/>
    <col min="520" max="520" width="10.25" style="21" customWidth="1"/>
    <col min="521" max="521" width="3.75" style="21" bestFit="1" customWidth="1"/>
    <col min="522" max="522" width="5.125" style="21" bestFit="1" customWidth="1"/>
    <col min="523" max="523" width="4.625" style="21" bestFit="1" customWidth="1"/>
    <col min="524" max="524" width="6" style="21" bestFit="1" customWidth="1"/>
    <col min="525" max="525" width="9.625" style="21" customWidth="1"/>
    <col min="526" max="526" width="9.625" style="21" bestFit="1" customWidth="1"/>
    <col min="527" max="527" width="10.25" style="21" customWidth="1"/>
    <col min="528" max="528" width="8" style="21" bestFit="1" customWidth="1"/>
    <col min="529" max="529" width="8.375" style="21" bestFit="1" customWidth="1"/>
    <col min="530" max="530" width="10.75" style="21" customWidth="1"/>
    <col min="531" max="531" width="10.625" style="21" customWidth="1"/>
    <col min="532" max="532" width="13.25" style="21" customWidth="1"/>
    <col min="533" max="770" width="10.625" style="21"/>
    <col min="771" max="771" width="17" style="21" bestFit="1" customWidth="1"/>
    <col min="772" max="772" width="21.625" style="21" bestFit="1" customWidth="1"/>
    <col min="773" max="773" width="5.125" style="21" customWidth="1"/>
    <col min="774" max="775" width="9.125" style="21" customWidth="1"/>
    <col min="776" max="776" width="10.25" style="21" customWidth="1"/>
    <col min="777" max="777" width="3.75" style="21" bestFit="1" customWidth="1"/>
    <col min="778" max="778" width="5.125" style="21" bestFit="1" customWidth="1"/>
    <col min="779" max="779" width="4.625" style="21" bestFit="1" customWidth="1"/>
    <col min="780" max="780" width="6" style="21" bestFit="1" customWidth="1"/>
    <col min="781" max="781" width="9.625" style="21" customWidth="1"/>
    <col min="782" max="782" width="9.625" style="21" bestFit="1" customWidth="1"/>
    <col min="783" max="783" width="10.25" style="21" customWidth="1"/>
    <col min="784" max="784" width="8" style="21" bestFit="1" customWidth="1"/>
    <col min="785" max="785" width="8.375" style="21" bestFit="1" customWidth="1"/>
    <col min="786" max="786" width="10.75" style="21" customWidth="1"/>
    <col min="787" max="787" width="10.625" style="21" customWidth="1"/>
    <col min="788" max="788" width="13.25" style="21" customWidth="1"/>
    <col min="789" max="1026" width="10.625" style="21"/>
    <col min="1027" max="1027" width="17" style="21" bestFit="1" customWidth="1"/>
    <col min="1028" max="1028" width="21.625" style="21" bestFit="1" customWidth="1"/>
    <col min="1029" max="1029" width="5.125" style="21" customWidth="1"/>
    <col min="1030" max="1031" width="9.125" style="21" customWidth="1"/>
    <col min="1032" max="1032" width="10.25" style="21" customWidth="1"/>
    <col min="1033" max="1033" width="3.75" style="21" bestFit="1" customWidth="1"/>
    <col min="1034" max="1034" width="5.125" style="21" bestFit="1" customWidth="1"/>
    <col min="1035" max="1035" width="4.625" style="21" bestFit="1" customWidth="1"/>
    <col min="1036" max="1036" width="6" style="21" bestFit="1" customWidth="1"/>
    <col min="1037" max="1037" width="9.625" style="21" customWidth="1"/>
    <col min="1038" max="1038" width="9.625" style="21" bestFit="1" customWidth="1"/>
    <col min="1039" max="1039" width="10.25" style="21" customWidth="1"/>
    <col min="1040" max="1040" width="8" style="21" bestFit="1" customWidth="1"/>
    <col min="1041" max="1041" width="8.375" style="21" bestFit="1" customWidth="1"/>
    <col min="1042" max="1042" width="10.75" style="21" customWidth="1"/>
    <col min="1043" max="1043" width="10.625" style="21" customWidth="1"/>
    <col min="1044" max="1044" width="13.25" style="21" customWidth="1"/>
    <col min="1045" max="1282" width="10.625" style="21"/>
    <col min="1283" max="1283" width="17" style="21" bestFit="1" customWidth="1"/>
    <col min="1284" max="1284" width="21.625" style="21" bestFit="1" customWidth="1"/>
    <col min="1285" max="1285" width="5.125" style="21" customWidth="1"/>
    <col min="1286" max="1287" width="9.125" style="21" customWidth="1"/>
    <col min="1288" max="1288" width="10.25" style="21" customWidth="1"/>
    <col min="1289" max="1289" width="3.75" style="21" bestFit="1" customWidth="1"/>
    <col min="1290" max="1290" width="5.125" style="21" bestFit="1" customWidth="1"/>
    <col min="1291" max="1291" width="4.625" style="21" bestFit="1" customWidth="1"/>
    <col min="1292" max="1292" width="6" style="21" bestFit="1" customWidth="1"/>
    <col min="1293" max="1293" width="9.625" style="21" customWidth="1"/>
    <col min="1294" max="1294" width="9.625" style="21" bestFit="1" customWidth="1"/>
    <col min="1295" max="1295" width="10.25" style="21" customWidth="1"/>
    <col min="1296" max="1296" width="8" style="21" bestFit="1" customWidth="1"/>
    <col min="1297" max="1297" width="8.375" style="21" bestFit="1" customWidth="1"/>
    <col min="1298" max="1298" width="10.75" style="21" customWidth="1"/>
    <col min="1299" max="1299" width="10.625" style="21" customWidth="1"/>
    <col min="1300" max="1300" width="13.25" style="21" customWidth="1"/>
    <col min="1301" max="1538" width="10.625" style="21"/>
    <col min="1539" max="1539" width="17" style="21" bestFit="1" customWidth="1"/>
    <col min="1540" max="1540" width="21.625" style="21" bestFit="1" customWidth="1"/>
    <col min="1541" max="1541" width="5.125" style="21" customWidth="1"/>
    <col min="1542" max="1543" width="9.125" style="21" customWidth="1"/>
    <col min="1544" max="1544" width="10.25" style="21" customWidth="1"/>
    <col min="1545" max="1545" width="3.75" style="21" bestFit="1" customWidth="1"/>
    <col min="1546" max="1546" width="5.125" style="21" bestFit="1" customWidth="1"/>
    <col min="1547" max="1547" width="4.625" style="21" bestFit="1" customWidth="1"/>
    <col min="1548" max="1548" width="6" style="21" bestFit="1" customWidth="1"/>
    <col min="1549" max="1549" width="9.625" style="21" customWidth="1"/>
    <col min="1550" max="1550" width="9.625" style="21" bestFit="1" customWidth="1"/>
    <col min="1551" max="1551" width="10.25" style="21" customWidth="1"/>
    <col min="1552" max="1552" width="8" style="21" bestFit="1" customWidth="1"/>
    <col min="1553" max="1553" width="8.375" style="21" bestFit="1" customWidth="1"/>
    <col min="1554" max="1554" width="10.75" style="21" customWidth="1"/>
    <col min="1555" max="1555" width="10.625" style="21" customWidth="1"/>
    <col min="1556" max="1556" width="13.25" style="21" customWidth="1"/>
    <col min="1557" max="1794" width="10.625" style="21"/>
    <col min="1795" max="1795" width="17" style="21" bestFit="1" customWidth="1"/>
    <col min="1796" max="1796" width="21.625" style="21" bestFit="1" customWidth="1"/>
    <col min="1797" max="1797" width="5.125" style="21" customWidth="1"/>
    <col min="1798" max="1799" width="9.125" style="21" customWidth="1"/>
    <col min="1800" max="1800" width="10.25" style="21" customWidth="1"/>
    <col min="1801" max="1801" width="3.75" style="21" bestFit="1" customWidth="1"/>
    <col min="1802" max="1802" width="5.125" style="21" bestFit="1" customWidth="1"/>
    <col min="1803" max="1803" width="4.625" style="21" bestFit="1" customWidth="1"/>
    <col min="1804" max="1804" width="6" style="21" bestFit="1" customWidth="1"/>
    <col min="1805" max="1805" width="9.625" style="21" customWidth="1"/>
    <col min="1806" max="1806" width="9.625" style="21" bestFit="1" customWidth="1"/>
    <col min="1807" max="1807" width="10.25" style="21" customWidth="1"/>
    <col min="1808" max="1808" width="8" style="21" bestFit="1" customWidth="1"/>
    <col min="1809" max="1809" width="8.375" style="21" bestFit="1" customWidth="1"/>
    <col min="1810" max="1810" width="10.75" style="21" customWidth="1"/>
    <col min="1811" max="1811" width="10.625" style="21" customWidth="1"/>
    <col min="1812" max="1812" width="13.25" style="21" customWidth="1"/>
    <col min="1813" max="2050" width="10.625" style="21"/>
    <col min="2051" max="2051" width="17" style="21" bestFit="1" customWidth="1"/>
    <col min="2052" max="2052" width="21.625" style="21" bestFit="1" customWidth="1"/>
    <col min="2053" max="2053" width="5.125" style="21" customWidth="1"/>
    <col min="2054" max="2055" width="9.125" style="21" customWidth="1"/>
    <col min="2056" max="2056" width="10.25" style="21" customWidth="1"/>
    <col min="2057" max="2057" width="3.75" style="21" bestFit="1" customWidth="1"/>
    <col min="2058" max="2058" width="5.125" style="21" bestFit="1" customWidth="1"/>
    <col min="2059" max="2059" width="4.625" style="21" bestFit="1" customWidth="1"/>
    <col min="2060" max="2060" width="6" style="21" bestFit="1" customWidth="1"/>
    <col min="2061" max="2061" width="9.625" style="21" customWidth="1"/>
    <col min="2062" max="2062" width="9.625" style="21" bestFit="1" customWidth="1"/>
    <col min="2063" max="2063" width="10.25" style="21" customWidth="1"/>
    <col min="2064" max="2064" width="8" style="21" bestFit="1" customWidth="1"/>
    <col min="2065" max="2065" width="8.375" style="21" bestFit="1" customWidth="1"/>
    <col min="2066" max="2066" width="10.75" style="21" customWidth="1"/>
    <col min="2067" max="2067" width="10.625" style="21" customWidth="1"/>
    <col min="2068" max="2068" width="13.25" style="21" customWidth="1"/>
    <col min="2069" max="2306" width="10.625" style="21"/>
    <col min="2307" max="2307" width="17" style="21" bestFit="1" customWidth="1"/>
    <col min="2308" max="2308" width="21.625" style="21" bestFit="1" customWidth="1"/>
    <col min="2309" max="2309" width="5.125" style="21" customWidth="1"/>
    <col min="2310" max="2311" width="9.125" style="21" customWidth="1"/>
    <col min="2312" max="2312" width="10.25" style="21" customWidth="1"/>
    <col min="2313" max="2313" width="3.75" style="21" bestFit="1" customWidth="1"/>
    <col min="2314" max="2314" width="5.125" style="21" bestFit="1" customWidth="1"/>
    <col min="2315" max="2315" width="4.625" style="21" bestFit="1" customWidth="1"/>
    <col min="2316" max="2316" width="6" style="21" bestFit="1" customWidth="1"/>
    <col min="2317" max="2317" width="9.625" style="21" customWidth="1"/>
    <col min="2318" max="2318" width="9.625" style="21" bestFit="1" customWidth="1"/>
    <col min="2319" max="2319" width="10.25" style="21" customWidth="1"/>
    <col min="2320" max="2320" width="8" style="21" bestFit="1" customWidth="1"/>
    <col min="2321" max="2321" width="8.375" style="21" bestFit="1" customWidth="1"/>
    <col min="2322" max="2322" width="10.75" style="21" customWidth="1"/>
    <col min="2323" max="2323" width="10.625" style="21" customWidth="1"/>
    <col min="2324" max="2324" width="13.25" style="21" customWidth="1"/>
    <col min="2325" max="2562" width="10.625" style="21"/>
    <col min="2563" max="2563" width="17" style="21" bestFit="1" customWidth="1"/>
    <col min="2564" max="2564" width="21.625" style="21" bestFit="1" customWidth="1"/>
    <col min="2565" max="2565" width="5.125" style="21" customWidth="1"/>
    <col min="2566" max="2567" width="9.125" style="21" customWidth="1"/>
    <col min="2568" max="2568" width="10.25" style="21" customWidth="1"/>
    <col min="2569" max="2569" width="3.75" style="21" bestFit="1" customWidth="1"/>
    <col min="2570" max="2570" width="5.125" style="21" bestFit="1" customWidth="1"/>
    <col min="2571" max="2571" width="4.625" style="21" bestFit="1" customWidth="1"/>
    <col min="2572" max="2572" width="6" style="21" bestFit="1" customWidth="1"/>
    <col min="2573" max="2573" width="9.625" style="21" customWidth="1"/>
    <col min="2574" max="2574" width="9.625" style="21" bestFit="1" customWidth="1"/>
    <col min="2575" max="2575" width="10.25" style="21" customWidth="1"/>
    <col min="2576" max="2576" width="8" style="21" bestFit="1" customWidth="1"/>
    <col min="2577" max="2577" width="8.375" style="21" bestFit="1" customWidth="1"/>
    <col min="2578" max="2578" width="10.75" style="21" customWidth="1"/>
    <col min="2579" max="2579" width="10.625" style="21" customWidth="1"/>
    <col min="2580" max="2580" width="13.25" style="21" customWidth="1"/>
    <col min="2581" max="2818" width="10.625" style="21"/>
    <col min="2819" max="2819" width="17" style="21" bestFit="1" customWidth="1"/>
    <col min="2820" max="2820" width="21.625" style="21" bestFit="1" customWidth="1"/>
    <col min="2821" max="2821" width="5.125" style="21" customWidth="1"/>
    <col min="2822" max="2823" width="9.125" style="21" customWidth="1"/>
    <col min="2824" max="2824" width="10.25" style="21" customWidth="1"/>
    <col min="2825" max="2825" width="3.75" style="21" bestFit="1" customWidth="1"/>
    <col min="2826" max="2826" width="5.125" style="21" bestFit="1" customWidth="1"/>
    <col min="2827" max="2827" width="4.625" style="21" bestFit="1" customWidth="1"/>
    <col min="2828" max="2828" width="6" style="21" bestFit="1" customWidth="1"/>
    <col min="2829" max="2829" width="9.625" style="21" customWidth="1"/>
    <col min="2830" max="2830" width="9.625" style="21" bestFit="1" customWidth="1"/>
    <col min="2831" max="2831" width="10.25" style="21" customWidth="1"/>
    <col min="2832" max="2832" width="8" style="21" bestFit="1" customWidth="1"/>
    <col min="2833" max="2833" width="8.375" style="21" bestFit="1" customWidth="1"/>
    <col min="2834" max="2834" width="10.75" style="21" customWidth="1"/>
    <col min="2835" max="2835" width="10.625" style="21" customWidth="1"/>
    <col min="2836" max="2836" width="13.25" style="21" customWidth="1"/>
    <col min="2837" max="3074" width="10.625" style="21"/>
    <col min="3075" max="3075" width="17" style="21" bestFit="1" customWidth="1"/>
    <col min="3076" max="3076" width="21.625" style="21" bestFit="1" customWidth="1"/>
    <col min="3077" max="3077" width="5.125" style="21" customWidth="1"/>
    <col min="3078" max="3079" width="9.125" style="21" customWidth="1"/>
    <col min="3080" max="3080" width="10.25" style="21" customWidth="1"/>
    <col min="3081" max="3081" width="3.75" style="21" bestFit="1" customWidth="1"/>
    <col min="3082" max="3082" width="5.125" style="21" bestFit="1" customWidth="1"/>
    <col min="3083" max="3083" width="4.625" style="21" bestFit="1" customWidth="1"/>
    <col min="3084" max="3084" width="6" style="21" bestFit="1" customWidth="1"/>
    <col min="3085" max="3085" width="9.625" style="21" customWidth="1"/>
    <col min="3086" max="3086" width="9.625" style="21" bestFit="1" customWidth="1"/>
    <col min="3087" max="3087" width="10.25" style="21" customWidth="1"/>
    <col min="3088" max="3088" width="8" style="21" bestFit="1" customWidth="1"/>
    <col min="3089" max="3089" width="8.375" style="21" bestFit="1" customWidth="1"/>
    <col min="3090" max="3090" width="10.75" style="21" customWidth="1"/>
    <col min="3091" max="3091" width="10.625" style="21" customWidth="1"/>
    <col min="3092" max="3092" width="13.25" style="21" customWidth="1"/>
    <col min="3093" max="3330" width="10.625" style="21"/>
    <col min="3331" max="3331" width="17" style="21" bestFit="1" customWidth="1"/>
    <col min="3332" max="3332" width="21.625" style="21" bestFit="1" customWidth="1"/>
    <col min="3333" max="3333" width="5.125" style="21" customWidth="1"/>
    <col min="3334" max="3335" width="9.125" style="21" customWidth="1"/>
    <col min="3336" max="3336" width="10.25" style="21" customWidth="1"/>
    <col min="3337" max="3337" width="3.75" style="21" bestFit="1" customWidth="1"/>
    <col min="3338" max="3338" width="5.125" style="21" bestFit="1" customWidth="1"/>
    <col min="3339" max="3339" width="4.625" style="21" bestFit="1" customWidth="1"/>
    <col min="3340" max="3340" width="6" style="21" bestFit="1" customWidth="1"/>
    <col min="3341" max="3341" width="9.625" style="21" customWidth="1"/>
    <col min="3342" max="3342" width="9.625" style="21" bestFit="1" customWidth="1"/>
    <col min="3343" max="3343" width="10.25" style="21" customWidth="1"/>
    <col min="3344" max="3344" width="8" style="21" bestFit="1" customWidth="1"/>
    <col min="3345" max="3345" width="8.375" style="21" bestFit="1" customWidth="1"/>
    <col min="3346" max="3346" width="10.75" style="21" customWidth="1"/>
    <col min="3347" max="3347" width="10.625" style="21" customWidth="1"/>
    <col min="3348" max="3348" width="13.25" style="21" customWidth="1"/>
    <col min="3349" max="3586" width="10.625" style="21"/>
    <col min="3587" max="3587" width="17" style="21" bestFit="1" customWidth="1"/>
    <col min="3588" max="3588" width="21.625" style="21" bestFit="1" customWidth="1"/>
    <col min="3589" max="3589" width="5.125" style="21" customWidth="1"/>
    <col min="3590" max="3591" width="9.125" style="21" customWidth="1"/>
    <col min="3592" max="3592" width="10.25" style="21" customWidth="1"/>
    <col min="3593" max="3593" width="3.75" style="21" bestFit="1" customWidth="1"/>
    <col min="3594" max="3594" width="5.125" style="21" bestFit="1" customWidth="1"/>
    <col min="3595" max="3595" width="4.625" style="21" bestFit="1" customWidth="1"/>
    <col min="3596" max="3596" width="6" style="21" bestFit="1" customWidth="1"/>
    <col min="3597" max="3597" width="9.625" style="21" customWidth="1"/>
    <col min="3598" max="3598" width="9.625" style="21" bestFit="1" customWidth="1"/>
    <col min="3599" max="3599" width="10.25" style="21" customWidth="1"/>
    <col min="3600" max="3600" width="8" style="21" bestFit="1" customWidth="1"/>
    <col min="3601" max="3601" width="8.375" style="21" bestFit="1" customWidth="1"/>
    <col min="3602" max="3602" width="10.75" style="21" customWidth="1"/>
    <col min="3603" max="3603" width="10.625" style="21" customWidth="1"/>
    <col min="3604" max="3604" width="13.25" style="21" customWidth="1"/>
    <col min="3605" max="3842" width="10.625" style="21"/>
    <col min="3843" max="3843" width="17" style="21" bestFit="1" customWidth="1"/>
    <col min="3844" max="3844" width="21.625" style="21" bestFit="1" customWidth="1"/>
    <col min="3845" max="3845" width="5.125" style="21" customWidth="1"/>
    <col min="3846" max="3847" width="9.125" style="21" customWidth="1"/>
    <col min="3848" max="3848" width="10.25" style="21" customWidth="1"/>
    <col min="3849" max="3849" width="3.75" style="21" bestFit="1" customWidth="1"/>
    <col min="3850" max="3850" width="5.125" style="21" bestFit="1" customWidth="1"/>
    <col min="3851" max="3851" width="4.625" style="21" bestFit="1" customWidth="1"/>
    <col min="3852" max="3852" width="6" style="21" bestFit="1" customWidth="1"/>
    <col min="3853" max="3853" width="9.625" style="21" customWidth="1"/>
    <col min="3854" max="3854" width="9.625" style="21" bestFit="1" customWidth="1"/>
    <col min="3855" max="3855" width="10.25" style="21" customWidth="1"/>
    <col min="3856" max="3856" width="8" style="21" bestFit="1" customWidth="1"/>
    <col min="3857" max="3857" width="8.375" style="21" bestFit="1" customWidth="1"/>
    <col min="3858" max="3858" width="10.75" style="21" customWidth="1"/>
    <col min="3859" max="3859" width="10.625" style="21" customWidth="1"/>
    <col min="3860" max="3860" width="13.25" style="21" customWidth="1"/>
    <col min="3861" max="4098" width="10.625" style="21"/>
    <col min="4099" max="4099" width="17" style="21" bestFit="1" customWidth="1"/>
    <col min="4100" max="4100" width="21.625" style="21" bestFit="1" customWidth="1"/>
    <col min="4101" max="4101" width="5.125" style="21" customWidth="1"/>
    <col min="4102" max="4103" width="9.125" style="21" customWidth="1"/>
    <col min="4104" max="4104" width="10.25" style="21" customWidth="1"/>
    <col min="4105" max="4105" width="3.75" style="21" bestFit="1" customWidth="1"/>
    <col min="4106" max="4106" width="5.125" style="21" bestFit="1" customWidth="1"/>
    <col min="4107" max="4107" width="4.625" style="21" bestFit="1" customWidth="1"/>
    <col min="4108" max="4108" width="6" style="21" bestFit="1" customWidth="1"/>
    <col min="4109" max="4109" width="9.625" style="21" customWidth="1"/>
    <col min="4110" max="4110" width="9.625" style="21" bestFit="1" customWidth="1"/>
    <col min="4111" max="4111" width="10.25" style="21" customWidth="1"/>
    <col min="4112" max="4112" width="8" style="21" bestFit="1" customWidth="1"/>
    <col min="4113" max="4113" width="8.375" style="21" bestFit="1" customWidth="1"/>
    <col min="4114" max="4114" width="10.75" style="21" customWidth="1"/>
    <col min="4115" max="4115" width="10.625" style="21" customWidth="1"/>
    <col min="4116" max="4116" width="13.25" style="21" customWidth="1"/>
    <col min="4117" max="4354" width="10.625" style="21"/>
    <col min="4355" max="4355" width="17" style="21" bestFit="1" customWidth="1"/>
    <col min="4356" max="4356" width="21.625" style="21" bestFit="1" customWidth="1"/>
    <col min="4357" max="4357" width="5.125" style="21" customWidth="1"/>
    <col min="4358" max="4359" width="9.125" style="21" customWidth="1"/>
    <col min="4360" max="4360" width="10.25" style="21" customWidth="1"/>
    <col min="4361" max="4361" width="3.75" style="21" bestFit="1" customWidth="1"/>
    <col min="4362" max="4362" width="5.125" style="21" bestFit="1" customWidth="1"/>
    <col min="4363" max="4363" width="4.625" style="21" bestFit="1" customWidth="1"/>
    <col min="4364" max="4364" width="6" style="21" bestFit="1" customWidth="1"/>
    <col min="4365" max="4365" width="9.625" style="21" customWidth="1"/>
    <col min="4366" max="4366" width="9.625" style="21" bestFit="1" customWidth="1"/>
    <col min="4367" max="4367" width="10.25" style="21" customWidth="1"/>
    <col min="4368" max="4368" width="8" style="21" bestFit="1" customWidth="1"/>
    <col min="4369" max="4369" width="8.375" style="21" bestFit="1" customWidth="1"/>
    <col min="4370" max="4370" width="10.75" style="21" customWidth="1"/>
    <col min="4371" max="4371" width="10.625" style="21" customWidth="1"/>
    <col min="4372" max="4372" width="13.25" style="21" customWidth="1"/>
    <col min="4373" max="4610" width="10.625" style="21"/>
    <col min="4611" max="4611" width="17" style="21" bestFit="1" customWidth="1"/>
    <col min="4612" max="4612" width="21.625" style="21" bestFit="1" customWidth="1"/>
    <col min="4613" max="4613" width="5.125" style="21" customWidth="1"/>
    <col min="4614" max="4615" width="9.125" style="21" customWidth="1"/>
    <col min="4616" max="4616" width="10.25" style="21" customWidth="1"/>
    <col min="4617" max="4617" width="3.75" style="21" bestFit="1" customWidth="1"/>
    <col min="4618" max="4618" width="5.125" style="21" bestFit="1" customWidth="1"/>
    <col min="4619" max="4619" width="4.625" style="21" bestFit="1" customWidth="1"/>
    <col min="4620" max="4620" width="6" style="21" bestFit="1" customWidth="1"/>
    <col min="4621" max="4621" width="9.625" style="21" customWidth="1"/>
    <col min="4622" max="4622" width="9.625" style="21" bestFit="1" customWidth="1"/>
    <col min="4623" max="4623" width="10.25" style="21" customWidth="1"/>
    <col min="4624" max="4624" width="8" style="21" bestFit="1" customWidth="1"/>
    <col min="4625" max="4625" width="8.375" style="21" bestFit="1" customWidth="1"/>
    <col min="4626" max="4626" width="10.75" style="21" customWidth="1"/>
    <col min="4627" max="4627" width="10.625" style="21" customWidth="1"/>
    <col min="4628" max="4628" width="13.25" style="21" customWidth="1"/>
    <col min="4629" max="4866" width="10.625" style="21"/>
    <col min="4867" max="4867" width="17" style="21" bestFit="1" customWidth="1"/>
    <col min="4868" max="4868" width="21.625" style="21" bestFit="1" customWidth="1"/>
    <col min="4869" max="4869" width="5.125" style="21" customWidth="1"/>
    <col min="4870" max="4871" width="9.125" style="21" customWidth="1"/>
    <col min="4872" max="4872" width="10.25" style="21" customWidth="1"/>
    <col min="4873" max="4873" width="3.75" style="21" bestFit="1" customWidth="1"/>
    <col min="4874" max="4874" width="5.125" style="21" bestFit="1" customWidth="1"/>
    <col min="4875" max="4875" width="4.625" style="21" bestFit="1" customWidth="1"/>
    <col min="4876" max="4876" width="6" style="21" bestFit="1" customWidth="1"/>
    <col min="4877" max="4877" width="9.625" style="21" customWidth="1"/>
    <col min="4878" max="4878" width="9.625" style="21" bestFit="1" customWidth="1"/>
    <col min="4879" max="4879" width="10.25" style="21" customWidth="1"/>
    <col min="4880" max="4880" width="8" style="21" bestFit="1" customWidth="1"/>
    <col min="4881" max="4881" width="8.375" style="21" bestFit="1" customWidth="1"/>
    <col min="4882" max="4882" width="10.75" style="21" customWidth="1"/>
    <col min="4883" max="4883" width="10.625" style="21" customWidth="1"/>
    <col min="4884" max="4884" width="13.25" style="21" customWidth="1"/>
    <col min="4885" max="5122" width="10.625" style="21"/>
    <col min="5123" max="5123" width="17" style="21" bestFit="1" customWidth="1"/>
    <col min="5124" max="5124" width="21.625" style="21" bestFit="1" customWidth="1"/>
    <col min="5125" max="5125" width="5.125" style="21" customWidth="1"/>
    <col min="5126" max="5127" width="9.125" style="21" customWidth="1"/>
    <col min="5128" max="5128" width="10.25" style="21" customWidth="1"/>
    <col min="5129" max="5129" width="3.75" style="21" bestFit="1" customWidth="1"/>
    <col min="5130" max="5130" width="5.125" style="21" bestFit="1" customWidth="1"/>
    <col min="5131" max="5131" width="4.625" style="21" bestFit="1" customWidth="1"/>
    <col min="5132" max="5132" width="6" style="21" bestFit="1" customWidth="1"/>
    <col min="5133" max="5133" width="9.625" style="21" customWidth="1"/>
    <col min="5134" max="5134" width="9.625" style="21" bestFit="1" customWidth="1"/>
    <col min="5135" max="5135" width="10.25" style="21" customWidth="1"/>
    <col min="5136" max="5136" width="8" style="21" bestFit="1" customWidth="1"/>
    <col min="5137" max="5137" width="8.375" style="21" bestFit="1" customWidth="1"/>
    <col min="5138" max="5138" width="10.75" style="21" customWidth="1"/>
    <col min="5139" max="5139" width="10.625" style="21" customWidth="1"/>
    <col min="5140" max="5140" width="13.25" style="21" customWidth="1"/>
    <col min="5141" max="5378" width="10.625" style="21"/>
    <col min="5379" max="5379" width="17" style="21" bestFit="1" customWidth="1"/>
    <col min="5380" max="5380" width="21.625" style="21" bestFit="1" customWidth="1"/>
    <col min="5381" max="5381" width="5.125" style="21" customWidth="1"/>
    <col min="5382" max="5383" width="9.125" style="21" customWidth="1"/>
    <col min="5384" max="5384" width="10.25" style="21" customWidth="1"/>
    <col min="5385" max="5385" width="3.75" style="21" bestFit="1" customWidth="1"/>
    <col min="5386" max="5386" width="5.125" style="21" bestFit="1" customWidth="1"/>
    <col min="5387" max="5387" width="4.625" style="21" bestFit="1" customWidth="1"/>
    <col min="5388" max="5388" width="6" style="21" bestFit="1" customWidth="1"/>
    <col min="5389" max="5389" width="9.625" style="21" customWidth="1"/>
    <col min="5390" max="5390" width="9.625" style="21" bestFit="1" customWidth="1"/>
    <col min="5391" max="5391" width="10.25" style="21" customWidth="1"/>
    <col min="5392" max="5392" width="8" style="21" bestFit="1" customWidth="1"/>
    <col min="5393" max="5393" width="8.375" style="21" bestFit="1" customWidth="1"/>
    <col min="5394" max="5394" width="10.75" style="21" customWidth="1"/>
    <col min="5395" max="5395" width="10.625" style="21" customWidth="1"/>
    <col min="5396" max="5396" width="13.25" style="21" customWidth="1"/>
    <col min="5397" max="5634" width="10.625" style="21"/>
    <col min="5635" max="5635" width="17" style="21" bestFit="1" customWidth="1"/>
    <col min="5636" max="5636" width="21.625" style="21" bestFit="1" customWidth="1"/>
    <col min="5637" max="5637" width="5.125" style="21" customWidth="1"/>
    <col min="5638" max="5639" width="9.125" style="21" customWidth="1"/>
    <col min="5640" max="5640" width="10.25" style="21" customWidth="1"/>
    <col min="5641" max="5641" width="3.75" style="21" bestFit="1" customWidth="1"/>
    <col min="5642" max="5642" width="5.125" style="21" bestFit="1" customWidth="1"/>
    <col min="5643" max="5643" width="4.625" style="21" bestFit="1" customWidth="1"/>
    <col min="5644" max="5644" width="6" style="21" bestFit="1" customWidth="1"/>
    <col min="5645" max="5645" width="9.625" style="21" customWidth="1"/>
    <col min="5646" max="5646" width="9.625" style="21" bestFit="1" customWidth="1"/>
    <col min="5647" max="5647" width="10.25" style="21" customWidth="1"/>
    <col min="5648" max="5648" width="8" style="21" bestFit="1" customWidth="1"/>
    <col min="5649" max="5649" width="8.375" style="21" bestFit="1" customWidth="1"/>
    <col min="5650" max="5650" width="10.75" style="21" customWidth="1"/>
    <col min="5651" max="5651" width="10.625" style="21" customWidth="1"/>
    <col min="5652" max="5652" width="13.25" style="21" customWidth="1"/>
    <col min="5653" max="5890" width="10.625" style="21"/>
    <col min="5891" max="5891" width="17" style="21" bestFit="1" customWidth="1"/>
    <col min="5892" max="5892" width="21.625" style="21" bestFit="1" customWidth="1"/>
    <col min="5893" max="5893" width="5.125" style="21" customWidth="1"/>
    <col min="5894" max="5895" width="9.125" style="21" customWidth="1"/>
    <col min="5896" max="5896" width="10.25" style="21" customWidth="1"/>
    <col min="5897" max="5897" width="3.75" style="21" bestFit="1" customWidth="1"/>
    <col min="5898" max="5898" width="5.125" style="21" bestFit="1" customWidth="1"/>
    <col min="5899" max="5899" width="4.625" style="21" bestFit="1" customWidth="1"/>
    <col min="5900" max="5900" width="6" style="21" bestFit="1" customWidth="1"/>
    <col min="5901" max="5901" width="9.625" style="21" customWidth="1"/>
    <col min="5902" max="5902" width="9.625" style="21" bestFit="1" customWidth="1"/>
    <col min="5903" max="5903" width="10.25" style="21" customWidth="1"/>
    <col min="5904" max="5904" width="8" style="21" bestFit="1" customWidth="1"/>
    <col min="5905" max="5905" width="8.375" style="21" bestFit="1" customWidth="1"/>
    <col min="5906" max="5906" width="10.75" style="21" customWidth="1"/>
    <col min="5907" max="5907" width="10.625" style="21" customWidth="1"/>
    <col min="5908" max="5908" width="13.25" style="21" customWidth="1"/>
    <col min="5909" max="6146" width="10.625" style="21"/>
    <col min="6147" max="6147" width="17" style="21" bestFit="1" customWidth="1"/>
    <col min="6148" max="6148" width="21.625" style="21" bestFit="1" customWidth="1"/>
    <col min="6149" max="6149" width="5.125" style="21" customWidth="1"/>
    <col min="6150" max="6151" width="9.125" style="21" customWidth="1"/>
    <col min="6152" max="6152" width="10.25" style="21" customWidth="1"/>
    <col min="6153" max="6153" width="3.75" style="21" bestFit="1" customWidth="1"/>
    <col min="6154" max="6154" width="5.125" style="21" bestFit="1" customWidth="1"/>
    <col min="6155" max="6155" width="4.625" style="21" bestFit="1" customWidth="1"/>
    <col min="6156" max="6156" width="6" style="21" bestFit="1" customWidth="1"/>
    <col min="6157" max="6157" width="9.625" style="21" customWidth="1"/>
    <col min="6158" max="6158" width="9.625" style="21" bestFit="1" customWidth="1"/>
    <col min="6159" max="6159" width="10.25" style="21" customWidth="1"/>
    <col min="6160" max="6160" width="8" style="21" bestFit="1" customWidth="1"/>
    <col min="6161" max="6161" width="8.375" style="21" bestFit="1" customWidth="1"/>
    <col min="6162" max="6162" width="10.75" style="21" customWidth="1"/>
    <col min="6163" max="6163" width="10.625" style="21" customWidth="1"/>
    <col min="6164" max="6164" width="13.25" style="21" customWidth="1"/>
    <col min="6165" max="6402" width="10.625" style="21"/>
    <col min="6403" max="6403" width="17" style="21" bestFit="1" customWidth="1"/>
    <col min="6404" max="6404" width="21.625" style="21" bestFit="1" customWidth="1"/>
    <col min="6405" max="6405" width="5.125" style="21" customWidth="1"/>
    <col min="6406" max="6407" width="9.125" style="21" customWidth="1"/>
    <col min="6408" max="6408" width="10.25" style="21" customWidth="1"/>
    <col min="6409" max="6409" width="3.75" style="21" bestFit="1" customWidth="1"/>
    <col min="6410" max="6410" width="5.125" style="21" bestFit="1" customWidth="1"/>
    <col min="6411" max="6411" width="4.625" style="21" bestFit="1" customWidth="1"/>
    <col min="6412" max="6412" width="6" style="21" bestFit="1" customWidth="1"/>
    <col min="6413" max="6413" width="9.625" style="21" customWidth="1"/>
    <col min="6414" max="6414" width="9.625" style="21" bestFit="1" customWidth="1"/>
    <col min="6415" max="6415" width="10.25" style="21" customWidth="1"/>
    <col min="6416" max="6416" width="8" style="21" bestFit="1" customWidth="1"/>
    <col min="6417" max="6417" width="8.375" style="21" bestFit="1" customWidth="1"/>
    <col min="6418" max="6418" width="10.75" style="21" customWidth="1"/>
    <col min="6419" max="6419" width="10.625" style="21" customWidth="1"/>
    <col min="6420" max="6420" width="13.25" style="21" customWidth="1"/>
    <col min="6421" max="6658" width="10.625" style="21"/>
    <col min="6659" max="6659" width="17" style="21" bestFit="1" customWidth="1"/>
    <col min="6660" max="6660" width="21.625" style="21" bestFit="1" customWidth="1"/>
    <col min="6661" max="6661" width="5.125" style="21" customWidth="1"/>
    <col min="6662" max="6663" width="9.125" style="21" customWidth="1"/>
    <col min="6664" max="6664" width="10.25" style="21" customWidth="1"/>
    <col min="6665" max="6665" width="3.75" style="21" bestFit="1" customWidth="1"/>
    <col min="6666" max="6666" width="5.125" style="21" bestFit="1" customWidth="1"/>
    <col min="6667" max="6667" width="4.625" style="21" bestFit="1" customWidth="1"/>
    <col min="6668" max="6668" width="6" style="21" bestFit="1" customWidth="1"/>
    <col min="6669" max="6669" width="9.625" style="21" customWidth="1"/>
    <col min="6670" max="6670" width="9.625" style="21" bestFit="1" customWidth="1"/>
    <col min="6671" max="6671" width="10.25" style="21" customWidth="1"/>
    <col min="6672" max="6672" width="8" style="21" bestFit="1" customWidth="1"/>
    <col min="6673" max="6673" width="8.375" style="21" bestFit="1" customWidth="1"/>
    <col min="6674" max="6674" width="10.75" style="21" customWidth="1"/>
    <col min="6675" max="6675" width="10.625" style="21" customWidth="1"/>
    <col min="6676" max="6676" width="13.25" style="21" customWidth="1"/>
    <col min="6677" max="6914" width="10.625" style="21"/>
    <col min="6915" max="6915" width="17" style="21" bestFit="1" customWidth="1"/>
    <col min="6916" max="6916" width="21.625" style="21" bestFit="1" customWidth="1"/>
    <col min="6917" max="6917" width="5.125" style="21" customWidth="1"/>
    <col min="6918" max="6919" width="9.125" style="21" customWidth="1"/>
    <col min="6920" max="6920" width="10.25" style="21" customWidth="1"/>
    <col min="6921" max="6921" width="3.75" style="21" bestFit="1" customWidth="1"/>
    <col min="6922" max="6922" width="5.125" style="21" bestFit="1" customWidth="1"/>
    <col min="6923" max="6923" width="4.625" style="21" bestFit="1" customWidth="1"/>
    <col min="6924" max="6924" width="6" style="21" bestFit="1" customWidth="1"/>
    <col min="6925" max="6925" width="9.625" style="21" customWidth="1"/>
    <col min="6926" max="6926" width="9.625" style="21" bestFit="1" customWidth="1"/>
    <col min="6927" max="6927" width="10.25" style="21" customWidth="1"/>
    <col min="6928" max="6928" width="8" style="21" bestFit="1" customWidth="1"/>
    <col min="6929" max="6929" width="8.375" style="21" bestFit="1" customWidth="1"/>
    <col min="6930" max="6930" width="10.75" style="21" customWidth="1"/>
    <col min="6931" max="6931" width="10.625" style="21" customWidth="1"/>
    <col min="6932" max="6932" width="13.25" style="21" customWidth="1"/>
    <col min="6933" max="7170" width="10.625" style="21"/>
    <col min="7171" max="7171" width="17" style="21" bestFit="1" customWidth="1"/>
    <col min="7172" max="7172" width="21.625" style="21" bestFit="1" customWidth="1"/>
    <col min="7173" max="7173" width="5.125" style="21" customWidth="1"/>
    <col min="7174" max="7175" width="9.125" style="21" customWidth="1"/>
    <col min="7176" max="7176" width="10.25" style="21" customWidth="1"/>
    <col min="7177" max="7177" width="3.75" style="21" bestFit="1" customWidth="1"/>
    <col min="7178" max="7178" width="5.125" style="21" bestFit="1" customWidth="1"/>
    <col min="7179" max="7179" width="4.625" style="21" bestFit="1" customWidth="1"/>
    <col min="7180" max="7180" width="6" style="21" bestFit="1" customWidth="1"/>
    <col min="7181" max="7181" width="9.625" style="21" customWidth="1"/>
    <col min="7182" max="7182" width="9.625" style="21" bestFit="1" customWidth="1"/>
    <col min="7183" max="7183" width="10.25" style="21" customWidth="1"/>
    <col min="7184" max="7184" width="8" style="21" bestFit="1" customWidth="1"/>
    <col min="7185" max="7185" width="8.375" style="21" bestFit="1" customWidth="1"/>
    <col min="7186" max="7186" width="10.75" style="21" customWidth="1"/>
    <col min="7187" max="7187" width="10.625" style="21" customWidth="1"/>
    <col min="7188" max="7188" width="13.25" style="21" customWidth="1"/>
    <col min="7189" max="7426" width="10.625" style="21"/>
    <col min="7427" max="7427" width="17" style="21" bestFit="1" customWidth="1"/>
    <col min="7428" max="7428" width="21.625" style="21" bestFit="1" customWidth="1"/>
    <col min="7429" max="7429" width="5.125" style="21" customWidth="1"/>
    <col min="7430" max="7431" width="9.125" style="21" customWidth="1"/>
    <col min="7432" max="7432" width="10.25" style="21" customWidth="1"/>
    <col min="7433" max="7433" width="3.75" style="21" bestFit="1" customWidth="1"/>
    <col min="7434" max="7434" width="5.125" style="21" bestFit="1" customWidth="1"/>
    <col min="7435" max="7435" width="4.625" style="21" bestFit="1" customWidth="1"/>
    <col min="7436" max="7436" width="6" style="21" bestFit="1" customWidth="1"/>
    <col min="7437" max="7437" width="9.625" style="21" customWidth="1"/>
    <col min="7438" max="7438" width="9.625" style="21" bestFit="1" customWidth="1"/>
    <col min="7439" max="7439" width="10.25" style="21" customWidth="1"/>
    <col min="7440" max="7440" width="8" style="21" bestFit="1" customWidth="1"/>
    <col min="7441" max="7441" width="8.375" style="21" bestFit="1" customWidth="1"/>
    <col min="7442" max="7442" width="10.75" style="21" customWidth="1"/>
    <col min="7443" max="7443" width="10.625" style="21" customWidth="1"/>
    <col min="7444" max="7444" width="13.25" style="21" customWidth="1"/>
    <col min="7445" max="7682" width="10.625" style="21"/>
    <col min="7683" max="7683" width="17" style="21" bestFit="1" customWidth="1"/>
    <col min="7684" max="7684" width="21.625" style="21" bestFit="1" customWidth="1"/>
    <col min="7685" max="7685" width="5.125" style="21" customWidth="1"/>
    <col min="7686" max="7687" width="9.125" style="21" customWidth="1"/>
    <col min="7688" max="7688" width="10.25" style="21" customWidth="1"/>
    <col min="7689" max="7689" width="3.75" style="21" bestFit="1" customWidth="1"/>
    <col min="7690" max="7690" width="5.125" style="21" bestFit="1" customWidth="1"/>
    <col min="7691" max="7691" width="4.625" style="21" bestFit="1" customWidth="1"/>
    <col min="7692" max="7692" width="6" style="21" bestFit="1" customWidth="1"/>
    <col min="7693" max="7693" width="9.625" style="21" customWidth="1"/>
    <col min="7694" max="7694" width="9.625" style="21" bestFit="1" customWidth="1"/>
    <col min="7695" max="7695" width="10.25" style="21" customWidth="1"/>
    <col min="7696" max="7696" width="8" style="21" bestFit="1" customWidth="1"/>
    <col min="7697" max="7697" width="8.375" style="21" bestFit="1" customWidth="1"/>
    <col min="7698" max="7698" width="10.75" style="21" customWidth="1"/>
    <col min="7699" max="7699" width="10.625" style="21" customWidth="1"/>
    <col min="7700" max="7700" width="13.25" style="21" customWidth="1"/>
    <col min="7701" max="7938" width="10.625" style="21"/>
    <col min="7939" max="7939" width="17" style="21" bestFit="1" customWidth="1"/>
    <col min="7940" max="7940" width="21.625" style="21" bestFit="1" customWidth="1"/>
    <col min="7941" max="7941" width="5.125" style="21" customWidth="1"/>
    <col min="7942" max="7943" width="9.125" style="21" customWidth="1"/>
    <col min="7944" max="7944" width="10.25" style="21" customWidth="1"/>
    <col min="7945" max="7945" width="3.75" style="21" bestFit="1" customWidth="1"/>
    <col min="7946" max="7946" width="5.125" style="21" bestFit="1" customWidth="1"/>
    <col min="7947" max="7947" width="4.625" style="21" bestFit="1" customWidth="1"/>
    <col min="7948" max="7948" width="6" style="21" bestFit="1" customWidth="1"/>
    <col min="7949" max="7949" width="9.625" style="21" customWidth="1"/>
    <col min="7950" max="7950" width="9.625" style="21" bestFit="1" customWidth="1"/>
    <col min="7951" max="7951" width="10.25" style="21" customWidth="1"/>
    <col min="7952" max="7952" width="8" style="21" bestFit="1" customWidth="1"/>
    <col min="7953" max="7953" width="8.375" style="21" bestFit="1" customWidth="1"/>
    <col min="7954" max="7954" width="10.75" style="21" customWidth="1"/>
    <col min="7955" max="7955" width="10.625" style="21" customWidth="1"/>
    <col min="7956" max="7956" width="13.25" style="21" customWidth="1"/>
    <col min="7957" max="8194" width="10.625" style="21"/>
    <col min="8195" max="8195" width="17" style="21" bestFit="1" customWidth="1"/>
    <col min="8196" max="8196" width="21.625" style="21" bestFit="1" customWidth="1"/>
    <col min="8197" max="8197" width="5.125" style="21" customWidth="1"/>
    <col min="8198" max="8199" width="9.125" style="21" customWidth="1"/>
    <col min="8200" max="8200" width="10.25" style="21" customWidth="1"/>
    <col min="8201" max="8201" width="3.75" style="21" bestFit="1" customWidth="1"/>
    <col min="8202" max="8202" width="5.125" style="21" bestFit="1" customWidth="1"/>
    <col min="8203" max="8203" width="4.625" style="21" bestFit="1" customWidth="1"/>
    <col min="8204" max="8204" width="6" style="21" bestFit="1" customWidth="1"/>
    <col min="8205" max="8205" width="9.625" style="21" customWidth="1"/>
    <col min="8206" max="8206" width="9.625" style="21" bestFit="1" customWidth="1"/>
    <col min="8207" max="8207" width="10.25" style="21" customWidth="1"/>
    <col min="8208" max="8208" width="8" style="21" bestFit="1" customWidth="1"/>
    <col min="8209" max="8209" width="8.375" style="21" bestFit="1" customWidth="1"/>
    <col min="8210" max="8210" width="10.75" style="21" customWidth="1"/>
    <col min="8211" max="8211" width="10.625" style="21" customWidth="1"/>
    <col min="8212" max="8212" width="13.25" style="21" customWidth="1"/>
    <col min="8213" max="8450" width="10.625" style="21"/>
    <col min="8451" max="8451" width="17" style="21" bestFit="1" customWidth="1"/>
    <col min="8452" max="8452" width="21.625" style="21" bestFit="1" customWidth="1"/>
    <col min="8453" max="8453" width="5.125" style="21" customWidth="1"/>
    <col min="8454" max="8455" width="9.125" style="21" customWidth="1"/>
    <col min="8456" max="8456" width="10.25" style="21" customWidth="1"/>
    <col min="8457" max="8457" width="3.75" style="21" bestFit="1" customWidth="1"/>
    <col min="8458" max="8458" width="5.125" style="21" bestFit="1" customWidth="1"/>
    <col min="8459" max="8459" width="4.625" style="21" bestFit="1" customWidth="1"/>
    <col min="8460" max="8460" width="6" style="21" bestFit="1" customWidth="1"/>
    <col min="8461" max="8461" width="9.625" style="21" customWidth="1"/>
    <col min="8462" max="8462" width="9.625" style="21" bestFit="1" customWidth="1"/>
    <col min="8463" max="8463" width="10.25" style="21" customWidth="1"/>
    <col min="8464" max="8464" width="8" style="21" bestFit="1" customWidth="1"/>
    <col min="8465" max="8465" width="8.375" style="21" bestFit="1" customWidth="1"/>
    <col min="8466" max="8466" width="10.75" style="21" customWidth="1"/>
    <col min="8467" max="8467" width="10.625" style="21" customWidth="1"/>
    <col min="8468" max="8468" width="13.25" style="21" customWidth="1"/>
    <col min="8469" max="8706" width="10.625" style="21"/>
    <col min="8707" max="8707" width="17" style="21" bestFit="1" customWidth="1"/>
    <col min="8708" max="8708" width="21.625" style="21" bestFit="1" customWidth="1"/>
    <col min="8709" max="8709" width="5.125" style="21" customWidth="1"/>
    <col min="8710" max="8711" width="9.125" style="21" customWidth="1"/>
    <col min="8712" max="8712" width="10.25" style="21" customWidth="1"/>
    <col min="8713" max="8713" width="3.75" style="21" bestFit="1" customWidth="1"/>
    <col min="8714" max="8714" width="5.125" style="21" bestFit="1" customWidth="1"/>
    <col min="8715" max="8715" width="4.625" style="21" bestFit="1" customWidth="1"/>
    <col min="8716" max="8716" width="6" style="21" bestFit="1" customWidth="1"/>
    <col min="8717" max="8717" width="9.625" style="21" customWidth="1"/>
    <col min="8718" max="8718" width="9.625" style="21" bestFit="1" customWidth="1"/>
    <col min="8719" max="8719" width="10.25" style="21" customWidth="1"/>
    <col min="8720" max="8720" width="8" style="21" bestFit="1" customWidth="1"/>
    <col min="8721" max="8721" width="8.375" style="21" bestFit="1" customWidth="1"/>
    <col min="8722" max="8722" width="10.75" style="21" customWidth="1"/>
    <col min="8723" max="8723" width="10.625" style="21" customWidth="1"/>
    <col min="8724" max="8724" width="13.25" style="21" customWidth="1"/>
    <col min="8725" max="8962" width="10.625" style="21"/>
    <col min="8963" max="8963" width="17" style="21" bestFit="1" customWidth="1"/>
    <col min="8964" max="8964" width="21.625" style="21" bestFit="1" customWidth="1"/>
    <col min="8965" max="8965" width="5.125" style="21" customWidth="1"/>
    <col min="8966" max="8967" width="9.125" style="21" customWidth="1"/>
    <col min="8968" max="8968" width="10.25" style="21" customWidth="1"/>
    <col min="8969" max="8969" width="3.75" style="21" bestFit="1" customWidth="1"/>
    <col min="8970" max="8970" width="5.125" style="21" bestFit="1" customWidth="1"/>
    <col min="8971" max="8971" width="4.625" style="21" bestFit="1" customWidth="1"/>
    <col min="8972" max="8972" width="6" style="21" bestFit="1" customWidth="1"/>
    <col min="8973" max="8973" width="9.625" style="21" customWidth="1"/>
    <col min="8974" max="8974" width="9.625" style="21" bestFit="1" customWidth="1"/>
    <col min="8975" max="8975" width="10.25" style="21" customWidth="1"/>
    <col min="8976" max="8976" width="8" style="21" bestFit="1" customWidth="1"/>
    <col min="8977" max="8977" width="8.375" style="21" bestFit="1" customWidth="1"/>
    <col min="8978" max="8978" width="10.75" style="21" customWidth="1"/>
    <col min="8979" max="8979" width="10.625" style="21" customWidth="1"/>
    <col min="8980" max="8980" width="13.25" style="21" customWidth="1"/>
    <col min="8981" max="9218" width="10.625" style="21"/>
    <col min="9219" max="9219" width="17" style="21" bestFit="1" customWidth="1"/>
    <col min="9220" max="9220" width="21.625" style="21" bestFit="1" customWidth="1"/>
    <col min="9221" max="9221" width="5.125" style="21" customWidth="1"/>
    <col min="9222" max="9223" width="9.125" style="21" customWidth="1"/>
    <col min="9224" max="9224" width="10.25" style="21" customWidth="1"/>
    <col min="9225" max="9225" width="3.75" style="21" bestFit="1" customWidth="1"/>
    <col min="9226" max="9226" width="5.125" style="21" bestFit="1" customWidth="1"/>
    <col min="9227" max="9227" width="4.625" style="21" bestFit="1" customWidth="1"/>
    <col min="9228" max="9228" width="6" style="21" bestFit="1" customWidth="1"/>
    <col min="9229" max="9229" width="9.625" style="21" customWidth="1"/>
    <col min="9230" max="9230" width="9.625" style="21" bestFit="1" customWidth="1"/>
    <col min="9231" max="9231" width="10.25" style="21" customWidth="1"/>
    <col min="9232" max="9232" width="8" style="21" bestFit="1" customWidth="1"/>
    <col min="9233" max="9233" width="8.375" style="21" bestFit="1" customWidth="1"/>
    <col min="9234" max="9234" width="10.75" style="21" customWidth="1"/>
    <col min="9235" max="9235" width="10.625" style="21" customWidth="1"/>
    <col min="9236" max="9236" width="13.25" style="21" customWidth="1"/>
    <col min="9237" max="9474" width="10.625" style="21"/>
    <col min="9475" max="9475" width="17" style="21" bestFit="1" customWidth="1"/>
    <col min="9476" max="9476" width="21.625" style="21" bestFit="1" customWidth="1"/>
    <col min="9477" max="9477" width="5.125" style="21" customWidth="1"/>
    <col min="9478" max="9479" width="9.125" style="21" customWidth="1"/>
    <col min="9480" max="9480" width="10.25" style="21" customWidth="1"/>
    <col min="9481" max="9481" width="3.75" style="21" bestFit="1" customWidth="1"/>
    <col min="9482" max="9482" width="5.125" style="21" bestFit="1" customWidth="1"/>
    <col min="9483" max="9483" width="4.625" style="21" bestFit="1" customWidth="1"/>
    <col min="9484" max="9484" width="6" style="21" bestFit="1" customWidth="1"/>
    <col min="9485" max="9485" width="9.625" style="21" customWidth="1"/>
    <col min="9486" max="9486" width="9.625" style="21" bestFit="1" customWidth="1"/>
    <col min="9487" max="9487" width="10.25" style="21" customWidth="1"/>
    <col min="9488" max="9488" width="8" style="21" bestFit="1" customWidth="1"/>
    <col min="9489" max="9489" width="8.375" style="21" bestFit="1" customWidth="1"/>
    <col min="9490" max="9490" width="10.75" style="21" customWidth="1"/>
    <col min="9491" max="9491" width="10.625" style="21" customWidth="1"/>
    <col min="9492" max="9492" width="13.25" style="21" customWidth="1"/>
    <col min="9493" max="9730" width="10.625" style="21"/>
    <col min="9731" max="9731" width="17" style="21" bestFit="1" customWidth="1"/>
    <col min="9732" max="9732" width="21.625" style="21" bestFit="1" customWidth="1"/>
    <col min="9733" max="9733" width="5.125" style="21" customWidth="1"/>
    <col min="9734" max="9735" width="9.125" style="21" customWidth="1"/>
    <col min="9736" max="9736" width="10.25" style="21" customWidth="1"/>
    <col min="9737" max="9737" width="3.75" style="21" bestFit="1" customWidth="1"/>
    <col min="9738" max="9738" width="5.125" style="21" bestFit="1" customWidth="1"/>
    <col min="9739" max="9739" width="4.625" style="21" bestFit="1" customWidth="1"/>
    <col min="9740" max="9740" width="6" style="21" bestFit="1" customWidth="1"/>
    <col min="9741" max="9741" width="9.625" style="21" customWidth="1"/>
    <col min="9742" max="9742" width="9.625" style="21" bestFit="1" customWidth="1"/>
    <col min="9743" max="9743" width="10.25" style="21" customWidth="1"/>
    <col min="9744" max="9744" width="8" style="21" bestFit="1" customWidth="1"/>
    <col min="9745" max="9745" width="8.375" style="21" bestFit="1" customWidth="1"/>
    <col min="9746" max="9746" width="10.75" style="21" customWidth="1"/>
    <col min="9747" max="9747" width="10.625" style="21" customWidth="1"/>
    <col min="9748" max="9748" width="13.25" style="21" customWidth="1"/>
    <col min="9749" max="9986" width="10.625" style="21"/>
    <col min="9987" max="9987" width="17" style="21" bestFit="1" customWidth="1"/>
    <col min="9988" max="9988" width="21.625" style="21" bestFit="1" customWidth="1"/>
    <col min="9989" max="9989" width="5.125" style="21" customWidth="1"/>
    <col min="9990" max="9991" width="9.125" style="21" customWidth="1"/>
    <col min="9992" max="9992" width="10.25" style="21" customWidth="1"/>
    <col min="9993" max="9993" width="3.75" style="21" bestFit="1" customWidth="1"/>
    <col min="9994" max="9994" width="5.125" style="21" bestFit="1" customWidth="1"/>
    <col min="9995" max="9995" width="4.625" style="21" bestFit="1" customWidth="1"/>
    <col min="9996" max="9996" width="6" style="21" bestFit="1" customWidth="1"/>
    <col min="9997" max="9997" width="9.625" style="21" customWidth="1"/>
    <col min="9998" max="9998" width="9.625" style="21" bestFit="1" customWidth="1"/>
    <col min="9999" max="9999" width="10.25" style="21" customWidth="1"/>
    <col min="10000" max="10000" width="8" style="21" bestFit="1" customWidth="1"/>
    <col min="10001" max="10001" width="8.375" style="21" bestFit="1" customWidth="1"/>
    <col min="10002" max="10002" width="10.75" style="21" customWidth="1"/>
    <col min="10003" max="10003" width="10.625" style="21" customWidth="1"/>
    <col min="10004" max="10004" width="13.25" style="21" customWidth="1"/>
    <col min="10005" max="10242" width="10.625" style="21"/>
    <col min="10243" max="10243" width="17" style="21" bestFit="1" customWidth="1"/>
    <col min="10244" max="10244" width="21.625" style="21" bestFit="1" customWidth="1"/>
    <col min="10245" max="10245" width="5.125" style="21" customWidth="1"/>
    <col min="10246" max="10247" width="9.125" style="21" customWidth="1"/>
    <col min="10248" max="10248" width="10.25" style="21" customWidth="1"/>
    <col min="10249" max="10249" width="3.75" style="21" bestFit="1" customWidth="1"/>
    <col min="10250" max="10250" width="5.125" style="21" bestFit="1" customWidth="1"/>
    <col min="10251" max="10251" width="4.625" style="21" bestFit="1" customWidth="1"/>
    <col min="10252" max="10252" width="6" style="21" bestFit="1" customWidth="1"/>
    <col min="10253" max="10253" width="9.625" style="21" customWidth="1"/>
    <col min="10254" max="10254" width="9.625" style="21" bestFit="1" customWidth="1"/>
    <col min="10255" max="10255" width="10.25" style="21" customWidth="1"/>
    <col min="10256" max="10256" width="8" style="21" bestFit="1" customWidth="1"/>
    <col min="10257" max="10257" width="8.375" style="21" bestFit="1" customWidth="1"/>
    <col min="10258" max="10258" width="10.75" style="21" customWidth="1"/>
    <col min="10259" max="10259" width="10.625" style="21" customWidth="1"/>
    <col min="10260" max="10260" width="13.25" style="21" customWidth="1"/>
    <col min="10261" max="10498" width="10.625" style="21"/>
    <col min="10499" max="10499" width="17" style="21" bestFit="1" customWidth="1"/>
    <col min="10500" max="10500" width="21.625" style="21" bestFit="1" customWidth="1"/>
    <col min="10501" max="10501" width="5.125" style="21" customWidth="1"/>
    <col min="10502" max="10503" width="9.125" style="21" customWidth="1"/>
    <col min="10504" max="10504" width="10.25" style="21" customWidth="1"/>
    <col min="10505" max="10505" width="3.75" style="21" bestFit="1" customWidth="1"/>
    <col min="10506" max="10506" width="5.125" style="21" bestFit="1" customWidth="1"/>
    <col min="10507" max="10507" width="4.625" style="21" bestFit="1" customWidth="1"/>
    <col min="10508" max="10508" width="6" style="21" bestFit="1" customWidth="1"/>
    <col min="10509" max="10509" width="9.625" style="21" customWidth="1"/>
    <col min="10510" max="10510" width="9.625" style="21" bestFit="1" customWidth="1"/>
    <col min="10511" max="10511" width="10.25" style="21" customWidth="1"/>
    <col min="10512" max="10512" width="8" style="21" bestFit="1" customWidth="1"/>
    <col min="10513" max="10513" width="8.375" style="21" bestFit="1" customWidth="1"/>
    <col min="10514" max="10514" width="10.75" style="21" customWidth="1"/>
    <col min="10515" max="10515" width="10.625" style="21" customWidth="1"/>
    <col min="10516" max="10516" width="13.25" style="21" customWidth="1"/>
    <col min="10517" max="10754" width="10.625" style="21"/>
    <col min="10755" max="10755" width="17" style="21" bestFit="1" customWidth="1"/>
    <col min="10756" max="10756" width="21.625" style="21" bestFit="1" customWidth="1"/>
    <col min="10757" max="10757" width="5.125" style="21" customWidth="1"/>
    <col min="10758" max="10759" width="9.125" style="21" customWidth="1"/>
    <col min="10760" max="10760" width="10.25" style="21" customWidth="1"/>
    <col min="10761" max="10761" width="3.75" style="21" bestFit="1" customWidth="1"/>
    <col min="10762" max="10762" width="5.125" style="21" bestFit="1" customWidth="1"/>
    <col min="10763" max="10763" width="4.625" style="21" bestFit="1" customWidth="1"/>
    <col min="10764" max="10764" width="6" style="21" bestFit="1" customWidth="1"/>
    <col min="10765" max="10765" width="9.625" style="21" customWidth="1"/>
    <col min="10766" max="10766" width="9.625" style="21" bestFit="1" customWidth="1"/>
    <col min="10767" max="10767" width="10.25" style="21" customWidth="1"/>
    <col min="10768" max="10768" width="8" style="21" bestFit="1" customWidth="1"/>
    <col min="10769" max="10769" width="8.375" style="21" bestFit="1" customWidth="1"/>
    <col min="10770" max="10770" width="10.75" style="21" customWidth="1"/>
    <col min="10771" max="10771" width="10.625" style="21" customWidth="1"/>
    <col min="10772" max="10772" width="13.25" style="21" customWidth="1"/>
    <col min="10773" max="11010" width="10.625" style="21"/>
    <col min="11011" max="11011" width="17" style="21" bestFit="1" customWidth="1"/>
    <col min="11012" max="11012" width="21.625" style="21" bestFit="1" customWidth="1"/>
    <col min="11013" max="11013" width="5.125" style="21" customWidth="1"/>
    <col min="11014" max="11015" width="9.125" style="21" customWidth="1"/>
    <col min="11016" max="11016" width="10.25" style="21" customWidth="1"/>
    <col min="11017" max="11017" width="3.75" style="21" bestFit="1" customWidth="1"/>
    <col min="11018" max="11018" width="5.125" style="21" bestFit="1" customWidth="1"/>
    <col min="11019" max="11019" width="4.625" style="21" bestFit="1" customWidth="1"/>
    <col min="11020" max="11020" width="6" style="21" bestFit="1" customWidth="1"/>
    <col min="11021" max="11021" width="9.625" style="21" customWidth="1"/>
    <col min="11022" max="11022" width="9.625" style="21" bestFit="1" customWidth="1"/>
    <col min="11023" max="11023" width="10.25" style="21" customWidth="1"/>
    <col min="11024" max="11024" width="8" style="21" bestFit="1" customWidth="1"/>
    <col min="11025" max="11025" width="8.375" style="21" bestFit="1" customWidth="1"/>
    <col min="11026" max="11026" width="10.75" style="21" customWidth="1"/>
    <col min="11027" max="11027" width="10.625" style="21" customWidth="1"/>
    <col min="11028" max="11028" width="13.25" style="21" customWidth="1"/>
    <col min="11029" max="11266" width="10.625" style="21"/>
    <col min="11267" max="11267" width="17" style="21" bestFit="1" customWidth="1"/>
    <col min="11268" max="11268" width="21.625" style="21" bestFit="1" customWidth="1"/>
    <col min="11269" max="11269" width="5.125" style="21" customWidth="1"/>
    <col min="11270" max="11271" width="9.125" style="21" customWidth="1"/>
    <col min="11272" max="11272" width="10.25" style="21" customWidth="1"/>
    <col min="11273" max="11273" width="3.75" style="21" bestFit="1" customWidth="1"/>
    <col min="11274" max="11274" width="5.125" style="21" bestFit="1" customWidth="1"/>
    <col min="11275" max="11275" width="4.625" style="21" bestFit="1" customWidth="1"/>
    <col min="11276" max="11276" width="6" style="21" bestFit="1" customWidth="1"/>
    <col min="11277" max="11277" width="9.625" style="21" customWidth="1"/>
    <col min="11278" max="11278" width="9.625" style="21" bestFit="1" customWidth="1"/>
    <col min="11279" max="11279" width="10.25" style="21" customWidth="1"/>
    <col min="11280" max="11280" width="8" style="21" bestFit="1" customWidth="1"/>
    <col min="11281" max="11281" width="8.375" style="21" bestFit="1" customWidth="1"/>
    <col min="11282" max="11282" width="10.75" style="21" customWidth="1"/>
    <col min="11283" max="11283" width="10.625" style="21" customWidth="1"/>
    <col min="11284" max="11284" width="13.25" style="21" customWidth="1"/>
    <col min="11285" max="11522" width="10.625" style="21"/>
    <col min="11523" max="11523" width="17" style="21" bestFit="1" customWidth="1"/>
    <col min="11524" max="11524" width="21.625" style="21" bestFit="1" customWidth="1"/>
    <col min="11525" max="11525" width="5.125" style="21" customWidth="1"/>
    <col min="11526" max="11527" width="9.125" style="21" customWidth="1"/>
    <col min="11528" max="11528" width="10.25" style="21" customWidth="1"/>
    <col min="11529" max="11529" width="3.75" style="21" bestFit="1" customWidth="1"/>
    <col min="11530" max="11530" width="5.125" style="21" bestFit="1" customWidth="1"/>
    <col min="11531" max="11531" width="4.625" style="21" bestFit="1" customWidth="1"/>
    <col min="11532" max="11532" width="6" style="21" bestFit="1" customWidth="1"/>
    <col min="11533" max="11533" width="9.625" style="21" customWidth="1"/>
    <col min="11534" max="11534" width="9.625" style="21" bestFit="1" customWidth="1"/>
    <col min="11535" max="11535" width="10.25" style="21" customWidth="1"/>
    <col min="11536" max="11536" width="8" style="21" bestFit="1" customWidth="1"/>
    <col min="11537" max="11537" width="8.375" style="21" bestFit="1" customWidth="1"/>
    <col min="11538" max="11538" width="10.75" style="21" customWidth="1"/>
    <col min="11539" max="11539" width="10.625" style="21" customWidth="1"/>
    <col min="11540" max="11540" width="13.25" style="21" customWidth="1"/>
    <col min="11541" max="11778" width="10.625" style="21"/>
    <col min="11779" max="11779" width="17" style="21" bestFit="1" customWidth="1"/>
    <col min="11780" max="11780" width="21.625" style="21" bestFit="1" customWidth="1"/>
    <col min="11781" max="11781" width="5.125" style="21" customWidth="1"/>
    <col min="11782" max="11783" width="9.125" style="21" customWidth="1"/>
    <col min="11784" max="11784" width="10.25" style="21" customWidth="1"/>
    <col min="11785" max="11785" width="3.75" style="21" bestFit="1" customWidth="1"/>
    <col min="11786" max="11786" width="5.125" style="21" bestFit="1" customWidth="1"/>
    <col min="11787" max="11787" width="4.625" style="21" bestFit="1" customWidth="1"/>
    <col min="11788" max="11788" width="6" style="21" bestFit="1" customWidth="1"/>
    <col min="11789" max="11789" width="9.625" style="21" customWidth="1"/>
    <col min="11790" max="11790" width="9.625" style="21" bestFit="1" customWidth="1"/>
    <col min="11791" max="11791" width="10.25" style="21" customWidth="1"/>
    <col min="11792" max="11792" width="8" style="21" bestFit="1" customWidth="1"/>
    <col min="11793" max="11793" width="8.375" style="21" bestFit="1" customWidth="1"/>
    <col min="11794" max="11794" width="10.75" style="21" customWidth="1"/>
    <col min="11795" max="11795" width="10.625" style="21" customWidth="1"/>
    <col min="11796" max="11796" width="13.25" style="21" customWidth="1"/>
    <col min="11797" max="12034" width="10.625" style="21"/>
    <col min="12035" max="12035" width="17" style="21" bestFit="1" customWidth="1"/>
    <col min="12036" max="12036" width="21.625" style="21" bestFit="1" customWidth="1"/>
    <col min="12037" max="12037" width="5.125" style="21" customWidth="1"/>
    <col min="12038" max="12039" width="9.125" style="21" customWidth="1"/>
    <col min="12040" max="12040" width="10.25" style="21" customWidth="1"/>
    <col min="12041" max="12041" width="3.75" style="21" bestFit="1" customWidth="1"/>
    <col min="12042" max="12042" width="5.125" style="21" bestFit="1" customWidth="1"/>
    <col min="12043" max="12043" width="4.625" style="21" bestFit="1" customWidth="1"/>
    <col min="12044" max="12044" width="6" style="21" bestFit="1" customWidth="1"/>
    <col min="12045" max="12045" width="9.625" style="21" customWidth="1"/>
    <col min="12046" max="12046" width="9.625" style="21" bestFit="1" customWidth="1"/>
    <col min="12047" max="12047" width="10.25" style="21" customWidth="1"/>
    <col min="12048" max="12048" width="8" style="21" bestFit="1" customWidth="1"/>
    <col min="12049" max="12049" width="8.375" style="21" bestFit="1" customWidth="1"/>
    <col min="12050" max="12050" width="10.75" style="21" customWidth="1"/>
    <col min="12051" max="12051" width="10.625" style="21" customWidth="1"/>
    <col min="12052" max="12052" width="13.25" style="21" customWidth="1"/>
    <col min="12053" max="12290" width="10.625" style="21"/>
    <col min="12291" max="12291" width="17" style="21" bestFit="1" customWidth="1"/>
    <col min="12292" max="12292" width="21.625" style="21" bestFit="1" customWidth="1"/>
    <col min="12293" max="12293" width="5.125" style="21" customWidth="1"/>
    <col min="12294" max="12295" width="9.125" style="21" customWidth="1"/>
    <col min="12296" max="12296" width="10.25" style="21" customWidth="1"/>
    <col min="12297" max="12297" width="3.75" style="21" bestFit="1" customWidth="1"/>
    <col min="12298" max="12298" width="5.125" style="21" bestFit="1" customWidth="1"/>
    <col min="12299" max="12299" width="4.625" style="21" bestFit="1" customWidth="1"/>
    <col min="12300" max="12300" width="6" style="21" bestFit="1" customWidth="1"/>
    <col min="12301" max="12301" width="9.625" style="21" customWidth="1"/>
    <col min="12302" max="12302" width="9.625" style="21" bestFit="1" customWidth="1"/>
    <col min="12303" max="12303" width="10.25" style="21" customWidth="1"/>
    <col min="12304" max="12304" width="8" style="21" bestFit="1" customWidth="1"/>
    <col min="12305" max="12305" width="8.375" style="21" bestFit="1" customWidth="1"/>
    <col min="12306" max="12306" width="10.75" style="21" customWidth="1"/>
    <col min="12307" max="12307" width="10.625" style="21" customWidth="1"/>
    <col min="12308" max="12308" width="13.25" style="21" customWidth="1"/>
    <col min="12309" max="12546" width="10.625" style="21"/>
    <col min="12547" max="12547" width="17" style="21" bestFit="1" customWidth="1"/>
    <col min="12548" max="12548" width="21.625" style="21" bestFit="1" customWidth="1"/>
    <col min="12549" max="12549" width="5.125" style="21" customWidth="1"/>
    <col min="12550" max="12551" width="9.125" style="21" customWidth="1"/>
    <col min="12552" max="12552" width="10.25" style="21" customWidth="1"/>
    <col min="12553" max="12553" width="3.75" style="21" bestFit="1" customWidth="1"/>
    <col min="12554" max="12554" width="5.125" style="21" bestFit="1" customWidth="1"/>
    <col min="12555" max="12555" width="4.625" style="21" bestFit="1" customWidth="1"/>
    <col min="12556" max="12556" width="6" style="21" bestFit="1" customWidth="1"/>
    <col min="12557" max="12557" width="9.625" style="21" customWidth="1"/>
    <col min="12558" max="12558" width="9.625" style="21" bestFit="1" customWidth="1"/>
    <col min="12559" max="12559" width="10.25" style="21" customWidth="1"/>
    <col min="12560" max="12560" width="8" style="21" bestFit="1" customWidth="1"/>
    <col min="12561" max="12561" width="8.375" style="21" bestFit="1" customWidth="1"/>
    <col min="12562" max="12562" width="10.75" style="21" customWidth="1"/>
    <col min="12563" max="12563" width="10.625" style="21" customWidth="1"/>
    <col min="12564" max="12564" width="13.25" style="21" customWidth="1"/>
    <col min="12565" max="12802" width="10.625" style="21"/>
    <col min="12803" max="12803" width="17" style="21" bestFit="1" customWidth="1"/>
    <col min="12804" max="12804" width="21.625" style="21" bestFit="1" customWidth="1"/>
    <col min="12805" max="12805" width="5.125" style="21" customWidth="1"/>
    <col min="12806" max="12807" width="9.125" style="21" customWidth="1"/>
    <col min="12808" max="12808" width="10.25" style="21" customWidth="1"/>
    <col min="12809" max="12809" width="3.75" style="21" bestFit="1" customWidth="1"/>
    <col min="12810" max="12810" width="5.125" style="21" bestFit="1" customWidth="1"/>
    <col min="12811" max="12811" width="4.625" style="21" bestFit="1" customWidth="1"/>
    <col min="12812" max="12812" width="6" style="21" bestFit="1" customWidth="1"/>
    <col min="12813" max="12813" width="9.625" style="21" customWidth="1"/>
    <col min="12814" max="12814" width="9.625" style="21" bestFit="1" customWidth="1"/>
    <col min="12815" max="12815" width="10.25" style="21" customWidth="1"/>
    <col min="12816" max="12816" width="8" style="21" bestFit="1" customWidth="1"/>
    <col min="12817" max="12817" width="8.375" style="21" bestFit="1" customWidth="1"/>
    <col min="12818" max="12818" width="10.75" style="21" customWidth="1"/>
    <col min="12819" max="12819" width="10.625" style="21" customWidth="1"/>
    <col min="12820" max="12820" width="13.25" style="21" customWidth="1"/>
    <col min="12821" max="13058" width="10.625" style="21"/>
    <col min="13059" max="13059" width="17" style="21" bestFit="1" customWidth="1"/>
    <col min="13060" max="13060" width="21.625" style="21" bestFit="1" customWidth="1"/>
    <col min="13061" max="13061" width="5.125" style="21" customWidth="1"/>
    <col min="13062" max="13063" width="9.125" style="21" customWidth="1"/>
    <col min="13064" max="13064" width="10.25" style="21" customWidth="1"/>
    <col min="13065" max="13065" width="3.75" style="21" bestFit="1" customWidth="1"/>
    <col min="13066" max="13066" width="5.125" style="21" bestFit="1" customWidth="1"/>
    <col min="13067" max="13067" width="4.625" style="21" bestFit="1" customWidth="1"/>
    <col min="13068" max="13068" width="6" style="21" bestFit="1" customWidth="1"/>
    <col min="13069" max="13069" width="9.625" style="21" customWidth="1"/>
    <col min="13070" max="13070" width="9.625" style="21" bestFit="1" customWidth="1"/>
    <col min="13071" max="13071" width="10.25" style="21" customWidth="1"/>
    <col min="13072" max="13072" width="8" style="21" bestFit="1" customWidth="1"/>
    <col min="13073" max="13073" width="8.375" style="21" bestFit="1" customWidth="1"/>
    <col min="13074" max="13074" width="10.75" style="21" customWidth="1"/>
    <col min="13075" max="13075" width="10.625" style="21" customWidth="1"/>
    <col min="13076" max="13076" width="13.25" style="21" customWidth="1"/>
    <col min="13077" max="13314" width="10.625" style="21"/>
    <col min="13315" max="13315" width="17" style="21" bestFit="1" customWidth="1"/>
    <col min="13316" max="13316" width="21.625" style="21" bestFit="1" customWidth="1"/>
    <col min="13317" max="13317" width="5.125" style="21" customWidth="1"/>
    <col min="13318" max="13319" width="9.125" style="21" customWidth="1"/>
    <col min="13320" max="13320" width="10.25" style="21" customWidth="1"/>
    <col min="13321" max="13321" width="3.75" style="21" bestFit="1" customWidth="1"/>
    <col min="13322" max="13322" width="5.125" style="21" bestFit="1" customWidth="1"/>
    <col min="13323" max="13323" width="4.625" style="21" bestFit="1" customWidth="1"/>
    <col min="13324" max="13324" width="6" style="21" bestFit="1" customWidth="1"/>
    <col min="13325" max="13325" width="9.625" style="21" customWidth="1"/>
    <col min="13326" max="13326" width="9.625" style="21" bestFit="1" customWidth="1"/>
    <col min="13327" max="13327" width="10.25" style="21" customWidth="1"/>
    <col min="13328" max="13328" width="8" style="21" bestFit="1" customWidth="1"/>
    <col min="13329" max="13329" width="8.375" style="21" bestFit="1" customWidth="1"/>
    <col min="13330" max="13330" width="10.75" style="21" customWidth="1"/>
    <col min="13331" max="13331" width="10.625" style="21" customWidth="1"/>
    <col min="13332" max="13332" width="13.25" style="21" customWidth="1"/>
    <col min="13333" max="13570" width="10.625" style="21"/>
    <col min="13571" max="13571" width="17" style="21" bestFit="1" customWidth="1"/>
    <col min="13572" max="13572" width="21.625" style="21" bestFit="1" customWidth="1"/>
    <col min="13573" max="13573" width="5.125" style="21" customWidth="1"/>
    <col min="13574" max="13575" width="9.125" style="21" customWidth="1"/>
    <col min="13576" max="13576" width="10.25" style="21" customWidth="1"/>
    <col min="13577" max="13577" width="3.75" style="21" bestFit="1" customWidth="1"/>
    <col min="13578" max="13578" width="5.125" style="21" bestFit="1" customWidth="1"/>
    <col min="13579" max="13579" width="4.625" style="21" bestFit="1" customWidth="1"/>
    <col min="13580" max="13580" width="6" style="21" bestFit="1" customWidth="1"/>
    <col min="13581" max="13581" width="9.625" style="21" customWidth="1"/>
    <col min="13582" max="13582" width="9.625" style="21" bestFit="1" customWidth="1"/>
    <col min="13583" max="13583" width="10.25" style="21" customWidth="1"/>
    <col min="13584" max="13584" width="8" style="21" bestFit="1" customWidth="1"/>
    <col min="13585" max="13585" width="8.375" style="21" bestFit="1" customWidth="1"/>
    <col min="13586" max="13586" width="10.75" style="21" customWidth="1"/>
    <col min="13587" max="13587" width="10.625" style="21" customWidth="1"/>
    <col min="13588" max="13588" width="13.25" style="21" customWidth="1"/>
    <col min="13589" max="13826" width="10.625" style="21"/>
    <col min="13827" max="13827" width="17" style="21" bestFit="1" customWidth="1"/>
    <col min="13828" max="13828" width="21.625" style="21" bestFit="1" customWidth="1"/>
    <col min="13829" max="13829" width="5.125" style="21" customWidth="1"/>
    <col min="13830" max="13831" width="9.125" style="21" customWidth="1"/>
    <col min="13832" max="13832" width="10.25" style="21" customWidth="1"/>
    <col min="13833" max="13833" width="3.75" style="21" bestFit="1" customWidth="1"/>
    <col min="13834" max="13834" width="5.125" style="21" bestFit="1" customWidth="1"/>
    <col min="13835" max="13835" width="4.625" style="21" bestFit="1" customWidth="1"/>
    <col min="13836" max="13836" width="6" style="21" bestFit="1" customWidth="1"/>
    <col min="13837" max="13837" width="9.625" style="21" customWidth="1"/>
    <col min="13838" max="13838" width="9.625" style="21" bestFit="1" customWidth="1"/>
    <col min="13839" max="13839" width="10.25" style="21" customWidth="1"/>
    <col min="13840" max="13840" width="8" style="21" bestFit="1" customWidth="1"/>
    <col min="13841" max="13841" width="8.375" style="21" bestFit="1" customWidth="1"/>
    <col min="13842" max="13842" width="10.75" style="21" customWidth="1"/>
    <col min="13843" max="13843" width="10.625" style="21" customWidth="1"/>
    <col min="13844" max="13844" width="13.25" style="21" customWidth="1"/>
    <col min="13845" max="14082" width="10.625" style="21"/>
    <col min="14083" max="14083" width="17" style="21" bestFit="1" customWidth="1"/>
    <col min="14084" max="14084" width="21.625" style="21" bestFit="1" customWidth="1"/>
    <col min="14085" max="14085" width="5.125" style="21" customWidth="1"/>
    <col min="14086" max="14087" width="9.125" style="21" customWidth="1"/>
    <col min="14088" max="14088" width="10.25" style="21" customWidth="1"/>
    <col min="14089" max="14089" width="3.75" style="21" bestFit="1" customWidth="1"/>
    <col min="14090" max="14090" width="5.125" style="21" bestFit="1" customWidth="1"/>
    <col min="14091" max="14091" width="4.625" style="21" bestFit="1" customWidth="1"/>
    <col min="14092" max="14092" width="6" style="21" bestFit="1" customWidth="1"/>
    <col min="14093" max="14093" width="9.625" style="21" customWidth="1"/>
    <col min="14094" max="14094" width="9.625" style="21" bestFit="1" customWidth="1"/>
    <col min="14095" max="14095" width="10.25" style="21" customWidth="1"/>
    <col min="14096" max="14096" width="8" style="21" bestFit="1" customWidth="1"/>
    <col min="14097" max="14097" width="8.375" style="21" bestFit="1" customWidth="1"/>
    <col min="14098" max="14098" width="10.75" style="21" customWidth="1"/>
    <col min="14099" max="14099" width="10.625" style="21" customWidth="1"/>
    <col min="14100" max="14100" width="13.25" style="21" customWidth="1"/>
    <col min="14101" max="14338" width="10.625" style="21"/>
    <col min="14339" max="14339" width="17" style="21" bestFit="1" customWidth="1"/>
    <col min="14340" max="14340" width="21.625" style="21" bestFit="1" customWidth="1"/>
    <col min="14341" max="14341" width="5.125" style="21" customWidth="1"/>
    <col min="14342" max="14343" width="9.125" style="21" customWidth="1"/>
    <col min="14344" max="14344" width="10.25" style="21" customWidth="1"/>
    <col min="14345" max="14345" width="3.75" style="21" bestFit="1" customWidth="1"/>
    <col min="14346" max="14346" width="5.125" style="21" bestFit="1" customWidth="1"/>
    <col min="14347" max="14347" width="4.625" style="21" bestFit="1" customWidth="1"/>
    <col min="14348" max="14348" width="6" style="21" bestFit="1" customWidth="1"/>
    <col min="14349" max="14349" width="9.625" style="21" customWidth="1"/>
    <col min="14350" max="14350" width="9.625" style="21" bestFit="1" customWidth="1"/>
    <col min="14351" max="14351" width="10.25" style="21" customWidth="1"/>
    <col min="14352" max="14352" width="8" style="21" bestFit="1" customWidth="1"/>
    <col min="14353" max="14353" width="8.375" style="21" bestFit="1" customWidth="1"/>
    <col min="14354" max="14354" width="10.75" style="21" customWidth="1"/>
    <col min="14355" max="14355" width="10.625" style="21" customWidth="1"/>
    <col min="14356" max="14356" width="13.25" style="21" customWidth="1"/>
    <col min="14357" max="14594" width="10.625" style="21"/>
    <col min="14595" max="14595" width="17" style="21" bestFit="1" customWidth="1"/>
    <col min="14596" max="14596" width="21.625" style="21" bestFit="1" customWidth="1"/>
    <col min="14597" max="14597" width="5.125" style="21" customWidth="1"/>
    <col min="14598" max="14599" width="9.125" style="21" customWidth="1"/>
    <col min="14600" max="14600" width="10.25" style="21" customWidth="1"/>
    <col min="14601" max="14601" width="3.75" style="21" bestFit="1" customWidth="1"/>
    <col min="14602" max="14602" width="5.125" style="21" bestFit="1" customWidth="1"/>
    <col min="14603" max="14603" width="4.625" style="21" bestFit="1" customWidth="1"/>
    <col min="14604" max="14604" width="6" style="21" bestFit="1" customWidth="1"/>
    <col min="14605" max="14605" width="9.625" style="21" customWidth="1"/>
    <col min="14606" max="14606" width="9.625" style="21" bestFit="1" customWidth="1"/>
    <col min="14607" max="14607" width="10.25" style="21" customWidth="1"/>
    <col min="14608" max="14608" width="8" style="21" bestFit="1" customWidth="1"/>
    <col min="14609" max="14609" width="8.375" style="21" bestFit="1" customWidth="1"/>
    <col min="14610" max="14610" width="10.75" style="21" customWidth="1"/>
    <col min="14611" max="14611" width="10.625" style="21" customWidth="1"/>
    <col min="14612" max="14612" width="13.25" style="21" customWidth="1"/>
    <col min="14613" max="14850" width="10.625" style="21"/>
    <col min="14851" max="14851" width="17" style="21" bestFit="1" customWidth="1"/>
    <col min="14852" max="14852" width="21.625" style="21" bestFit="1" customWidth="1"/>
    <col min="14853" max="14853" width="5.125" style="21" customWidth="1"/>
    <col min="14854" max="14855" width="9.125" style="21" customWidth="1"/>
    <col min="14856" max="14856" width="10.25" style="21" customWidth="1"/>
    <col min="14857" max="14857" width="3.75" style="21" bestFit="1" customWidth="1"/>
    <col min="14858" max="14858" width="5.125" style="21" bestFit="1" customWidth="1"/>
    <col min="14859" max="14859" width="4.625" style="21" bestFit="1" customWidth="1"/>
    <col min="14860" max="14860" width="6" style="21" bestFit="1" customWidth="1"/>
    <col min="14861" max="14861" width="9.625" style="21" customWidth="1"/>
    <col min="14862" max="14862" width="9.625" style="21" bestFit="1" customWidth="1"/>
    <col min="14863" max="14863" width="10.25" style="21" customWidth="1"/>
    <col min="14864" max="14864" width="8" style="21" bestFit="1" customWidth="1"/>
    <col min="14865" max="14865" width="8.375" style="21" bestFit="1" customWidth="1"/>
    <col min="14866" max="14866" width="10.75" style="21" customWidth="1"/>
    <col min="14867" max="14867" width="10.625" style="21" customWidth="1"/>
    <col min="14868" max="14868" width="13.25" style="21" customWidth="1"/>
    <col min="14869" max="15106" width="10.625" style="21"/>
    <col min="15107" max="15107" width="17" style="21" bestFit="1" customWidth="1"/>
    <col min="15108" max="15108" width="21.625" style="21" bestFit="1" customWidth="1"/>
    <col min="15109" max="15109" width="5.125" style="21" customWidth="1"/>
    <col min="15110" max="15111" width="9.125" style="21" customWidth="1"/>
    <col min="15112" max="15112" width="10.25" style="21" customWidth="1"/>
    <col min="15113" max="15113" width="3.75" style="21" bestFit="1" customWidth="1"/>
    <col min="15114" max="15114" width="5.125" style="21" bestFit="1" customWidth="1"/>
    <col min="15115" max="15115" width="4.625" style="21" bestFit="1" customWidth="1"/>
    <col min="15116" max="15116" width="6" style="21" bestFit="1" customWidth="1"/>
    <col min="15117" max="15117" width="9.625" style="21" customWidth="1"/>
    <col min="15118" max="15118" width="9.625" style="21" bestFit="1" customWidth="1"/>
    <col min="15119" max="15119" width="10.25" style="21" customWidth="1"/>
    <col min="15120" max="15120" width="8" style="21" bestFit="1" customWidth="1"/>
    <col min="15121" max="15121" width="8.375" style="21" bestFit="1" customWidth="1"/>
    <col min="15122" max="15122" width="10.75" style="21" customWidth="1"/>
    <col min="15123" max="15123" width="10.625" style="21" customWidth="1"/>
    <col min="15124" max="15124" width="13.25" style="21" customWidth="1"/>
    <col min="15125" max="15362" width="10.625" style="21"/>
    <col min="15363" max="15363" width="17" style="21" bestFit="1" customWidth="1"/>
    <col min="15364" max="15364" width="21.625" style="21" bestFit="1" customWidth="1"/>
    <col min="15365" max="15365" width="5.125" style="21" customWidth="1"/>
    <col min="15366" max="15367" width="9.125" style="21" customWidth="1"/>
    <col min="15368" max="15368" width="10.25" style="21" customWidth="1"/>
    <col min="15369" max="15369" width="3.75" style="21" bestFit="1" customWidth="1"/>
    <col min="15370" max="15370" width="5.125" style="21" bestFit="1" customWidth="1"/>
    <col min="15371" max="15371" width="4.625" style="21" bestFit="1" customWidth="1"/>
    <col min="15372" max="15372" width="6" style="21" bestFit="1" customWidth="1"/>
    <col min="15373" max="15373" width="9.625" style="21" customWidth="1"/>
    <col min="15374" max="15374" width="9.625" style="21" bestFit="1" customWidth="1"/>
    <col min="15375" max="15375" width="10.25" style="21" customWidth="1"/>
    <col min="15376" max="15376" width="8" style="21" bestFit="1" customWidth="1"/>
    <col min="15377" max="15377" width="8.375" style="21" bestFit="1" customWidth="1"/>
    <col min="15378" max="15378" width="10.75" style="21" customWidth="1"/>
    <col min="15379" max="15379" width="10.625" style="21" customWidth="1"/>
    <col min="15380" max="15380" width="13.25" style="21" customWidth="1"/>
    <col min="15381" max="15618" width="10.625" style="21"/>
    <col min="15619" max="15619" width="17" style="21" bestFit="1" customWidth="1"/>
    <col min="15620" max="15620" width="21.625" style="21" bestFit="1" customWidth="1"/>
    <col min="15621" max="15621" width="5.125" style="21" customWidth="1"/>
    <col min="15622" max="15623" width="9.125" style="21" customWidth="1"/>
    <col min="15624" max="15624" width="10.25" style="21" customWidth="1"/>
    <col min="15625" max="15625" width="3.75" style="21" bestFit="1" customWidth="1"/>
    <col min="15626" max="15626" width="5.125" style="21" bestFit="1" customWidth="1"/>
    <col min="15627" max="15627" width="4.625" style="21" bestFit="1" customWidth="1"/>
    <col min="15628" max="15628" width="6" style="21" bestFit="1" customWidth="1"/>
    <col min="15629" max="15629" width="9.625" style="21" customWidth="1"/>
    <col min="15630" max="15630" width="9.625" style="21" bestFit="1" customWidth="1"/>
    <col min="15631" max="15631" width="10.25" style="21" customWidth="1"/>
    <col min="15632" max="15632" width="8" style="21" bestFit="1" customWidth="1"/>
    <col min="15633" max="15633" width="8.375" style="21" bestFit="1" customWidth="1"/>
    <col min="15634" max="15634" width="10.75" style="21" customWidth="1"/>
    <col min="15635" max="15635" width="10.625" style="21" customWidth="1"/>
    <col min="15636" max="15636" width="13.25" style="21" customWidth="1"/>
    <col min="15637" max="15874" width="10.625" style="21"/>
    <col min="15875" max="15875" width="17" style="21" bestFit="1" customWidth="1"/>
    <col min="15876" max="15876" width="21.625" style="21" bestFit="1" customWidth="1"/>
    <col min="15877" max="15877" width="5.125" style="21" customWidth="1"/>
    <col min="15878" max="15879" width="9.125" style="21" customWidth="1"/>
    <col min="15880" max="15880" width="10.25" style="21" customWidth="1"/>
    <col min="15881" max="15881" width="3.75" style="21" bestFit="1" customWidth="1"/>
    <col min="15882" max="15882" width="5.125" style="21" bestFit="1" customWidth="1"/>
    <col min="15883" max="15883" width="4.625" style="21" bestFit="1" customWidth="1"/>
    <col min="15884" max="15884" width="6" style="21" bestFit="1" customWidth="1"/>
    <col min="15885" max="15885" width="9.625" style="21" customWidth="1"/>
    <col min="15886" max="15886" width="9.625" style="21" bestFit="1" customWidth="1"/>
    <col min="15887" max="15887" width="10.25" style="21" customWidth="1"/>
    <col min="15888" max="15888" width="8" style="21" bestFit="1" customWidth="1"/>
    <col min="15889" max="15889" width="8.375" style="21" bestFit="1" customWidth="1"/>
    <col min="15890" max="15890" width="10.75" style="21" customWidth="1"/>
    <col min="15891" max="15891" width="10.625" style="21" customWidth="1"/>
    <col min="15892" max="15892" width="13.25" style="21" customWidth="1"/>
    <col min="15893" max="16130" width="10.625" style="21"/>
    <col min="16131" max="16131" width="17" style="21" bestFit="1" customWidth="1"/>
    <col min="16132" max="16132" width="21.625" style="21" bestFit="1" customWidth="1"/>
    <col min="16133" max="16133" width="5.125" style="21" customWidth="1"/>
    <col min="16134" max="16135" width="9.125" style="21" customWidth="1"/>
    <col min="16136" max="16136" width="10.25" style="21" customWidth="1"/>
    <col min="16137" max="16137" width="3.75" style="21" bestFit="1" customWidth="1"/>
    <col min="16138" max="16138" width="5.125" style="21" bestFit="1" customWidth="1"/>
    <col min="16139" max="16139" width="4.625" style="21" bestFit="1" customWidth="1"/>
    <col min="16140" max="16140" width="6" style="21" bestFit="1" customWidth="1"/>
    <col min="16141" max="16141" width="9.625" style="21" customWidth="1"/>
    <col min="16142" max="16142" width="9.625" style="21" bestFit="1" customWidth="1"/>
    <col min="16143" max="16143" width="10.25" style="21" customWidth="1"/>
    <col min="16144" max="16144" width="8" style="21" bestFit="1" customWidth="1"/>
    <col min="16145" max="16145" width="8.375" style="21" bestFit="1" customWidth="1"/>
    <col min="16146" max="16146" width="10.75" style="21" customWidth="1"/>
    <col min="16147" max="16147" width="10.625" style="21" customWidth="1"/>
    <col min="16148" max="16148" width="13.25" style="21" customWidth="1"/>
    <col min="16149" max="16384" width="10.625" style="21"/>
  </cols>
  <sheetData>
    <row r="1" spans="1:20" ht="15" customHeight="1">
      <c r="A1" s="21"/>
      <c r="B1" s="681" t="s">
        <v>0</v>
      </c>
      <c r="C1" s="681"/>
      <c r="D1" s="681"/>
      <c r="E1" s="681"/>
      <c r="F1" s="681"/>
      <c r="G1" s="681"/>
      <c r="H1" s="681"/>
      <c r="I1" s="681"/>
      <c r="J1" s="681"/>
      <c r="K1" s="681"/>
      <c r="L1" s="681"/>
      <c r="M1" s="681"/>
      <c r="N1" s="681"/>
      <c r="O1" s="681"/>
      <c r="P1" s="681"/>
      <c r="Q1" s="681"/>
      <c r="R1" s="681"/>
      <c r="S1" s="681"/>
      <c r="T1" s="681"/>
    </row>
    <row r="2" spans="1:20" ht="15" customHeight="1">
      <c r="A2" s="21"/>
      <c r="B2" s="681" t="s">
        <v>1</v>
      </c>
      <c r="C2" s="681"/>
      <c r="D2" s="681"/>
      <c r="E2" s="681"/>
      <c r="F2" s="681"/>
      <c r="G2" s="681"/>
      <c r="H2" s="681"/>
      <c r="I2" s="681"/>
      <c r="J2" s="681"/>
      <c r="K2" s="681"/>
      <c r="L2" s="681"/>
      <c r="M2" s="681"/>
      <c r="N2" s="681"/>
      <c r="O2" s="681"/>
      <c r="P2" s="681"/>
      <c r="Q2" s="681"/>
      <c r="R2" s="681"/>
      <c r="S2" s="681"/>
      <c r="T2" s="681"/>
    </row>
    <row r="3" spans="1:20" ht="15" customHeight="1">
      <c r="A3" s="21"/>
      <c r="B3" s="682"/>
      <c r="C3" s="682"/>
      <c r="D3" s="682"/>
      <c r="E3" s="682"/>
      <c r="F3" s="682"/>
      <c r="G3" s="682"/>
      <c r="H3" s="682"/>
      <c r="I3" s="682"/>
      <c r="J3" s="682"/>
      <c r="K3" s="682"/>
      <c r="L3" s="682"/>
      <c r="M3" s="682"/>
      <c r="N3" s="682"/>
      <c r="O3" s="682"/>
      <c r="P3" s="682"/>
      <c r="Q3" s="682"/>
      <c r="R3" s="682"/>
      <c r="S3" s="682"/>
      <c r="T3" s="682"/>
    </row>
    <row r="4" spans="1:20" ht="15" customHeight="1">
      <c r="A4" s="21"/>
      <c r="B4" s="682"/>
      <c r="C4" s="682"/>
      <c r="D4" s="682"/>
      <c r="E4" s="682"/>
      <c r="F4" s="682"/>
      <c r="G4" s="682"/>
      <c r="H4" s="682"/>
      <c r="I4" s="682"/>
      <c r="J4" s="682"/>
      <c r="K4" s="682"/>
      <c r="L4" s="682"/>
      <c r="M4" s="682"/>
      <c r="N4" s="682"/>
      <c r="O4" s="682"/>
      <c r="P4" s="682"/>
      <c r="Q4" s="682"/>
      <c r="R4" s="682"/>
      <c r="S4" s="682"/>
      <c r="T4" s="682"/>
    </row>
    <row r="5" spans="1:20" ht="15" customHeight="1" thickBot="1">
      <c r="A5" s="21"/>
      <c r="B5" s="681" t="s">
        <v>266</v>
      </c>
      <c r="C5" s="681"/>
      <c r="D5" s="681"/>
      <c r="E5" s="681"/>
      <c r="F5" s="681"/>
      <c r="G5" s="681"/>
      <c r="H5" s="681"/>
      <c r="I5" s="681"/>
      <c r="J5" s="681"/>
      <c r="K5" s="681"/>
      <c r="L5" s="681"/>
      <c r="M5" s="681"/>
      <c r="N5" s="681"/>
      <c r="O5" s="681"/>
      <c r="P5" s="681"/>
      <c r="Q5" s="681"/>
      <c r="R5" s="681"/>
      <c r="S5" s="681"/>
      <c r="T5" s="681"/>
    </row>
    <row r="6" spans="1:20" ht="15" customHeight="1" thickBot="1">
      <c r="A6" s="21"/>
      <c r="B6" s="763" t="str">
        <f>'1. General'!E13</f>
        <v>Facultad de Filosofía y Ciencias Humanas</v>
      </c>
      <c r="C6" s="764"/>
      <c r="D6" s="764"/>
      <c r="E6" s="764"/>
      <c r="F6" s="764"/>
      <c r="G6" s="764"/>
      <c r="H6" s="764"/>
      <c r="I6" s="764"/>
      <c r="J6" s="764"/>
      <c r="K6" s="764"/>
      <c r="L6" s="764"/>
      <c r="M6" s="764"/>
      <c r="N6" s="764"/>
      <c r="O6" s="764"/>
      <c r="P6" s="764"/>
      <c r="Q6" s="764"/>
      <c r="R6" s="764"/>
      <c r="S6" s="764"/>
      <c r="T6" s="765"/>
    </row>
    <row r="7" spans="1:20" ht="15" customHeight="1" thickBot="1">
      <c r="A7" s="21"/>
      <c r="B7" s="697" t="s">
        <v>268</v>
      </c>
      <c r="C7" s="697" t="s">
        <v>269</v>
      </c>
      <c r="D7" s="697" t="s">
        <v>270</v>
      </c>
      <c r="E7" s="697" t="s">
        <v>271</v>
      </c>
      <c r="F7" s="697" t="s">
        <v>272</v>
      </c>
      <c r="G7" s="692" t="s">
        <v>273</v>
      </c>
      <c r="H7" s="693"/>
      <c r="I7" s="693"/>
      <c r="J7" s="693"/>
      <c r="K7" s="694"/>
      <c r="L7" s="692" t="s">
        <v>274</v>
      </c>
      <c r="M7" s="694"/>
      <c r="N7" s="697" t="s">
        <v>275</v>
      </c>
      <c r="O7" s="700" t="s">
        <v>276</v>
      </c>
      <c r="P7" s="701"/>
      <c r="Q7" s="766"/>
      <c r="R7" s="697" t="s">
        <v>432</v>
      </c>
      <c r="S7" s="697" t="s">
        <v>278</v>
      </c>
    </row>
    <row r="8" spans="1:20" ht="23.45" customHeight="1" thickBot="1">
      <c r="A8" s="21"/>
      <c r="B8" s="698"/>
      <c r="C8" s="698"/>
      <c r="D8" s="698"/>
      <c r="E8" s="698"/>
      <c r="F8" s="698"/>
      <c r="G8" s="299" t="s">
        <v>279</v>
      </c>
      <c r="H8" s="209" t="s">
        <v>280</v>
      </c>
      <c r="I8" s="300" t="s">
        <v>281</v>
      </c>
      <c r="J8" s="300" t="s">
        <v>282</v>
      </c>
      <c r="K8" s="210" t="s">
        <v>283</v>
      </c>
      <c r="L8" s="299" t="s">
        <v>284</v>
      </c>
      <c r="M8" s="210" t="s">
        <v>285</v>
      </c>
      <c r="N8" s="698"/>
      <c r="O8" s="533" t="s">
        <v>286</v>
      </c>
      <c r="P8" s="532" t="s">
        <v>287</v>
      </c>
      <c r="Q8" s="532" t="s">
        <v>141</v>
      </c>
      <c r="R8" s="698"/>
      <c r="S8" s="698"/>
    </row>
    <row r="9" spans="1:20" s="169" customFormat="1" ht="43.5" customHeight="1">
      <c r="A9" s="301">
        <v>1</v>
      </c>
      <c r="B9" s="302" t="s">
        <v>399</v>
      </c>
      <c r="C9" s="303" t="s">
        <v>289</v>
      </c>
      <c r="D9" s="303" t="s">
        <v>293</v>
      </c>
      <c r="E9" s="399">
        <v>9</v>
      </c>
      <c r="F9" s="304">
        <f>G9+I9+K9+L9+M9+N9+R9+O9+P9+Q9</f>
        <v>23</v>
      </c>
      <c r="G9" s="305">
        <f>H9+J9</f>
        <v>12</v>
      </c>
      <c r="H9" s="399">
        <v>8</v>
      </c>
      <c r="I9" s="399">
        <v>0</v>
      </c>
      <c r="J9" s="399">
        <v>4</v>
      </c>
      <c r="K9" s="304">
        <v>0</v>
      </c>
      <c r="L9" s="305">
        <v>1</v>
      </c>
      <c r="M9" s="304">
        <v>10</v>
      </c>
      <c r="N9" s="306">
        <v>0</v>
      </c>
      <c r="O9" s="457"/>
      <c r="P9" s="458"/>
      <c r="Q9" s="459"/>
      <c r="R9" s="307">
        <v>0</v>
      </c>
      <c r="S9" s="304">
        <v>0</v>
      </c>
    </row>
    <row r="10" spans="1:20" s="169" customFormat="1" ht="43.5" customHeight="1">
      <c r="A10" s="301">
        <v>2</v>
      </c>
      <c r="B10" s="308" t="s">
        <v>429</v>
      </c>
      <c r="C10" s="309" t="s">
        <v>289</v>
      </c>
      <c r="D10" s="309" t="s">
        <v>293</v>
      </c>
      <c r="E10" s="400">
        <v>6</v>
      </c>
      <c r="F10" s="310">
        <f t="shared" ref="F10" si="0">G10+I10+K10+L10+M10+N10+R10+O10+P10+Q10</f>
        <v>11</v>
      </c>
      <c r="G10" s="311">
        <f t="shared" ref="G10" si="1">H10+J10</f>
        <v>6</v>
      </c>
      <c r="H10" s="400">
        <v>6</v>
      </c>
      <c r="I10" s="400">
        <v>0</v>
      </c>
      <c r="J10" s="400">
        <v>0</v>
      </c>
      <c r="K10" s="310">
        <v>0</v>
      </c>
      <c r="L10" s="311">
        <v>1</v>
      </c>
      <c r="M10" s="310">
        <v>4</v>
      </c>
      <c r="N10" s="312">
        <v>0</v>
      </c>
      <c r="O10" s="460"/>
      <c r="P10" s="461"/>
      <c r="Q10" s="462"/>
      <c r="R10" s="313">
        <v>0</v>
      </c>
      <c r="S10" s="310">
        <v>0</v>
      </c>
    </row>
    <row r="11" spans="1:20" ht="15" customHeight="1" thickBot="1">
      <c r="A11" s="21"/>
      <c r="B11" s="682"/>
      <c r="C11" s="682"/>
      <c r="D11" s="682"/>
      <c r="E11" s="682"/>
      <c r="F11" s="682"/>
      <c r="G11" s="682"/>
      <c r="H11" s="682"/>
      <c r="I11" s="682"/>
      <c r="J11" s="682"/>
      <c r="K11" s="682"/>
      <c r="L11" s="682"/>
      <c r="M11" s="682"/>
      <c r="N11" s="682"/>
      <c r="O11" s="682"/>
      <c r="P11" s="682"/>
      <c r="Q11" s="682"/>
      <c r="R11" s="682"/>
      <c r="S11" s="682"/>
      <c r="T11" s="682"/>
    </row>
    <row r="12" spans="1:20" ht="27.75" customHeight="1" thickBot="1">
      <c r="A12" s="21"/>
      <c r="B12" s="57" t="s">
        <v>312</v>
      </c>
      <c r="C12" s="536" t="s">
        <v>352</v>
      </c>
      <c r="D12" s="449" t="s">
        <v>353</v>
      </c>
      <c r="E12" s="497" t="s">
        <v>433</v>
      </c>
      <c r="F12" s="456"/>
      <c r="G12" s="454"/>
      <c r="H12" s="725" t="s">
        <v>316</v>
      </c>
      <c r="I12" s="726"/>
      <c r="J12" s="726"/>
      <c r="K12" s="726"/>
      <c r="L12" s="727"/>
      <c r="M12" s="24" t="s">
        <v>161</v>
      </c>
      <c r="N12" s="24"/>
    </row>
    <row r="13" spans="1:20" ht="37.15" customHeight="1" thickBot="1">
      <c r="A13" s="320" t="s">
        <v>434</v>
      </c>
      <c r="B13" s="503">
        <v>2016</v>
      </c>
      <c r="C13" s="504" t="s">
        <v>371</v>
      </c>
      <c r="D13" s="505" t="s">
        <v>372</v>
      </c>
      <c r="E13" s="506" t="s">
        <v>435</v>
      </c>
      <c r="F13" s="456"/>
      <c r="G13" s="454"/>
      <c r="H13" s="737" t="s">
        <v>40</v>
      </c>
      <c r="I13" s="712" t="s">
        <v>321</v>
      </c>
      <c r="J13" s="714" t="s">
        <v>322</v>
      </c>
      <c r="K13" s="715"/>
      <c r="L13" s="716"/>
      <c r="M13" s="24"/>
      <c r="N13" s="24"/>
    </row>
    <row r="14" spans="1:20" ht="37.15" customHeight="1">
      <c r="A14" s="320" t="s">
        <v>436</v>
      </c>
      <c r="B14" s="507">
        <v>2017</v>
      </c>
      <c r="C14" s="508" t="s">
        <v>394</v>
      </c>
      <c r="D14" s="509" t="s">
        <v>395</v>
      </c>
      <c r="E14" s="510" t="s">
        <v>437</v>
      </c>
      <c r="F14" s="456"/>
      <c r="G14" s="455"/>
      <c r="H14" s="738"/>
      <c r="I14" s="713"/>
      <c r="J14" s="58" t="s">
        <v>326</v>
      </c>
      <c r="K14" s="58" t="s">
        <v>62</v>
      </c>
      <c r="L14" s="58" t="s">
        <v>327</v>
      </c>
      <c r="M14" s="24"/>
      <c r="N14" s="24"/>
    </row>
    <row r="15" spans="1:20" ht="37.15" customHeight="1">
      <c r="A15" s="320" t="s">
        <v>438</v>
      </c>
      <c r="B15" s="503">
        <v>2019</v>
      </c>
      <c r="C15" s="504" t="s">
        <v>406</v>
      </c>
      <c r="D15" s="505" t="s">
        <v>407</v>
      </c>
      <c r="E15" s="506" t="s">
        <v>437</v>
      </c>
      <c r="F15" s="456"/>
      <c r="G15" s="455"/>
      <c r="H15" s="46">
        <v>2016</v>
      </c>
      <c r="I15" s="59">
        <v>1</v>
      </c>
      <c r="J15" s="318">
        <v>12200000</v>
      </c>
      <c r="K15" s="319">
        <v>0</v>
      </c>
      <c r="L15" s="318">
        <v>0</v>
      </c>
      <c r="M15" s="24"/>
      <c r="N15" s="24"/>
    </row>
    <row r="16" spans="1:20" ht="37.15" customHeight="1">
      <c r="A16" s="320" t="s">
        <v>439</v>
      </c>
      <c r="B16" s="507">
        <v>2019</v>
      </c>
      <c r="C16" s="508" t="s">
        <v>440</v>
      </c>
      <c r="D16" s="509" t="s">
        <v>441</v>
      </c>
      <c r="E16" s="510" t="s">
        <v>442</v>
      </c>
      <c r="F16" s="456"/>
      <c r="G16" s="455"/>
      <c r="H16" s="46">
        <v>2017</v>
      </c>
      <c r="I16" s="59">
        <v>1</v>
      </c>
      <c r="J16" s="318">
        <v>30000000</v>
      </c>
      <c r="K16" s="319">
        <v>0</v>
      </c>
      <c r="L16" s="318">
        <v>0</v>
      </c>
      <c r="M16" s="24"/>
      <c r="N16" s="24"/>
    </row>
    <row r="17" spans="1:20" ht="37.15" customHeight="1">
      <c r="A17" s="320" t="s">
        <v>443</v>
      </c>
      <c r="B17" s="503">
        <v>2019</v>
      </c>
      <c r="C17" s="504" t="s">
        <v>412</v>
      </c>
      <c r="D17" s="505" t="s">
        <v>413</v>
      </c>
      <c r="E17" s="506" t="s">
        <v>444</v>
      </c>
      <c r="F17" s="456"/>
      <c r="G17" s="455"/>
      <c r="H17" s="46">
        <v>2018</v>
      </c>
      <c r="I17" s="59">
        <v>0</v>
      </c>
      <c r="J17" s="318">
        <v>0</v>
      </c>
      <c r="K17" s="319">
        <v>0</v>
      </c>
      <c r="L17" s="318">
        <v>0</v>
      </c>
      <c r="M17" s="24"/>
      <c r="N17" s="24"/>
    </row>
    <row r="18" spans="1:20" ht="37.15" customHeight="1" thickBot="1">
      <c r="A18" s="320" t="s">
        <v>445</v>
      </c>
      <c r="B18" s="511">
        <v>2019</v>
      </c>
      <c r="C18" s="512" t="s">
        <v>417</v>
      </c>
      <c r="D18" s="513" t="s">
        <v>418</v>
      </c>
      <c r="E18" s="514" t="s">
        <v>446</v>
      </c>
      <c r="F18" s="456"/>
      <c r="G18" s="455"/>
      <c r="H18" s="46">
        <v>2019</v>
      </c>
      <c r="I18" s="59">
        <v>4</v>
      </c>
      <c r="J18" s="318">
        <v>33000000</v>
      </c>
      <c r="K18" s="319">
        <v>0</v>
      </c>
      <c r="L18" s="318">
        <v>0</v>
      </c>
      <c r="M18" s="24"/>
    </row>
    <row r="19" spans="1:20" ht="37.15" customHeight="1" thickBot="1">
      <c r="A19" s="320" t="s">
        <v>447</v>
      </c>
      <c r="G19" s="455"/>
      <c r="H19" s="46">
        <v>2020</v>
      </c>
      <c r="I19" s="59">
        <v>0</v>
      </c>
      <c r="J19" s="318">
        <v>0</v>
      </c>
      <c r="K19" s="319">
        <v>0</v>
      </c>
      <c r="L19" s="318">
        <v>0</v>
      </c>
      <c r="N19" s="45"/>
    </row>
    <row r="20" spans="1:20" ht="37.15" customHeight="1" thickBot="1">
      <c r="A20" s="320" t="s">
        <v>448</v>
      </c>
      <c r="G20" s="455"/>
      <c r="H20" s="315" t="s">
        <v>449</v>
      </c>
      <c r="I20" s="316">
        <f>SUM(I15:I19)</f>
        <v>6</v>
      </c>
      <c r="J20" s="316">
        <f>SUM(J15:J19)</f>
        <v>75200000</v>
      </c>
      <c r="K20" s="316">
        <f>SUM(K16:K19)</f>
        <v>0</v>
      </c>
      <c r="L20" s="317">
        <f>SUM(L16:L19)</f>
        <v>0</v>
      </c>
      <c r="M20" s="45"/>
      <c r="N20" s="45"/>
      <c r="O20" s="221"/>
    </row>
    <row r="21" spans="1:20" ht="37.15" customHeight="1">
      <c r="A21" s="320" t="s">
        <v>450</v>
      </c>
      <c r="G21" s="455"/>
      <c r="H21" s="314" t="s">
        <v>70</v>
      </c>
      <c r="I21" s="761" t="s">
        <v>343</v>
      </c>
      <c r="J21" s="761"/>
      <c r="K21" s="761"/>
      <c r="L21" s="761"/>
      <c r="M21" s="45"/>
      <c r="N21" s="221"/>
    </row>
    <row r="22" spans="1:20" ht="37.15" customHeight="1" thickBot="1">
      <c r="A22" s="321" t="s">
        <v>436</v>
      </c>
      <c r="G22" s="455"/>
      <c r="H22" s="23"/>
      <c r="I22" s="762" t="s">
        <v>451</v>
      </c>
      <c r="J22" s="762"/>
      <c r="K22" s="762"/>
      <c r="L22" s="221"/>
      <c r="M22" s="45"/>
      <c r="P22" s="221"/>
    </row>
    <row r="23" spans="1:20" s="49" customFormat="1" ht="37.15" customHeight="1">
      <c r="A23" s="321" t="s">
        <v>438</v>
      </c>
      <c r="B23" s="298"/>
      <c r="C23" s="298"/>
      <c r="D23" s="298"/>
      <c r="E23" s="298"/>
      <c r="G23" s="455"/>
      <c r="H23" s="21"/>
      <c r="I23" s="25" t="s">
        <v>280</v>
      </c>
      <c r="J23" s="755" t="s">
        <v>347</v>
      </c>
      <c r="K23" s="756"/>
      <c r="L23" s="756"/>
      <c r="M23" s="757"/>
      <c r="N23" s="21"/>
      <c r="O23" s="21"/>
      <c r="P23" s="21"/>
      <c r="Q23" s="221"/>
      <c r="R23" s="74"/>
      <c r="S23" s="74"/>
      <c r="T23" s="74"/>
    </row>
    <row r="24" spans="1:20" ht="37.15" customHeight="1">
      <c r="A24" s="321" t="s">
        <v>439</v>
      </c>
      <c r="G24" s="455"/>
      <c r="H24" s="221"/>
      <c r="I24" s="26" t="s">
        <v>281</v>
      </c>
      <c r="J24" s="758" t="s">
        <v>348</v>
      </c>
      <c r="K24" s="759"/>
      <c r="L24" s="759"/>
      <c r="M24" s="760"/>
    </row>
    <row r="25" spans="1:20" ht="37.15" customHeight="1">
      <c r="A25" s="321" t="s">
        <v>443</v>
      </c>
      <c r="G25" s="455"/>
      <c r="H25" s="21"/>
      <c r="I25" s="26" t="s">
        <v>282</v>
      </c>
      <c r="J25" s="758" t="s">
        <v>349</v>
      </c>
      <c r="K25" s="759"/>
      <c r="L25" s="759"/>
      <c r="M25" s="760"/>
    </row>
    <row r="26" spans="1:20" ht="37.15" customHeight="1">
      <c r="A26" s="321"/>
      <c r="G26" s="455"/>
      <c r="H26" s="21"/>
      <c r="I26" s="21"/>
      <c r="J26" s="21"/>
      <c r="K26" s="21"/>
      <c r="L26" s="21"/>
    </row>
    <row r="27" spans="1:20" ht="15" customHeight="1">
      <c r="G27" s="455"/>
      <c r="H27" s="21"/>
      <c r="I27" s="21"/>
      <c r="J27" s="21"/>
      <c r="K27" s="21"/>
      <c r="L27" s="21"/>
    </row>
  </sheetData>
  <autoFilter ref="B7:T10" xr:uid="{00000000-0009-0000-0000-000008000000}">
    <filterColumn colId="3" showButton="0"/>
    <filterColumn colId="6" showButton="0"/>
    <filterColumn colId="7" showButton="0"/>
    <filterColumn colId="8" showButton="0"/>
    <filterColumn colId="9" showButton="0"/>
    <filterColumn colId="11" showButton="0"/>
    <filterColumn colId="14" showButton="0"/>
    <filterColumn colId="15" showButton="0"/>
  </autoFilter>
  <mergeCells count="27">
    <mergeCell ref="B6:T6"/>
    <mergeCell ref="E7:E8"/>
    <mergeCell ref="B1:T1"/>
    <mergeCell ref="B2:T2"/>
    <mergeCell ref="B3:T3"/>
    <mergeCell ref="B4:T4"/>
    <mergeCell ref="B5:T5"/>
    <mergeCell ref="N7:N8"/>
    <mergeCell ref="O7:Q7"/>
    <mergeCell ref="H13:H14"/>
    <mergeCell ref="I13:I14"/>
    <mergeCell ref="J13:L13"/>
    <mergeCell ref="H12:L12"/>
    <mergeCell ref="L7:M7"/>
    <mergeCell ref="B11:T11"/>
    <mergeCell ref="R7:R8"/>
    <mergeCell ref="S7:S8"/>
    <mergeCell ref="B7:B8"/>
    <mergeCell ref="C7:C8"/>
    <mergeCell ref="D7:D8"/>
    <mergeCell ref="F7:F8"/>
    <mergeCell ref="G7:K7"/>
    <mergeCell ref="J23:M23"/>
    <mergeCell ref="J24:M24"/>
    <mergeCell ref="J25:M25"/>
    <mergeCell ref="I21:L21"/>
    <mergeCell ref="I22:K22"/>
  </mergeCells>
  <pageMargins left="0.62" right="0.4" top="1" bottom="0.72" header="0" footer="0"/>
  <pageSetup scale="68"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8"?>
<p:properties xmlns:p="http://schemas.microsoft.com/office/2006/metadata/properties" xmlns:xsi="http://www.w3.org/2001/XMLSchema-instance" xmlns:pc="http://schemas.microsoft.com/office/infopath/2007/PartnerControls">
  <documentManagement>
    <Unidad_x0020_Acad_x00e9_mica xmlns="f4333721-4299-40cb-9f5b-738153626679">12</Unidad_x0020_Acad_x00e9_mica>
    <Modalidad xmlns="f4333721-4299-40cb-9f5b-738153626679">2</Modalidad>
    <Variable xmlns="f4333721-4299-40cb-9f5b-738153626679">21</Variable>
    <Periodo xmlns="f4333721-4299-40cb-9f5b-738153626679" xsi:nil="true"/>
    <Versi_x00f3_n_x002e_ xmlns="f4333721-4299-40cb-9f5b-738153626679">1</Versi_x00f3_n_x002e_>
    <_dlc_DocId xmlns="1ff709fa-6d6a-449e-a9ef-a200e2783c0e">5CJVHRM7X7WS-1308-3125</_dlc_DocId>
    <_dlc_DocIdUrl xmlns="1ff709fa-6d6a-449e-a9ef-a200e2783c0e">
      <Url>https://portalservicios.unisabana.edu.co/cius/_layouts/15/DocIdRedir.aspx?ID=5CJVHRM7X7WS-1308-3125</Url>
      <Description>5CJVHRM7X7WS-1308-3125</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G e m i n i   x m l n s = " h t t p : / / g e m i n i / p i v o t c u s t o m i z a t i o n / P o w e r P i v o t V e r s i o n " > < C u s t o m C o n t e n t > < ! [ C D A T A [ 2 0 1 5 . 1 3 0 . 8 0 0 . 1 1 5 2 ] ] > < / C u s t o m C o n t e n t > < / G e m i n i > 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1 6 " ? > < D a t a M a s h u p   x m l n s = " h t t p : / / s c h e m a s . m i c r o s o f t . c o m / D a t a M a s h u p " > A A A A A H Q K A A B Q S w M E F A A C A A g A u 7 l V U a G j U q q j A A A A 9 Q A A A B I A H A B D b 2 5 m a W c v U G F j a 2 F n Z S 5 4 b W w g o h g A K K A U A A A A A A A A A A A A A A A A A A A A A A A A A A A A h Y 9 B D o I w F E S v Q v 6 e F l E j I Z + y Y C v R x M S 4 b U q F R i i G F s v d X H g k r y B G U X c u Z 9 5 b z N y v N 0 y H p v Y u s j O q 1 Q n M S A C e 1 K I t l C 4 T 6 O 3 R j y B l u O X i x E v p j b I 2 8 W C K B C p r z z G l z j n i 5 q T t S h o G w Y w e 8 v V O V L L h 8 J H V f 9 l X 2 l i u h Q S G + 9 c Y F p J o S V a L c R L S q c N c 6 S 8 P R / a k P y V m f W 3 7 T j J p / G y D d I p I 3 x f Y A 1 B L A w Q U A A I A C A C 7 u V 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7 l V U f 1 u M Y B v B w A A c D s A A B M A H A B G b 3 J t d W x h c y 9 T Z W N 0 a W 9 u M S 5 t I K I Y A C i g F A A A A A A A A A A A A A A A A A A A A A A A A A A A A O 1 Z z W 7 b R h C + B / A 7 L O i L 3 L g C J B Q 5 p M i B I i m F r U y q F O W m i A N i L a 4 d N j T X J a n U q e G H 6 C P 0 W B Q 5 F D n 2 F r 9 Y h 7 t L c i n + S D E K N A G o i 7 g z s 7 O z M 7 P f D j k J W a c B j d C S / 4 + + P X h 0 8 C h 5 j W P i I x e f h 3 i E n q G Q p A e P E P z s O L g k E V C M m z U J h 9 o m j k m U / k j j N + e U v h k c 3 b 6 0 8 B V 5 p v C Z y q u 7 l x q N U h B 5 d c w V H C p u c E 3 R G l + d B 9 i n C q j K Z M n Q j X G U X N D 4 S q P h 5 i p y 3 1 2 T Z M C X O 7 6 9 V Z b m b K 4 q x y g F O k r J T X p 3 j G 4 V i w 6 B Z k b p k 2 + G 2 Q x G Z A s M x k c 1 a X W T 0 h g N S N L A u v + b 1 j U t N u d h s M b r 4 P 5 D h A Y x u S C w 2 3 W A 0 X k A D H o Z 3 / 9 x A X y 0 p l f X 4 C J c 1 + v e v 0 8 3 I U W L m P q b d U o r A n d H B 4 + C q N k v c h g O h T v Z p v p o / M / R c M / D k c c 8 6 q m b m y A M c O y B w n d w f m j i m d F b k q T B p T C z K V h T G v o k H k 6 D E H y q a E / P V g m J k z P i b 3 D s 0 z W O z + n Z K g r e A j H w s Y 9 8 g k K M l v g c R / h M j X A Y p L B N W A n W S T d r O L Q 4 R F 8 j n a 4 3 V x D b 5 K x q w 9 l E 9 8 4 m O C E J U n / e J C n 2 c a I c F Q k A Z u A E X Q R h G m e c c Z k D S x L C n h z 6 a x F 5 R P D 6 N R q w r H o F c k q x 7 8 z I 6 r L D m z C 5 U Y 7 K h W x Y I I H g Z P k E D 7 9 s A m 7 K 1 n o 8 4 Z J B g 2 X H t 4 r I X w i c k h m h 3 J X 6 F + C v z B X B b y C N 8 G V M L u G h V K / 6 P t c 9 a L c F 1 C 5 T c j 1 S x F b 5 u S o O V H F 8 j n Y t O 2 p e t 8 X G f N n h p y z c s o d R u 0 P b T A W / 5 s t L / l w S R G 6 u c e R D N F H O L 3 Q b j M W e d 3 l 1 V N 3 f r a L j l O 3 5 + y D y F X Y w B X e Y c / I x l 2 h N 1 s Z c b b G 8 S F 5 Z N 0 v i 5 W t C U m V n S M f N I d 0 2 S V g / z h f k M + C g X N G U P C c Y j n 5 S G p F t e I + g 1 k 7 l r q C O 8 6 C O O 0 M 6 f l B A x / I m 4 U z e f / C D S w o Q E K I c E D K J w 0 F 4 c S Q T j A x 8 2 N O U r F 9 j x j e j A B A s o 2 W g X 5 C y i 0 Q p A M W n s V A W A O B f 4 7 B Q r 8 Y E I x D C K b k E U B z V G L H g o H H B m s W b a 1 o R L A Y a n L G Y I o 0 m 3 O L c e v Q Y t e 3 S i F K G 0 t M g w t l t B L Y y f a c 4 h O s t 2 w L A O O B h R g N U z 0 T V N f b v / 7 z K r M o R O e P O 5 + q p 8 V X 5 x B 7 Z P S T A l S v i d B 6 j U X l 8 x s M 2 C z m 3 F g 1 O L m P C x 0 2 R 4 Z x 6 f D i 9 O 0 r S 4 k 2 x a m B X I y Y J F H H b m r R F 2 o 4 h Z + 0 R S e G Q l n h y b l N U O a c 7 t l y m j L A 8 l g h t 0 R Y B z m N e q V Q a D v V W u T J u K F d Y / Z N 8 e f V J 7 X r b V Z + I j d b q E z T + z y u U U V + h 9 B V K X 6 F 8 f h W K Z Z 9 M H I N d 6 I 5 5 Y j i e u j D m c 1 O 3 m Z g x W 1 m 6 X a H x C U i z T x Z z w 2 U k U z c s 1 5 y a m q q Z t p V R H H v u L V T H N T V z o V o u 0 2 8 s X R V 0 G d k 8 l e t a W a a u 6 p 6 q q b p x A t O 5 G f b M U U / Y s 2 4 4 5 q m Q d c 2 F 7 Q F T X 2 l 8 V f n Z N d 3 V v M q e G t p z 1 X O M m b l 0 H Y k i y 6 j 3 v 9 t I J j j G 1 H A M S z N V b 2 J O 5 m Z m y l Q Y x u z 3 X O N F L n o K m h n H X C 4 t / j 9 h / 5 r q G j P b A S W L F S i x d O O F l y 3 F Z L I R 8 5 N n g m M c i z 2 r c z 7 f 9 H 5 Y Z W 4 r h t z b X q G R R U W z F 6 u l L C k o T c K w / P e e 6 r F Y g I t Y + a X O b Q d W 1 0 + 9 i W 2 x u G U x r k m 4 t q v O 2 0 Q 0 C C s P 3 s q 1 H W M p y S 1 L Z + d E t l 9 5 u m p Z t i e 5 U L d N e b h Q Z 6 a l e l N T e E a M T Q s S S l A c + y f Y q q 2 b s 3 L I 0 k D K N U Y V o R W 5 p t m 2 o 4 M u 3 X a q u S D 4 c t Z W + D N n B Q n I p p f D 7 R x X H U O t r J o R U G Y N h A T 8 g D i c r i Y o Z z h 7 c L x R k 6 p x 6 4 Q O j s d 4 8 x C / J Y h V V I 9 R / u U H y g D p 4 8 / e B f n H v y y a E B 9 q n o / / P M 2 q n W s a R / Q y x h f 3 7 z F K N l A p A 7 S B 8 k m I 1 2 / Q S R D H N J Z r 8 x K B R D n a g E O M 0 Y R G s o o K J o k C v I Z M n N 6 E T 6 L G r a O U K G I b s C o 3 u E Q s T p F x S 1 S v 2 + h V T N 2 i N C C Z e P u o 4 Z l M r 8 v X s E 3 s v A P h J A + U O J d P K 8 6 m 8 K z A v H w 0 k U Z d + C f k O 1 A w 1 1 j B w p L Y i I g 8 P + q 4 K N P b J z Z g p H i l 2 Y m U s l w n X u a e 6 U Z N O a S t 2 C n i u 4 W g I v O q O C q y b A t N K 1 Q J U 4 u c l J F V J h b 4 W j k r M t 5 V z k o r 1 l a k W h G X S 2 3 h r k x s P s E 1 D C 7 J d S T m C d K O x x 1 8 b 9 S u f L x j 8 k 6 + J 0 n s g 9 Y P f 9 F + I H 5 / y n v 2 o a J t s B / T w y e o / C p e f e V s 7 t 3 w 4 t Y C O e J / R 4 N o 8 C k N h h 1 f f + A G 6 n z / L 6 f L B + I u K z a 7 p o F j M 0 u z 9 5 P h n F y k 9 i Y l c U s R 3 6 2 o o 7 j P 3 + l 3 m n L 7 0 E P U e q P u v j / a 7 9 a W S 3 D 7 y u P 9 q K 6 d D R t 3 t f + U b f P 2 m d n g k X 2 m d f l r r / k N 3 t x n X s 3 X + 0 3 a i k T 7 K e / O v K 0 W 7 a e 0 B V s b u Z / 1 t 7 e + N 9 h / e e u / v P V f 3 v r e I P s a 0 / c G p f f w v j f 4 B f Y G D 7 s L p i + 0 T O l b h H 2 h 0 h c q f a H S t w h Z O d W 3 C F n Z 1 L c I + x Z h 3 y L s W 4 R 9 i 7 B v E f Y t w r 5 F + H m 2 C N t f u W t t w g e 0 H H Z 3 C / f 5 I t A 3 D f u m Y d 8 0 f G j T 8 F 9 Q S w E C L Q A U A A I A C A C 7 u V V R o a N S q q M A A A D 1 A A A A E g A A A A A A A A A A A A A A A A A A A A A A Q 2 9 u Z m l n L 1 B h Y 2 t h Z 2 U u e G 1 s U E s B A i 0 A F A A C A A g A u 7 l V U Q / K 6 a u k A A A A 6 Q A A A B M A A A A A A A A A A A A A A A A A 7 w A A A F t D b 2 5 0 Z W 5 0 X 1 R 5 c G V z X S 5 4 b W x Q S w E C L Q A U A A I A C A C 7 u V V R / W 4 x g G 8 H A A B w O w A A E w A A A A A A A A A A A A A A A A D g A Q A A R m 9 y b X V s Y X M v U 2 V j d G l v b j E u b V B L B Q Y A A A A A A w A D A M I A A A C c 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z Q A A A A A A A H v 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Y 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V n Y W N p w 7 N 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U Y W J s Y T E v V G l w b y B j Y W 1 i a W F k b y 5 7 U 0 l H T E E s M H 0 m c X V v d D s s J n F 1 b 3 Q 7 U 2 V j d G l v b j E v V G F i b G E x L 1 R p c G 8 g Y 2 F t Y m l h Z G 8 u e 0 5 v L i w x f S Z x d W 9 0 O y w m c X V v d D t T Z W N 0 a W 9 u M S 9 U Y W J s Y T E v V G l w b y B j Y W 1 i a W F k b y 5 7 V G l w b y A o M i k s M n 0 m c X V v d D s s J n F 1 b 3 Q 7 U 2 V j d G l v b j E v V G F i b G E x L 1 R p c G 8 g Y 2 F t Y m l h Z G 8 u e 0 F 1 d G 9 y I C h l c y k s M 3 0 m c X V v d D s s J n F 1 b 3 Q 7 U 2 V j d G l v b j E v V G F i b G E x L 1 R p c G 8 g Y 2 F t Y m l h Z G 8 u e 0 H D s W 8 s N H 0 m c X V v d D s s J n F 1 b 3 Q 7 U 2 V j d G l v b j E v V G F i b G E x L 1 R p c G 8 g Y 2 F t Y m l h Z G 8 u e 1 B 1 Y m x p Y 2 F j a c O z b i A o c m V m Z X J l b m N p Y S B i a W J s a W 9 n c s O h Z m l j Y S B j b 2 1 w b G V 0 Y S k s N X 0 m c X V v d D s s J n F 1 b 3 Q 7 U 2 V j d G l v b j E v V G F i b G E x L 1 R p c G 8 g Y 2 F t Y m l h Z G 8 u e 1 T D r X R 1 b G 8 g U H J v Z H V j d G 8 s N n 0 m c X V v d D t d L C Z x d W 9 0 O 0 N v b H V t b k N v d W 5 0 J n F 1 b 3 Q 7 O j c s J n F 1 b 3 Q 7 S 2 V 5 Q 2 9 s d W 1 u T m F t Z X M m c X V v d D s 6 W 1 0 s J n F 1 b 3 Q 7 Q 2 9 s d W 1 u S W R l b n R p d G l l c y Z x d W 9 0 O z p b J n F 1 b 3 Q 7 U 2 V j d G l v b j E v V G F i b G E x L 1 R p c G 8 g Y 2 F t Y m l h Z G 8 u e 1 N J R 0 x B L D B 9 J n F 1 b 3 Q 7 L C Z x d W 9 0 O 1 N l Y 3 R p b 2 4 x L 1 R h Y m x h M S 9 U a X B v I G N h b W J p Y W R v L n t O b y 4 s M X 0 m c X V v d D s s J n F 1 b 3 Q 7 U 2 V j d G l v b j E v V G F i b G E x L 1 R p c G 8 g Y 2 F t Y m l h Z G 8 u e 1 R p c G 8 g K D I p L D J 9 J n F 1 b 3 Q 7 L C Z x d W 9 0 O 1 N l Y 3 R p b 2 4 x L 1 R h Y m x h M S 9 U a X B v I G N h b W J p Y W R v L n t B d X R v c i A o Z X M p L D N 9 J n F 1 b 3 Q 7 L C Z x d W 9 0 O 1 N l Y 3 R p b 2 4 x L 1 R h Y m x h M S 9 U a X B v I G N h b W J p Y W R v L n t B w 7 F v L D R 9 J n F 1 b 3 Q 7 L C Z x d W 9 0 O 1 N l Y 3 R p b 2 4 x L 1 R h Y m x h M S 9 U a X B v I G N h b W J p Y W R v L n t Q d W J s a W N h Y 2 n D s 2 4 g K H J l Z m V y Z W 5 j a W E g Y m l i b G l v Z 3 L D o W Z p Y 2 E g Y 2 9 t c G x l d G E p L D V 9 J n F 1 b 3 Q 7 L C Z x d W 9 0 O 1 N l Y 3 R p b 2 4 x L 1 R h Y m x h M S 9 U a X B v I G N h b W J p Y W R v L n t U w 6 1 0 d W x v I F B y b 2 R 1 Y 3 R v L D Z 9 J n F 1 b 3 Q 7 X S w m c X V v d D t S Z W x h d G l v b n N o a X B J b m Z v J n F 1 b 3 Q 7 O l t d f S I g L z 4 8 R W 5 0 c n k g V H l w Z T 0 i R m l s b F N 0 Y X R 1 c y I g V m F s d W U 9 I n N D b 2 1 w b G V 0 Z S I g L z 4 8 R W 5 0 c n k g V H l w Z T 0 i R m l s b E N v b H V t b k 5 h b W V z I i B W Y W x 1 Z T 0 i c 1 s m c X V v d D t T S U d M Q S Z x d W 9 0 O y w m c X V v d D t O b y 4 m c X V v d D s s J n F 1 b 3 Q 7 V G l w b y A o M i k m c X V v d D s s J n F 1 b 3 Q 7 Q X V 0 b 3 I g K G V z K S Z x d W 9 0 O y w m c X V v d D t B w 7 F v J n F 1 b 3 Q 7 L C Z x d W 9 0 O 1 B 1 Y m x p Y 2 F j a c O z b i A o c m V m Z X J l b m N p Y S B i a W J s a W 9 n c s O h Z m l j Y S B j b 2 1 w b G V 0 Y S k m c X V v d D s s J n F 1 b 3 Q 7 V M O t d H V s b y B Q c m 9 k d W N 0 b y Z x d W 9 0 O 1 0 i I C 8 + P E V u d H J 5 I F R 5 c G U 9 I k Z p b G x D b 2 x 1 b W 5 U e X B l c y I g V m F s d W U 9 I n N C Z 0 1 H Q m d N R 0 J n P T 0 i I C 8 + P E V u d H J 5 I F R 5 c G U 9 I k Z p b G x M Y X N 0 V X B k Y X R l Z C I g V m F s d W U 9 I m Q y M D I w L T A y L T I 0 V D I x O j M w O j E 1 L j c 3 M D k x M D R a I i A v P j x F b n R y e S B U e X B l P S J G a W x s R X J y b 3 J D b 3 V u d C I g V m F s d W U 9 I m w 2 I i A v P j x F b n R y e S B U e X B l P S J G a W x s R X J y b 3 J D b 2 R l I i B W Y W x 1 Z T 0 i c 1 V u a 2 5 v d 2 4 i I C 8 + P E V u d H J 5 I F R 5 c G U 9 I k Z p b G x D b 3 V u d C I g V m F s d W U 9 I m w x N D M 4 I i A v P j x F b n R y e S B U e X B l P S J B Z G R l Z F R v R G F 0 Y U 1 v Z G V s I i B W Y W x 1 Z T 0 i b D E i I C 8 + P C 9 T d G F i b G V F b n R y a W V z P j w v S X R l b T 4 8 S X R l b T 4 8 S X R l b U x v Y 2 F 0 a W 9 u P j x J d G V t V H l w Z T 5 G b 3 J t d W x h P C 9 J d G V t V H l w Z T 4 8 S X R l b V B h d G g + U 2 V j d G l v b j E v V G F i b G E x L 0 9 y a W d l b j w v S X R l b V B h d G g + P C 9 J d G V t T G 9 j Y X R p b 2 4 + P F N 0 Y W J s Z U V u d H J p Z X M g L z 4 8 L 0 l 0 Z W 0 + P E l 0 Z W 0 + P E l 0 Z W 1 M b 2 N h d G l v b j 4 8 S X R l b V R 5 c G U + R m 9 y b X V s Y T w v S X R l b V R 5 c G U + P E l 0 Z W 1 Q Y X R o P l N l Y 3 R p b 2 4 x L 1 R h Y m x h M S 9 U a X B v J T I w Y 2 F t Y m l h Z G 8 8 L 0 l 0 Z W 1 Q Y X R o P j w v S X R l b U x v Y 2 F 0 a W 9 u P j x T d G F i b G V F b n R y a W V z I C 8 + P C 9 J d G V t P j x J d G V t P j x J d G V t T G 9 j Y X R p b 2 4 + P E l 0 Z W 1 U e X B l P k Z v c m 1 1 b G E 8 L 0 l 0 Z W 1 U e X B l P j x J d G V t U G F 0 a D 5 T Z W N 0 a W 9 u M S 9 U Y W J s Y T 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V n Y W N p w 7 N 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U Y W J s Y T E v V G l w b y B j Y W 1 i a W F k b y 5 7 U 0 l H T E E s M H 0 m c X V v d D s s J n F 1 b 3 Q 7 U 2 V j d G l v b j E v V G F i b G E x L 1 R p c G 8 g Y 2 F t Y m l h Z G 8 u e 0 5 v L i w x f S Z x d W 9 0 O y w m c X V v d D t T Z W N 0 a W 9 u M S 9 U Y W J s Y T E v V G l w b y B j Y W 1 i a W F k b y 5 7 V G l w b y A o M i k s M n 0 m c X V v d D s s J n F 1 b 3 Q 7 U 2 V j d G l v b j E v V G F i b G E x L 1 R p c G 8 g Y 2 F t Y m l h Z G 8 u e 0 F 1 d G 9 y I C h l c y k s M 3 0 m c X V v d D s s J n F 1 b 3 Q 7 U 2 V j d G l v b j E v V G F i b G E x L 1 R p c G 8 g Y 2 F t Y m l h Z G 8 u e 0 H D s W 8 s N H 0 m c X V v d D s s J n F 1 b 3 Q 7 U 2 V j d G l v b j E v V G F i b G E x L 1 R p c G 8 g Y 2 F t Y m l h Z G 8 u e 1 B 1 Y m x p Y 2 F j a c O z b i A o c m V m Z X J l b m N p Y S B i a W J s a W 9 n c s O h Z m l j Y S B j b 2 1 w b G V 0 Y S k s N X 0 m c X V v d D s s J n F 1 b 3 Q 7 U 2 V j d G l v b j E v V G F i b G E x L 1 R p c G 8 g Y 2 F t Y m l h Z G 8 u e 1 T D r X R 1 b G 8 g U H J v Z H V j d G 8 s N n 0 m c X V v d D t d L C Z x d W 9 0 O 0 N v b H V t b k N v d W 5 0 J n F 1 b 3 Q 7 O j c s J n F 1 b 3 Q 7 S 2 V 5 Q 2 9 s d W 1 u T m F t Z X M m c X V v d D s 6 W 1 0 s J n F 1 b 3 Q 7 Q 2 9 s d W 1 u S W R l b n R p d G l l c y Z x d W 9 0 O z p b J n F 1 b 3 Q 7 U 2 V j d G l v b j E v V G F i b G E x L 1 R p c G 8 g Y 2 F t Y m l h Z G 8 u e 1 N J R 0 x B L D B 9 J n F 1 b 3 Q 7 L C Z x d W 9 0 O 1 N l Y 3 R p b 2 4 x L 1 R h Y m x h M S 9 U a X B v I G N h b W J p Y W R v L n t O b y 4 s M X 0 m c X V v d D s s J n F 1 b 3 Q 7 U 2 V j d G l v b j E v V G F i b G E x L 1 R p c G 8 g Y 2 F t Y m l h Z G 8 u e 1 R p c G 8 g K D I p L D J 9 J n F 1 b 3 Q 7 L C Z x d W 9 0 O 1 N l Y 3 R p b 2 4 x L 1 R h Y m x h M S 9 U a X B v I G N h b W J p Y W R v L n t B d X R v c i A o Z X M p L D N 9 J n F 1 b 3 Q 7 L C Z x d W 9 0 O 1 N l Y 3 R p b 2 4 x L 1 R h Y m x h M S 9 U a X B v I G N h b W J p Y W R v L n t B w 7 F v L D R 9 J n F 1 b 3 Q 7 L C Z x d W 9 0 O 1 N l Y 3 R p b 2 4 x L 1 R h Y m x h M S 9 U a X B v I G N h b W J p Y W R v L n t Q d W J s a W N h Y 2 n D s 2 4 g K H J l Z m V y Z W 5 j a W E g Y m l i b G l v Z 3 L D o W Z p Y 2 E g Y 2 9 t c G x l d G E p L D V 9 J n F 1 b 3 Q 7 L C Z x d W 9 0 O 1 N l Y 3 R p b 2 4 x L 1 R h Y m x h M S 9 U a X B v I G N h b W J p Y W R v L n t U w 6 1 0 d W x v I F B y b 2 R 1 Y 3 R v L D Z 9 J n F 1 b 3 Q 7 X S w m c X V v d D t S Z W x h d G l v b n N o a X B J b m Z v J n F 1 b 3 Q 7 O l t d f S I g L z 4 8 R W 5 0 c n k g V H l w Z T 0 i R m l s b F N 0 Y X R 1 c y I g V m F s d W U 9 I n N D b 2 1 w b G V 0 Z S I g L z 4 8 R W 5 0 c n k g V H l w Z T 0 i R m l s b E N v b H V t b k 5 h b W V z I i B W Y W x 1 Z T 0 i c 1 s m c X V v d D t T S U d M Q S Z x d W 9 0 O y w m c X V v d D t O b y 4 m c X V v d D s s J n F 1 b 3 Q 7 V G l w b y A o M i k m c X V v d D s s J n F 1 b 3 Q 7 Q X V 0 b 3 I g K G V z K S Z x d W 9 0 O y w m c X V v d D t B w 7 F v J n F 1 b 3 Q 7 L C Z x d W 9 0 O 1 B 1 Y m x p Y 2 F j a c O z b i A o c m V m Z X J l b m N p Y S B i a W J s a W 9 n c s O h Z m l j Y S B j b 2 1 w b G V 0 Y S k m c X V v d D s s J n F 1 b 3 Q 7 V M O t d H V s b y B Q c m 9 k d W N 0 b y Z x d W 9 0 O 1 0 i I C 8 + P E V u d H J 5 I F R 5 c G U 9 I k Z p b G x D b 2 x 1 b W 5 U e X B l c y I g V m F s d W U 9 I n N C Z 0 1 H Q m d N R 0 J n P T 0 i I C 8 + P E V u d H J 5 I F R 5 c G U 9 I k Z p b G x M Y X N 0 V X B k Y X R l Z C I g V m F s d W U 9 I m Q y M D I w L T A y L T I 0 V D I x O j M w O j E 1 L j c 3 M D k x M D R a I i A v P j x F b n R y e S B U e X B l P S J G a W x s R X J y b 3 J D b 3 V u d C I g V m F s d W U 9 I m w 2 I i A v P j x F b n R y e S B U e X B l P S J G a W x s R X J y b 3 J D b 2 R l I i B W Y W x 1 Z T 0 i c 1 V u a 2 5 v d 2 4 i I C 8 + P E V u d H J 5 I F R 5 c G U 9 I k Z p b G x D b 3 V u d C I g V m F s d W U 9 I m w x N D M 4 I i A v P j x F b n R y e S B U e X B l P S J B Z G R l Z F R v R G F 0 Y U 1 v Z G V s I i B W Y W x 1 Z T 0 i b D E i I C 8 + P C 9 T d G F i b G V F b n R y a W V z P j w v S X R l b T 4 8 S X R l b T 4 8 S X R l b U x v Y 2 F 0 a W 9 u P j x J d G V t V H l w Z T 5 G b 3 J t d W x h P C 9 J d G V t V H l w Z T 4 8 S X R l b V B h d G g + U 2 V j d G l v b j E v V G F i b G E x J T I w K D I p L 0 9 y a W d l b j w v S X R l b V B h d G g + P C 9 J d G V t T G 9 j Y X R p b 2 4 + P F N 0 Y W J s Z U V u d H J p Z X M g L z 4 8 L 0 l 0 Z W 0 + P E l 0 Z W 0 + P E l 0 Z W 1 M b 2 N h d G l v b j 4 8 S X R l b V R 5 c G U + R m 9 y b X V s Y T w v S X R l b V R 5 c G U + P E l 0 Z W 1 Q Y X R o P l N l Y 3 R p b 2 4 x L 1 R h Y m x h M S U y M C g y K S 9 U a X B v J T I w Y 2 F t Y m l h Z G 8 8 L 0 l 0 Z W 1 Q Y X R o P j w v S X R l b U x v Y 2 F 0 a W 9 u P j x T d G F i b G V F b n R y a W V z I C 8 + P C 9 J d G V t P j x J d G V t P j x J d G V t T G 9 j Y X R p b 2 4 + P E l 0 Z W 1 U e X B l P k Z v c m 1 1 b G E 8 L 0 l 0 Z W 1 U e X B l P j x J d G V t U G F 0 a D 5 T Z W N 0 a W 9 u M S 9 U Y m w x X 1 R h Y m x h X 0 F 1 e G l s a W F y X 1 B y b 3 l l Y 3 R v c 1 9 J b n Z l c 3 R p Z 2 F j a S V D M y V C M 2 4 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A i I C 8 + P E V u d H J 5 I F R 5 c G U 9 I k l z U H J p d m F 0 Z S I g V m F s d W U 9 I m w w I i A v P j x F b n R y e S B U e X B l P S J R d W V y e U l E I i B W Y W x 1 Z T 0 i c 2 Q 4 N W Z j N T A z L T E 4 Z m E t N D E 3 M y 1 h Z T l l L T B h Y z c w Z j g z O W M 1 N S I g L z 4 8 R W 5 0 c n k g V H l w Z T 0 i R m l s b E V y c m 9 y Q 2 9 k Z S I g V m F s d W U 9 I n N V b m t u b 3 d u I i A v P j x F b n R y e S B U e X B l P S J B Z G R l Z F R v R G F 0 Y U 1 v Z G V s I i B W Y W x 1 Z T 0 i b D A i I C 8 + P E V u d H J 5 I F R 5 c G U 9 I k J 1 Z m Z l c k 5 l e H R S Z W Z y Z X N o I i B W Y W x 1 Z T 0 i b D E i I C 8 + P E V u d H J 5 I F R 5 c G U 9 I l J l c 3 V s d F R 5 c G U i I F Z h b H V l P S J z V G F i b G U i I C 8 + P E V u d H J 5 I F R 5 c G U 9 I k 5 h b W V V c G R h d G V k Q W Z 0 Z X J G a W x s I i B W Y W x 1 Z T 0 i b D A i I C 8 + P E V u d H J 5 I F R 5 c G U 9 I k Z p b G x M Y X N 0 V X B k Y X R l Z C I g V m F s d W U 9 I m Q y M D I w L T E w L T I y V D A z O j I z O j A w L j A w N z E 5 M T V a I i A v P j x F b n R y e S B U e X B l P S J S Z W x h d G l v b n N o a X B J b m Z v Q 2 9 u d G F p b m V y I i B W Y W x 1 Z T 0 i c 3 s m c X V v d D t j b 2 x 1 b W 5 D b 3 V u d C Z x d W 9 0 O z o x O S w m c X V v d D t r Z X l D b 2 x 1 b W 5 O Y W 1 l c y Z x d W 9 0 O z p b X S w m c X V v d D t x d W V y e V J l b G F 0 a W 9 u c 2 h p c H M m c X V v d D s 6 W 1 0 s J n F 1 b 3 Q 7 Y 2 9 s d W 1 u S W R l b n R p d G l l c y Z x d W 9 0 O z p b J n F 1 b 3 Q 7 U 2 V j d G l v b j E v V G J s M V 9 U Y W J s Y V 9 B d X h p b G l h c l 9 Q c m 9 5 Z W N 0 b 3 N f S W 5 2 Z X N 0 a W d h Y 2 n D s 2 4 v U 2 U g Z X h w Y W 5 k a c O z I F N 0 Z X A y L n t T d G V w M i 5 D w 7 N k a W d v I G R l b C B Q c m 9 5 Z W N 0 b y w w f S Z x d W 9 0 O y w m c X V v d D t T Z W N 0 a W 9 u M S 9 U Y m w x X 1 R h Y m x h X 0 F 1 e G l s a W F y X 1 B y b 3 l l Y 3 R v c 1 9 J b n Z l c 3 R p Z 2 F j a c O z b i 9 T Z S B l e H B h b m R p w 7 M g U 3 R l c D I u e 1 N 0 Z X A y L l x u U H J v e W V j d G 8 s M X 0 m c X V v d D s s J n F 1 b 3 Q 7 U 2 V j d G l v b j E v V G J s M V 9 U Y W J s Y V 9 B d X h p b G l h c l 9 Q c m 9 5 Z W N 0 b 3 N f S W 5 2 Z X N 0 a W d h Y 2 n D s 2 4 v U 2 U g Z X h w Y W 5 k a c O z I F N 0 Z X A y L n t T d G V w M i 5 F c 3 R h Z G 8 s M n 0 m c X V v d D s s J n F 1 b 3 Q 7 U 2 V j d G l v b j E v V G J s M V 9 U Y W J s Y V 9 B d X h p b G l h c l 9 Q c m 9 5 Z W N 0 b 3 N f S W 5 2 Z X N 0 a W d h Y 2 n D s 2 4 v U 2 U g Z X h w Y W 5 k a c O z I F N 0 Z X A y L n t T d G V w M i 5 G Z W N o Y V x u S W 5 p Y 2 l v L D N 9 J n F 1 b 3 Q 7 L C Z x d W 9 0 O 1 N l Y 3 R p b 2 4 x L 1 R i b D F f V G F i b G F f Q X V 4 a W x p Y X J f U H J v e W V j d G 9 z X 0 l u d m V z d G l n Y W N p w 7 N u L 1 N l I G V 4 c G F u Z G n D s y B T d G V w M i 5 7 U 3 R l c D I u Q c O x b 1 x u S W 5 p Y y 4 s N H 0 m c X V v d D s s J n F 1 b 3 Q 7 U 2 V j d G l v b j E v V G J s M V 9 U Y W J s Y V 9 B d X h p b G l h c l 9 Q c m 9 5 Z W N 0 b 3 N f S W 5 2 Z X N 0 a W d h Y 2 n D s 2 4 v U 2 U g Z X h w Y W 5 k a c O z I F N 0 Z X A y L n t T d G V w M i 5 J b n Z l c 3 R p Z 2 F k b 3 J c b l B y a W 5 j a X B h b C w 1 f S Z x d W 9 0 O y w m c X V v d D t T Z W N 0 a W 9 u M S 9 U Y m w x X 1 R h Y m x h X 0 F 1 e G l s a W F y X 1 B y b 3 l l Y 3 R v c 1 9 J b n Z l c 3 R p Z 2 F j a c O z b i 9 T Z S B l e H B h b m R p w 7 M g U 3 R l c D I u e 1 N 0 Z X A y L l x u Q X J l Y S B l c 3 R h d G V n a W N h M S w 2 f S Z x d W 9 0 O y w m c X V v d D t T Z W N 0 a W 9 u M S 9 U Y m w x X 1 R h Y m x h X 0 F 1 e G l s a W F y X 1 B y b 3 l l Y 3 R v c 1 9 J b n Z l c 3 R p Z 2 F j a c O z b i 9 T Z S B l e H B h b m R p w 7 M g U 3 R l c D I u e 1 N 0 Z X A y L l x u Q X J l Y S B l c 3 R y Y X R l Z 2 l j Y S A y L D d 9 J n F 1 b 3 Q 7 L C Z x d W 9 0 O 1 N l Y 3 R p b 2 4 x L 1 R i b D F f V G F i b G F f Q X V 4 a W x p Y X J f U H J v e W V j d G 9 z X 0 l u d m V z d G l n Y W N p w 7 N u L 1 N l I G V 4 c G F u Z G n D s y B T d G V w M i 5 7 U 3 R l c D I u X G 5 H c n V w b y w 4 f S Z x d W 9 0 O y w m c X V v d D t T Z W N 0 a W 9 u M S 9 U Y m w x X 1 R h Y m x h X 0 F 1 e G l s a W F y X 1 B y b 3 l l Y 3 R v c 1 9 J b n Z l c 3 R p Z 2 F j a c O z b i 9 T Z S B l e H B h b m R p w 7 M g U 3 R l c D I u e 1 N 0 Z X A y L l x u Q X J l Y S w 5 f S Z x d W 9 0 O y w m c X V v d D t T Z W N 0 a W 9 u M S 9 U Y m w x X 1 R h Y m x h X 0 F 1 e G l s a W F y X 1 B y b 3 l l Y 3 R v c 1 9 J b n Z l c 3 R p Z 2 F j a c O z b i 9 T Z S B l e H B h b m R p w 7 M g U 3 R l c D I u e 1 N 0 Z X A y L l x u Q 2 V u d H J v I E N v c 3 R v L D E w f S Z x d W 9 0 O y w m c X V v d D t T Z W N 0 a W 9 u M S 9 U Y m w x X 1 R h Y m x h X 0 F 1 e G l s a W F y X 1 B y b 3 l l Y 3 R v c 1 9 J b n Z l c 3 R p Z 2 F j a c O z b i 9 T Z S B l e H B h b m R p w 7 M g U 3 R l c D I u e 1 N 0 Z X A y L l B y b 3 l l Y 3 R v I C s g Q 8 O z Z G l n b y B k Z W w g U H J v e W V j d G 8 s M T F 9 J n F 1 b 3 Q 7 L C Z x d W 9 0 O 1 N l Y 3 R p b 2 4 x L 1 R i b D F f V G F i b G F f Q X V 4 a W x p Y X J f U H J v e W V j d G 9 z X 0 l u d m V z d G l n Y W N p w 7 N u L 1 N l I G V 4 c G F u Z G n D s y B T d G V w M i 5 7 U 3 R l c D I u R W 5 0 a W R h Z C B G a W 5 h b m N p Y W R v c m E s M T J 9 J n F 1 b 3 Q 7 L C Z x d W 9 0 O 1 N l Y 3 R p b 2 4 x L 1 R i b D F f V G F i b G F f Q X V 4 a W x p Y X J f U H J v e W V j d G 9 z X 0 l u d m V z d G l n Y W N p w 7 N u L 1 N l I G V 4 c G F u Z G n D s y B T d G V w M i 5 7 U 3 R l c D I u V m F s b 3 I g S W 5 2 Z X J z a c O z b i w x M 3 0 m c X V v d D s s J n F 1 b 3 Q 7 U 2 V j d G l v b j E v V G J s M V 9 U Y W J s Y V 9 B d X h p b G l h c l 9 Q c m 9 5 Z W N 0 b 3 N f S W 5 2 Z X N 0 a W d h Y 2 n D s 2 4 v U 2 U g Z X h w Y W 5 k a c O z I F N 0 Z X A y L n t T d G V w M i 5 V b m l k Y W Q g Q W N h Z M O p b W l j Y S B B a n V z d G F k Y S w x N H 0 m c X V v d D s s J n F 1 b 3 Q 7 U 2 V j d G l v b j E v V G J s M V 9 U Y W J s Y V 9 B d X h p b G l h c l 9 Q c m 9 5 Z W N 0 b 3 N f S W 5 2 Z X N 0 a W d h Y 2 n D s 2 4 v U 2 U g Z X h w Y W 5 k a c O z I F N 0 Z X A y L n t T d G V w M i 5 M T E F W R S o s M T V 9 J n F 1 b 3 Q 7 L C Z x d W 9 0 O 1 N l Y 3 R p b 2 4 x L 1 R i b D F f V G F i b G F f Q X V 4 a W x p Y X J f U H J v e W V j d G 9 z X 0 l u d m V z d G l n Y W N p w 7 N u L 1 N l I G V 4 c G F u Z G n D s y B T d G V w M i 5 7 U 3 R l c D I u T E x B V k U q K i w x N n 0 m c X V v d D s s J n F 1 b 3 Q 7 U 2 V j d G l v b j E v V G J s M V 9 U Y W J s Y V 9 B d X h p b G l h c l 9 Q c m 9 5 Z W N 0 b 3 N f S W 5 2 Z X N 0 a W d h Y 2 n D s 2 4 v U 2 U g Z X h w Y W 5 k a c O z I F N 0 Z X A y L n t T d G V w M i 5 U a X B v I G R l I E l u d m V y c 2 n D s 2 4 q K i w x N 3 0 m c X V v d D s s J n F 1 b 3 Q 7 U 2 V j d G l v b j E v V G J s M V 9 U Y W J s Y V 9 B d X h p b G l h c l 9 Q c m 9 5 Z W N 0 b 3 N f S W 5 2 Z X N 0 a W d h Y 2 n D s 2 4 v U 2 U g Z X h w Y W 5 k a c O z I F N 0 Z X A y L n t T d G V w M i 5 D b 2 x 1 b W 4 x L D E 4 f S Z x d W 9 0 O 1 0 s J n F 1 b 3 Q 7 Q 2 9 s d W 1 u Q 2 9 1 b n Q m c X V v d D s 6 M T k s J n F 1 b 3 Q 7 S 2 V 5 Q 2 9 s d W 1 u T m F t Z X M m c X V v d D s 6 W 1 0 s J n F 1 b 3 Q 7 Q 2 9 s d W 1 u S W R l b n R p d G l l c y Z x d W 9 0 O z p b J n F 1 b 3 Q 7 U 2 V j d G l v b j E v V G J s M V 9 U Y W J s Y V 9 B d X h p b G l h c l 9 Q c m 9 5 Z W N 0 b 3 N f S W 5 2 Z X N 0 a W d h Y 2 n D s 2 4 v U 2 U g Z X h w Y W 5 k a c O z I F N 0 Z X A y L n t T d G V w M i 5 D w 7 N k a W d v I G R l b C B Q c m 9 5 Z W N 0 b y w w f S Z x d W 9 0 O y w m c X V v d D t T Z W N 0 a W 9 u M S 9 U Y m w x X 1 R h Y m x h X 0 F 1 e G l s a W F y X 1 B y b 3 l l Y 3 R v c 1 9 J b n Z l c 3 R p Z 2 F j a c O z b i 9 T Z S B l e H B h b m R p w 7 M g U 3 R l c D I u e 1 N 0 Z X A y L l x u U H J v e W V j d G 8 s M X 0 m c X V v d D s s J n F 1 b 3 Q 7 U 2 V j d G l v b j E v V G J s M V 9 U Y W J s Y V 9 B d X h p b G l h c l 9 Q c m 9 5 Z W N 0 b 3 N f S W 5 2 Z X N 0 a W d h Y 2 n D s 2 4 v U 2 U g Z X h w Y W 5 k a c O z I F N 0 Z X A y L n t T d G V w M i 5 F c 3 R h Z G 8 s M n 0 m c X V v d D s s J n F 1 b 3 Q 7 U 2 V j d G l v b j E v V G J s M V 9 U Y W J s Y V 9 B d X h p b G l h c l 9 Q c m 9 5 Z W N 0 b 3 N f S W 5 2 Z X N 0 a W d h Y 2 n D s 2 4 v U 2 U g Z X h w Y W 5 k a c O z I F N 0 Z X A y L n t T d G V w M i 5 G Z W N o Y V x u S W 5 p Y 2 l v L D N 9 J n F 1 b 3 Q 7 L C Z x d W 9 0 O 1 N l Y 3 R p b 2 4 x L 1 R i b D F f V G F i b G F f Q X V 4 a W x p Y X J f U H J v e W V j d G 9 z X 0 l u d m V z d G l n Y W N p w 7 N u L 1 N l I G V 4 c G F u Z G n D s y B T d G V w M i 5 7 U 3 R l c D I u Q c O x b 1 x u S W 5 p Y y 4 s N H 0 m c X V v d D s s J n F 1 b 3 Q 7 U 2 V j d G l v b j E v V G J s M V 9 U Y W J s Y V 9 B d X h p b G l h c l 9 Q c m 9 5 Z W N 0 b 3 N f S W 5 2 Z X N 0 a W d h Y 2 n D s 2 4 v U 2 U g Z X h w Y W 5 k a c O z I F N 0 Z X A y L n t T d G V w M i 5 J b n Z l c 3 R p Z 2 F k b 3 J c b l B y a W 5 j a X B h b C w 1 f S Z x d W 9 0 O y w m c X V v d D t T Z W N 0 a W 9 u M S 9 U Y m w x X 1 R h Y m x h X 0 F 1 e G l s a W F y X 1 B y b 3 l l Y 3 R v c 1 9 J b n Z l c 3 R p Z 2 F j a c O z b i 9 T Z S B l e H B h b m R p w 7 M g U 3 R l c D I u e 1 N 0 Z X A y L l x u Q X J l Y S B l c 3 R h d G V n a W N h M S w 2 f S Z x d W 9 0 O y w m c X V v d D t T Z W N 0 a W 9 u M S 9 U Y m w x X 1 R h Y m x h X 0 F 1 e G l s a W F y X 1 B y b 3 l l Y 3 R v c 1 9 J b n Z l c 3 R p Z 2 F j a c O z b i 9 T Z S B l e H B h b m R p w 7 M g U 3 R l c D I u e 1 N 0 Z X A y L l x u Q X J l Y S B l c 3 R y Y X R l Z 2 l j Y S A y L D d 9 J n F 1 b 3 Q 7 L C Z x d W 9 0 O 1 N l Y 3 R p b 2 4 x L 1 R i b D F f V G F i b G F f Q X V 4 a W x p Y X J f U H J v e W V j d G 9 z X 0 l u d m V z d G l n Y W N p w 7 N u L 1 N l I G V 4 c G F u Z G n D s y B T d G V w M i 5 7 U 3 R l c D I u X G 5 H c n V w b y w 4 f S Z x d W 9 0 O y w m c X V v d D t T Z W N 0 a W 9 u M S 9 U Y m w x X 1 R h Y m x h X 0 F 1 e G l s a W F y X 1 B y b 3 l l Y 3 R v c 1 9 J b n Z l c 3 R p Z 2 F j a c O z b i 9 T Z S B l e H B h b m R p w 7 M g U 3 R l c D I u e 1 N 0 Z X A y L l x u Q X J l Y S w 5 f S Z x d W 9 0 O y w m c X V v d D t T Z W N 0 a W 9 u M S 9 U Y m w x X 1 R h Y m x h X 0 F 1 e G l s a W F y X 1 B y b 3 l l Y 3 R v c 1 9 J b n Z l c 3 R p Z 2 F j a c O z b i 9 T Z S B l e H B h b m R p w 7 M g U 3 R l c D I u e 1 N 0 Z X A y L l x u Q 2 V u d H J v I E N v c 3 R v L D E w f S Z x d W 9 0 O y w m c X V v d D t T Z W N 0 a W 9 u M S 9 U Y m w x X 1 R h Y m x h X 0 F 1 e G l s a W F y X 1 B y b 3 l l Y 3 R v c 1 9 J b n Z l c 3 R p Z 2 F j a c O z b i 9 T Z S B l e H B h b m R p w 7 M g U 3 R l c D I u e 1 N 0 Z X A y L l B y b 3 l l Y 3 R v I C s g Q 8 O z Z G l n b y B k Z W w g U H J v e W V j d G 8 s M T F 9 J n F 1 b 3 Q 7 L C Z x d W 9 0 O 1 N l Y 3 R p b 2 4 x L 1 R i b D F f V G F i b G F f Q X V 4 a W x p Y X J f U H J v e W V j d G 9 z X 0 l u d m V z d G l n Y W N p w 7 N u L 1 N l I G V 4 c G F u Z G n D s y B T d G V w M i 5 7 U 3 R l c D I u R W 5 0 a W R h Z C B G a W 5 h b m N p Y W R v c m E s M T J 9 J n F 1 b 3 Q 7 L C Z x d W 9 0 O 1 N l Y 3 R p b 2 4 x L 1 R i b D F f V G F i b G F f Q X V 4 a W x p Y X J f U H J v e W V j d G 9 z X 0 l u d m V z d G l n Y W N p w 7 N u L 1 N l I G V 4 c G F u Z G n D s y B T d G V w M i 5 7 U 3 R l c D I u V m F s b 3 I g S W 5 2 Z X J z a c O z b i w x M 3 0 m c X V v d D s s J n F 1 b 3 Q 7 U 2 V j d G l v b j E v V G J s M V 9 U Y W J s Y V 9 B d X h p b G l h c l 9 Q c m 9 5 Z W N 0 b 3 N f S W 5 2 Z X N 0 a W d h Y 2 n D s 2 4 v U 2 U g Z X h w Y W 5 k a c O z I F N 0 Z X A y L n t T d G V w M i 5 V b m l k Y W Q g Q W N h Z M O p b W l j Y S B B a n V z d G F k Y S w x N H 0 m c X V v d D s s J n F 1 b 3 Q 7 U 2 V j d G l v b j E v V G J s M V 9 U Y W J s Y V 9 B d X h p b G l h c l 9 Q c m 9 5 Z W N 0 b 3 N f S W 5 2 Z X N 0 a W d h Y 2 n D s 2 4 v U 2 U g Z X h w Y W 5 k a c O z I F N 0 Z X A y L n t T d G V w M i 5 M T E F W R S o s M T V 9 J n F 1 b 3 Q 7 L C Z x d W 9 0 O 1 N l Y 3 R p b 2 4 x L 1 R i b D F f V G F i b G F f Q X V 4 a W x p Y X J f U H J v e W V j d G 9 z X 0 l u d m V z d G l n Y W N p w 7 N u L 1 N l I G V 4 c G F u Z G n D s y B T d G V w M i 5 7 U 3 R l c D I u T E x B V k U q K i w x N n 0 m c X V v d D s s J n F 1 b 3 Q 7 U 2 V j d G l v b j E v V G J s M V 9 U Y W J s Y V 9 B d X h p b G l h c l 9 Q c m 9 5 Z W N 0 b 3 N f S W 5 2 Z X N 0 a W d h Y 2 n D s 2 4 v U 2 U g Z X h w Y W 5 k a c O z I F N 0 Z X A y L n t T d G V w M i 5 U a X B v I G R l I E l u d m V y c 2 n D s 2 4 q K i w x N 3 0 m c X V v d D s s J n F 1 b 3 Q 7 U 2 V j d G l v b j E v V G J s M V 9 U Y W J s Y V 9 B d X h p b G l h c l 9 Q c m 9 5 Z W N 0 b 3 N f S W 5 2 Z X N 0 a W d h Y 2 n D s 2 4 v U 2 U g Z X h w Y W 5 k a c O z I F N 0 Z X A y L n t T d G V w M i 5 D b 2 x 1 b W 4 x L D E 4 f S Z x d W 9 0 O 1 0 s J n F 1 b 3 Q 7 U m V s Y X R p b 2 5 z a G l w S W 5 m b y Z x d W 9 0 O z p b X X 0 i I C 8 + P C 9 T d G F i b G V F b n R y a W V z P j w v S X R l b T 4 8 S X R l b T 4 8 S X R l b U x v Y 2 F 0 a W 9 u P j x J d G V t V H l w Z T 5 G b 3 J t d W x h P C 9 J d G V t V H l w Z T 4 8 S X R l b V B h d G g + U 2 V j d G l v b j E v V G J s M V 9 U Y W J s Y V 9 B d X h p b G l h c l 9 Q c m 9 5 Z W N 0 b 3 N f S W 5 2 Z X N 0 a W d h Y 2 k l Q z M l Q j N u L 0 9 y a W d l b j w v S X R l b V B h d G g + P C 9 J d G V t T G 9 j Y X R p b 2 4 + P F N 0 Y W J s Z U V u d H J p Z X M g L z 4 8 L 0 l 0 Z W 0 + P E l 0 Z W 0 + P E l 0 Z W 1 M b 2 N h d G l v b j 4 8 S X R l b V R 5 c G U + R m 9 y b X V s Y T w v S X R l b V R 5 c G U + P E l 0 Z W 1 Q Y X R o P l N l Y 3 R p b 2 4 x L 1 R i b D F f V G F i b G F f Q X V 4 a W x p Y X J f U H J v e W V j d G 9 z X 0 l u d m V z d G l n Y W N p J U M z J U I z b i 9 G a W x h c y U y M G Z p b H R y Y W R h c z I 8 L 0 l 0 Z W 1 Q Y X R o P j w v S X R l b U x v Y 2 F 0 a W 9 u P j x T d G F i b G V F b n R y a W V z I C 8 + P C 9 J d G V t P j x J d G V t P j x J d G V t T G 9 j Y X R p b 2 4 + P E l 0 Z W 1 U e X B l P k Z v c m 1 1 b G E 8 L 0 l 0 Z W 1 U e X B l P j x J d G V t U G F 0 a D 5 T Z W N 0 a W 9 u M S 9 U Y m w x X 1 R h Y m x h X 0 F 1 e G l s a W F y X 1 B y b 3 l l Y 3 R v c 1 9 J b n Z l c 3 R p Z 2 F j a S V D M y V C M 2 4 v T 3 R y Y X M l M j B j b 2 x 1 b W 5 h c y U y M H F 1 a X R h Z G F z P C 9 J d G V t U G F 0 a D 4 8 L 0 l 0 Z W 1 M b 2 N h d G l v b j 4 8 U 3 R h Y m x l R W 5 0 c m l l c y A v P j w v S X R l b T 4 8 S X R l b T 4 8 S X R l b U x v Y 2 F 0 a W 9 u P j x J d G V t V H l w Z T 5 G b 3 J t d W x h P C 9 J d G V t V H l w Z T 4 8 S X R l b V B h d G g + U 2 V j d G l v b j E v V G J s M V 9 U Y W J s Y V 9 B d X h p b G l h c l 9 Q c m 9 5 Z W N 0 b 3 N f S W 5 2 Z X N 0 a W d h Y 2 k l Q z M l Q j N u L 1 B l c n N v b m F s a X p h Z G E l M j B h Z 3 J l Z 2 F k Y T w v S X R l b V B h d G g + P C 9 J d G V t T G 9 j Y X R p b 2 4 + P F N 0 Y W J s Z U V u d H J p Z X M g L z 4 8 L 0 l 0 Z W 0 + P E l 0 Z W 0 + P E l 0 Z W 1 M b 2 N h d G l v b j 4 8 S X R l b V R 5 c G U + R m 9 y b X V s Y T w v S X R l b V R 5 c G U + P E l 0 Z W 1 Q Y X R o P l N l Y 3 R p b 2 4 x L 1 R i b D F f V G F i b G F f Q X V 4 a W x p Y X J f U H J v e W V j d G 9 z X 0 l u d m V z d G l n Y W N p J U M z J U I z b i 9 Q Z X J z b 2 5 h b G l 6 Y W R h J T I w Y W d y Z W d h Z G E x P C 9 J d G V t U G F 0 a D 4 8 L 0 l 0 Z W 1 M b 2 N h d G l v b j 4 8 U 3 R h Y m x l R W 5 0 c m l l c y A v P j w v S X R l b T 4 8 S X R l b T 4 8 S X R l b U x v Y 2 F 0 a W 9 u P j x J d G V t V H l w Z T 5 G b 3 J t d W x h P C 9 J d G V t V H l w Z T 4 8 S X R l b V B h d G g + U 2 V j d G l v b j E v V G J s M V 9 U Y W J s Y V 9 B d X h p b G l h c l 9 Q c m 9 5 Z W N 0 b 3 N f S W 5 2 Z X N 0 a W d h Y 2 k l Q z M l Q j N u L 0 9 0 c m F z J T I w Y 2 9 s d W 1 u Y X M l M j B x d W l 0 Y W R h c z E 8 L 0 l 0 Z W 1 Q Y X R o P j w v S X R l b U x v Y 2 F 0 a W 9 u P j x T d G F i b G V F b n R y a W V z I C 8 + P C 9 J d G V t P j x J d G V t P j x J d G V t T G 9 j Y X R p b 2 4 + P E l 0 Z W 1 U e X B l P k Z v c m 1 1 b G E 8 L 0 l 0 Z W 1 U e X B l P j x J d G V t U G F 0 a D 5 T Z W N 0 a W 9 u M S 9 U Y m w x X 1 R h Y m x h X 0 F 1 e G l s a W F y X 1 B y b 3 l l Y 3 R v c 1 9 J b n Z l c 3 R p Z 2 F j a S V D M y V C M 2 4 v U 2 U l M j B l e H B h b m R p J U M z J U I z J T I w U 3 R l c D E u M T w v S X R l b V B h d G g + P C 9 J d G V t T G 9 j Y X R p b 2 4 + P F N 0 Y W J s Z U V u d H J p Z X M g L z 4 8 L 0 l 0 Z W 0 + P E l 0 Z W 0 + P E l 0 Z W 1 M b 2 N h d G l v b j 4 8 S X R l b V R 5 c G U + R m 9 y b X V s Y T w v S X R l b V R 5 c G U + P E l 0 Z W 1 Q Y X R o P l N l Y 3 R p b 2 4 x L 1 R i b D F f V G F i b G F f Q X V 4 a W x p Y X J f U H J v e W V j d G 9 z X 0 l u d m V z d G l n Y W N p J U M z J U I z b i 9 G a W x h c y U y M G Z p b H R y Y W R h c z w v S X R l b V B h d G g + P C 9 J d G V t T G 9 j Y X R p b 2 4 + P F N 0 Y W J s Z U V u d H J p Z X M g L z 4 8 L 0 l 0 Z W 0 + P E l 0 Z W 0 + P E l 0 Z W 1 M b 2 N h d G l v b j 4 8 S X R l b V R 5 c G U + R m 9 y b X V s Y T w v S X R l b V R 5 c G U + P E l 0 Z W 1 Q Y X R o P l N l Y 3 R p b 2 4 x L 1 R i b D F f V G F i b G F f Q X V 4 a W x p Y X J f U H J v e W V j d G 9 z X 0 l u d m V z d G l n Y W N p J U M z J U I z b i 9 Q Z X J z b 2 5 h b G l 6 Y W R h J T I w Y W d y Z W d h Z G E y P C 9 J d G V t U G F 0 a D 4 8 L 0 l 0 Z W 1 M b 2 N h d G l v b j 4 8 U 3 R h Y m x l R W 5 0 c m l l c y A v P j w v S X R l b T 4 8 S X R l b T 4 8 S X R l b U x v Y 2 F 0 a W 9 u P j x J d G V t V H l w Z T 5 G b 3 J t d W x h P C 9 J d G V t V H l w Z T 4 8 S X R l b V B h d G g + U 2 V j d G l v b j E v V G J s M V 9 U Y W J s Y V 9 B d X h p b G l h c l 9 Q c m 9 5 Z W N 0 b 3 N f S W 5 2 Z X N 0 a W d h Y 2 k l Q z M l Q j N u L 0 9 0 c m F z J T I w Y 2 9 s d W 1 u Y X M l M j B x d W l 0 Y W R h c z I 8 L 0 l 0 Z W 1 Q Y X R o P j w v S X R l b U x v Y 2 F 0 a W 9 u P j x T d G F i b G V F b n R y a W V z I C 8 + P C 9 J d G V t P j x J d G V t P j x J d G V t T G 9 j Y X R p b 2 4 + P E l 0 Z W 1 U e X B l P k Z v c m 1 1 b G E 8 L 0 l 0 Z W 1 U e X B l P j x J d G V t U G F 0 a D 5 T Z W N 0 a W 9 u M S 9 U Y m w x X 1 R h Y m x h X 0 F 1 e G l s a W F y X 1 B y b 3 l l Y 3 R v c 1 9 J b n Z l c 3 R p Z 2 F j a S V D M y V C M 2 4 v U 2 U l M j B l e H B h b m R p J U M z J U I z J T I w U 3 R l c D I 8 L 0 l 0 Z W 1 Q Y X R o P j w v S X R l b U x v Y 2 F 0 a W 9 u P j x T d G F i b G V F b n R y a W V z I C 8 + P C 9 J d G V t P j x J d G V t P j x J d G V t T G 9 j Y X R p b 2 4 + P E l 0 Z W 1 U e X B l P k Z v c m 1 1 b G E 8 L 0 l 0 Z W 1 U e X B l P j x J d G V t U G F 0 a D 5 T Z W N 0 a W 9 u M S 9 U Y m w y X 1 R h Y m x h X 0 F 1 e G l s a W F y X 1 B y b 2 R 1 Y 3 R v c z w v S X R l b V B h d G g + P C 9 J d G V t T G 9 j Y X R p b 2 4 + P F N 0 Y W J s Z U V u d H J p Z X M + P E V u d H J 5 I F R 5 c G U 9 I k Z p b G x l Z E N v b X B s Z X R l U m V z d W x 0 V G 9 X b 3 J r c 2 h l Z X Q i I F Z h b H V l P S J s M C I g L z 4 8 R W 5 0 c n k g V H l w Z T 0 i R m l s b E V u Y W J s Z W Q i I F Z h b H V l P S J s M C I g L z 4 8 R W 5 0 c n k g V H l w Z T 0 i R m l s b E 9 i a m V j d F R 5 c G U i I F Z h b H V l P S J z Q 2 9 u b m V j d G l v b k 9 u b H k i I C 8 + P E V u d H J 5 I F R 5 c G U 9 I k Z p b G x U b 0 R h d G F N b 2 R l b E V u Y W J s Z W Q i I F Z h b H V l P S J s M C I g L z 4 8 R W 5 0 c n k g V H l w Z T 0 i S X N Q c m l 2 Y X R l I i B W Y W x 1 Z T 0 i b D A i I C 8 + P E V u d H J 5 I F R 5 c G U 9 I k x v Y W R l Z F R v Q W 5 h b H l z a X N T Z X J 2 a W N l c y I g V m F s d W U 9 I m w w I i A v P j x F b n R y e S B U e X B l P S J G a W x s R X J y b 3 J D b 2 R l I i B W Y W x 1 Z T 0 i c 1 V u a 2 5 v d 2 4 i I C 8 + P E V u d H J 5 I F R 5 c G U 9 I k F k Z G V k V G 9 E Y X R h T W 9 k Z W w i I F Z h b H V l P S J s M C I g L z 4 8 R W 5 0 c n k g V H l w Z T 0 i Q n V m Z m V y T m V 4 d F J l Z n J l c 2 g i I F Z h b H V l P S J s M S I g L z 4 8 R W 5 0 c n k g V H l w Z T 0 i U m V z d W x 0 V H l w Z S I g V m F s d W U 9 I n N U Y W J s Z S I g L z 4 8 R W 5 0 c n k g V H l w Z T 0 i T m F t Z V V w Z G F 0 Z W R B Z n R l c k Z p b G w i I F Z h b H V l P S J s M S I g L z 4 8 R W 5 0 c n k g V H l w Z T 0 i R m l s b E x h c 3 R V c G R h d G V k I i B W Y W x 1 Z T 0 i Z D I w M j A t M T A t M j J U M D M 6 M j M 6 M D A u M D Q 2 M D g 3 M V o i I C 8 + P E V u d H J 5 I F R 5 c G U 9 I l J l b G F 0 a W 9 u c 2 h p c E l u Z m 9 D b 2 5 0 Y W l u Z X I i I F Z h b H V l P S J z e y Z x d W 9 0 O 2 N v b H V t b k N v d W 5 0 J n F 1 b 3 Q 7 O j E 5 L C Z x d W 9 0 O 2 t l e U N v b H V t b k 5 h b W V z J n F 1 b 3 Q 7 O l t d L C Z x d W 9 0 O 3 F 1 Z X J 5 U m V s Y X R p b 2 5 z a G l w c y Z x d W 9 0 O z p b X S w m c X V v d D t j b 2 x 1 b W 5 J Z G V u d G l 0 a W V z J n F 1 b 3 Q 7 O l s m c X V v d D t T Z W N 0 a W 9 u M S 9 U Y m w x X 1 R h Y m x h X 0 F 1 e G l s a W F y X 1 B y b 3 l l Y 3 R v c 1 9 J b n Z l c 3 R p Z 2 F j a c O z b i 9 T Z S B l e H B h b m R p w 7 M g U 3 R l c D I u e 1 N 0 Z X A y L k P D s 2 R p Z 2 8 g Z G V s I F B y b 3 l l Y 3 R v L D B 9 J n F 1 b 3 Q 7 L C Z x d W 9 0 O 1 N l Y 3 R p b 2 4 x L 1 R i b D F f V G F i b G F f Q X V 4 a W x p Y X J f U H J v e W V j d G 9 z X 0 l u d m V z d G l n Y W N p w 7 N u L 1 N l I G V 4 c G F u Z G n D s y B T d G V w M i 5 7 U 3 R l c D I u X G 5 Q c m 9 5 Z W N 0 b y w x f S Z x d W 9 0 O y w m c X V v d D t T Z W N 0 a W 9 u M S 9 U Y m w x X 1 R h Y m x h X 0 F 1 e G l s a W F y X 1 B y b 3 l l Y 3 R v c 1 9 J b n Z l c 3 R p Z 2 F j a c O z b i 9 T Z S B l e H B h b m R p w 7 M g U 3 R l c D I u e 1 N 0 Z X A y L k V z d G F k b y w y f S Z x d W 9 0 O y w m c X V v d D t T Z W N 0 a W 9 u M S 9 U Y m w x X 1 R h Y m x h X 0 F 1 e G l s a W F y X 1 B y b 3 l l Y 3 R v c 1 9 J b n Z l c 3 R p Z 2 F j a c O z b i 9 T Z S B l e H B h b m R p w 7 M g U 3 R l c D I u e 1 N 0 Z X A y L k Z l Y 2 h h X G 5 J b m l j a W 8 s M 3 0 m c X V v d D s s J n F 1 b 3 Q 7 U 2 V j d G l v b j E v V G J s M V 9 U Y W J s Y V 9 B d X h p b G l h c l 9 Q c m 9 5 Z W N 0 b 3 N f S W 5 2 Z X N 0 a W d h Y 2 n D s 2 4 v U 2 U g Z X h w Y W 5 k a c O z I F N 0 Z X A y L n t T d G V w M i 5 B w 7 F v X G 5 J b m l j L i w 0 f S Z x d W 9 0 O y w m c X V v d D t T Z W N 0 a W 9 u M S 9 U Y m w x X 1 R h Y m x h X 0 F 1 e G l s a W F y X 1 B y b 3 l l Y 3 R v c 1 9 J b n Z l c 3 R p Z 2 F j a c O z b i 9 T Z S B l e H B h b m R p w 7 M g U 3 R l c D I u e 1 N 0 Z X A y L k l u d m V z d G l n Y W R v c l x u U H J p b m N p c G F s L D V 9 J n F 1 b 3 Q 7 L C Z x d W 9 0 O 1 N l Y 3 R p b 2 4 x L 1 R i b D F f V G F i b G F f Q X V 4 a W x p Y X J f U H J v e W V j d G 9 z X 0 l u d m V z d G l n Y W N p w 7 N u L 1 N l I G V 4 c G F u Z G n D s y B T d G V w M i 5 7 U 3 R l c D I u X G 5 B c m V h I G V z d G F 0 Z W d p Y 2 E x L D Z 9 J n F 1 b 3 Q 7 L C Z x d W 9 0 O 1 N l Y 3 R p b 2 4 x L 1 R i b D F f V G F i b G F f Q X V 4 a W x p Y X J f U H J v e W V j d G 9 z X 0 l u d m V z d G l n Y W N p w 7 N u L 1 N l I G V 4 c G F u Z G n D s y B T d G V w M i 5 7 U 3 R l c D I u X G 5 B c m V h I G V z d H J h d G V n a W N h I D I s N 3 0 m c X V v d D s s J n F 1 b 3 Q 7 U 2 V j d G l v b j E v V G J s M V 9 U Y W J s Y V 9 B d X h p b G l h c l 9 Q c m 9 5 Z W N 0 b 3 N f S W 5 2 Z X N 0 a W d h Y 2 n D s 2 4 v U 2 U g Z X h w Y W 5 k a c O z I F N 0 Z X A y L n t T d G V w M i 5 c b k d y d X B v L D h 9 J n F 1 b 3 Q 7 L C Z x d W 9 0 O 1 N l Y 3 R p b 2 4 x L 1 R i b D F f V G F i b G F f Q X V 4 a W x p Y X J f U H J v e W V j d G 9 z X 0 l u d m V z d G l n Y W N p w 7 N u L 1 N l I G V 4 c G F u Z G n D s y B T d G V w M i 5 7 U 3 R l c D I u X G 5 B c m V h L D l 9 J n F 1 b 3 Q 7 L C Z x d W 9 0 O 1 N l Y 3 R p b 2 4 x L 1 R i b D F f V G F i b G F f Q X V 4 a W x p Y X J f U H J v e W V j d G 9 z X 0 l u d m V z d G l n Y W N p w 7 N u L 1 N l I G V 4 c G F u Z G n D s y B T d G V w M i 5 7 U 3 R l c D I u X G 5 D Z W 5 0 c m 8 g Q 2 9 z d G 8 s M T B 9 J n F 1 b 3 Q 7 L C Z x d W 9 0 O 1 N l Y 3 R p b 2 4 x L 1 R i b D F f V G F i b G F f Q X V 4 a W x p Y X J f U H J v e W V j d G 9 z X 0 l u d m V z d G l n Y W N p w 7 N u L 1 N l I G V 4 c G F u Z G n D s y B T d G V w M i 5 7 U 3 R l c D I u U H J v e W V j d G 8 g K y B D w 7 N k a W d v I G R l b C B Q c m 9 5 Z W N 0 b y w x M X 0 m c X V v d D s s J n F 1 b 3 Q 7 U 2 V j d G l v b j E v V G J s M V 9 U Y W J s Y V 9 B d X h p b G l h c l 9 Q c m 9 5 Z W N 0 b 3 N f S W 5 2 Z X N 0 a W d h Y 2 n D s 2 4 v U 2 U g Z X h w Y W 5 k a c O z I F N 0 Z X A y L n t T d G V w M i 5 F b n R p Z G F k I E Z p b m F u Y 2 l h Z G 9 y Y S w x M n 0 m c X V v d D s s J n F 1 b 3 Q 7 U 2 V j d G l v b j E v V G J s M V 9 U Y W J s Y V 9 B d X h p b G l h c l 9 Q c m 9 5 Z W N 0 b 3 N f S W 5 2 Z X N 0 a W d h Y 2 n D s 2 4 v U 2 U g Z X h w Y W 5 k a c O z I F N 0 Z X A y L n t T d G V w M i 5 W Y W x v c i B J b n Z l c n N p w 7 N u L D E z f S Z x d W 9 0 O y w m c X V v d D t T Z W N 0 a W 9 u M S 9 U Y m w x X 1 R h Y m x h X 0 F 1 e G l s a W F y X 1 B y b 3 l l Y 3 R v c 1 9 J b n Z l c 3 R p Z 2 F j a c O z b i 9 T Z S B l e H B h b m R p w 7 M g U 3 R l c D I u e 1 N 0 Z X A y L l V u a W R h Z C B B Y 2 F k w 6 l t a W N h I E F q d X N 0 Y W R h L D E 0 f S Z x d W 9 0 O y w m c X V v d D t T Z W N 0 a W 9 u M S 9 U Y m w x X 1 R h Y m x h X 0 F 1 e G l s a W F y X 1 B y b 3 l l Y 3 R v c 1 9 J b n Z l c 3 R p Z 2 F j a c O z b i 9 T Z S B l e H B h b m R p w 7 M g U 3 R l c D I u e 1 N 0 Z X A y L k x M Q V Z F K i w x N X 0 m c X V v d D s s J n F 1 b 3 Q 7 U 2 V j d G l v b j E v V G J s M V 9 U Y W J s Y V 9 B d X h p b G l h c l 9 Q c m 9 5 Z W N 0 b 3 N f S W 5 2 Z X N 0 a W d h Y 2 n D s 2 4 v U 2 U g Z X h w Y W 5 k a c O z I F N 0 Z X A y L n t T d G V w M i 5 M T E F W R S o q L D E 2 f S Z x d W 9 0 O y w m c X V v d D t T Z W N 0 a W 9 u M S 9 U Y m w x X 1 R h Y m x h X 0 F 1 e G l s a W F y X 1 B y b 3 l l Y 3 R v c 1 9 J b n Z l c 3 R p Z 2 F j a c O z b i 9 T Z S B l e H B h b m R p w 7 M g U 3 R l c D I u e 1 N 0 Z X A y L l R p c G 8 g Z G U g S W 5 2 Z X J z a c O z b i o q L D E 3 f S Z x d W 9 0 O y w m c X V v d D t T Z W N 0 a W 9 u M S 9 U Y m w x X 1 R h Y m x h X 0 F 1 e G l s a W F y X 1 B y b 3 l l Y 3 R v c 1 9 J b n Z l c 3 R p Z 2 F j a c O z b i 9 T Z S B l e H B h b m R p w 7 M g U 3 R l c D I u e 1 N 0 Z X A y L k N v b H V t b j E s M T h 9 J n F 1 b 3 Q 7 X S w m c X V v d D t D b 2 x 1 b W 5 D b 3 V u d C Z x d W 9 0 O z o x O S w m c X V v d D t L Z X l D b 2 x 1 b W 5 O Y W 1 l c y Z x d W 9 0 O z p b X S w m c X V v d D t D b 2 x 1 b W 5 J Z G V u d G l 0 a W V z J n F 1 b 3 Q 7 O l s m c X V v d D t T Z W N 0 a W 9 u M S 9 U Y m w x X 1 R h Y m x h X 0 F 1 e G l s a W F y X 1 B y b 3 l l Y 3 R v c 1 9 J b n Z l c 3 R p Z 2 F j a c O z b i 9 T Z S B l e H B h b m R p w 7 M g U 3 R l c D I u e 1 N 0 Z X A y L k P D s 2 R p Z 2 8 g Z G V s I F B y b 3 l l Y 3 R v L D B 9 J n F 1 b 3 Q 7 L C Z x d W 9 0 O 1 N l Y 3 R p b 2 4 x L 1 R i b D F f V G F i b G F f Q X V 4 a W x p Y X J f U H J v e W V j d G 9 z X 0 l u d m V z d G l n Y W N p w 7 N u L 1 N l I G V 4 c G F u Z G n D s y B T d G V w M i 5 7 U 3 R l c D I u X G 5 Q c m 9 5 Z W N 0 b y w x f S Z x d W 9 0 O y w m c X V v d D t T Z W N 0 a W 9 u M S 9 U Y m w x X 1 R h Y m x h X 0 F 1 e G l s a W F y X 1 B y b 3 l l Y 3 R v c 1 9 J b n Z l c 3 R p Z 2 F j a c O z b i 9 T Z S B l e H B h b m R p w 7 M g U 3 R l c D I u e 1 N 0 Z X A y L k V z d G F k b y w y f S Z x d W 9 0 O y w m c X V v d D t T Z W N 0 a W 9 u M S 9 U Y m w x X 1 R h Y m x h X 0 F 1 e G l s a W F y X 1 B y b 3 l l Y 3 R v c 1 9 J b n Z l c 3 R p Z 2 F j a c O z b i 9 T Z S B l e H B h b m R p w 7 M g U 3 R l c D I u e 1 N 0 Z X A y L k Z l Y 2 h h X G 5 J b m l j a W 8 s M 3 0 m c X V v d D s s J n F 1 b 3 Q 7 U 2 V j d G l v b j E v V G J s M V 9 U Y W J s Y V 9 B d X h p b G l h c l 9 Q c m 9 5 Z W N 0 b 3 N f S W 5 2 Z X N 0 a W d h Y 2 n D s 2 4 v U 2 U g Z X h w Y W 5 k a c O z I F N 0 Z X A y L n t T d G V w M i 5 B w 7 F v X G 5 J b m l j L i w 0 f S Z x d W 9 0 O y w m c X V v d D t T Z W N 0 a W 9 u M S 9 U Y m w x X 1 R h Y m x h X 0 F 1 e G l s a W F y X 1 B y b 3 l l Y 3 R v c 1 9 J b n Z l c 3 R p Z 2 F j a c O z b i 9 T Z S B l e H B h b m R p w 7 M g U 3 R l c D I u e 1 N 0 Z X A y L k l u d m V z d G l n Y W R v c l x u U H J p b m N p c G F s L D V 9 J n F 1 b 3 Q 7 L C Z x d W 9 0 O 1 N l Y 3 R p b 2 4 x L 1 R i b D F f V G F i b G F f Q X V 4 a W x p Y X J f U H J v e W V j d G 9 z X 0 l u d m V z d G l n Y W N p w 7 N u L 1 N l I G V 4 c G F u Z G n D s y B T d G V w M i 5 7 U 3 R l c D I u X G 5 B c m V h I G V z d G F 0 Z W d p Y 2 E x L D Z 9 J n F 1 b 3 Q 7 L C Z x d W 9 0 O 1 N l Y 3 R p b 2 4 x L 1 R i b D F f V G F i b G F f Q X V 4 a W x p Y X J f U H J v e W V j d G 9 z X 0 l u d m V z d G l n Y W N p w 7 N u L 1 N l I G V 4 c G F u Z G n D s y B T d G V w M i 5 7 U 3 R l c D I u X G 5 B c m V h I G V z d H J h d G V n a W N h I D I s N 3 0 m c X V v d D s s J n F 1 b 3 Q 7 U 2 V j d G l v b j E v V G J s M V 9 U Y W J s Y V 9 B d X h p b G l h c l 9 Q c m 9 5 Z W N 0 b 3 N f S W 5 2 Z X N 0 a W d h Y 2 n D s 2 4 v U 2 U g Z X h w Y W 5 k a c O z I F N 0 Z X A y L n t T d G V w M i 5 c b k d y d X B v L D h 9 J n F 1 b 3 Q 7 L C Z x d W 9 0 O 1 N l Y 3 R p b 2 4 x L 1 R i b D F f V G F i b G F f Q X V 4 a W x p Y X J f U H J v e W V j d G 9 z X 0 l u d m V z d G l n Y W N p w 7 N u L 1 N l I G V 4 c G F u Z G n D s y B T d G V w M i 5 7 U 3 R l c D I u X G 5 B c m V h L D l 9 J n F 1 b 3 Q 7 L C Z x d W 9 0 O 1 N l Y 3 R p b 2 4 x L 1 R i b D F f V G F i b G F f Q X V 4 a W x p Y X J f U H J v e W V j d G 9 z X 0 l u d m V z d G l n Y W N p w 7 N u L 1 N l I G V 4 c G F u Z G n D s y B T d G V w M i 5 7 U 3 R l c D I u X G 5 D Z W 5 0 c m 8 g Q 2 9 z d G 8 s M T B 9 J n F 1 b 3 Q 7 L C Z x d W 9 0 O 1 N l Y 3 R p b 2 4 x L 1 R i b D F f V G F i b G F f Q X V 4 a W x p Y X J f U H J v e W V j d G 9 z X 0 l u d m V z d G l n Y W N p w 7 N u L 1 N l I G V 4 c G F u Z G n D s y B T d G V w M i 5 7 U 3 R l c D I u U H J v e W V j d G 8 g K y B D w 7 N k a W d v I G R l b C B Q c m 9 5 Z W N 0 b y w x M X 0 m c X V v d D s s J n F 1 b 3 Q 7 U 2 V j d G l v b j E v V G J s M V 9 U Y W J s Y V 9 B d X h p b G l h c l 9 Q c m 9 5 Z W N 0 b 3 N f S W 5 2 Z X N 0 a W d h Y 2 n D s 2 4 v U 2 U g Z X h w Y W 5 k a c O z I F N 0 Z X A y L n t T d G V w M i 5 F b n R p Z G F k I E Z p b m F u Y 2 l h Z G 9 y Y S w x M n 0 m c X V v d D s s J n F 1 b 3 Q 7 U 2 V j d G l v b j E v V G J s M V 9 U Y W J s Y V 9 B d X h p b G l h c l 9 Q c m 9 5 Z W N 0 b 3 N f S W 5 2 Z X N 0 a W d h Y 2 n D s 2 4 v U 2 U g Z X h w Y W 5 k a c O z I F N 0 Z X A y L n t T d G V w M i 5 W Y W x v c i B J b n Z l c n N p w 7 N u L D E z f S Z x d W 9 0 O y w m c X V v d D t T Z W N 0 a W 9 u M S 9 U Y m w x X 1 R h Y m x h X 0 F 1 e G l s a W F y X 1 B y b 3 l l Y 3 R v c 1 9 J b n Z l c 3 R p Z 2 F j a c O z b i 9 T Z S B l e H B h b m R p w 7 M g U 3 R l c D I u e 1 N 0 Z X A y L l V u a W R h Z C B B Y 2 F k w 6 l t a W N h I E F q d X N 0 Y W R h L D E 0 f S Z x d W 9 0 O y w m c X V v d D t T Z W N 0 a W 9 u M S 9 U Y m w x X 1 R h Y m x h X 0 F 1 e G l s a W F y X 1 B y b 3 l l Y 3 R v c 1 9 J b n Z l c 3 R p Z 2 F j a c O z b i 9 T Z S B l e H B h b m R p w 7 M g U 3 R l c D I u e 1 N 0 Z X A y L k x M Q V Z F K i w x N X 0 m c X V v d D s s J n F 1 b 3 Q 7 U 2 V j d G l v b j E v V G J s M V 9 U Y W J s Y V 9 B d X h p b G l h c l 9 Q c m 9 5 Z W N 0 b 3 N f S W 5 2 Z X N 0 a W d h Y 2 n D s 2 4 v U 2 U g Z X h w Y W 5 k a c O z I F N 0 Z X A y L n t T d G V w M i 5 M T E F W R S o q L D E 2 f S Z x d W 9 0 O y w m c X V v d D t T Z W N 0 a W 9 u M S 9 U Y m w x X 1 R h Y m x h X 0 F 1 e G l s a W F y X 1 B y b 3 l l Y 3 R v c 1 9 J b n Z l c 3 R p Z 2 F j a c O z b i 9 T Z S B l e H B h b m R p w 7 M g U 3 R l c D I u e 1 N 0 Z X A y L l R p c G 8 g Z G U g S W 5 2 Z X J z a c O z b i o q L D E 3 f S Z x d W 9 0 O y w m c X V v d D t T Z W N 0 a W 9 u M S 9 U Y m w x X 1 R h Y m x h X 0 F 1 e G l s a W F y X 1 B y b 3 l l Y 3 R v c 1 9 J b n Z l c 3 R p Z 2 F j a c O z b i 9 T Z S B l e H B h b m R p w 7 M g U 3 R l c D I u e 1 N 0 Z X A y L k N v b H V t b j E s M T h 9 J n F 1 b 3 Q 7 X S w m c X V v d D t S Z W x h d G l v b n N o a X B J b m Z v J n F 1 b 3 Q 7 O l t d f S I g L z 4 8 L 1 N 0 Y W J s Z U V u d H J p Z X M + P C 9 J d G V t P j x J d G V t P j x J d G V t T G 9 j Y X R p b 2 4 + P E l 0 Z W 1 U e X B l P k Z v c m 1 1 b G E 8 L 0 l 0 Z W 1 U e X B l P j x J d G V t U G F 0 a D 5 T Z W N 0 a W 9 u M S 9 U Y m w y X 1 R h Y m x h X 0 F 1 e G l s a W F y X 1 B y b 2 R 1 Y 3 R v c y 9 P c m l n Z W 4 8 L 0 l 0 Z W 1 Q Y X R o P j w v S X R l b U x v Y 2 F 0 a W 9 u P j x T d G F i b G V F b n R y a W V z I C 8 + P C 9 J d G V t P j x J d G V t P j x J d G V t T G 9 j Y X R p b 2 4 + P E l 0 Z W 1 U e X B l P k Z v c m 1 1 b G E 8 L 0 l 0 Z W 1 U e X B l P j x J d G V t U G F 0 a D 5 T Z W N 0 a W 9 u M S 9 U Y m w y X 1 R h Y m x h X 0 F 1 e G l s a W F y X 1 B y b 2 R 1 Y 3 R v c y 9 G a W x h c y U y M G Z p b H R y Y W R h c z E 8 L 0 l 0 Z W 1 Q Y X R o P j w v S X R l b U x v Y 2 F 0 a W 9 u P j x T d G F i b G V F b n R y a W V z I C 8 + P C 9 J d G V t P j x J d G V t P j x J d G V t T G 9 j Y X R p b 2 4 + P E l 0 Z W 1 U e X B l P k Z v c m 1 1 b G E 8 L 0 l 0 Z W 1 U e X B l P j x J d G V t U G F 0 a D 5 T Z W N 0 a W 9 u M S 9 U Y m w y X 1 R h Y m x h X 0 F 1 e G l s a W F y X 1 B y b 2 R 1 Y 3 R v c y 9 P d H J h c y U y M G N v b H V t b m F z J T I w c X V p d G F k Y X M 8 L 0 l 0 Z W 1 Q Y X R o P j w v S X R l b U x v Y 2 F 0 a W 9 u P j x T d G F i b G V F b n R y a W V z I C 8 + P C 9 J d G V t P j x J d G V t P j x J d G V t T G 9 j Y X R p b 2 4 + P E l 0 Z W 1 U e X B l P k Z v c m 1 1 b G E 8 L 0 l 0 Z W 1 U e X B l P j x J d G V t U G F 0 a D 5 T Z W N 0 a W 9 u M S 9 U Y m w y X 1 R h Y m x h X 0 F 1 e G l s a W F y X 1 B y b 2 R 1 Y 3 R v c y 9 Q Z X J z b 2 5 h b G l 6 Y W R h J T I w Y W d y Z W d h Z G E 8 L 0 l 0 Z W 1 Q Y X R o P j w v S X R l b U x v Y 2 F 0 a W 9 u P j x T d G F i b G V F b n R y a W V z I C 8 + P C 9 J d G V t P j x J d G V t P j x J d G V t T G 9 j Y X R p b 2 4 + P E l 0 Z W 1 U e X B l P k Z v c m 1 1 b G E 8 L 0 l 0 Z W 1 U e X B l P j x J d G V t U G F 0 a D 5 T Z W N 0 a W 9 u M S 9 U Y m w y X 1 R h Y m x h X 0 F 1 e G l s a W F y X 1 B y b 2 R 1 Y 3 R v c y 9 Q Z X J z b 2 5 h b G l 6 Y W R h J T I w Y W d y Z W d h Z G E x P C 9 J d G V t U G F 0 a D 4 8 L 0 l 0 Z W 1 M b 2 N h d G l v b j 4 8 U 3 R h Y m x l R W 5 0 c m l l c y A v P j w v S X R l b T 4 8 S X R l b T 4 8 S X R l b U x v Y 2 F 0 a W 9 u P j x J d G V t V H l w Z T 5 G b 3 J t d W x h P C 9 J d G V t V H l w Z T 4 8 S X R l b V B h d G g + U 2 V j d G l v b j E v V G J s M l 9 U Y W J s Y V 9 B d X h p b G l h c l 9 Q c m 9 k d W N 0 b 3 M v T 3 R y Y X M l M j B j b 2 x 1 b W 5 h c y U y M H F 1 a X R h Z G F z M T w v S X R l b V B h d G g + P C 9 J d G V t T G 9 j Y X R p b 2 4 + P F N 0 Y W J s Z U V u d H J p Z X M g L z 4 8 L 0 l 0 Z W 0 + P E l 0 Z W 0 + P E l 0 Z W 1 M b 2 N h d G l v b j 4 8 S X R l b V R 5 c G U + R m 9 y b X V s Y T w v S X R l b V R 5 c G U + P E l 0 Z W 1 Q Y X R o P l N l Y 3 R p b 2 4 x L 1 R i b D J f V G F i b G F f Q X V 4 a W x p Y X J f U H J v Z H V j d G 9 z L 1 N l J T I w Z X h w Y W 5 k a S V D M y V C M y U y M F N 0 Z X A x L j E 8 L 0 l 0 Z W 1 Q Y X R o P j w v S X R l b U x v Y 2 F 0 a W 9 u P j x T d G F i b G V F b n R y a W V z I C 8 + P C 9 J d G V t P j x J d G V t P j x J d G V t T G 9 j Y X R p b 2 4 + P E l 0 Z W 1 U e X B l P k Z v c m 1 1 b G E 8 L 0 l 0 Z W 1 U e X B l P j x J d G V t U G F 0 a D 5 T Z W N 0 a W 9 u M S 9 U Y m w y X 1 R h Y m x h X 0 F 1 e G l s a W F y X 1 B y b 2 R 1 Y 3 R v c y 9 G a W x h c y U y M G Z p b H R y Y W R h c z w v S X R l b V B h d G g + P C 9 J d G V t T G 9 j Y X R p b 2 4 + P F N 0 Y W J s Z U V u d H J p Z X M g L z 4 8 L 0 l 0 Z W 0 + P E l 0 Z W 0 + P E l 0 Z W 1 M b 2 N h d G l v b j 4 8 S X R l b V R 5 c G U + R m 9 y b X V s Y T w v S X R l b V R 5 c G U + P E l 0 Z W 1 Q Y X R o P l N l Y 3 R p b 2 4 x L 1 R i b D J f V G F i b G F f Q X V 4 a W x p Y X J f U H J v Z H V j d G 9 z L 1 B l c n N v b m F s a X p h Z G E l M j B h Z 3 J l Z 2 F k Y T I 8 L 0 l 0 Z W 1 Q Y X R o P j w v S X R l b U x v Y 2 F 0 a W 9 u P j x T d G F i b G V F b n R y a W V z I C 8 + P C 9 J d G V t P j x J d G V t P j x J d G V t T G 9 j Y X R p b 2 4 + P E l 0 Z W 1 U e X B l P k Z v c m 1 1 b G E 8 L 0 l 0 Z W 1 U e X B l P j x J d G V t U G F 0 a D 5 T Z W N 0 a W 9 u M S 9 U Y m w y X 1 R h Y m x h X 0 F 1 e G l s a W F y X 1 B y b 2 R 1 Y 3 R v c y 9 P d H J h c y U y M G N v b H V t b m F z J T I w c X V p d G F k Y X M y P C 9 J d G V t U G F 0 a D 4 8 L 0 l 0 Z W 1 M b 2 N h d G l v b j 4 8 U 3 R h Y m x l R W 5 0 c m l l c y A v P j w v S X R l b T 4 8 S X R l b T 4 8 S X R l b U x v Y 2 F 0 a W 9 u P j x J d G V t V H l w Z T 5 G b 3 J t d W x h P C 9 J d G V t V H l w Z T 4 8 S X R l b V B h d G g + U 2 V j d G l v b j E v V G J s M l 9 U Y W J s Y V 9 B d X h p b G l h c l 9 Q c m 9 k d W N 0 b 3 M v U 2 U l M j B l e H B h b m R p J U M z J U I z J T I w U 3 R l c D I 8 L 0 l 0 Z W 1 Q Y X R o P j w v S X R l b U x v Y 2 F 0 a W 9 u P j x T d G F i b G V F b n R y a W V z I C 8 + P C 9 J d G V t P j x J d G V t P j x J d G V t T G 9 j Y X R p b 2 4 + P E l 0 Z W 1 U e X B l P k Z v c m 1 1 b G E 8 L 0 l 0 Z W 1 U e X B l P j x J d G V t U G F 0 a D 5 T Z W N 0 a W 9 u M S 9 D d W F k c m 8 l M j M 2 J T I w U H J v e W V j d G 9 z J T I w S W 5 2 Z X N 0 a W d h Y 2 k l Q z M l Q j N u P C 9 J d G V t U G F 0 a D 4 8 L 0 l 0 Z W 1 M b 2 N h d G l v b j 4 8 U 3 R h Y m x l R W 5 0 c m l l c z 4 8 R W 5 0 c n k g V H l w Z T 0 i R m l s b G V k Q 2 9 t c G x l d G V S Z X N 1 b H R U b 1 d v c m t z a G V l d C I g V m F s d W U 9 I m w w I i A v P j x F b n R y e S B U e X B l P S J G a W x s R W 5 h Y m x l Z C I g V m F s d W U 9 I m w w I i A v P j x F b n R y e S B U e X B l P S J G a W x s T 2 J q Z W N 0 V H l w Z S I g V m F s d W U 9 I n N D b 2 5 u Z W N 0 a W 9 u T 2 5 s e S I g L z 4 8 R W 5 0 c n k g V H l w Z T 0 i R m l s b F R v R G F 0 Y U 1 v Z G V s R W 5 h Y m x l Z C I g V m F s d W U 9 I m w x I i A v P j x F b n R y e S B U e X B l P S J J c 1 B y a X Z h d G U i I F Z h b H V l P S J s M C I g L z 4 8 R W 5 0 c n k g V H l w Z T 0 i R m l s b E N v b H V t b k 5 h b W V z I i B W Y W x 1 Z T 0 i c 1 s m c X V v d D t T d G V w M i 5 D w 7 N k a W d v I G R l b C B Q c m 9 5 Z W N 0 b y Z x d W 9 0 O y w m c X V v d D t T d G V w M i 5 c b l B y b 3 l l Y 3 R v J n F 1 b 3 Q 7 L C Z x d W 9 0 O 1 N 0 Z X A y L k V z d G F k b y Z x d W 9 0 O y w m c X V v d D t T d G V w M i 5 G Z W N o Y V x u S W 5 p Y 2 l v J n F 1 b 3 Q 7 L C Z x d W 9 0 O 1 N 0 Z X A y L k H D s W 9 c b k l u a W M u J n F 1 b 3 Q 7 L C Z x d W 9 0 O 1 N 0 Z X A y L k l u d m V z d G l n Y W R v c l x u U H J p b m N p c G F s J n F 1 b 3 Q 7 L C Z x d W 9 0 O 1 N 0 Z X A y L l x u Q X J l Y S B l c 3 R h d G V n a W N h M S Z x d W 9 0 O y w m c X V v d D t T d G V w M i 5 c b k F y Z W E g Z X N 0 c m F 0 Z W d p Y 2 E g M i Z x d W 9 0 O y w m c X V v d D t T d G V w M i 5 c b k d y d X B v J n F 1 b 3 Q 7 L C Z x d W 9 0 O 1 N 0 Z X A y L l x u Q X J l Y S Z x d W 9 0 O y w m c X V v d D t T d G V w M i 5 c b k N l b n R y b y B D b 3 N 0 b y Z x d W 9 0 O y w m c X V v d D t T d G V w M i 5 Q c m 9 5 Z W N 0 b y A r I E P D s 2 R p Z 2 8 g Z G V s I F B y b 3 l l Y 3 R v J n F 1 b 3 Q 7 L C Z x d W 9 0 O 1 N 0 Z X A y L k V u d G l k Y W Q g R m l u Y W 5 j a W F k b 3 J h J n F 1 b 3 Q 7 L C Z x d W 9 0 O 1 N 0 Z X A y L l Z h b G 9 y I E l u d m V y c 2 n D s 2 4 m c X V v d D s s J n F 1 b 3 Q 7 U 3 R l c D I u V W 5 p Z G F k I E F j Y W T D q W 1 p Y 2 E g Q W p 1 c 3 R h Z G E m c X V v d D s s J n F 1 b 3 Q 7 U 3 R l c D I u T E x B V k U q J n F 1 b 3 Q 7 L C Z x d W 9 0 O 1 N 0 Z X A y L k x M Q V Z F K i o m c X V v d D s s J n F 1 b 3 Q 7 U 3 R l c D I u V G l w b y B k Z S B J b n Z l c n N p w 7 N u K i o m c X V v d D s s J n F 1 b 3 Q 7 U 3 R l c D I u Q 2 9 s d W 1 u M S Z x d W 9 0 O y w m c X V v d D t U Y m w y X 1 R h Y m x h X 0 F 1 e G l s a W F y X 1 B y b 2 R 1 Y 3 R v c y 5 T d G V w M i 5 H U l V Q T 1 9 D T 0 9 S R C Z x d W 9 0 O y w m c X V v d D t U Y m w y X 1 R h Y m x h X 0 F 1 e G l s a W F y X 1 B y b 2 R 1 Y 3 R v c y 5 T d G V w M i 5 H U l V Q T 1 9 Q Q V J U S U N J U E F O V E U m c X V v d D s s J n F 1 b 3 Q 7 V G J s M l 9 U Y W J s Y V 9 B d X h p b G l h c l 9 Q c m 9 k d W N 0 b 3 M u U 3 R l c D I u T k 9 N Q l J F I E N P T V B M R V R P J n F 1 b 3 Q 7 L C Z x d W 9 0 O 1 R i b D J f V G F i b G F f Q X V 4 a W x p Y X J f U H J v Z H V j d G 9 z L l N 0 Z X A y L l J F R k V S R U 5 D S U F f Q k l C T E l P R 1 J B R k l D Q S Z x d W 9 0 O y w m c X V v d D t U Y m w y X 1 R h Y m x h X 0 F 1 e G l s a W F y X 1 B y b 2 R 1 Y 3 R v c y 5 T d G V w M i 5 S T 0 x f U E F S V E l D S V B B T l R F J n F 1 b 3 Q 7 L C Z x d W 9 0 O 1 R i b D J f V G F i b G F f Q X V 4 a W x p Y X J f U H J v Z H V j d G 9 z L l N 0 Z X A y L l R J U E 9 f U F J P R F V D V E 8 m c X V v d D s s J n F 1 b 3 Q 7 V G J s M l 9 U Y W J s Y V 9 B d X h p b G l h c l 9 Q c m 9 k d W N 0 b 3 M u U 3 R l c D I u V E l U V U x P X 1 B S T 0 R V Q 1 R P J n F 1 b 3 Q 7 X S I g L z 4 8 R W 5 0 c n k g V H l w Z T 0 i R m l s b F N 0 Y X R 1 c y I g V m F s d W U 9 I n N D b 2 1 w b G V 0 Z S I g L z 4 8 R W 5 0 c n k g V H l w Z T 0 i U X V l c n l J R C I g V m F s d W U 9 I n M 2 N 2 V j M W Y 2 O C 1 h Z G J j L T Q 5 M j U t O T k x O S 1 m Z G U y M T Z k M 2 Q x M G Q i I C 8 + P E V u d H J 5 I F R 5 c G U 9 I k Z p b G x D b 2 x 1 b W 5 U e X B l c y I g V m F s d W U 9 I n N B Q U F B Q U F B Q U F B Q U F B Q U F B Q U F B Q U F B Q U F B Q U F B Q U F B Q U F B Q T 0 i I C 8 + P E V u d H J 5 I F R 5 c G U 9 I k Z p b G x M Y X N 0 V X B k Y X R l Z C I g V m F s d W U 9 I m Q y M D I w L T E w L T E 5 V D E z O j M 3 O j A x L j g z N j E y N T d a I i A v P j x F b n R y e S B U e X B l P S J G a W x s R X J y b 3 J D b 3 V u d C I g V m F s d W U 9 I m w w I i A v P j x F b n R y e S B U e X B l P S J G a W x s R X J y b 3 J D b 2 R l I i B W Y W x 1 Z T 0 i c 1 V u a 2 5 v d 2 4 i I C 8 + P E V u d H J 5 I F R 5 c G U 9 I k Z p b G x D b 3 V u d C I g V m F s d W U 9 I m w x M T Q w N i I g L z 4 8 R W 5 0 c n k g V H l w Z T 0 i Q W R k Z W R U b 0 R h d G F N b 2 R l b C I g V m F s d W U 9 I m w x I i A v P j x F b n R y e S B U e X B l P S J C d W Z m Z X J O Z X h 0 U m V m c m V z a C I g V m F s d W U 9 I m w x I i A v P j x F b n R y e S B U e X B l P S J S Z X N 1 b H R U e X B l I i B W Y W x 1 Z T 0 i c 1 R h Y m x l I i A v P j x F b n R y e S B U e X B l P S J O Y W 1 l V X B k Y X R l Z E F m d G V y R m l s b C I g V m F s d W U 9 I m w w I i A v P j x F b n R y e S B U e X B l P S J S Z W x h d G l v b n N o a X B J b m Z v Q 2 9 u d G F p b m V y I i B W Y W x 1 Z T 0 i c 3 s m c X V v d D t j b 2 x 1 b W 5 D b 3 V u d C Z x d W 9 0 O z o y N i w m c X V v d D t r Z X l D b 2 x 1 b W 5 O Y W 1 l c y Z x d W 9 0 O z p b X S w m c X V v d D t x d W V y e V J l b G F 0 a W 9 u c 2 h p c H M m c X V v d D s 6 W 3 s m c X V v d D t r Z X l D b 2 x 1 b W 5 D b 3 V u d C Z x d W 9 0 O z o x L C Z x d W 9 0 O 2 t l e U N v b H V t b i Z x d W 9 0 O z o w L C Z x d W 9 0 O 2 9 0 a G V y S 2 V 5 Q 2 9 s d W 1 u S W R l b n R p d H k m c X V v d D s 6 J n F 1 b 3 Q 7 U 2 V j d G l v b j E v V G J s M l 9 U Y W J s Y V 9 B d X h p b G l h c l 9 Q c m 9 k d W N 0 b 3 M v U 2 U g Z X h w Y W 5 k a c O z I F N 0 Z X A y L n t T d G V w M i 5 Q U k 9 Z R V 9 D T 0 R J R y w z N n 0 m c X V v d D s s J n F 1 b 3 Q 7 S 2 V 5 Q 2 9 s d W 1 u Q 2 9 1 b n Q m c X V v d D s 6 M X 1 d L C Z x d W 9 0 O 2 N v b H V t b k l k Z W 5 0 a X R p Z X M m c X V v d D s 6 W y Z x d W 9 0 O 1 N l Y 3 R p b 2 4 x L 1 R i b D F f V G F i b G F f Q X V 4 a W x p Y X J f U H J v e W V j d G 9 z X 0 l u d m V z d G l n Y W N p w 7 N u L 1 N l I G V 4 c G F u Z G n D s y B T d G V w M i 5 7 U 3 R l c D I u Q 8 O z Z G l n b y B k Z W w g U H J v e W V j d G 8 s M H 0 m c X V v d D s s J n F 1 b 3 Q 7 U 2 V j d G l v b j E v V G J s M V 9 U Y W J s Y V 9 B d X h p b G l h c l 9 Q c m 9 5 Z W N 0 b 3 N f S W 5 2 Z X N 0 a W d h Y 2 n D s 2 4 v U 2 U g Z X h w Y W 5 k a c O z I F N 0 Z X A y L n t T d G V w M i 5 c b l B y b 3 l l Y 3 R v L D F 9 J n F 1 b 3 Q 7 L C Z x d W 9 0 O 1 N l Y 3 R p b 2 4 x L 1 R i b D F f V G F i b G F f Q X V 4 a W x p Y X J f U H J v e W V j d G 9 z X 0 l u d m V z d G l n Y W N p w 7 N u L 1 N l I G V 4 c G F u Z G n D s y B T d G V w M i 5 7 U 3 R l c D I u R X N 0 Y W R v L D J 9 J n F 1 b 3 Q 7 L C Z x d W 9 0 O 1 N l Y 3 R p b 2 4 x L 1 R i b D F f V G F i b G F f Q X V 4 a W x p Y X J f U H J v e W V j d G 9 z X 0 l u d m V z d G l n Y W N p w 7 N u L 1 N l I G V 4 c G F u Z G n D s y B T d G V w M i 5 7 U 3 R l c D I u R m V j a G F c b k l u a W N p b y w z f S Z x d W 9 0 O y w m c X V v d D t T Z W N 0 a W 9 u M S 9 U Y m w x X 1 R h Y m x h X 0 F 1 e G l s a W F y X 1 B y b 3 l l Y 3 R v c 1 9 J b n Z l c 3 R p Z 2 F j a c O z b i 9 T Z S B l e H B h b m R p w 7 M g U 3 R l c D I u e 1 N 0 Z X A y L k H D s W 9 c b k l u a W M u L D R 9 J n F 1 b 3 Q 7 L C Z x d W 9 0 O 1 N l Y 3 R p b 2 4 x L 1 R i b D F f V G F i b G F f Q X V 4 a W x p Y X J f U H J v e W V j d G 9 z X 0 l u d m V z d G l n Y W N p w 7 N u L 1 N l I G V 4 c G F u Z G n D s y B T d G V w M i 5 7 U 3 R l c D I u S W 5 2 Z X N 0 a W d h Z G 9 y X G 5 Q c m l u Y 2 l w Y W w s N X 0 m c X V v d D s s J n F 1 b 3 Q 7 U 2 V j d G l v b j E v V G J s M V 9 U Y W J s Y V 9 B d X h p b G l h c l 9 Q c m 9 5 Z W N 0 b 3 N f S W 5 2 Z X N 0 a W d h Y 2 n D s 2 4 v U 2 U g Z X h w Y W 5 k a c O z I F N 0 Z X A y L n t T d G V w M i 5 c b k F y Z W E g Z X N 0 Y X R l Z 2 l j Y T E s N n 0 m c X V v d D s s J n F 1 b 3 Q 7 U 2 V j d G l v b j E v V G J s M V 9 U Y W J s Y V 9 B d X h p b G l h c l 9 Q c m 9 5 Z W N 0 b 3 N f S W 5 2 Z X N 0 a W d h Y 2 n D s 2 4 v U 2 U g Z X h w Y W 5 k a c O z I F N 0 Z X A y L n t T d G V w M i 5 c b k F y Z W E g Z X N 0 c m F 0 Z W d p Y 2 E g M i w 3 f S Z x d W 9 0 O y w m c X V v d D t T Z W N 0 a W 9 u M S 9 U Y m w x X 1 R h Y m x h X 0 F 1 e G l s a W F y X 1 B y b 3 l l Y 3 R v c 1 9 J b n Z l c 3 R p Z 2 F j a c O z b i 9 T Z S B l e H B h b m R p w 7 M g U 3 R l c D I u e 1 N 0 Z X A y L l x u R 3 J 1 c G 8 s O H 0 m c X V v d D s s J n F 1 b 3 Q 7 U 2 V j d G l v b j E v V G J s M V 9 U Y W J s Y V 9 B d X h p b G l h c l 9 Q c m 9 5 Z W N 0 b 3 N f S W 5 2 Z X N 0 a W d h Y 2 n D s 2 4 v U 2 U g Z X h w Y W 5 k a c O z I F N 0 Z X A y L n t T d G V w M i 5 c b k F y Z W E s O X 0 m c X V v d D s s J n F 1 b 3 Q 7 U 2 V j d G l v b j E v V G J s M V 9 U Y W J s Y V 9 B d X h p b G l h c l 9 Q c m 9 5 Z W N 0 b 3 N f S W 5 2 Z X N 0 a W d h Y 2 n D s 2 4 v U 2 U g Z X h w Y W 5 k a c O z I F N 0 Z X A y L n t T d G V w M i 5 c b k N l b n R y b y B D b 3 N 0 b y w x M H 0 m c X V v d D s s J n F 1 b 3 Q 7 U 2 V j d G l v b j E v V G J s M V 9 U Y W J s Y V 9 B d X h p b G l h c l 9 Q c m 9 5 Z W N 0 b 3 N f S W 5 2 Z X N 0 a W d h Y 2 n D s 2 4 v U 2 U g Z X h w Y W 5 k a c O z I F N 0 Z X A y L n t T d G V w M i 5 Q c m 9 5 Z W N 0 b y A r I E P D s 2 R p Z 2 8 g Z G V s I F B y b 3 l l Y 3 R v L D E x f S Z x d W 9 0 O y w m c X V v d D t T Z W N 0 a W 9 u M S 9 U Y m w x X 1 R h Y m x h X 0 F 1 e G l s a W F y X 1 B y b 3 l l Y 3 R v c 1 9 J b n Z l c 3 R p Z 2 F j a c O z b i 9 T Z S B l e H B h b m R p w 7 M g U 3 R l c D I u e 1 N 0 Z X A y L k V u d G l k Y W Q g R m l u Y W 5 j a W F k b 3 J h L D E y f S Z x d W 9 0 O y w m c X V v d D t T Z W N 0 a W 9 u M S 9 U Y m w x X 1 R h Y m x h X 0 F 1 e G l s a W F y X 1 B y b 3 l l Y 3 R v c 1 9 J b n Z l c 3 R p Z 2 F j a c O z b i 9 T Z S B l e H B h b m R p w 7 M g U 3 R l c D I u e 1 N 0 Z X A y L l Z h b G 9 y I E l u d m V y c 2 n D s 2 4 s M T N 9 J n F 1 b 3 Q 7 L C Z x d W 9 0 O 1 N l Y 3 R p b 2 4 x L 1 R i b D F f V G F i b G F f Q X V 4 a W x p Y X J f U H J v e W V j d G 9 z X 0 l u d m V z d G l n Y W N p w 7 N u L 1 N l I G V 4 c G F u Z G n D s y B T d G V w M i 5 7 U 3 R l c D I u V W 5 p Z G F k I E F j Y W T D q W 1 p Y 2 E g Q W p 1 c 3 R h Z G E s M T R 9 J n F 1 b 3 Q 7 L C Z x d W 9 0 O 1 N l Y 3 R p b 2 4 x L 1 R i b D F f V G F i b G F f Q X V 4 a W x p Y X J f U H J v e W V j d G 9 z X 0 l u d m V z d G l n Y W N p w 7 N u L 1 N l I G V 4 c G F u Z G n D s y B T d G V w M i 5 7 U 3 R l c D I u T E x B V k U q L D E 1 f S Z x d W 9 0 O y w m c X V v d D t T Z W N 0 a W 9 u M S 9 U Y m w x X 1 R h Y m x h X 0 F 1 e G l s a W F y X 1 B y b 3 l l Y 3 R v c 1 9 J b n Z l c 3 R p Z 2 F j a c O z b i 9 T Z S B l e H B h b m R p w 7 M g U 3 R l c D I u e 1 N 0 Z X A y L k x M Q V Z F K i o s M T Z 9 J n F 1 b 3 Q 7 L C Z x d W 9 0 O 1 N l Y 3 R p b 2 4 x L 1 R i b D F f V G F i b G F f Q X V 4 a W x p Y X J f U H J v e W V j d G 9 z X 0 l u d m V z d G l n Y W N p w 7 N u L 1 N l I G V 4 c G F u Z G n D s y B T d G V w M i 5 7 U 3 R l c D I u V G l w b y B k Z S B J b n Z l c n N p w 7 N u K i o s M T d 9 J n F 1 b 3 Q 7 L C Z x d W 9 0 O 1 N l Y 3 R p b 2 4 x L 1 R i b D F f V G F i b G F f Q X V 4 a W x p Y X J f U H J v e W V j d G 9 z X 0 l u d m V z d G l n Y W N p w 7 N u L 1 N l I G V 4 c G F u Z G n D s y B T d G V w M i 5 7 U 3 R l c D I u Q 2 9 s d W 1 u M S w x O H 0 m c X V v d D s s J n F 1 b 3 Q 7 U 2 V j d G l v b j E v V G J s M l 9 U Y W J s Y V 9 B d X h p b G l h c l 9 Q c m 9 k d W N 0 b 3 M v U 2 U g Z X h w Y W 5 k a c O z I F N 0 Z X A y L n t T d G V w M i 5 H U l V Q T 1 9 D T 0 9 S R C w 0 M X 0 m c X V v d D s s J n F 1 b 3 Q 7 U 2 V j d G l v b j E v V G J s M l 9 U Y W J s Y V 9 B d X h p b G l h c l 9 Q c m 9 k d W N 0 b 3 M v U 2 U g Z X h w Y W 5 k a c O z I F N 0 Z X A y L n t T d G V w M i 5 H U l V Q T 1 9 Q Q V J U S U N J U E F O V E U s N D J 9 J n F 1 b 3 Q 7 L C Z x d W 9 0 O 1 N l Y 3 R p b 2 4 x L 1 R i b D J f V G F i b G F f Q X V 4 a W x p Y X J f U H J v Z H V j d G 9 z L 1 N l I G V 4 c G F u Z G n D s y B T d G V w M i 5 7 U 3 R l c D I u T k 9 N Q l J F I E N P T V B M R V R P L D N 9 J n F 1 b 3 Q 7 L C Z x d W 9 0 O 1 N l Y 3 R p b 2 4 x L 1 R i b D J f V G F i b G F f Q X V 4 a W x p Y X J f U H J v Z H V j d G 9 z L 1 N l I G V 4 c G F u Z G n D s y B T d G V w M i 5 7 U 3 R l c D I u U k V G R V J F T k N J Q V 9 C S U J M S U 9 H U k F G S U N B L D E 2 f S Z x d W 9 0 O y w m c X V v d D t T Z W N 0 a W 9 u M S 9 U Y m w y X 1 R h Y m x h X 0 F 1 e G l s a W F y X 1 B y b 2 R 1 Y 3 R v c y 9 T Z S B l e H B h b m R p w 7 M g U 3 R l c D I u e 1 N 0 Z X A y L l J P T F 9 Q Q V J U S U N J U E F O V E U s N X 0 m c X V v d D s s J n F 1 b 3 Q 7 U 2 V j d G l v b j E v V G J s M l 9 U Y W J s Y V 9 B d X h p b G l h c l 9 Q c m 9 k d W N 0 b 3 M v U 2 U g Z X h w Y W 5 k a c O z I F N 0 Z X A y L n t T d G V w M i 5 U S V B P X 1 B S T 0 R V Q 1 R P L D E w f S Z x d W 9 0 O y w m c X V v d D t T Z W N 0 a W 9 u M S 9 U Y m w y X 1 R h Y m x h X 0 F 1 e G l s a W F y X 1 B y b 2 R 1 Y 3 R v c y 9 T Z S B l e H B h b m R p w 7 M g U 3 R l c D I u e 1 N 0 Z X A y L l R J V F V M T 1 9 Q U k 9 E V U N U T y w x M n 0 m c X V v d D t d L C Z x d W 9 0 O 0 N v b H V t b k N v d W 5 0 J n F 1 b 3 Q 7 O j I 2 L C Z x d W 9 0 O 0 t l e U N v b H V t b k 5 h b W V z J n F 1 b 3 Q 7 O l t d L C Z x d W 9 0 O 0 N v b H V t b k l k Z W 5 0 a X R p Z X M m c X V v d D s 6 W y Z x d W 9 0 O 1 N l Y 3 R p b 2 4 x L 1 R i b D F f V G F i b G F f Q X V 4 a W x p Y X J f U H J v e W V j d G 9 z X 0 l u d m V z d G l n Y W N p w 7 N u L 1 N l I G V 4 c G F u Z G n D s y B T d G V w M i 5 7 U 3 R l c D I u Q 8 O z Z G l n b y B k Z W w g U H J v e W V j d G 8 s M H 0 m c X V v d D s s J n F 1 b 3 Q 7 U 2 V j d G l v b j E v V G J s M V 9 U Y W J s Y V 9 B d X h p b G l h c l 9 Q c m 9 5 Z W N 0 b 3 N f S W 5 2 Z X N 0 a W d h Y 2 n D s 2 4 v U 2 U g Z X h w Y W 5 k a c O z I F N 0 Z X A y L n t T d G V w M i 5 c b l B y b 3 l l Y 3 R v L D F 9 J n F 1 b 3 Q 7 L C Z x d W 9 0 O 1 N l Y 3 R p b 2 4 x L 1 R i b D F f V G F i b G F f Q X V 4 a W x p Y X J f U H J v e W V j d G 9 z X 0 l u d m V z d G l n Y W N p w 7 N u L 1 N l I G V 4 c G F u Z G n D s y B T d G V w M i 5 7 U 3 R l c D I u R X N 0 Y W R v L D J 9 J n F 1 b 3 Q 7 L C Z x d W 9 0 O 1 N l Y 3 R p b 2 4 x L 1 R i b D F f V G F i b G F f Q X V 4 a W x p Y X J f U H J v e W V j d G 9 z X 0 l u d m V z d G l n Y W N p w 7 N u L 1 N l I G V 4 c G F u Z G n D s y B T d G V w M i 5 7 U 3 R l c D I u R m V j a G F c b k l u a W N p b y w z f S Z x d W 9 0 O y w m c X V v d D t T Z W N 0 a W 9 u M S 9 U Y m w x X 1 R h Y m x h X 0 F 1 e G l s a W F y X 1 B y b 3 l l Y 3 R v c 1 9 J b n Z l c 3 R p Z 2 F j a c O z b i 9 T Z S B l e H B h b m R p w 7 M g U 3 R l c D I u e 1 N 0 Z X A y L k H D s W 9 c b k l u a W M u L D R 9 J n F 1 b 3 Q 7 L C Z x d W 9 0 O 1 N l Y 3 R p b 2 4 x L 1 R i b D F f V G F i b G F f Q X V 4 a W x p Y X J f U H J v e W V j d G 9 z X 0 l u d m V z d G l n Y W N p w 7 N u L 1 N l I G V 4 c G F u Z G n D s y B T d G V w M i 5 7 U 3 R l c D I u S W 5 2 Z X N 0 a W d h Z G 9 y X G 5 Q c m l u Y 2 l w Y W w s N X 0 m c X V v d D s s J n F 1 b 3 Q 7 U 2 V j d G l v b j E v V G J s M V 9 U Y W J s Y V 9 B d X h p b G l h c l 9 Q c m 9 5 Z W N 0 b 3 N f S W 5 2 Z X N 0 a W d h Y 2 n D s 2 4 v U 2 U g Z X h w Y W 5 k a c O z I F N 0 Z X A y L n t T d G V w M i 5 c b k F y Z W E g Z X N 0 Y X R l Z 2 l j Y T E s N n 0 m c X V v d D s s J n F 1 b 3 Q 7 U 2 V j d G l v b j E v V G J s M V 9 U Y W J s Y V 9 B d X h p b G l h c l 9 Q c m 9 5 Z W N 0 b 3 N f S W 5 2 Z X N 0 a W d h Y 2 n D s 2 4 v U 2 U g Z X h w Y W 5 k a c O z I F N 0 Z X A y L n t T d G V w M i 5 c b k F y Z W E g Z X N 0 c m F 0 Z W d p Y 2 E g M i w 3 f S Z x d W 9 0 O y w m c X V v d D t T Z W N 0 a W 9 u M S 9 U Y m w x X 1 R h Y m x h X 0 F 1 e G l s a W F y X 1 B y b 3 l l Y 3 R v c 1 9 J b n Z l c 3 R p Z 2 F j a c O z b i 9 T Z S B l e H B h b m R p w 7 M g U 3 R l c D I u e 1 N 0 Z X A y L l x u R 3 J 1 c G 8 s O H 0 m c X V v d D s s J n F 1 b 3 Q 7 U 2 V j d G l v b j E v V G J s M V 9 U Y W J s Y V 9 B d X h p b G l h c l 9 Q c m 9 5 Z W N 0 b 3 N f S W 5 2 Z X N 0 a W d h Y 2 n D s 2 4 v U 2 U g Z X h w Y W 5 k a c O z I F N 0 Z X A y L n t T d G V w M i 5 c b k F y Z W E s O X 0 m c X V v d D s s J n F 1 b 3 Q 7 U 2 V j d G l v b j E v V G J s M V 9 U Y W J s Y V 9 B d X h p b G l h c l 9 Q c m 9 5 Z W N 0 b 3 N f S W 5 2 Z X N 0 a W d h Y 2 n D s 2 4 v U 2 U g Z X h w Y W 5 k a c O z I F N 0 Z X A y L n t T d G V w M i 5 c b k N l b n R y b y B D b 3 N 0 b y w x M H 0 m c X V v d D s s J n F 1 b 3 Q 7 U 2 V j d G l v b j E v V G J s M V 9 U Y W J s Y V 9 B d X h p b G l h c l 9 Q c m 9 5 Z W N 0 b 3 N f S W 5 2 Z X N 0 a W d h Y 2 n D s 2 4 v U 2 U g Z X h w Y W 5 k a c O z I F N 0 Z X A y L n t T d G V w M i 5 Q c m 9 5 Z W N 0 b y A r I E P D s 2 R p Z 2 8 g Z G V s I F B y b 3 l l Y 3 R v L D E x f S Z x d W 9 0 O y w m c X V v d D t T Z W N 0 a W 9 u M S 9 U Y m w x X 1 R h Y m x h X 0 F 1 e G l s a W F y X 1 B y b 3 l l Y 3 R v c 1 9 J b n Z l c 3 R p Z 2 F j a c O z b i 9 T Z S B l e H B h b m R p w 7 M g U 3 R l c D I u e 1 N 0 Z X A y L k V u d G l k Y W Q g R m l u Y W 5 j a W F k b 3 J h L D E y f S Z x d W 9 0 O y w m c X V v d D t T Z W N 0 a W 9 u M S 9 U Y m w x X 1 R h Y m x h X 0 F 1 e G l s a W F y X 1 B y b 3 l l Y 3 R v c 1 9 J b n Z l c 3 R p Z 2 F j a c O z b i 9 T Z S B l e H B h b m R p w 7 M g U 3 R l c D I u e 1 N 0 Z X A y L l Z h b G 9 y I E l u d m V y c 2 n D s 2 4 s M T N 9 J n F 1 b 3 Q 7 L C Z x d W 9 0 O 1 N l Y 3 R p b 2 4 x L 1 R i b D F f V G F i b G F f Q X V 4 a W x p Y X J f U H J v e W V j d G 9 z X 0 l u d m V z d G l n Y W N p w 7 N u L 1 N l I G V 4 c G F u Z G n D s y B T d G V w M i 5 7 U 3 R l c D I u V W 5 p Z G F k I E F j Y W T D q W 1 p Y 2 E g Q W p 1 c 3 R h Z G E s M T R 9 J n F 1 b 3 Q 7 L C Z x d W 9 0 O 1 N l Y 3 R p b 2 4 x L 1 R i b D F f V G F i b G F f Q X V 4 a W x p Y X J f U H J v e W V j d G 9 z X 0 l u d m V z d G l n Y W N p w 7 N u L 1 N l I G V 4 c G F u Z G n D s y B T d G V w M i 5 7 U 3 R l c D I u T E x B V k U q L D E 1 f S Z x d W 9 0 O y w m c X V v d D t T Z W N 0 a W 9 u M S 9 U Y m w x X 1 R h Y m x h X 0 F 1 e G l s a W F y X 1 B y b 3 l l Y 3 R v c 1 9 J b n Z l c 3 R p Z 2 F j a c O z b i 9 T Z S B l e H B h b m R p w 7 M g U 3 R l c D I u e 1 N 0 Z X A y L k x M Q V Z F K i o s M T Z 9 J n F 1 b 3 Q 7 L C Z x d W 9 0 O 1 N l Y 3 R p b 2 4 x L 1 R i b D F f V G F i b G F f Q X V 4 a W x p Y X J f U H J v e W V j d G 9 z X 0 l u d m V z d G l n Y W N p w 7 N u L 1 N l I G V 4 c G F u Z G n D s y B T d G V w M i 5 7 U 3 R l c D I u V G l w b y B k Z S B J b n Z l c n N p w 7 N u K i o s M T d 9 J n F 1 b 3 Q 7 L C Z x d W 9 0 O 1 N l Y 3 R p b 2 4 x L 1 R i b D F f V G F i b G F f Q X V 4 a W x p Y X J f U H J v e W V j d G 9 z X 0 l u d m V z d G l n Y W N p w 7 N u L 1 N l I G V 4 c G F u Z G n D s y B T d G V w M i 5 7 U 3 R l c D I u Q 2 9 s d W 1 u M S w x O H 0 m c X V v d D s s J n F 1 b 3 Q 7 U 2 V j d G l v b j E v V G J s M l 9 U Y W J s Y V 9 B d X h p b G l h c l 9 Q c m 9 k d W N 0 b 3 M v U 2 U g Z X h w Y W 5 k a c O z I F N 0 Z X A y L n t T d G V w M i 5 H U l V Q T 1 9 D T 0 9 S R C w 0 M X 0 m c X V v d D s s J n F 1 b 3 Q 7 U 2 V j d G l v b j E v V G J s M l 9 U Y W J s Y V 9 B d X h p b G l h c l 9 Q c m 9 k d W N 0 b 3 M v U 2 U g Z X h w Y W 5 k a c O z I F N 0 Z X A y L n t T d G V w M i 5 H U l V Q T 1 9 Q Q V J U S U N J U E F O V E U s N D J 9 J n F 1 b 3 Q 7 L C Z x d W 9 0 O 1 N l Y 3 R p b 2 4 x L 1 R i b D J f V G F i b G F f Q X V 4 a W x p Y X J f U H J v Z H V j d G 9 z L 1 N l I G V 4 c G F u Z G n D s y B T d G V w M i 5 7 U 3 R l c D I u T k 9 N Q l J F I E N P T V B M R V R P L D N 9 J n F 1 b 3 Q 7 L C Z x d W 9 0 O 1 N l Y 3 R p b 2 4 x L 1 R i b D J f V G F i b G F f Q X V 4 a W x p Y X J f U H J v Z H V j d G 9 z L 1 N l I G V 4 c G F u Z G n D s y B T d G V w M i 5 7 U 3 R l c D I u U k V G R V J F T k N J Q V 9 C S U J M S U 9 H U k F G S U N B L D E 2 f S Z x d W 9 0 O y w m c X V v d D t T Z W N 0 a W 9 u M S 9 U Y m w y X 1 R h Y m x h X 0 F 1 e G l s a W F y X 1 B y b 2 R 1 Y 3 R v c y 9 T Z S B l e H B h b m R p w 7 M g U 3 R l c D I u e 1 N 0 Z X A y L l J P T F 9 Q Q V J U S U N J U E F O V E U s N X 0 m c X V v d D s s J n F 1 b 3 Q 7 U 2 V j d G l v b j E v V G J s M l 9 U Y W J s Y V 9 B d X h p b G l h c l 9 Q c m 9 k d W N 0 b 3 M v U 2 U g Z X h w Y W 5 k a c O z I F N 0 Z X A y L n t T d G V w M i 5 U S V B P X 1 B S T 0 R V Q 1 R P L D E w f S Z x d W 9 0 O y w m c X V v d D t T Z W N 0 a W 9 u M S 9 U Y m w y X 1 R h Y m x h X 0 F 1 e G l s a W F y X 1 B y b 2 R 1 Y 3 R v c y 9 T Z S B l e H B h b m R p w 7 M g U 3 R l c D I u e 1 N 0 Z X A y L l R J V F V M T 1 9 Q U k 9 E V U N U T y w x M n 0 m c X V v d D t d L C Z x d W 9 0 O 1 J l b G F 0 a W 9 u c 2 h p c E l u Z m 8 m c X V v d D s 6 W 3 s m c X V v d D t r Z X l D b 2 x 1 b W 5 D b 3 V u d C Z x d W 9 0 O z o x L C Z x d W 9 0 O 2 t l e U N v b H V t b i Z x d W 9 0 O z o w L C Z x d W 9 0 O 2 9 0 a G V y S 2 V 5 Q 2 9 s d W 1 u S W R l b n R p d H k m c X V v d D s 6 J n F 1 b 3 Q 7 U 2 V j d G l v b j E v V G J s M l 9 U Y W J s Y V 9 B d X h p b G l h c l 9 Q c m 9 k d W N 0 b 3 M v U 2 U g Z X h w Y W 5 k a c O z I F N 0 Z X A y L n t T d G V w M i 5 Q U k 9 Z R V 9 D T 0 R J R y w z N n 0 m c X V v d D s s J n F 1 b 3 Q 7 S 2 V 5 Q 2 9 s d W 1 u Q 2 9 1 b n Q m c X V v d D s 6 M X 1 d f S I g L z 4 8 L 1 N 0 Y W J s Z U V u d H J p Z X M + P C 9 J d G V t P j x J d G V t P j x J d G V t T G 9 j Y X R p b 2 4 + P E l 0 Z W 1 U e X B l P k Z v c m 1 1 b G E 8 L 0 l 0 Z W 1 U e X B l P j x J d G V t U G F 0 a D 5 T Z W N 0 a W 9 u M S 9 D d W F k c m 8 l M j M 2 J T I w U H J v e W V j d G 9 z J T I w S W 5 2 Z X N 0 a W d h Y 2 k l Q z M l Q j N u L 0 9 y a W d l b j w v S X R l b V B h d G g + P C 9 J d G V t T G 9 j Y X R p b 2 4 + P F N 0 Y W J s Z U V u d H J p Z X M g L z 4 8 L 0 l 0 Z W 0 + P E l 0 Z W 0 + P E l 0 Z W 1 M b 2 N h d G l v b j 4 8 S X R l b V R 5 c G U + R m 9 y b X V s Y T w v S X R l b V R 5 c G U + P E l 0 Z W 1 Q Y X R o P l N l Y 3 R p b 2 4 x L 0 N 1 Y W R y b y U y M z Y l M j B Q c m 9 5 Z W N 0 b 3 M l M j B J b n Z l c 3 R p Z 2 F j a S V D M y V C M 2 4 v U 2 U l M j B l e H B h b m R p J U M z J U I z J T I w V G J s M l 9 U Y W J s Y V 9 B d X h p b G l h c l 9 Q c m 9 k d W N 0 b 3 M 8 L 0 l 0 Z W 1 Q Y X R o P j w v S X R l b U x v Y 2 F 0 a W 9 u P j x T d G F i b G V F b n R y a W V z I C 8 + P C 9 J d G V t P j x J d G V t P j x J d G V t T G 9 j Y X R p b 2 4 + P E l 0 Z W 1 U e X B l P k Z v c m 1 1 b G E 8 L 0 l 0 Z W 1 U e X B l P j x J d G V t U G F 0 a D 5 T Z W N 0 a W 9 u M S 9 U Y m w x X 1 R h Y m x h X 0 F 1 e G l s a W F y X 1 B y b 3 l l Y 3 R v c 1 9 J b n Z l c 3 R p Z 2 F j a S V D M y V C M 2 4 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R m l s b F N 0 Y X R 1 c y I g V m F s d W U 9 I n N D b 2 1 w b G V 0 Z S I g L z 4 8 R W 5 0 c n k g V H l w Z T 0 i U X V l c n l J R C I g V m F s d W U 9 I n N k O D V m Y z U w M y 0 x O G Z h L T Q x N z M t Y W U 5 Z S 0 w Y W M 3 M G Y 4 M z l j N T U i I C 8 + P E V u d H J 5 I F R 5 c G U 9 I k F k Z G V k V G 9 E Y X R h T W 9 k Z W w i I F Z h b H V l P S J s M C I g L z 4 8 R W 5 0 c n k g V H l w Z T 0 i R m l s b E x h c 3 R V c G R h d G V k I i B W Y W x 1 Z T 0 i Z D I w M j A t M T A t M j J U M D M 6 M j M 6 M D A u M T I w O D g 2 N l o i I C 8 + P E V u d H J 5 I F R 5 c G U 9 I l J l b G F 0 a W 9 u c 2 h p c E l u Z m 9 D b 2 5 0 Y W l u Z X I i I F Z h b H V l P S J z e y Z x d W 9 0 O 2 N v b H V t b k N v d W 5 0 J n F 1 b 3 Q 7 O j E 5 L C Z x d W 9 0 O 2 t l e U N v b H V t b k 5 h b W V z J n F 1 b 3 Q 7 O l t d L C Z x d W 9 0 O 3 F 1 Z X J 5 U m V s Y X R p b 2 5 z a G l w c y Z x d W 9 0 O z p b X S w m c X V v d D t j b 2 x 1 b W 5 J Z G V u d G l 0 a W V z J n F 1 b 3 Q 7 O l s m c X V v d D t T Z W N 0 a W 9 u M S 9 U Y m w x X 1 R h Y m x h X 0 F 1 e G l s a W F y X 1 B y b 3 l l Y 3 R v c 1 9 J b n Z l c 3 R p Z 2 F j a c O z b i 9 T Z S B l e H B h b m R p w 7 M g U 3 R l c D I u e 1 N 0 Z X A y L k P D s 2 R p Z 2 8 g Z G V s I F B y b 3 l l Y 3 R v L D B 9 J n F 1 b 3 Q 7 L C Z x d W 9 0 O 1 N l Y 3 R p b 2 4 x L 1 R i b D F f V G F i b G F f Q X V 4 a W x p Y X J f U H J v e W V j d G 9 z X 0 l u d m V z d G l n Y W N p w 7 N u L 1 N l I G V 4 c G F u Z G n D s y B T d G V w M i 5 7 U 3 R l c D I u X G 5 Q c m 9 5 Z W N 0 b y w x f S Z x d W 9 0 O y w m c X V v d D t T Z W N 0 a W 9 u M S 9 U Y m w x X 1 R h Y m x h X 0 F 1 e G l s a W F y X 1 B y b 3 l l Y 3 R v c 1 9 J b n Z l c 3 R p Z 2 F j a c O z b i 9 T Z S B l e H B h b m R p w 7 M g U 3 R l c D I u e 1 N 0 Z X A y L k V z d G F k b y w y f S Z x d W 9 0 O y w m c X V v d D t T Z W N 0 a W 9 u M S 9 U Y m w x X 1 R h Y m x h X 0 F 1 e G l s a W F y X 1 B y b 3 l l Y 3 R v c 1 9 J b n Z l c 3 R p Z 2 F j a c O z b i 9 T Z S B l e H B h b m R p w 7 M g U 3 R l c D I u e 1 N 0 Z X A y L k Z l Y 2 h h X G 5 J b m l j a W 8 s M 3 0 m c X V v d D s s J n F 1 b 3 Q 7 U 2 V j d G l v b j E v V G J s M V 9 U Y W J s Y V 9 B d X h p b G l h c l 9 Q c m 9 5 Z W N 0 b 3 N f S W 5 2 Z X N 0 a W d h Y 2 n D s 2 4 v U 2 U g Z X h w Y W 5 k a c O z I F N 0 Z X A y L n t T d G V w M i 5 B w 7 F v X G 5 J b m l j L i w 0 f S Z x d W 9 0 O y w m c X V v d D t T Z W N 0 a W 9 u M S 9 U Y m w x X 1 R h Y m x h X 0 F 1 e G l s a W F y X 1 B y b 3 l l Y 3 R v c 1 9 J b n Z l c 3 R p Z 2 F j a c O z b i 9 T Z S B l e H B h b m R p w 7 M g U 3 R l c D I u e 1 N 0 Z X A y L k l u d m V z d G l n Y W R v c l x u U H J p b m N p c G F s L D V 9 J n F 1 b 3 Q 7 L C Z x d W 9 0 O 1 N l Y 3 R p b 2 4 x L 1 R i b D F f V G F i b G F f Q X V 4 a W x p Y X J f U H J v e W V j d G 9 z X 0 l u d m V z d G l n Y W N p w 7 N u L 1 N l I G V 4 c G F u Z G n D s y B T d G V w M i 5 7 U 3 R l c D I u X G 5 B c m V h I G V z d G F 0 Z W d p Y 2 E x L D Z 9 J n F 1 b 3 Q 7 L C Z x d W 9 0 O 1 N l Y 3 R p b 2 4 x L 1 R i b D F f V G F i b G F f Q X V 4 a W x p Y X J f U H J v e W V j d G 9 z X 0 l u d m V z d G l n Y W N p w 7 N u L 1 N l I G V 4 c G F u Z G n D s y B T d G V w M i 5 7 U 3 R l c D I u X G 5 B c m V h I G V z d H J h d G V n a W N h I D I s N 3 0 m c X V v d D s s J n F 1 b 3 Q 7 U 2 V j d G l v b j E v V G J s M V 9 U Y W J s Y V 9 B d X h p b G l h c l 9 Q c m 9 5 Z W N 0 b 3 N f S W 5 2 Z X N 0 a W d h Y 2 n D s 2 4 v U 2 U g Z X h w Y W 5 k a c O z I F N 0 Z X A y L n t T d G V w M i 5 c b k d y d X B v L D h 9 J n F 1 b 3 Q 7 L C Z x d W 9 0 O 1 N l Y 3 R p b 2 4 x L 1 R i b D F f V G F i b G F f Q X V 4 a W x p Y X J f U H J v e W V j d G 9 z X 0 l u d m V z d G l n Y W N p w 7 N u L 1 N l I G V 4 c G F u Z G n D s y B T d G V w M i 5 7 U 3 R l c D I u X G 5 B c m V h L D l 9 J n F 1 b 3 Q 7 L C Z x d W 9 0 O 1 N l Y 3 R p b 2 4 x L 1 R i b D F f V G F i b G F f Q X V 4 a W x p Y X J f U H J v e W V j d G 9 z X 0 l u d m V z d G l n Y W N p w 7 N u L 1 N l I G V 4 c G F u Z G n D s y B T d G V w M i 5 7 U 3 R l c D I u X G 5 D Z W 5 0 c m 8 g Q 2 9 z d G 8 s M T B 9 J n F 1 b 3 Q 7 L C Z x d W 9 0 O 1 N l Y 3 R p b 2 4 x L 1 R i b D F f V G F i b G F f Q X V 4 a W x p Y X J f U H J v e W V j d G 9 z X 0 l u d m V z d G l n Y W N p w 7 N u L 1 N l I G V 4 c G F u Z G n D s y B T d G V w M i 5 7 U 3 R l c D I u U H J v e W V j d G 8 g K y B D w 7 N k a W d v I G R l b C B Q c m 9 5 Z W N 0 b y w x M X 0 m c X V v d D s s J n F 1 b 3 Q 7 U 2 V j d G l v b j E v V G J s M V 9 U Y W J s Y V 9 B d X h p b G l h c l 9 Q c m 9 5 Z W N 0 b 3 N f S W 5 2 Z X N 0 a W d h Y 2 n D s 2 4 v U 2 U g Z X h w Y W 5 k a c O z I F N 0 Z X A y L n t T d G V w M i 5 F b n R p Z G F k I E Z p b m F u Y 2 l h Z G 9 y Y S w x M n 0 m c X V v d D s s J n F 1 b 3 Q 7 U 2 V j d G l v b j E v V G J s M V 9 U Y W J s Y V 9 B d X h p b G l h c l 9 Q c m 9 5 Z W N 0 b 3 N f S W 5 2 Z X N 0 a W d h Y 2 n D s 2 4 v U 2 U g Z X h w Y W 5 k a c O z I F N 0 Z X A y L n t T d G V w M i 5 W Y W x v c i B J b n Z l c n N p w 7 N u L D E z f S Z x d W 9 0 O y w m c X V v d D t T Z W N 0 a W 9 u M S 9 U Y m w x X 1 R h Y m x h X 0 F 1 e G l s a W F y X 1 B y b 3 l l Y 3 R v c 1 9 J b n Z l c 3 R p Z 2 F j a c O z b i 9 T Z S B l e H B h b m R p w 7 M g U 3 R l c D I u e 1 N 0 Z X A y L l V u a W R h Z C B B Y 2 F k w 6 l t a W N h I E F q d X N 0 Y W R h L D E 0 f S Z x d W 9 0 O y w m c X V v d D t T Z W N 0 a W 9 u M S 9 U Y m w x X 1 R h Y m x h X 0 F 1 e G l s a W F y X 1 B y b 3 l l Y 3 R v c 1 9 J b n Z l c 3 R p Z 2 F j a c O z b i 9 T Z S B l e H B h b m R p w 7 M g U 3 R l c D I u e 1 N 0 Z X A y L k x M Q V Z F K i w x N X 0 m c X V v d D s s J n F 1 b 3 Q 7 U 2 V j d G l v b j E v V G J s M V 9 U Y W J s Y V 9 B d X h p b G l h c l 9 Q c m 9 5 Z W N 0 b 3 N f S W 5 2 Z X N 0 a W d h Y 2 n D s 2 4 v U 2 U g Z X h w Y W 5 k a c O z I F N 0 Z X A y L n t T d G V w M i 5 M T E F W R S o q L D E 2 f S Z x d W 9 0 O y w m c X V v d D t T Z W N 0 a W 9 u M S 9 U Y m w x X 1 R h Y m x h X 0 F 1 e G l s a W F y X 1 B y b 3 l l Y 3 R v c 1 9 J b n Z l c 3 R p Z 2 F j a c O z b i 9 T Z S B l e H B h b m R p w 7 M g U 3 R l c D I u e 1 N 0 Z X A y L l R p c G 8 g Z G U g S W 5 2 Z X J z a c O z b i o q L D E 3 f S Z x d W 9 0 O y w m c X V v d D t T Z W N 0 a W 9 u M S 9 U Y m w x X 1 R h Y m x h X 0 F 1 e G l s a W F y X 1 B y b 3 l l Y 3 R v c 1 9 J b n Z l c 3 R p Z 2 F j a c O z b i 9 T Z S B l e H B h b m R p w 7 M g U 3 R l c D I u e 1 N 0 Z X A y L k N v b H V t b j E s M T h 9 J n F 1 b 3 Q 7 X S w m c X V v d D t D b 2 x 1 b W 5 D b 3 V u d C Z x d W 9 0 O z o x O S w m c X V v d D t L Z X l D b 2 x 1 b W 5 O Y W 1 l c y Z x d W 9 0 O z p b X S w m c X V v d D t D b 2 x 1 b W 5 J Z G V u d G l 0 a W V z J n F 1 b 3 Q 7 O l s m c X V v d D t T Z W N 0 a W 9 u M S 9 U Y m w x X 1 R h Y m x h X 0 F 1 e G l s a W F y X 1 B y b 3 l l Y 3 R v c 1 9 J b n Z l c 3 R p Z 2 F j a c O z b i 9 T Z S B l e H B h b m R p w 7 M g U 3 R l c D I u e 1 N 0 Z X A y L k P D s 2 R p Z 2 8 g Z G V s I F B y b 3 l l Y 3 R v L D B 9 J n F 1 b 3 Q 7 L C Z x d W 9 0 O 1 N l Y 3 R p b 2 4 x L 1 R i b D F f V G F i b G F f Q X V 4 a W x p Y X J f U H J v e W V j d G 9 z X 0 l u d m V z d G l n Y W N p w 7 N u L 1 N l I G V 4 c G F u Z G n D s y B T d G V w M i 5 7 U 3 R l c D I u X G 5 Q c m 9 5 Z W N 0 b y w x f S Z x d W 9 0 O y w m c X V v d D t T Z W N 0 a W 9 u M S 9 U Y m w x X 1 R h Y m x h X 0 F 1 e G l s a W F y X 1 B y b 3 l l Y 3 R v c 1 9 J b n Z l c 3 R p Z 2 F j a c O z b i 9 T Z S B l e H B h b m R p w 7 M g U 3 R l c D I u e 1 N 0 Z X A y L k V z d G F k b y w y f S Z x d W 9 0 O y w m c X V v d D t T Z W N 0 a W 9 u M S 9 U Y m w x X 1 R h Y m x h X 0 F 1 e G l s a W F y X 1 B y b 3 l l Y 3 R v c 1 9 J b n Z l c 3 R p Z 2 F j a c O z b i 9 T Z S B l e H B h b m R p w 7 M g U 3 R l c D I u e 1 N 0 Z X A y L k Z l Y 2 h h X G 5 J b m l j a W 8 s M 3 0 m c X V v d D s s J n F 1 b 3 Q 7 U 2 V j d G l v b j E v V G J s M V 9 U Y W J s Y V 9 B d X h p b G l h c l 9 Q c m 9 5 Z W N 0 b 3 N f S W 5 2 Z X N 0 a W d h Y 2 n D s 2 4 v U 2 U g Z X h w Y W 5 k a c O z I F N 0 Z X A y L n t T d G V w M i 5 B w 7 F v X G 5 J b m l j L i w 0 f S Z x d W 9 0 O y w m c X V v d D t T Z W N 0 a W 9 u M S 9 U Y m w x X 1 R h Y m x h X 0 F 1 e G l s a W F y X 1 B y b 3 l l Y 3 R v c 1 9 J b n Z l c 3 R p Z 2 F j a c O z b i 9 T Z S B l e H B h b m R p w 7 M g U 3 R l c D I u e 1 N 0 Z X A y L k l u d m V z d G l n Y W R v c l x u U H J p b m N p c G F s L D V 9 J n F 1 b 3 Q 7 L C Z x d W 9 0 O 1 N l Y 3 R p b 2 4 x L 1 R i b D F f V G F i b G F f Q X V 4 a W x p Y X J f U H J v e W V j d G 9 z X 0 l u d m V z d G l n Y W N p w 7 N u L 1 N l I G V 4 c G F u Z G n D s y B T d G V w M i 5 7 U 3 R l c D I u X G 5 B c m V h I G V z d G F 0 Z W d p Y 2 E x L D Z 9 J n F 1 b 3 Q 7 L C Z x d W 9 0 O 1 N l Y 3 R p b 2 4 x L 1 R i b D F f V G F i b G F f Q X V 4 a W x p Y X J f U H J v e W V j d G 9 z X 0 l u d m V z d G l n Y W N p w 7 N u L 1 N l I G V 4 c G F u Z G n D s y B T d G V w M i 5 7 U 3 R l c D I u X G 5 B c m V h I G V z d H J h d G V n a W N h I D I s N 3 0 m c X V v d D s s J n F 1 b 3 Q 7 U 2 V j d G l v b j E v V G J s M V 9 U Y W J s Y V 9 B d X h p b G l h c l 9 Q c m 9 5 Z W N 0 b 3 N f S W 5 2 Z X N 0 a W d h Y 2 n D s 2 4 v U 2 U g Z X h w Y W 5 k a c O z I F N 0 Z X A y L n t T d G V w M i 5 c b k d y d X B v L D h 9 J n F 1 b 3 Q 7 L C Z x d W 9 0 O 1 N l Y 3 R p b 2 4 x L 1 R i b D F f V G F i b G F f Q X V 4 a W x p Y X J f U H J v e W V j d G 9 z X 0 l u d m V z d G l n Y W N p w 7 N u L 1 N l I G V 4 c G F u Z G n D s y B T d G V w M i 5 7 U 3 R l c D I u X G 5 B c m V h L D l 9 J n F 1 b 3 Q 7 L C Z x d W 9 0 O 1 N l Y 3 R p b 2 4 x L 1 R i b D F f V G F i b G F f Q X V 4 a W x p Y X J f U H J v e W V j d G 9 z X 0 l u d m V z d G l n Y W N p w 7 N u L 1 N l I G V 4 c G F u Z G n D s y B T d G V w M i 5 7 U 3 R l c D I u X G 5 D Z W 5 0 c m 8 g Q 2 9 z d G 8 s M T B 9 J n F 1 b 3 Q 7 L C Z x d W 9 0 O 1 N l Y 3 R p b 2 4 x L 1 R i b D F f V G F i b G F f Q X V 4 a W x p Y X J f U H J v e W V j d G 9 z X 0 l u d m V z d G l n Y W N p w 7 N u L 1 N l I G V 4 c G F u Z G n D s y B T d G V w M i 5 7 U 3 R l c D I u U H J v e W V j d G 8 g K y B D w 7 N k a W d v I G R l b C B Q c m 9 5 Z W N 0 b y w x M X 0 m c X V v d D s s J n F 1 b 3 Q 7 U 2 V j d G l v b j E v V G J s M V 9 U Y W J s Y V 9 B d X h p b G l h c l 9 Q c m 9 5 Z W N 0 b 3 N f S W 5 2 Z X N 0 a W d h Y 2 n D s 2 4 v U 2 U g Z X h w Y W 5 k a c O z I F N 0 Z X A y L n t T d G V w M i 5 F b n R p Z G F k I E Z p b m F u Y 2 l h Z G 9 y Y S w x M n 0 m c X V v d D s s J n F 1 b 3 Q 7 U 2 V j d G l v b j E v V G J s M V 9 U Y W J s Y V 9 B d X h p b G l h c l 9 Q c m 9 5 Z W N 0 b 3 N f S W 5 2 Z X N 0 a W d h Y 2 n D s 2 4 v U 2 U g Z X h w Y W 5 k a c O z I F N 0 Z X A y L n t T d G V w M i 5 W Y W x v c i B J b n Z l c n N p w 7 N u L D E z f S Z x d W 9 0 O y w m c X V v d D t T Z W N 0 a W 9 u M S 9 U Y m w x X 1 R h Y m x h X 0 F 1 e G l s a W F y X 1 B y b 3 l l Y 3 R v c 1 9 J b n Z l c 3 R p Z 2 F j a c O z b i 9 T Z S B l e H B h b m R p w 7 M g U 3 R l c D I u e 1 N 0 Z X A y L l V u a W R h Z C B B Y 2 F k w 6 l t a W N h I E F q d X N 0 Y W R h L D E 0 f S Z x d W 9 0 O y w m c X V v d D t T Z W N 0 a W 9 u M S 9 U Y m w x X 1 R h Y m x h X 0 F 1 e G l s a W F y X 1 B y b 3 l l Y 3 R v c 1 9 J b n Z l c 3 R p Z 2 F j a c O z b i 9 T Z S B l e H B h b m R p w 7 M g U 3 R l c D I u e 1 N 0 Z X A y L k x M Q V Z F K i w x N X 0 m c X V v d D s s J n F 1 b 3 Q 7 U 2 V j d G l v b j E v V G J s M V 9 U Y W J s Y V 9 B d X h p b G l h c l 9 Q c m 9 5 Z W N 0 b 3 N f S W 5 2 Z X N 0 a W d h Y 2 n D s 2 4 v U 2 U g Z X h w Y W 5 k a c O z I F N 0 Z X A y L n t T d G V w M i 5 M T E F W R S o q L D E 2 f S Z x d W 9 0 O y w m c X V v d D t T Z W N 0 a W 9 u M S 9 U Y m w x X 1 R h Y m x h X 0 F 1 e G l s a W F y X 1 B y b 3 l l Y 3 R v c 1 9 J b n Z l c 3 R p Z 2 F j a c O z b i 9 T Z S B l e H B h b m R p w 7 M g U 3 R l c D I u e 1 N 0 Z X A y L l R p c G 8 g Z G U g S W 5 2 Z X J z a c O z b i o q L D E 3 f S Z x d W 9 0 O y w m c X V v d D t T Z W N 0 a W 9 u M S 9 U Y m w x X 1 R h Y m x h X 0 F 1 e G l s a W F y X 1 B y b 3 l l Y 3 R v c 1 9 J b n Z l c 3 R p Z 2 F j a c O z b i 9 T Z S B l e H B h b m R p w 7 M g U 3 R l c D I u e 1 N 0 Z X A y L k N v b H V t b j E s M T h 9 J n F 1 b 3 Q 7 X S w m c X V v d D t S Z W x h d G l v b n N o a X B J b m Z v J n F 1 b 3 Q 7 O l t d f S I g L z 4 8 L 1 N 0 Y W J s Z U V u d H J p Z X M + P C 9 J d G V t P j x J d G V t P j x J d G V t T G 9 j Y X R p b 2 4 + P E l 0 Z W 1 U e X B l P k Z v c m 1 1 b G E 8 L 0 l 0 Z W 1 U e X B l P j x J d G V t U G F 0 a D 5 T Z W N 0 a W 9 u M S 9 U Y m w x X 1 R h Y m x h X 0 F 1 e G l s a W F y X 1 B y b 3 l l Y 3 R v c 1 9 J b n Z l c 3 R p Z 2 F j a S V D M y V C M 2 4 l M j A o M i k v T 3 J p Z 2 V u P C 9 J d G V t U G F 0 a D 4 8 L 0 l 0 Z W 1 M b 2 N h d G l v b j 4 8 U 3 R h Y m x l R W 5 0 c m l l c y A v P j w v S X R l b T 4 8 S X R l b T 4 8 S X R l b U x v Y 2 F 0 a W 9 u P j x J d G V t V H l w Z T 5 G b 3 J t d W x h P C 9 J d G V t V H l w Z T 4 8 S X R l b V B h d G g + U 2 V j d G l v b j E v V G J s M V 9 U Y W J s Y V 9 B d X h p b G l h c l 9 Q c m 9 5 Z W N 0 b 3 N f S W 5 2 Z X N 0 a W d h Y 2 k l Q z M l Q j N u J T I w K D I p L 0 Z p b G F z J T I w Z m l s d H J h Z G F z M j w v S X R l b V B h d G g + P C 9 J d G V t T G 9 j Y X R p b 2 4 + P F N 0 Y W J s Z U V u d H J p Z X M g L z 4 8 L 0 l 0 Z W 0 + P E l 0 Z W 0 + P E l 0 Z W 1 M b 2 N h d G l v b j 4 8 S X R l b V R 5 c G U + R m 9 y b X V s Y T w v S X R l b V R 5 c G U + P E l 0 Z W 1 Q Y X R o P l N l Y 3 R p b 2 4 x L 1 R i b D F f V G F i b G F f Q X V 4 a W x p Y X J f U H J v e W V j d G 9 z X 0 l u d m V z d G l n Y W N p J U M z J U I z b i U y M C g y K S 9 P d H J h c y U y M G N v b H V t b m F z J T I w c X V p d G F k Y X M 8 L 0 l 0 Z W 1 Q Y X R o P j w v S X R l b U x v Y 2 F 0 a W 9 u P j x T d G F i b G V F b n R y a W V z I C 8 + P C 9 J d G V t P j x J d G V t P j x J d G V t T G 9 j Y X R p b 2 4 + P E l 0 Z W 1 U e X B l P k Z v c m 1 1 b G E 8 L 0 l 0 Z W 1 U e X B l P j x J d G V t U G F 0 a D 5 T Z W N 0 a W 9 u M S 9 U Y m w x X 1 R h Y m x h X 0 F 1 e G l s a W F y X 1 B y b 3 l l Y 3 R v c 1 9 J b n Z l c 3 R p Z 2 F j a S V D M y V C M 2 4 l M j A o M i k v U G V y c 2 9 u Y W x p e m F k Y S U y M G F n c m V n Y W R h P C 9 J d G V t U G F 0 a D 4 8 L 0 l 0 Z W 1 M b 2 N h d G l v b j 4 8 U 3 R h Y m x l R W 5 0 c m l l c y A v P j w v S X R l b T 4 8 S X R l b T 4 8 S X R l b U x v Y 2 F 0 a W 9 u P j x J d G V t V H l w Z T 5 G b 3 J t d W x h P C 9 J d G V t V H l w Z T 4 8 S X R l b V B h d G g + U 2 V j d G l v b j E v V G J s M V 9 U Y W J s Y V 9 B d X h p b G l h c l 9 Q c m 9 5 Z W N 0 b 3 N f S W 5 2 Z X N 0 a W d h Y 2 k l Q z M l Q j N u J T I w K D I p L 1 B l c n N v b m F s a X p h Z G E l M j B h Z 3 J l Z 2 F k Y T E 8 L 0 l 0 Z W 1 Q Y X R o P j w v S X R l b U x v Y 2 F 0 a W 9 u P j x T d G F i b G V F b n R y a W V z I C 8 + P C 9 J d G V t P j x J d G V t P j x J d G V t T G 9 j Y X R p b 2 4 + P E l 0 Z W 1 U e X B l P k Z v c m 1 1 b G E 8 L 0 l 0 Z W 1 U e X B l P j x J d G V t U G F 0 a D 5 T Z W N 0 a W 9 u M S 9 U Y m w x X 1 R h Y m x h X 0 F 1 e G l s a W F y X 1 B y b 3 l l Y 3 R v c 1 9 J b n Z l c 3 R p Z 2 F j a S V D M y V C M 2 4 l M j A o M i k v T 3 R y Y X M l M j B j b 2 x 1 b W 5 h c y U y M H F 1 a X R h Z G F z M T w v S X R l b V B h d G g + P C 9 J d G V t T G 9 j Y X R p b 2 4 + P F N 0 Y W J s Z U V u d H J p Z X M g L z 4 8 L 0 l 0 Z W 0 + P E l 0 Z W 0 + P E l 0 Z W 1 M b 2 N h d G l v b j 4 8 S X R l b V R 5 c G U + R m 9 y b X V s Y T w v S X R l b V R 5 c G U + P E l 0 Z W 1 Q Y X R o P l N l Y 3 R p b 2 4 x L 1 R i b D F f V G F i b G F f Q X V 4 a W x p Y X J f U H J v e W V j d G 9 z X 0 l u d m V z d G l n Y W N p J U M z J U I z b i U y M C g y K S 9 T Z S U y M G V 4 c G F u Z G k l Q z M l Q j M l M j B T d G V w M S 4 x P C 9 J d G V t U G F 0 a D 4 8 L 0 l 0 Z W 1 M b 2 N h d G l v b j 4 8 U 3 R h Y m x l R W 5 0 c m l l c y A v P j w v S X R l b T 4 8 S X R l b T 4 8 S X R l b U x v Y 2 F 0 a W 9 u P j x J d G V t V H l w Z T 5 G b 3 J t d W x h P C 9 J d G V t V H l w Z T 4 8 S X R l b V B h d G g + U 2 V j d G l v b j E v V G J s M V 9 U Y W J s Y V 9 B d X h p b G l h c l 9 Q c m 9 5 Z W N 0 b 3 N f S W 5 2 Z X N 0 a W d h Y 2 k l Q z M l Q j N u J T I w K D I p L 0 Z p b G F z J T I w Z m l s d H J h Z G F z P C 9 J d G V t U G F 0 a D 4 8 L 0 l 0 Z W 1 M b 2 N h d G l v b j 4 8 U 3 R h Y m x l R W 5 0 c m l l c y A v P j w v S X R l b T 4 8 S X R l b T 4 8 S X R l b U x v Y 2 F 0 a W 9 u P j x J d G V t V H l w Z T 5 G b 3 J t d W x h P C 9 J d G V t V H l w Z T 4 8 S X R l b V B h d G g + U 2 V j d G l v b j E v V G J s M V 9 U Y W J s Y V 9 B d X h p b G l h c l 9 Q c m 9 5 Z W N 0 b 3 N f S W 5 2 Z X N 0 a W d h Y 2 k l Q z M l Q j N u J T I w K D I p L 1 B l c n N v b m F s a X p h Z G E l M j B h Z 3 J l Z 2 F k Y T I 8 L 0 l 0 Z W 1 Q Y X R o P j w v S X R l b U x v Y 2 F 0 a W 9 u P j x T d G F i b G V F b n R y a W V z I C 8 + P C 9 J d G V t P j x J d G V t P j x J d G V t T G 9 j Y X R p b 2 4 + P E l 0 Z W 1 U e X B l P k Z v c m 1 1 b G E 8 L 0 l 0 Z W 1 U e X B l P j x J d G V t U G F 0 a D 5 T Z W N 0 a W 9 u M S 9 U Y m w x X 1 R h Y m x h X 0 F 1 e G l s a W F y X 1 B y b 3 l l Y 3 R v c 1 9 J b n Z l c 3 R p Z 2 F j a S V D M y V C M 2 4 l M j A o M i k v T 3 R y Y X M l M j B j b 2 x 1 b W 5 h c y U y M H F 1 a X R h Z G F z M j w v S X R l b V B h d G g + P C 9 J d G V t T G 9 j Y X R p b 2 4 + P F N 0 Y W J s Z U V u d H J p Z X M g L z 4 8 L 0 l 0 Z W 0 + P E l 0 Z W 0 + P E l 0 Z W 1 M b 2 N h d G l v b j 4 8 S X R l b V R 5 c G U + R m 9 y b X V s Y T w v S X R l b V R 5 c G U + P E l 0 Z W 1 Q Y X R o P l N l Y 3 R p b 2 4 x L 1 R i b D F f V G F i b G F f Q X V 4 a W x p Y X J f U H J v e W V j d G 9 z X 0 l u d m V z d G l n Y W N p J U M z J U I z b i U y M C g y K S 9 T Z S U y M G V 4 c G F u Z G k l Q z M l Q j M l M j B T d G V w M j w v S X R l b V B h d G g + P C 9 J d G V t T G 9 j Y X R p b 2 4 + P F N 0 Y W J s Z U V u d H J p Z X M g L z 4 8 L 0 l 0 Z W 0 + P E l 0 Z W 0 + P E l 0 Z W 1 M b 2 N h d G l v b j 4 8 S X R l b V R 5 c G U + R m 9 y b X V s Y T w v S X R l b V R 5 c G U + P E l 0 Z W 1 Q Y X R o P l N l Y 3 R p b 2 4 x L 1 R i b D J f V G F i b G F f Q X V 4 a W x p Y X J f U H J v Z H V j d G 9 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R X J y b 3 J D b 2 R l I i B W Y W x 1 Z T 0 i c 1 V u a 2 5 v d 2 4 i I C 8 + P E V u d H J 5 I F R 5 c G U 9 I k x v Y W R l Z F R v Q W 5 h b H l z a X N T Z X J 2 a W N l c y I g V m F s d W U 9 I m w w I i A v P j x F b n R y e S B U e X B l P S J B Z G R l Z F R v R G F 0 Y U 1 v Z G V s I i B W Y W x 1 Z T 0 i b D A i I C 8 + P E V u d H J 5 I F R 5 c G U 9 I k Z p b G x M Y X N 0 V X B k Y X R l Z C I g V m F s d W U 9 I m Q y M D I w L T E w L T I y V D A z O j I z O j A w L j E y N T g 3 N T d a I i A v P j x F b n R y e S B U e X B l P S J S Z W x h d G l v b n N o a X B J b m Z v Q 2 9 u d G F p b m V y I i B W Y W x 1 Z T 0 i c 3 s m c X V v d D t j b 2 x 1 b W 5 D b 3 V u d C Z x d W 9 0 O z o x O S w m c X V v d D t r Z X l D b 2 x 1 b W 5 O Y W 1 l c y Z x d W 9 0 O z p b X S w m c X V v d D t x d W V y e V J l b G F 0 a W 9 u c 2 h p c H M m c X V v d D s 6 W 1 0 s J n F 1 b 3 Q 7 Y 2 9 s d W 1 u S W R l b n R p d G l l c y Z x d W 9 0 O z p b J n F 1 b 3 Q 7 U 2 V j d G l v b j E v V G J s M V 9 U Y W J s Y V 9 B d X h p b G l h c l 9 Q c m 9 5 Z W N 0 b 3 N f S W 5 2 Z X N 0 a W d h Y 2 n D s 2 4 v U 2 U g Z X h w Y W 5 k a c O z I F N 0 Z X A y L n t T d G V w M i 5 D w 7 N k a W d v I G R l b C B Q c m 9 5 Z W N 0 b y w w f S Z x d W 9 0 O y w m c X V v d D t T Z W N 0 a W 9 u M S 9 U Y m w x X 1 R h Y m x h X 0 F 1 e G l s a W F y X 1 B y b 3 l l Y 3 R v c 1 9 J b n Z l c 3 R p Z 2 F j a c O z b i 9 T Z S B l e H B h b m R p w 7 M g U 3 R l c D I u e 1 N 0 Z X A y L l x u U H J v e W V j d G 8 s M X 0 m c X V v d D s s J n F 1 b 3 Q 7 U 2 V j d G l v b j E v V G J s M V 9 U Y W J s Y V 9 B d X h p b G l h c l 9 Q c m 9 5 Z W N 0 b 3 N f S W 5 2 Z X N 0 a W d h Y 2 n D s 2 4 v U 2 U g Z X h w Y W 5 k a c O z I F N 0 Z X A y L n t T d G V w M i 5 F c 3 R h Z G 8 s M n 0 m c X V v d D s s J n F 1 b 3 Q 7 U 2 V j d G l v b j E v V G J s M V 9 U Y W J s Y V 9 B d X h p b G l h c l 9 Q c m 9 5 Z W N 0 b 3 N f S W 5 2 Z X N 0 a W d h Y 2 n D s 2 4 v U 2 U g Z X h w Y W 5 k a c O z I F N 0 Z X A y L n t T d G V w M i 5 G Z W N o Y V x u S W 5 p Y 2 l v L D N 9 J n F 1 b 3 Q 7 L C Z x d W 9 0 O 1 N l Y 3 R p b 2 4 x L 1 R i b D F f V G F i b G F f Q X V 4 a W x p Y X J f U H J v e W V j d G 9 z X 0 l u d m V z d G l n Y W N p w 7 N u L 1 N l I G V 4 c G F u Z G n D s y B T d G V w M i 5 7 U 3 R l c D I u Q c O x b 1 x u S W 5 p Y y 4 s N H 0 m c X V v d D s s J n F 1 b 3 Q 7 U 2 V j d G l v b j E v V G J s M V 9 U Y W J s Y V 9 B d X h p b G l h c l 9 Q c m 9 5 Z W N 0 b 3 N f S W 5 2 Z X N 0 a W d h Y 2 n D s 2 4 v U 2 U g Z X h w Y W 5 k a c O z I F N 0 Z X A y L n t T d G V w M i 5 J b n Z l c 3 R p Z 2 F k b 3 J c b l B y a W 5 j a X B h b C w 1 f S Z x d W 9 0 O y w m c X V v d D t T Z W N 0 a W 9 u M S 9 U Y m w x X 1 R h Y m x h X 0 F 1 e G l s a W F y X 1 B y b 3 l l Y 3 R v c 1 9 J b n Z l c 3 R p Z 2 F j a c O z b i 9 T Z S B l e H B h b m R p w 7 M g U 3 R l c D I u e 1 N 0 Z X A y L l x u Q X J l Y S B l c 3 R h d G V n a W N h M S w 2 f S Z x d W 9 0 O y w m c X V v d D t T Z W N 0 a W 9 u M S 9 U Y m w x X 1 R h Y m x h X 0 F 1 e G l s a W F y X 1 B y b 3 l l Y 3 R v c 1 9 J b n Z l c 3 R p Z 2 F j a c O z b i 9 T Z S B l e H B h b m R p w 7 M g U 3 R l c D I u e 1 N 0 Z X A y L l x u Q X J l Y S B l c 3 R y Y X R l Z 2 l j Y S A y L D d 9 J n F 1 b 3 Q 7 L C Z x d W 9 0 O 1 N l Y 3 R p b 2 4 x L 1 R i b D F f V G F i b G F f Q X V 4 a W x p Y X J f U H J v e W V j d G 9 z X 0 l u d m V z d G l n Y W N p w 7 N u L 1 N l I G V 4 c G F u Z G n D s y B T d G V w M i 5 7 U 3 R l c D I u X G 5 H c n V w b y w 4 f S Z x d W 9 0 O y w m c X V v d D t T Z W N 0 a W 9 u M S 9 U Y m w x X 1 R h Y m x h X 0 F 1 e G l s a W F y X 1 B y b 3 l l Y 3 R v c 1 9 J b n Z l c 3 R p Z 2 F j a c O z b i 9 T Z S B l e H B h b m R p w 7 M g U 3 R l c D I u e 1 N 0 Z X A y L l x u Q X J l Y S w 5 f S Z x d W 9 0 O y w m c X V v d D t T Z W N 0 a W 9 u M S 9 U Y m w x X 1 R h Y m x h X 0 F 1 e G l s a W F y X 1 B y b 3 l l Y 3 R v c 1 9 J b n Z l c 3 R p Z 2 F j a c O z b i 9 T Z S B l e H B h b m R p w 7 M g U 3 R l c D I u e 1 N 0 Z X A y L l x u Q 2 V u d H J v I E N v c 3 R v L D E w f S Z x d W 9 0 O y w m c X V v d D t T Z W N 0 a W 9 u M S 9 U Y m w x X 1 R h Y m x h X 0 F 1 e G l s a W F y X 1 B y b 3 l l Y 3 R v c 1 9 J b n Z l c 3 R p Z 2 F j a c O z b i 9 T Z S B l e H B h b m R p w 7 M g U 3 R l c D I u e 1 N 0 Z X A y L l B y b 3 l l Y 3 R v I C s g Q 8 O z Z G l n b y B k Z W w g U H J v e W V j d G 8 s M T F 9 J n F 1 b 3 Q 7 L C Z x d W 9 0 O 1 N l Y 3 R p b 2 4 x L 1 R i b D F f V G F i b G F f Q X V 4 a W x p Y X J f U H J v e W V j d G 9 z X 0 l u d m V z d G l n Y W N p w 7 N u L 1 N l I G V 4 c G F u Z G n D s y B T d G V w M i 5 7 U 3 R l c D I u R W 5 0 a W R h Z C B G a W 5 h b m N p Y W R v c m E s M T J 9 J n F 1 b 3 Q 7 L C Z x d W 9 0 O 1 N l Y 3 R p b 2 4 x L 1 R i b D F f V G F i b G F f Q X V 4 a W x p Y X J f U H J v e W V j d G 9 z X 0 l u d m V z d G l n Y W N p w 7 N u L 1 N l I G V 4 c G F u Z G n D s y B T d G V w M i 5 7 U 3 R l c D I u V m F s b 3 I g S W 5 2 Z X J z a c O z b i w x M 3 0 m c X V v d D s s J n F 1 b 3 Q 7 U 2 V j d G l v b j E v V G J s M V 9 U Y W J s Y V 9 B d X h p b G l h c l 9 Q c m 9 5 Z W N 0 b 3 N f S W 5 2 Z X N 0 a W d h Y 2 n D s 2 4 v U 2 U g Z X h w Y W 5 k a c O z I F N 0 Z X A y L n t T d G V w M i 5 V b m l k Y W Q g Q W N h Z M O p b W l j Y S B B a n V z d G F k Y S w x N H 0 m c X V v d D s s J n F 1 b 3 Q 7 U 2 V j d G l v b j E v V G J s M V 9 U Y W J s Y V 9 B d X h p b G l h c l 9 Q c m 9 5 Z W N 0 b 3 N f S W 5 2 Z X N 0 a W d h Y 2 n D s 2 4 v U 2 U g Z X h w Y W 5 k a c O z I F N 0 Z X A y L n t T d G V w M i 5 M T E F W R S o s M T V 9 J n F 1 b 3 Q 7 L C Z x d W 9 0 O 1 N l Y 3 R p b 2 4 x L 1 R i b D F f V G F i b G F f Q X V 4 a W x p Y X J f U H J v e W V j d G 9 z X 0 l u d m V z d G l n Y W N p w 7 N u L 1 N l I G V 4 c G F u Z G n D s y B T d G V w M i 5 7 U 3 R l c D I u T E x B V k U q K i w x N n 0 m c X V v d D s s J n F 1 b 3 Q 7 U 2 V j d G l v b j E v V G J s M V 9 U Y W J s Y V 9 B d X h p b G l h c l 9 Q c m 9 5 Z W N 0 b 3 N f S W 5 2 Z X N 0 a W d h Y 2 n D s 2 4 v U 2 U g Z X h w Y W 5 k a c O z I F N 0 Z X A y L n t T d G V w M i 5 U a X B v I G R l I E l u d m V y c 2 n D s 2 4 q K i w x N 3 0 m c X V v d D s s J n F 1 b 3 Q 7 U 2 V j d G l v b j E v V G J s M V 9 U Y W J s Y V 9 B d X h p b G l h c l 9 Q c m 9 5 Z W N 0 b 3 N f S W 5 2 Z X N 0 a W d h Y 2 n D s 2 4 v U 2 U g Z X h w Y W 5 k a c O z I F N 0 Z X A y L n t T d G V w M i 5 D b 2 x 1 b W 4 x L D E 4 f S Z x d W 9 0 O 1 0 s J n F 1 b 3 Q 7 Q 2 9 s d W 1 u Q 2 9 1 b n Q m c X V v d D s 6 M T k s J n F 1 b 3 Q 7 S 2 V 5 Q 2 9 s d W 1 u T m F t Z X M m c X V v d D s 6 W 1 0 s J n F 1 b 3 Q 7 Q 2 9 s d W 1 u S W R l b n R p d G l l c y Z x d W 9 0 O z p b J n F 1 b 3 Q 7 U 2 V j d G l v b j E v V G J s M V 9 U Y W J s Y V 9 B d X h p b G l h c l 9 Q c m 9 5 Z W N 0 b 3 N f S W 5 2 Z X N 0 a W d h Y 2 n D s 2 4 v U 2 U g Z X h w Y W 5 k a c O z I F N 0 Z X A y L n t T d G V w M i 5 D w 7 N k a W d v I G R l b C B Q c m 9 5 Z W N 0 b y w w f S Z x d W 9 0 O y w m c X V v d D t T Z W N 0 a W 9 u M S 9 U Y m w x X 1 R h Y m x h X 0 F 1 e G l s a W F y X 1 B y b 3 l l Y 3 R v c 1 9 J b n Z l c 3 R p Z 2 F j a c O z b i 9 T Z S B l e H B h b m R p w 7 M g U 3 R l c D I u e 1 N 0 Z X A y L l x u U H J v e W V j d G 8 s M X 0 m c X V v d D s s J n F 1 b 3 Q 7 U 2 V j d G l v b j E v V G J s M V 9 U Y W J s Y V 9 B d X h p b G l h c l 9 Q c m 9 5 Z W N 0 b 3 N f S W 5 2 Z X N 0 a W d h Y 2 n D s 2 4 v U 2 U g Z X h w Y W 5 k a c O z I F N 0 Z X A y L n t T d G V w M i 5 F c 3 R h Z G 8 s M n 0 m c X V v d D s s J n F 1 b 3 Q 7 U 2 V j d G l v b j E v V G J s M V 9 U Y W J s Y V 9 B d X h p b G l h c l 9 Q c m 9 5 Z W N 0 b 3 N f S W 5 2 Z X N 0 a W d h Y 2 n D s 2 4 v U 2 U g Z X h w Y W 5 k a c O z I F N 0 Z X A y L n t T d G V w M i 5 G Z W N o Y V x u S W 5 p Y 2 l v L D N 9 J n F 1 b 3 Q 7 L C Z x d W 9 0 O 1 N l Y 3 R p b 2 4 x L 1 R i b D F f V G F i b G F f Q X V 4 a W x p Y X J f U H J v e W V j d G 9 z X 0 l u d m V z d G l n Y W N p w 7 N u L 1 N l I G V 4 c G F u Z G n D s y B T d G V w M i 5 7 U 3 R l c D I u Q c O x b 1 x u S W 5 p Y y 4 s N H 0 m c X V v d D s s J n F 1 b 3 Q 7 U 2 V j d G l v b j E v V G J s M V 9 U Y W J s Y V 9 B d X h p b G l h c l 9 Q c m 9 5 Z W N 0 b 3 N f S W 5 2 Z X N 0 a W d h Y 2 n D s 2 4 v U 2 U g Z X h w Y W 5 k a c O z I F N 0 Z X A y L n t T d G V w M i 5 J b n Z l c 3 R p Z 2 F k b 3 J c b l B y a W 5 j a X B h b C w 1 f S Z x d W 9 0 O y w m c X V v d D t T Z W N 0 a W 9 u M S 9 U Y m w x X 1 R h Y m x h X 0 F 1 e G l s a W F y X 1 B y b 3 l l Y 3 R v c 1 9 J b n Z l c 3 R p Z 2 F j a c O z b i 9 T Z S B l e H B h b m R p w 7 M g U 3 R l c D I u e 1 N 0 Z X A y L l x u Q X J l Y S B l c 3 R h d G V n a W N h M S w 2 f S Z x d W 9 0 O y w m c X V v d D t T Z W N 0 a W 9 u M S 9 U Y m w x X 1 R h Y m x h X 0 F 1 e G l s a W F y X 1 B y b 3 l l Y 3 R v c 1 9 J b n Z l c 3 R p Z 2 F j a c O z b i 9 T Z S B l e H B h b m R p w 7 M g U 3 R l c D I u e 1 N 0 Z X A y L l x u Q X J l Y S B l c 3 R y Y X R l Z 2 l j Y S A y L D d 9 J n F 1 b 3 Q 7 L C Z x d W 9 0 O 1 N l Y 3 R p b 2 4 x L 1 R i b D F f V G F i b G F f Q X V 4 a W x p Y X J f U H J v e W V j d G 9 z X 0 l u d m V z d G l n Y W N p w 7 N u L 1 N l I G V 4 c G F u Z G n D s y B T d G V w M i 5 7 U 3 R l c D I u X G 5 H c n V w b y w 4 f S Z x d W 9 0 O y w m c X V v d D t T Z W N 0 a W 9 u M S 9 U Y m w x X 1 R h Y m x h X 0 F 1 e G l s a W F y X 1 B y b 3 l l Y 3 R v c 1 9 J b n Z l c 3 R p Z 2 F j a c O z b i 9 T Z S B l e H B h b m R p w 7 M g U 3 R l c D I u e 1 N 0 Z X A y L l x u Q X J l Y S w 5 f S Z x d W 9 0 O y w m c X V v d D t T Z W N 0 a W 9 u M S 9 U Y m w x X 1 R h Y m x h X 0 F 1 e G l s a W F y X 1 B y b 3 l l Y 3 R v c 1 9 J b n Z l c 3 R p Z 2 F j a c O z b i 9 T Z S B l e H B h b m R p w 7 M g U 3 R l c D I u e 1 N 0 Z X A y L l x u Q 2 V u d H J v I E N v c 3 R v L D E w f S Z x d W 9 0 O y w m c X V v d D t T Z W N 0 a W 9 u M S 9 U Y m w x X 1 R h Y m x h X 0 F 1 e G l s a W F y X 1 B y b 3 l l Y 3 R v c 1 9 J b n Z l c 3 R p Z 2 F j a c O z b i 9 T Z S B l e H B h b m R p w 7 M g U 3 R l c D I u e 1 N 0 Z X A y L l B y b 3 l l Y 3 R v I C s g Q 8 O z Z G l n b y B k Z W w g U H J v e W V j d G 8 s M T F 9 J n F 1 b 3 Q 7 L C Z x d W 9 0 O 1 N l Y 3 R p b 2 4 x L 1 R i b D F f V G F i b G F f Q X V 4 a W x p Y X J f U H J v e W V j d G 9 z X 0 l u d m V z d G l n Y W N p w 7 N u L 1 N l I G V 4 c G F u Z G n D s y B T d G V w M i 5 7 U 3 R l c D I u R W 5 0 a W R h Z C B G a W 5 h b m N p Y W R v c m E s M T J 9 J n F 1 b 3 Q 7 L C Z x d W 9 0 O 1 N l Y 3 R p b 2 4 x L 1 R i b D F f V G F i b G F f Q X V 4 a W x p Y X J f U H J v e W V j d G 9 z X 0 l u d m V z d G l n Y W N p w 7 N u L 1 N l I G V 4 c G F u Z G n D s y B T d G V w M i 5 7 U 3 R l c D I u V m F s b 3 I g S W 5 2 Z X J z a c O z b i w x M 3 0 m c X V v d D s s J n F 1 b 3 Q 7 U 2 V j d G l v b j E v V G J s M V 9 U Y W J s Y V 9 B d X h p b G l h c l 9 Q c m 9 5 Z W N 0 b 3 N f S W 5 2 Z X N 0 a W d h Y 2 n D s 2 4 v U 2 U g Z X h w Y W 5 k a c O z I F N 0 Z X A y L n t T d G V w M i 5 V b m l k Y W Q g Q W N h Z M O p b W l j Y S B B a n V z d G F k Y S w x N H 0 m c X V v d D s s J n F 1 b 3 Q 7 U 2 V j d G l v b j E v V G J s M V 9 U Y W J s Y V 9 B d X h p b G l h c l 9 Q c m 9 5 Z W N 0 b 3 N f S W 5 2 Z X N 0 a W d h Y 2 n D s 2 4 v U 2 U g Z X h w Y W 5 k a c O z I F N 0 Z X A y L n t T d G V w M i 5 M T E F W R S o s M T V 9 J n F 1 b 3 Q 7 L C Z x d W 9 0 O 1 N l Y 3 R p b 2 4 x L 1 R i b D F f V G F i b G F f Q X V 4 a W x p Y X J f U H J v e W V j d G 9 z X 0 l u d m V z d G l n Y W N p w 7 N u L 1 N l I G V 4 c G F u Z G n D s y B T d G V w M i 5 7 U 3 R l c D I u T E x B V k U q K i w x N n 0 m c X V v d D s s J n F 1 b 3 Q 7 U 2 V j d G l v b j E v V G J s M V 9 U Y W J s Y V 9 B d X h p b G l h c l 9 Q c m 9 5 Z W N 0 b 3 N f S W 5 2 Z X N 0 a W d h Y 2 n D s 2 4 v U 2 U g Z X h w Y W 5 k a c O z I F N 0 Z X A y L n t T d G V w M i 5 U a X B v I G R l I E l u d m V y c 2 n D s 2 4 q K i w x N 3 0 m c X V v d D s s J n F 1 b 3 Q 7 U 2 V j d G l v b j E v V G J s M V 9 U Y W J s Y V 9 B d X h p b G l h c l 9 Q c m 9 5 Z W N 0 b 3 N f S W 5 2 Z X N 0 a W d h Y 2 n D s 2 4 v U 2 U g Z X h w Y W 5 k a c O z I F N 0 Z X A y L n t T d G V w M i 5 D b 2 x 1 b W 4 x L D E 4 f S Z x d W 9 0 O 1 0 s J n F 1 b 3 Q 7 U m V s Y X R p b 2 5 z a G l w S W 5 m b y Z x d W 9 0 O z p b X X 0 i I C 8 + P C 9 T d G F i b G V F b n R y a W V z P j w v S X R l b T 4 8 S X R l b T 4 8 S X R l b U x v Y 2 F 0 a W 9 u P j x J d G V t V H l w Z T 5 G b 3 J t d W x h P C 9 J d G V t V H l w Z T 4 8 S X R l b V B h d G g + U 2 V j d G l v b j E v V G J s M l 9 U Y W J s Y V 9 B d X h p b G l h c l 9 Q c m 9 k d W N 0 b 3 M l M j A o M i k v T 3 J p Z 2 V u P C 9 J d G V t U G F 0 a D 4 8 L 0 l 0 Z W 1 M b 2 N h d G l v b j 4 8 U 3 R h Y m x l R W 5 0 c m l l c y A v P j w v S X R l b T 4 8 S X R l b T 4 8 S X R l b U x v Y 2 F 0 a W 9 u P j x J d G V t V H l w Z T 5 G b 3 J t d W x h P C 9 J d G V t V H l w Z T 4 8 S X R l b V B h d G g + U 2 V j d G l v b j E v V G J s M l 9 U Y W J s Y V 9 B d X h p b G l h c l 9 Q c m 9 k d W N 0 b 3 M l M j A o M i k v R m l s Y X M l M j B m a W x 0 c m F k Y X M x P C 9 J d G V t U G F 0 a D 4 8 L 0 l 0 Z W 1 M b 2 N h d G l v b j 4 8 U 3 R h Y m x l R W 5 0 c m l l c y A v P j w v S X R l b T 4 8 S X R l b T 4 8 S X R l b U x v Y 2 F 0 a W 9 u P j x J d G V t V H l w Z T 5 G b 3 J t d W x h P C 9 J d G V t V H l w Z T 4 8 S X R l b V B h d G g + U 2 V j d G l v b j E v V G J s M l 9 U Y W J s Y V 9 B d X h p b G l h c l 9 Q c m 9 k d W N 0 b 3 M l M j A o M i k v T 3 R y Y X M l M j B j b 2 x 1 b W 5 h c y U y M H F 1 a X R h Z G F z P C 9 J d G V t U G F 0 a D 4 8 L 0 l 0 Z W 1 M b 2 N h d G l v b j 4 8 U 3 R h Y m x l R W 5 0 c m l l c y A v P j w v S X R l b T 4 8 S X R l b T 4 8 S X R l b U x v Y 2 F 0 a W 9 u P j x J d G V t V H l w Z T 5 G b 3 J t d W x h P C 9 J d G V t V H l w Z T 4 8 S X R l b V B h d G g + U 2 V j d G l v b j E v V G J s M l 9 U Y W J s Y V 9 B d X h p b G l h c l 9 Q c m 9 k d W N 0 b 3 M l M j A o M i k v U G V y c 2 9 u Y W x p e m F k Y S U y M G F n c m V n Y W R h P C 9 J d G V t U G F 0 a D 4 8 L 0 l 0 Z W 1 M b 2 N h d G l v b j 4 8 U 3 R h Y m x l R W 5 0 c m l l c y A v P j w v S X R l b T 4 8 S X R l b T 4 8 S X R l b U x v Y 2 F 0 a W 9 u P j x J d G V t V H l w Z T 5 G b 3 J t d W x h P C 9 J d G V t V H l w Z T 4 8 S X R l b V B h d G g + U 2 V j d G l v b j E v V G J s M l 9 U Y W J s Y V 9 B d X h p b G l h c l 9 Q c m 9 k d W N 0 b 3 M l M j A o M i k v U G V y c 2 9 u Y W x p e m F k Y S U y M G F n c m V n Y W R h M T w v S X R l b V B h d G g + P C 9 J d G V t T G 9 j Y X R p b 2 4 + P F N 0 Y W J s Z U V u d H J p Z X M g L z 4 8 L 0 l 0 Z W 0 + P E l 0 Z W 0 + P E l 0 Z W 1 M b 2 N h d G l v b j 4 8 S X R l b V R 5 c G U + R m 9 y b X V s Y T w v S X R l b V R 5 c G U + P E l 0 Z W 1 Q Y X R o P l N l Y 3 R p b 2 4 x L 1 R i b D J f V G F i b G F f Q X V 4 a W x p Y X J f U H J v Z H V j d G 9 z J T I w K D I p L 0 9 0 c m F z J T I w Y 2 9 s d W 1 u Y X M l M j B x d W l 0 Y W R h c z E 8 L 0 l 0 Z W 1 Q Y X R o P j w v S X R l b U x v Y 2 F 0 a W 9 u P j x T d G F i b G V F b n R y a W V z I C 8 + P C 9 J d G V t P j x J d G V t P j x J d G V t T G 9 j Y X R p b 2 4 + P E l 0 Z W 1 U e X B l P k Z v c m 1 1 b G E 8 L 0 l 0 Z W 1 U e X B l P j x J d G V t U G F 0 a D 5 T Z W N 0 a W 9 u M S 9 U Y m w y X 1 R h Y m x h X 0 F 1 e G l s a W F y X 1 B y b 2 R 1 Y 3 R v c y U y M C g y K S 9 T Z S U y M G V 4 c G F u Z G k l Q z M l Q j M l M j B T d G V w M S 4 x P C 9 J d G V t U G F 0 a D 4 8 L 0 l 0 Z W 1 M b 2 N h d G l v b j 4 8 U 3 R h Y m x l R W 5 0 c m l l c y A v P j w v S X R l b T 4 8 S X R l b T 4 8 S X R l b U x v Y 2 F 0 a W 9 u P j x J d G V t V H l w Z T 5 G b 3 J t d W x h P C 9 J d G V t V H l w Z T 4 8 S X R l b V B h d G g + U 2 V j d G l v b j E v V G J s M l 9 U Y W J s Y V 9 B d X h p b G l h c l 9 Q c m 9 k d W N 0 b 3 M l M j A o M i k v R m l s Y X M l M j B m a W x 0 c m F k Y X M 8 L 0 l 0 Z W 1 Q Y X R o P j w v S X R l b U x v Y 2 F 0 a W 9 u P j x T d G F i b G V F b n R y a W V z I C 8 + P C 9 J d G V t P j x J d G V t P j x J d G V t T G 9 j Y X R p b 2 4 + P E l 0 Z W 1 U e X B l P k Z v c m 1 1 b G E 8 L 0 l 0 Z W 1 U e X B l P j x J d G V t U G F 0 a D 5 T Z W N 0 a W 9 u M S 9 U Y m w y X 1 R h Y m x h X 0 F 1 e G l s a W F y X 1 B y b 2 R 1 Y 3 R v c y U y M C g y K S 9 Q Z X J z b 2 5 h b G l 6 Y W R h J T I w Y W d y Z W d h Z G E y P C 9 J d G V t U G F 0 a D 4 8 L 0 l 0 Z W 1 M b 2 N h d G l v b j 4 8 U 3 R h Y m x l R W 5 0 c m l l c y A v P j w v S X R l b T 4 8 S X R l b T 4 8 S X R l b U x v Y 2 F 0 a W 9 u P j x J d G V t V H l w Z T 5 G b 3 J t d W x h P C 9 J d G V t V H l w Z T 4 8 S X R l b V B h d G g + U 2 V j d G l v b j E v V G J s M l 9 U Y W J s Y V 9 B d X h p b G l h c l 9 Q c m 9 k d W N 0 b 3 M l M j A o M i k v T 3 R y Y X M l M j B j b 2 x 1 b W 5 h c y U y M H F 1 a X R h Z G F z M j w v S X R l b V B h d G g + P C 9 J d G V t T G 9 j Y X R p b 2 4 + P F N 0 Y W J s Z U V u d H J p Z X M g L z 4 8 L 0 l 0 Z W 0 + P E l 0 Z W 0 + P E l 0 Z W 1 M b 2 N h d G l v b j 4 8 S X R l b V R 5 c G U + R m 9 y b X V s Y T w v S X R l b V R 5 c G U + P E l 0 Z W 1 Q Y X R o P l N l Y 3 R p b 2 4 x L 1 R i b D J f V G F i b G F f Q X V 4 a W x p Y X J f U H J v Z H V j d G 9 z J T I w K D I p L 1 N l J T I w Z X h w Y W 5 k a S V D M y V C M y U y M F N 0 Z X A y P C 9 J d G V t U G F 0 a D 4 8 L 0 l 0 Z W 1 M b 2 N h d G l v b j 4 8 U 3 R h Y m x l R W 5 0 c m l l c y A v P j w v S X R l b T 4 8 S X R l b T 4 8 S X R l b U x v Y 2 F 0 a W 9 u P j x J d G V t V H l w Z T 5 G b 3 J t d W x h P C 9 J d G V t V H l w Z T 4 8 S X R l b V B h d G g + U 2 V j d G l v b j E v Q 3 V h Z H J v J T I z N i U y M F B y b 3 l l Y 3 R v c y U y M E l u d m V z d G l n Y W N p J U M z J U I z 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l Z E N v b X B s Z X R l U m V z d W x 0 V G 9 X b 3 J r c 2 h l Z X Q i I F Z h b H V l P S J s M C I g L z 4 8 R W 5 0 c n k g V H l w Z T 0 i R m l s b E N v d W 5 0 I i B W Y W x 1 Z T 0 i b D E x N D A 2 I i A v P j x F b n R y e S B U e X B l P S J G a W x s R X J y b 3 J D b 2 R l I i B W Y W x 1 Z T 0 i c 1 V u a 2 5 v d 2 4 i I C 8 + P E V u d H J 5 I F R 5 c G U 9 I k Z p b G x F c n J v c k N v d W 5 0 I i B W Y W x 1 Z T 0 i b D A i I C 8 + P E V u d H J 5 I F R 5 c G U 9 I k Z p b G x M Y X N 0 V X B k Y X R l Z C I g V m F s d W U 9 I m Q y M D I w L T E w L T E 5 V D E 0 O j E 1 O j M 0 L j E 1 O D I x M T J a I i A v P j x F b n R y e S B U e X B l P S J G a W x s Q 2 9 s d W 1 u V H l w Z X M i I F Z h b H V l P S J z Q U F B Q U F B Q U F B Q U F B Q U F B Q U F B Q U F B Q U F B Q U F B Q U F B Q U F B Q U E 9 I i A v P j x F b n R y e S B U e X B l P S J G a W x s Q 2 9 s d W 1 u T m F t Z X M i I F Z h b H V l P S J z W y Z x d W 9 0 O 1 N 0 Z X A y L k P D s 2 R p Z 2 8 g Z G V s I F B y b 3 l l Y 3 R v J n F 1 b 3 Q 7 L C Z x d W 9 0 O 1 N 0 Z X A y L l x u U H J v e W V j d G 8 m c X V v d D s s J n F 1 b 3 Q 7 U 3 R l c D I u R X N 0 Y W R v J n F 1 b 3 Q 7 L C Z x d W 9 0 O 1 N 0 Z X A y L k Z l Y 2 h h X G 5 J b m l j a W 8 m c X V v d D s s J n F 1 b 3 Q 7 U 3 R l c D I u Q c O x b 1 x u S W 5 p Y y 4 m c X V v d D s s J n F 1 b 3 Q 7 U 3 R l c D I u S W 5 2 Z X N 0 a W d h Z G 9 y X G 5 Q c m l u Y 2 l w Y W w m c X V v d D s s J n F 1 b 3 Q 7 U 3 R l c D I u X G 5 B c m V h I G V z d G F 0 Z W d p Y 2 E x J n F 1 b 3 Q 7 L C Z x d W 9 0 O 1 N 0 Z X A y L l x u Q X J l Y S B l c 3 R y Y X R l Z 2 l j Y S A y J n F 1 b 3 Q 7 L C Z x d W 9 0 O 1 N 0 Z X A y L l x u R 3 J 1 c G 8 m c X V v d D s s J n F 1 b 3 Q 7 U 3 R l c D I u X G 5 B c m V h J n F 1 b 3 Q 7 L C Z x d W 9 0 O 1 N 0 Z X A y L l x u Q 2 V u d H J v I E N v c 3 R v J n F 1 b 3 Q 7 L C Z x d W 9 0 O 1 N 0 Z X A y L l B y b 3 l l Y 3 R v I C s g Q 8 O z Z G l n b y B k Z W w g U H J v e W V j d G 8 m c X V v d D s s J n F 1 b 3 Q 7 U 3 R l c D I u R W 5 0 a W R h Z C B G a W 5 h b m N p Y W R v c m E m c X V v d D s s J n F 1 b 3 Q 7 U 3 R l c D I u V m F s b 3 I g S W 5 2 Z X J z a c O z b i Z x d W 9 0 O y w m c X V v d D t T d G V w M i 5 V b m l k Y W Q g Q W N h Z M O p b W l j Y S B B a n V z d G F k Y S Z x d W 9 0 O y w m c X V v d D t T d G V w M i 5 M T E F W R S o m c X V v d D s s J n F 1 b 3 Q 7 U 3 R l c D I u T E x B V k U q K i Z x d W 9 0 O y w m c X V v d D t T d G V w M i 5 U a X B v I G R l I E l u d m V y c 2 n D s 2 4 q K i Z x d W 9 0 O y w m c X V v d D t T d G V w M i 5 D b 2 x 1 b W 4 x J n F 1 b 3 Q 7 L C Z x d W 9 0 O 1 R i b D J f V G F i b G F f Q X V 4 a W x p Y X J f U H J v Z H V j d G 9 z L l N 0 Z X A y L k d S V V B P X 0 N P T 1 J E J n F 1 b 3 Q 7 L C Z x d W 9 0 O 1 R i b D J f V G F i b G F f Q X V 4 a W x p Y X J f U H J v Z H V j d G 9 z L l N 0 Z X A y L k d S V V B P X 1 B B U l R J Q 0 l Q Q U 5 U R S Z x d W 9 0 O y w m c X V v d D t U Y m w y X 1 R h Y m x h X 0 F 1 e G l s a W F y X 1 B y b 2 R 1 Y 3 R v c y 5 T d G V w M i 5 O T 0 1 C U k U g Q 0 9 N U E x F V E 8 m c X V v d D s s J n F 1 b 3 Q 7 V G J s M l 9 U Y W J s Y V 9 B d X h p b G l h c l 9 Q c m 9 k d W N 0 b 3 M u U 3 R l c D I u U k V G R V J F T k N J Q V 9 C S U J M S U 9 H U k F G S U N B J n F 1 b 3 Q 7 L C Z x d W 9 0 O 1 R i b D J f V G F i b G F f Q X V 4 a W x p Y X J f U H J v Z H V j d G 9 z L l N 0 Z X A y L l J P T F 9 Q Q V J U S U N J U E F O V E U m c X V v d D s s J n F 1 b 3 Q 7 V G J s M l 9 U Y W J s Y V 9 B d X h p b G l h c l 9 Q c m 9 k d W N 0 b 3 M u U 3 R l c D I u V E l Q T 1 9 Q U k 9 E V U N U T y Z x d W 9 0 O y w m c X V v d D t U Y m w y X 1 R h Y m x h X 0 F 1 e G l s a W F y X 1 B y b 2 R 1 Y 3 R v c y 5 T d G V w M i 5 U S V R V T E 9 f U F J P R F V D V E 8 m c X V v d D t d I i A v P j x F b n R y e S B U e X B l P S J R d W V y e U l E I i B W Y W x 1 Z T 0 i c z Y 3 Z W M x Z j Y 4 L W F k Y m M t N D k y N S 0 5 O T E 5 L W Z k Z T I x N m Q z Z D E w Z C I g L z 4 8 R W 5 0 c n k g V H l w Z T 0 i R m l s b F N 0 Y X R 1 c y I g V m F s d W U 9 I n N D b 2 1 w b G V 0 Z S I g L z 4 8 R W 5 0 c n k g V H l w Z T 0 i Q W R k Z W R U b 0 R h d G F N b 2 R l b C I g V m F s d W U 9 I m w x I i A v P j x F b n R y e S B U e X B l P S J S Z W x h d G l v b n N o a X B J b m Z v Q 2 9 u d G F p b m V y I i B W Y W x 1 Z T 0 i c 3 s m c X V v d D t j b 2 x 1 b W 5 D b 3 V u d C Z x d W 9 0 O z o y N i w m c X V v d D t r Z X l D b 2 x 1 b W 5 O Y W 1 l c y Z x d W 9 0 O z p b X S w m c X V v d D t x d W V y e V J l b G F 0 a W 9 u c 2 h p c H M m c X V v d D s 6 W 3 s m c X V v d D t r Z X l D b 2 x 1 b W 5 D b 3 V u d C Z x d W 9 0 O z o x L C Z x d W 9 0 O 2 t l e U N v b H V t b i Z x d W 9 0 O z o w L C Z x d W 9 0 O 2 9 0 a G V y S 2 V 5 Q 2 9 s d W 1 u S W R l b n R p d H k m c X V v d D s 6 J n F 1 b 3 Q 7 U 2 V j d G l v b j E v V G J s M l 9 U Y W J s Y V 9 B d X h p b G l h c l 9 Q c m 9 k d W N 0 b 3 M v U 2 U g Z X h w Y W 5 k a c O z I F N 0 Z X A y L n t T d G V w M i 5 Q U k 9 Z R V 9 D T 0 R J R y w z N n 0 m c X V v d D s s J n F 1 b 3 Q 7 S 2 V 5 Q 2 9 s d W 1 u Q 2 9 1 b n Q m c X V v d D s 6 M X 1 d L C Z x d W 9 0 O 2 N v b H V t b k l k Z W 5 0 a X R p Z X M m c X V v d D s 6 W y Z x d W 9 0 O 1 N l Y 3 R p b 2 4 x L 1 R i b D F f V G F i b G F f Q X V 4 a W x p Y X J f U H J v e W V j d G 9 z X 0 l u d m V z d G l n Y W N p w 7 N u L 1 N l I G V 4 c G F u Z G n D s y B T d G V w M i 5 7 U 3 R l c D I u Q 8 O z Z G l n b y B k Z W w g U H J v e W V j d G 8 s M H 0 m c X V v d D s s J n F 1 b 3 Q 7 U 2 V j d G l v b j E v V G J s M V 9 U Y W J s Y V 9 B d X h p b G l h c l 9 Q c m 9 5 Z W N 0 b 3 N f S W 5 2 Z X N 0 a W d h Y 2 n D s 2 4 v U 2 U g Z X h w Y W 5 k a c O z I F N 0 Z X A y L n t T d G V w M i 5 c b l B y b 3 l l Y 3 R v L D F 9 J n F 1 b 3 Q 7 L C Z x d W 9 0 O 1 N l Y 3 R p b 2 4 x L 1 R i b D F f V G F i b G F f Q X V 4 a W x p Y X J f U H J v e W V j d G 9 z X 0 l u d m V z d G l n Y W N p w 7 N u L 1 N l I G V 4 c G F u Z G n D s y B T d G V w M i 5 7 U 3 R l c D I u R X N 0 Y W R v L D J 9 J n F 1 b 3 Q 7 L C Z x d W 9 0 O 1 N l Y 3 R p b 2 4 x L 1 R i b D F f V G F i b G F f Q X V 4 a W x p Y X J f U H J v e W V j d G 9 z X 0 l u d m V z d G l n Y W N p w 7 N u L 1 N l I G V 4 c G F u Z G n D s y B T d G V w M i 5 7 U 3 R l c D I u R m V j a G F c b k l u a W N p b y w z f S Z x d W 9 0 O y w m c X V v d D t T Z W N 0 a W 9 u M S 9 U Y m w x X 1 R h Y m x h X 0 F 1 e G l s a W F y X 1 B y b 3 l l Y 3 R v c 1 9 J b n Z l c 3 R p Z 2 F j a c O z b i 9 T Z S B l e H B h b m R p w 7 M g U 3 R l c D I u e 1 N 0 Z X A y L k H D s W 9 c b k l u a W M u L D R 9 J n F 1 b 3 Q 7 L C Z x d W 9 0 O 1 N l Y 3 R p b 2 4 x L 1 R i b D F f V G F i b G F f Q X V 4 a W x p Y X J f U H J v e W V j d G 9 z X 0 l u d m V z d G l n Y W N p w 7 N u L 1 N l I G V 4 c G F u Z G n D s y B T d G V w M i 5 7 U 3 R l c D I u S W 5 2 Z X N 0 a W d h Z G 9 y X G 5 Q c m l u Y 2 l w Y W w s N X 0 m c X V v d D s s J n F 1 b 3 Q 7 U 2 V j d G l v b j E v V G J s M V 9 U Y W J s Y V 9 B d X h p b G l h c l 9 Q c m 9 5 Z W N 0 b 3 N f S W 5 2 Z X N 0 a W d h Y 2 n D s 2 4 v U 2 U g Z X h w Y W 5 k a c O z I F N 0 Z X A y L n t T d G V w M i 5 c b k F y Z W E g Z X N 0 Y X R l Z 2 l j Y T E s N n 0 m c X V v d D s s J n F 1 b 3 Q 7 U 2 V j d G l v b j E v V G J s M V 9 U Y W J s Y V 9 B d X h p b G l h c l 9 Q c m 9 5 Z W N 0 b 3 N f S W 5 2 Z X N 0 a W d h Y 2 n D s 2 4 v U 2 U g Z X h w Y W 5 k a c O z I F N 0 Z X A y L n t T d G V w M i 5 c b k F y Z W E g Z X N 0 c m F 0 Z W d p Y 2 E g M i w 3 f S Z x d W 9 0 O y w m c X V v d D t T Z W N 0 a W 9 u M S 9 U Y m w x X 1 R h Y m x h X 0 F 1 e G l s a W F y X 1 B y b 3 l l Y 3 R v c 1 9 J b n Z l c 3 R p Z 2 F j a c O z b i 9 T Z S B l e H B h b m R p w 7 M g U 3 R l c D I u e 1 N 0 Z X A y L l x u R 3 J 1 c G 8 s O H 0 m c X V v d D s s J n F 1 b 3 Q 7 U 2 V j d G l v b j E v V G J s M V 9 U Y W J s Y V 9 B d X h p b G l h c l 9 Q c m 9 5 Z W N 0 b 3 N f S W 5 2 Z X N 0 a W d h Y 2 n D s 2 4 v U 2 U g Z X h w Y W 5 k a c O z I F N 0 Z X A y L n t T d G V w M i 5 c b k F y Z W E s O X 0 m c X V v d D s s J n F 1 b 3 Q 7 U 2 V j d G l v b j E v V G J s M V 9 U Y W J s Y V 9 B d X h p b G l h c l 9 Q c m 9 5 Z W N 0 b 3 N f S W 5 2 Z X N 0 a W d h Y 2 n D s 2 4 v U 2 U g Z X h w Y W 5 k a c O z I F N 0 Z X A y L n t T d G V w M i 5 c b k N l b n R y b y B D b 3 N 0 b y w x M H 0 m c X V v d D s s J n F 1 b 3 Q 7 U 2 V j d G l v b j E v V G J s M V 9 U Y W J s Y V 9 B d X h p b G l h c l 9 Q c m 9 5 Z W N 0 b 3 N f S W 5 2 Z X N 0 a W d h Y 2 n D s 2 4 v U 2 U g Z X h w Y W 5 k a c O z I F N 0 Z X A y L n t T d G V w M i 5 Q c m 9 5 Z W N 0 b y A r I E P D s 2 R p Z 2 8 g Z G V s I F B y b 3 l l Y 3 R v L D E x f S Z x d W 9 0 O y w m c X V v d D t T Z W N 0 a W 9 u M S 9 U Y m w x X 1 R h Y m x h X 0 F 1 e G l s a W F y X 1 B y b 3 l l Y 3 R v c 1 9 J b n Z l c 3 R p Z 2 F j a c O z b i 9 T Z S B l e H B h b m R p w 7 M g U 3 R l c D I u e 1 N 0 Z X A y L k V u d G l k Y W Q g R m l u Y W 5 j a W F k b 3 J h L D E y f S Z x d W 9 0 O y w m c X V v d D t T Z W N 0 a W 9 u M S 9 U Y m w x X 1 R h Y m x h X 0 F 1 e G l s a W F y X 1 B y b 3 l l Y 3 R v c 1 9 J b n Z l c 3 R p Z 2 F j a c O z b i 9 T Z S B l e H B h b m R p w 7 M g U 3 R l c D I u e 1 N 0 Z X A y L l Z h b G 9 y I E l u d m V y c 2 n D s 2 4 s M T N 9 J n F 1 b 3 Q 7 L C Z x d W 9 0 O 1 N l Y 3 R p b 2 4 x L 1 R i b D F f V G F i b G F f Q X V 4 a W x p Y X J f U H J v e W V j d G 9 z X 0 l u d m V z d G l n Y W N p w 7 N u L 1 N l I G V 4 c G F u Z G n D s y B T d G V w M i 5 7 U 3 R l c D I u V W 5 p Z G F k I E F j Y W T D q W 1 p Y 2 E g Q W p 1 c 3 R h Z G E s M T R 9 J n F 1 b 3 Q 7 L C Z x d W 9 0 O 1 N l Y 3 R p b 2 4 x L 1 R i b D F f V G F i b G F f Q X V 4 a W x p Y X J f U H J v e W V j d G 9 z X 0 l u d m V z d G l n Y W N p w 7 N u L 1 N l I G V 4 c G F u Z G n D s y B T d G V w M i 5 7 U 3 R l c D I u T E x B V k U q L D E 1 f S Z x d W 9 0 O y w m c X V v d D t T Z W N 0 a W 9 u M S 9 U Y m w x X 1 R h Y m x h X 0 F 1 e G l s a W F y X 1 B y b 3 l l Y 3 R v c 1 9 J b n Z l c 3 R p Z 2 F j a c O z b i 9 T Z S B l e H B h b m R p w 7 M g U 3 R l c D I u e 1 N 0 Z X A y L k x M Q V Z F K i o s M T Z 9 J n F 1 b 3 Q 7 L C Z x d W 9 0 O 1 N l Y 3 R p b 2 4 x L 1 R i b D F f V G F i b G F f Q X V 4 a W x p Y X J f U H J v e W V j d G 9 z X 0 l u d m V z d G l n Y W N p w 7 N u L 1 N l I G V 4 c G F u Z G n D s y B T d G V w M i 5 7 U 3 R l c D I u V G l w b y B k Z S B J b n Z l c n N p w 7 N u K i o s M T d 9 J n F 1 b 3 Q 7 L C Z x d W 9 0 O 1 N l Y 3 R p b 2 4 x L 1 R i b D F f V G F i b G F f Q X V 4 a W x p Y X J f U H J v e W V j d G 9 z X 0 l u d m V z d G l n Y W N p w 7 N u L 1 N l I G V 4 c G F u Z G n D s y B T d G V w M i 5 7 U 3 R l c D I u Q 2 9 s d W 1 u M S w x O H 0 m c X V v d D s s J n F 1 b 3 Q 7 U 2 V j d G l v b j E v V G J s M l 9 U Y W J s Y V 9 B d X h p b G l h c l 9 Q c m 9 k d W N 0 b 3 M v U 2 U g Z X h w Y W 5 k a c O z I F N 0 Z X A y L n t T d G V w M i 5 H U l V Q T 1 9 D T 0 9 S R C w 0 M X 0 m c X V v d D s s J n F 1 b 3 Q 7 U 2 V j d G l v b j E v V G J s M l 9 U Y W J s Y V 9 B d X h p b G l h c l 9 Q c m 9 k d W N 0 b 3 M v U 2 U g Z X h w Y W 5 k a c O z I F N 0 Z X A y L n t T d G V w M i 5 H U l V Q T 1 9 Q Q V J U S U N J U E F O V E U s N D J 9 J n F 1 b 3 Q 7 L C Z x d W 9 0 O 1 N l Y 3 R p b 2 4 x L 1 R i b D J f V G F i b G F f Q X V 4 a W x p Y X J f U H J v Z H V j d G 9 z L 1 N l I G V 4 c G F u Z G n D s y B T d G V w M i 5 7 U 3 R l c D I u T k 9 N Q l J F I E N P T V B M R V R P L D N 9 J n F 1 b 3 Q 7 L C Z x d W 9 0 O 1 N l Y 3 R p b 2 4 x L 1 R i b D J f V G F i b G F f Q X V 4 a W x p Y X J f U H J v Z H V j d G 9 z L 1 N l I G V 4 c G F u Z G n D s y B T d G V w M i 5 7 U 3 R l c D I u U k V G R V J F T k N J Q V 9 C S U J M S U 9 H U k F G S U N B L D E 2 f S Z x d W 9 0 O y w m c X V v d D t T Z W N 0 a W 9 u M S 9 U Y m w y X 1 R h Y m x h X 0 F 1 e G l s a W F y X 1 B y b 2 R 1 Y 3 R v c y 9 T Z S B l e H B h b m R p w 7 M g U 3 R l c D I u e 1 N 0 Z X A y L l J P T F 9 Q Q V J U S U N J U E F O V E U s N X 0 m c X V v d D s s J n F 1 b 3 Q 7 U 2 V j d G l v b j E v V G J s M l 9 U Y W J s Y V 9 B d X h p b G l h c l 9 Q c m 9 k d W N 0 b 3 M v U 2 U g Z X h w Y W 5 k a c O z I F N 0 Z X A y L n t T d G V w M i 5 U S V B P X 1 B S T 0 R V Q 1 R P L D E w f S Z x d W 9 0 O y w m c X V v d D t T Z W N 0 a W 9 u M S 9 U Y m w y X 1 R h Y m x h X 0 F 1 e G l s a W F y X 1 B y b 2 R 1 Y 3 R v c y 9 T Z S B l e H B h b m R p w 7 M g U 3 R l c D I u e 1 N 0 Z X A y L l R J V F V M T 1 9 Q U k 9 E V U N U T y w x M n 0 m c X V v d D t d L C Z x d W 9 0 O 0 N v b H V t b k N v d W 5 0 J n F 1 b 3 Q 7 O j I 2 L C Z x d W 9 0 O 0 t l e U N v b H V t b k 5 h b W V z J n F 1 b 3 Q 7 O l t d L C Z x d W 9 0 O 0 N v b H V t b k l k Z W 5 0 a X R p Z X M m c X V v d D s 6 W y Z x d W 9 0 O 1 N l Y 3 R p b 2 4 x L 1 R i b D F f V G F i b G F f Q X V 4 a W x p Y X J f U H J v e W V j d G 9 z X 0 l u d m V z d G l n Y W N p w 7 N u L 1 N l I G V 4 c G F u Z G n D s y B T d G V w M i 5 7 U 3 R l c D I u Q 8 O z Z G l n b y B k Z W w g U H J v e W V j d G 8 s M H 0 m c X V v d D s s J n F 1 b 3 Q 7 U 2 V j d G l v b j E v V G J s M V 9 U Y W J s Y V 9 B d X h p b G l h c l 9 Q c m 9 5 Z W N 0 b 3 N f S W 5 2 Z X N 0 a W d h Y 2 n D s 2 4 v U 2 U g Z X h w Y W 5 k a c O z I F N 0 Z X A y L n t T d G V w M i 5 c b l B y b 3 l l Y 3 R v L D F 9 J n F 1 b 3 Q 7 L C Z x d W 9 0 O 1 N l Y 3 R p b 2 4 x L 1 R i b D F f V G F i b G F f Q X V 4 a W x p Y X J f U H J v e W V j d G 9 z X 0 l u d m V z d G l n Y W N p w 7 N u L 1 N l I G V 4 c G F u Z G n D s y B T d G V w M i 5 7 U 3 R l c D I u R X N 0 Y W R v L D J 9 J n F 1 b 3 Q 7 L C Z x d W 9 0 O 1 N l Y 3 R p b 2 4 x L 1 R i b D F f V G F i b G F f Q X V 4 a W x p Y X J f U H J v e W V j d G 9 z X 0 l u d m V z d G l n Y W N p w 7 N u L 1 N l I G V 4 c G F u Z G n D s y B T d G V w M i 5 7 U 3 R l c D I u R m V j a G F c b k l u a W N p b y w z f S Z x d W 9 0 O y w m c X V v d D t T Z W N 0 a W 9 u M S 9 U Y m w x X 1 R h Y m x h X 0 F 1 e G l s a W F y X 1 B y b 3 l l Y 3 R v c 1 9 J b n Z l c 3 R p Z 2 F j a c O z b i 9 T Z S B l e H B h b m R p w 7 M g U 3 R l c D I u e 1 N 0 Z X A y L k H D s W 9 c b k l u a W M u L D R 9 J n F 1 b 3 Q 7 L C Z x d W 9 0 O 1 N l Y 3 R p b 2 4 x L 1 R i b D F f V G F i b G F f Q X V 4 a W x p Y X J f U H J v e W V j d G 9 z X 0 l u d m V z d G l n Y W N p w 7 N u L 1 N l I G V 4 c G F u Z G n D s y B T d G V w M i 5 7 U 3 R l c D I u S W 5 2 Z X N 0 a W d h Z G 9 y X G 5 Q c m l u Y 2 l w Y W w s N X 0 m c X V v d D s s J n F 1 b 3 Q 7 U 2 V j d G l v b j E v V G J s M V 9 U Y W J s Y V 9 B d X h p b G l h c l 9 Q c m 9 5 Z W N 0 b 3 N f S W 5 2 Z X N 0 a W d h Y 2 n D s 2 4 v U 2 U g Z X h w Y W 5 k a c O z I F N 0 Z X A y L n t T d G V w M i 5 c b k F y Z W E g Z X N 0 Y X R l Z 2 l j Y T E s N n 0 m c X V v d D s s J n F 1 b 3 Q 7 U 2 V j d G l v b j E v V G J s M V 9 U Y W J s Y V 9 B d X h p b G l h c l 9 Q c m 9 5 Z W N 0 b 3 N f S W 5 2 Z X N 0 a W d h Y 2 n D s 2 4 v U 2 U g Z X h w Y W 5 k a c O z I F N 0 Z X A y L n t T d G V w M i 5 c b k F y Z W E g Z X N 0 c m F 0 Z W d p Y 2 E g M i w 3 f S Z x d W 9 0 O y w m c X V v d D t T Z W N 0 a W 9 u M S 9 U Y m w x X 1 R h Y m x h X 0 F 1 e G l s a W F y X 1 B y b 3 l l Y 3 R v c 1 9 J b n Z l c 3 R p Z 2 F j a c O z b i 9 T Z S B l e H B h b m R p w 7 M g U 3 R l c D I u e 1 N 0 Z X A y L l x u R 3 J 1 c G 8 s O H 0 m c X V v d D s s J n F 1 b 3 Q 7 U 2 V j d G l v b j E v V G J s M V 9 U Y W J s Y V 9 B d X h p b G l h c l 9 Q c m 9 5 Z W N 0 b 3 N f S W 5 2 Z X N 0 a W d h Y 2 n D s 2 4 v U 2 U g Z X h w Y W 5 k a c O z I F N 0 Z X A y L n t T d G V w M i 5 c b k F y Z W E s O X 0 m c X V v d D s s J n F 1 b 3 Q 7 U 2 V j d G l v b j E v V G J s M V 9 U Y W J s Y V 9 B d X h p b G l h c l 9 Q c m 9 5 Z W N 0 b 3 N f S W 5 2 Z X N 0 a W d h Y 2 n D s 2 4 v U 2 U g Z X h w Y W 5 k a c O z I F N 0 Z X A y L n t T d G V w M i 5 c b k N l b n R y b y B D b 3 N 0 b y w x M H 0 m c X V v d D s s J n F 1 b 3 Q 7 U 2 V j d G l v b j E v V G J s M V 9 U Y W J s Y V 9 B d X h p b G l h c l 9 Q c m 9 5 Z W N 0 b 3 N f S W 5 2 Z X N 0 a W d h Y 2 n D s 2 4 v U 2 U g Z X h w Y W 5 k a c O z I F N 0 Z X A y L n t T d G V w M i 5 Q c m 9 5 Z W N 0 b y A r I E P D s 2 R p Z 2 8 g Z G V s I F B y b 3 l l Y 3 R v L D E x f S Z x d W 9 0 O y w m c X V v d D t T Z W N 0 a W 9 u M S 9 U Y m w x X 1 R h Y m x h X 0 F 1 e G l s a W F y X 1 B y b 3 l l Y 3 R v c 1 9 J b n Z l c 3 R p Z 2 F j a c O z b i 9 T Z S B l e H B h b m R p w 7 M g U 3 R l c D I u e 1 N 0 Z X A y L k V u d G l k Y W Q g R m l u Y W 5 j a W F k b 3 J h L D E y f S Z x d W 9 0 O y w m c X V v d D t T Z W N 0 a W 9 u M S 9 U Y m w x X 1 R h Y m x h X 0 F 1 e G l s a W F y X 1 B y b 3 l l Y 3 R v c 1 9 J b n Z l c 3 R p Z 2 F j a c O z b i 9 T Z S B l e H B h b m R p w 7 M g U 3 R l c D I u e 1 N 0 Z X A y L l Z h b G 9 y I E l u d m V y c 2 n D s 2 4 s M T N 9 J n F 1 b 3 Q 7 L C Z x d W 9 0 O 1 N l Y 3 R p b 2 4 x L 1 R i b D F f V G F i b G F f Q X V 4 a W x p Y X J f U H J v e W V j d G 9 z X 0 l u d m V z d G l n Y W N p w 7 N u L 1 N l I G V 4 c G F u Z G n D s y B T d G V w M i 5 7 U 3 R l c D I u V W 5 p Z G F k I E F j Y W T D q W 1 p Y 2 E g Q W p 1 c 3 R h Z G E s M T R 9 J n F 1 b 3 Q 7 L C Z x d W 9 0 O 1 N l Y 3 R p b 2 4 x L 1 R i b D F f V G F i b G F f Q X V 4 a W x p Y X J f U H J v e W V j d G 9 z X 0 l u d m V z d G l n Y W N p w 7 N u L 1 N l I G V 4 c G F u Z G n D s y B T d G V w M i 5 7 U 3 R l c D I u T E x B V k U q L D E 1 f S Z x d W 9 0 O y w m c X V v d D t T Z W N 0 a W 9 u M S 9 U Y m w x X 1 R h Y m x h X 0 F 1 e G l s a W F y X 1 B y b 3 l l Y 3 R v c 1 9 J b n Z l c 3 R p Z 2 F j a c O z b i 9 T Z S B l e H B h b m R p w 7 M g U 3 R l c D I u e 1 N 0 Z X A y L k x M Q V Z F K i o s M T Z 9 J n F 1 b 3 Q 7 L C Z x d W 9 0 O 1 N l Y 3 R p b 2 4 x L 1 R i b D F f V G F i b G F f Q X V 4 a W x p Y X J f U H J v e W V j d G 9 z X 0 l u d m V z d G l n Y W N p w 7 N u L 1 N l I G V 4 c G F u Z G n D s y B T d G V w M i 5 7 U 3 R l c D I u V G l w b y B k Z S B J b n Z l c n N p w 7 N u K i o s M T d 9 J n F 1 b 3 Q 7 L C Z x d W 9 0 O 1 N l Y 3 R p b 2 4 x L 1 R i b D F f V G F i b G F f Q X V 4 a W x p Y X J f U H J v e W V j d G 9 z X 0 l u d m V z d G l n Y W N p w 7 N u L 1 N l I G V 4 c G F u Z G n D s y B T d G V w M i 5 7 U 3 R l c D I u Q 2 9 s d W 1 u M S w x O H 0 m c X V v d D s s J n F 1 b 3 Q 7 U 2 V j d G l v b j E v V G J s M l 9 U Y W J s Y V 9 B d X h p b G l h c l 9 Q c m 9 k d W N 0 b 3 M v U 2 U g Z X h w Y W 5 k a c O z I F N 0 Z X A y L n t T d G V w M i 5 H U l V Q T 1 9 D T 0 9 S R C w 0 M X 0 m c X V v d D s s J n F 1 b 3 Q 7 U 2 V j d G l v b j E v V G J s M l 9 U Y W J s Y V 9 B d X h p b G l h c l 9 Q c m 9 k d W N 0 b 3 M v U 2 U g Z X h w Y W 5 k a c O z I F N 0 Z X A y L n t T d G V w M i 5 H U l V Q T 1 9 Q Q V J U S U N J U E F O V E U s N D J 9 J n F 1 b 3 Q 7 L C Z x d W 9 0 O 1 N l Y 3 R p b 2 4 x L 1 R i b D J f V G F i b G F f Q X V 4 a W x p Y X J f U H J v Z H V j d G 9 z L 1 N l I G V 4 c G F u Z G n D s y B T d G V w M i 5 7 U 3 R l c D I u T k 9 N Q l J F I E N P T V B M R V R P L D N 9 J n F 1 b 3 Q 7 L C Z x d W 9 0 O 1 N l Y 3 R p b 2 4 x L 1 R i b D J f V G F i b G F f Q X V 4 a W x p Y X J f U H J v Z H V j d G 9 z L 1 N l I G V 4 c G F u Z G n D s y B T d G V w M i 5 7 U 3 R l c D I u U k V G R V J F T k N J Q V 9 C S U J M S U 9 H U k F G S U N B L D E 2 f S Z x d W 9 0 O y w m c X V v d D t T Z W N 0 a W 9 u M S 9 U Y m w y X 1 R h Y m x h X 0 F 1 e G l s a W F y X 1 B y b 2 R 1 Y 3 R v c y 9 T Z S B l e H B h b m R p w 7 M g U 3 R l c D I u e 1 N 0 Z X A y L l J P T F 9 Q Q V J U S U N J U E F O V E U s N X 0 m c X V v d D s s J n F 1 b 3 Q 7 U 2 V j d G l v b j E v V G J s M l 9 U Y W J s Y V 9 B d X h p b G l h c l 9 Q c m 9 k d W N 0 b 3 M v U 2 U g Z X h w Y W 5 k a c O z I F N 0 Z X A y L n t T d G V w M i 5 U S V B P X 1 B S T 0 R V Q 1 R P L D E w f S Z x d W 9 0 O y w m c X V v d D t T Z W N 0 a W 9 u M S 9 U Y m w y X 1 R h Y m x h X 0 F 1 e G l s a W F y X 1 B y b 2 R 1 Y 3 R v c y 9 T Z S B l e H B h b m R p w 7 M g U 3 R l c D I u e 1 N 0 Z X A y L l R J V F V M T 1 9 Q U k 9 E V U N U T y w x M n 0 m c X V v d D t d L C Z x d W 9 0 O 1 J l b G F 0 a W 9 u c 2 h p c E l u Z m 8 m c X V v d D s 6 W 3 s m c X V v d D t r Z X l D b 2 x 1 b W 5 D b 3 V u d C Z x d W 9 0 O z o x L C Z x d W 9 0 O 2 t l e U N v b H V t b i Z x d W 9 0 O z o w L C Z x d W 9 0 O 2 9 0 a G V y S 2 V 5 Q 2 9 s d W 1 u S W R l b n R p d H k m c X V v d D s 6 J n F 1 b 3 Q 7 U 2 V j d G l v b j E v V G J s M l 9 U Y W J s Y V 9 B d X h p b G l h c l 9 Q c m 9 k d W N 0 b 3 M v U 2 U g Z X h w Y W 5 k a c O z I F N 0 Z X A y L n t T d G V w M i 5 Q U k 9 Z R V 9 D T 0 R J R y w z N n 0 m c X V v d D s s J n F 1 b 3 Q 7 S 2 V 5 Q 2 9 s d W 1 u Q 2 9 1 b n Q m c X V v d D s 6 M X 1 d f S I g L z 4 8 L 1 N 0 Y W J s Z U V u d H J p Z X M + P C 9 J d G V t P j x J d G V t P j x J d G V t T G 9 j Y X R p b 2 4 + P E l 0 Z W 1 U e X B l P k Z v c m 1 1 b G E 8 L 0 l 0 Z W 1 U e X B l P j x J d G V t U G F 0 a D 5 T Z W N 0 a W 9 u M S 9 D d W F k c m 8 l M j M 2 J T I w U H J v e W V j d G 9 z J T I w S W 5 2 Z X N 0 a W d h Y 2 k l Q z M l Q j N u J T I w K D I p L 0 9 y a W d l b j w v S X R l b V B h d G g + P C 9 J d G V t T G 9 j Y X R p b 2 4 + P F N 0 Y W J s Z U V u d H J p Z X M g L z 4 8 L 0 l 0 Z W 0 + P E l 0 Z W 0 + P E l 0 Z W 1 M b 2 N h d G l v b j 4 8 S X R l b V R 5 c G U + R m 9 y b X V s Y T w v S X R l b V R 5 c G U + P E l 0 Z W 1 Q Y X R o P l N l Y 3 R p b 2 4 x L 0 N 1 Y W R y b y U y M z Y l M j B Q c m 9 5 Z W N 0 b 3 M l M j B J b n Z l c 3 R p Z 2 F j a S V D M y V C M 2 4 l M j A o M i k v U 2 U l M j B l e H B h b m R p J U M z J U I z J T I w V G J s M l 9 U Y W J s Y V 9 B d X h p b G l h c l 9 Q c m 9 k d W N 0 b 3 M 8 L 0 l 0 Z W 1 Q Y X R o P j w v S X R l b U x v Y 2 F 0 a W 9 u P j x T d G F i b G V F b n R y a W V z I C 8 + P C 9 J d G V t P j w v S X R l b X M + P C 9 M b 2 N h b F B h Y 2 t h Z 2 V N Z X R h Z G F 0 Y U Z p b G U + F g A A A F B L B Q Y A A A A A A A A A A A A A A A A A A A A A A A D a A A A A A Q A A A N C M n d 8 B F d E R j H o A w E / C l + s B A A A A 6 b o 5 8 m V C X U e G q G H d U v x N 1 A A A A A A C A A A A A A A D Z g A A w A A A A B A A A A C c j k B q y K R x D 1 T Y e F q 4 k 8 0 b A A A A A A S A A A C g A A A A E A A A A P V S p T + / d e B u 6 P O j Q 1 o J V L Z Q A A A A o 7 T G e c T h I F Q j b M a J Q J A W O R g l / C 5 c K w 2 / w R x V m x j B Q Y T l G 0 i Q d c C w L i 7 8 G N T i D x 0 R v b D f Q z 3 x l S V f y L W Q K P + W B u / 5 O R A H d p 7 j P G / 5 G U f 8 R b Q U A A A A T L a n 1 d p 0 c 8 S y b o o P e / D Q D Q F T f w E = < / D a t a M a s h u p > 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8"?>
<ct:contentTypeSchema xmlns:ct="http://schemas.microsoft.com/office/2006/metadata/contentType" xmlns:ma="http://schemas.microsoft.com/office/2006/metadata/properties/metaAttributes" ct:_="" ma:_="" ma:contentTypeName="Documento" ma:contentTypeID="0x01010076C357474AF19C4082C30F15C4F0BB85" ma:contentTypeVersion="17" ma:contentTypeDescription="Crear nuevo documento." ma:contentTypeScope="" ma:versionID="94f39528c092d738201bbd87396036d4">
  <xsd:schema xmlns:xsd="http://www.w3.org/2001/XMLSchema" xmlns:xs="http://www.w3.org/2001/XMLSchema" xmlns:p="http://schemas.microsoft.com/office/2006/metadata/properties" xmlns:ns2="f4333721-4299-40cb-9f5b-738153626679" xmlns:ns3="1ff709fa-6d6a-449e-a9ef-a200e2783c0e" targetNamespace="http://schemas.microsoft.com/office/2006/metadata/properties" ma:root="true" ma:fieldsID="f3ad7bd838e9ec6535896a48af19d661" ns2:_="" ns3:_="">
    <xsd:import namespace="f4333721-4299-40cb-9f5b-738153626679"/>
    <xsd:import namespace="1ff709fa-6d6a-449e-a9ef-a200e2783c0e"/>
    <xsd:element name="properties">
      <xsd:complexType>
        <xsd:sequence>
          <xsd:element name="documentManagement">
            <xsd:complexType>
              <xsd:all>
                <xsd:element ref="ns2:Variable" minOccurs="0"/>
                <xsd:element ref="ns3:_dlc_DocId" minOccurs="0"/>
                <xsd:element ref="ns3:_dlc_DocIdUrl" minOccurs="0"/>
                <xsd:element ref="ns3:_dlc_DocIdPersistId" minOccurs="0"/>
                <xsd:element ref="ns2:Periodo" minOccurs="0"/>
                <xsd:element ref="ns2:Versi_x00f3_n_x002e_" minOccurs="0"/>
                <xsd:element ref="ns2:Unidad_x0020_Acad_x00e9_mica" minOccurs="0"/>
                <xsd:element ref="ns2:Modalida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333721-4299-40cb-9f5b-738153626679" elementFormDefault="qualified">
    <xsd:import namespace="http://schemas.microsoft.com/office/2006/documentManagement/types"/>
    <xsd:import namespace="http://schemas.microsoft.com/office/infopath/2007/PartnerControls"/>
    <xsd:element name="Variable" ma:index="2" nillable="true" ma:displayName="Variable" ma:indexed="true" ma:list="{e1133faa-5365-4e0b-afa9-df27525e8c56}" ma:internalName="Variable" ma:readOnly="false" ma:showField="Title">
      <xsd:simpleType>
        <xsd:restriction base="dms:Lookup"/>
      </xsd:simpleType>
    </xsd:element>
    <xsd:element name="Periodo" ma:index="12" nillable="true" ma:displayName="Periodo" ma:indexed="true" ma:list="{a98f0870-83b0-4eef-9782-a0ad37415464}" ma:internalName="Periodo" ma:readOnly="false" ma:showField="Title">
      <xsd:simpleType>
        <xsd:restriction base="dms:Lookup"/>
      </xsd:simpleType>
    </xsd:element>
    <xsd:element name="Versi_x00f3_n_x002e_" ma:index="13" nillable="true" ma:displayName="Versión." ma:internalName="Versi_x00f3_n_x002e_" ma:percentage="FALSE">
      <xsd:simpleType>
        <xsd:restriction base="dms:Number"/>
      </xsd:simpleType>
    </xsd:element>
    <xsd:element name="Unidad_x0020_Acad_x00e9_mica" ma:index="14" nillable="true" ma:displayName="Unidad" ma:indexed="true" ma:list="{dd4d02bb-40c5-4053-b7e3-a804aa6e1082}" ma:internalName="Unidad_x0020_Acad_x00e9_mica" ma:readOnly="false" ma:showField="Title">
      <xsd:simpleType>
        <xsd:restriction base="dms:Lookup"/>
      </xsd:simpleType>
    </xsd:element>
    <xsd:element name="Modalidad" ma:index="15" nillable="true" ma:displayName="Modalidad" ma:indexed="true" ma:list="{520b1fc4-5206-438a-af9c-65271fd954c4}" ma:internalName="Modalidad" ma:readOnly="false" ma:showField="Title">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1ff709fa-6d6a-449e-a9ef-a200e2783c0e" elementFormDefault="qualified">
    <xsd:import namespace="http://schemas.microsoft.com/office/2006/documentManagement/types"/>
    <xsd:import namespace="http://schemas.microsoft.com/office/infopath/2007/PartnerControls"/>
    <xsd:element name="_dlc_DocId" ma:index="5" nillable="true" ma:displayName="Valor de Id. de documento" ma:description="El valor del identificador de documento asignado a este elemento." ma:internalName="_dlc_DocId" ma:readOnly="true">
      <xsd:simpleType>
        <xsd:restriction base="dms:Text"/>
      </xsd:simpleType>
    </xsd:element>
    <xsd:element name="_dlc_DocIdUrl" ma:index="6"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7"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Tipo de conteni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 2 0 2 0 - 0 2 - 2 4 T 1 7 : 2 1 : 5 4 . 2 1 3 0 9 2 1 - 0 5 : 0 0 < / L a s t P r o c e s s e d T i m e > < / D a t a M o d e l i n g S a n d b o x . S e r i a l i z e d S a n d b o x E r r o r C a c h e > ] ] > < / C u s t o m C o n t e n t > < / G e m i n i > 
</file>

<file path=customXml/itemProps1.xml><?xml version="1.0" encoding="utf-8"?>
<ds:datastoreItem xmlns:ds="http://schemas.openxmlformats.org/officeDocument/2006/customXml" ds:itemID="{35F70C12-BC46-4AD4-8BAA-B7C0AF63054D}"/>
</file>

<file path=customXml/itemProps10.xml><?xml version="1.0" encoding="utf-8"?>
<ds:datastoreItem xmlns:ds="http://schemas.openxmlformats.org/officeDocument/2006/customXml" ds:itemID="{A83FC350-1898-4BC2-AD91-CDC164ACEE03}"/>
</file>

<file path=customXml/itemProps2.xml><?xml version="1.0" encoding="utf-8"?>
<ds:datastoreItem xmlns:ds="http://schemas.openxmlformats.org/officeDocument/2006/customXml" ds:itemID="{FCBAA036-CA7E-4CFD-871B-271E2D03B33A}"/>
</file>

<file path=customXml/itemProps3.xml><?xml version="1.0" encoding="utf-8"?>
<ds:datastoreItem xmlns:ds="http://schemas.openxmlformats.org/officeDocument/2006/customXml" ds:itemID="{B4C358A1-BC7C-42D5-925C-3FBB24367120}"/>
</file>

<file path=customXml/itemProps4.xml><?xml version="1.0" encoding="utf-8"?>
<ds:datastoreItem xmlns:ds="http://schemas.openxmlformats.org/officeDocument/2006/customXml" ds:itemID="{1ADA2E6E-0B94-43B6-9B22-F334DAA4B8CF}"/>
</file>

<file path=customXml/itemProps5.xml><?xml version="1.0" encoding="utf-8"?>
<ds:datastoreItem xmlns:ds="http://schemas.openxmlformats.org/officeDocument/2006/customXml" ds:itemID="{18A816A5-2381-4479-B955-6F55C52DAFDC}"/>
</file>

<file path=customXml/itemProps6.xml><?xml version="1.0" encoding="utf-8"?>
<ds:datastoreItem xmlns:ds="http://schemas.openxmlformats.org/officeDocument/2006/customXml" ds:itemID="{B34579F5-9CBA-465E-932E-A718D345D039}"/>
</file>

<file path=customXml/itemProps7.xml><?xml version="1.0" encoding="utf-8"?>
<ds:datastoreItem xmlns:ds="http://schemas.openxmlformats.org/officeDocument/2006/customXml" ds:itemID="{B2C349C1-A068-49E5-B13C-B1C7ECB18BBE}"/>
</file>

<file path=customXml/itemProps8.xml><?xml version="1.0" encoding="utf-8"?>
<ds:datastoreItem xmlns:ds="http://schemas.openxmlformats.org/officeDocument/2006/customXml" ds:itemID="{35B47206-8782-4734-9DCC-1485A83C0F78}"/>
</file>

<file path=customXml/itemProps9.xml><?xml version="1.0" encoding="utf-8"?>
<ds:datastoreItem xmlns:ds="http://schemas.openxmlformats.org/officeDocument/2006/customXml" ds:itemID="{E1D156F8-F2C7-4682-8E29-E1670DDCF9B7}"/>
</file>

<file path=docProps/app.xml><?xml version="1.0" encoding="utf-8"?>
<Properties xmlns="http://schemas.openxmlformats.org/officeDocument/2006/extended-properties" xmlns:vt="http://schemas.openxmlformats.org/officeDocument/2006/docPropsVTypes">
  <Application>Microsoft Excel Online</Application>
  <Manager/>
  <Company>MEN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María Carolina Argüello Ribón</dc:creator>
  <cp:keywords/>
  <dc:description/>
  <cp:lastModifiedBy>Maria Elvira Martínez Acuña</cp:lastModifiedBy>
  <cp:revision/>
  <dcterms:created xsi:type="dcterms:W3CDTF">2007-10-03T21:52:40Z</dcterms:created>
  <dcterms:modified xsi:type="dcterms:W3CDTF">2022-03-25T15:29:11Z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0x01010076C357474AF19C4082C30F15C4F0BB85</vt:lpwstr>
  </property>
  <property fmtid="{D5CDD505-2E9C-101B-9397-08002B2CF9AE}" pid="3" name="_dlc_DocIdItemGuid">
    <vt:lpwstr>8d2efffd-3630-40b6-be39-ec630cf85ded</vt:lpwstr>
  </property>
</Properties>
</file>