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vb\IntelliJ\ultimate-tictactoe\"/>
    </mc:Choice>
  </mc:AlternateContent>
  <xr:revisionPtr revIDLastSave="0" documentId="13_ncr:1_{27B3C6EC-F6DC-42D5-9BEA-AF18F6B9499D}" xr6:coauthVersionLast="47" xr6:coauthVersionMax="47" xr10:uidLastSave="{00000000-0000-0000-0000-000000000000}"/>
  <bookViews>
    <workbookView xWindow="-120" yWindow="-120" windowWidth="38640" windowHeight="21120" activeTab="2" xr2:uid="{7479AFB7-FCE2-435E-AE8A-4DFF923CA558}"/>
  </bookViews>
  <sheets>
    <sheet name="game_results_14" sheetId="3" r:id="rId1"/>
    <sheet name="Sheet1" sheetId="1" r:id="rId2"/>
    <sheet name="game_results_22" sheetId="6" r:id="rId3"/>
    <sheet name="Sheet3" sheetId="5" r:id="rId4"/>
  </sheets>
  <definedNames>
    <definedName name="_xlchart.v1.0" hidden="1">Sheet1!$W$10:$W$109</definedName>
    <definedName name="_xlchart.v1.1" hidden="1">Sheet1!$W$10:$W$109</definedName>
    <definedName name="ExternalData_1" localSheetId="2" hidden="1">game_results_22!$A$1:$K$740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6" l="1"/>
  <c r="U12" i="6"/>
  <c r="U10" i="6"/>
  <c r="U8" i="6"/>
  <c r="U6" i="6"/>
  <c r="U4" i="6"/>
  <c r="U3" i="6"/>
  <c r="U11" i="6"/>
  <c r="U9" i="6"/>
  <c r="U7" i="6"/>
  <c r="U5" i="6"/>
  <c r="O3" i="6"/>
  <c r="Q11" i="6"/>
  <c r="Q9" i="6"/>
  <c r="Q7" i="6"/>
  <c r="Q5" i="6"/>
  <c r="Q3" i="6"/>
  <c r="P11" i="6"/>
  <c r="P9" i="6"/>
  <c r="P7" i="6"/>
  <c r="P5" i="6"/>
  <c r="P3" i="6"/>
  <c r="O11" i="6"/>
  <c r="O9" i="6"/>
  <c r="O7" i="6"/>
  <c r="O5" i="6"/>
  <c r="O4" i="6"/>
  <c r="Q12" i="6"/>
  <c r="Q10" i="6"/>
  <c r="Q8" i="6"/>
  <c r="Q6" i="6"/>
  <c r="Q4" i="6"/>
  <c r="P12" i="6"/>
  <c r="P10" i="6"/>
  <c r="P8" i="6"/>
  <c r="P6" i="6"/>
  <c r="P4" i="6"/>
  <c r="O12" i="6"/>
  <c r="O10" i="6"/>
  <c r="O8" i="6"/>
  <c r="O6" i="6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H17" i="3"/>
  <c r="H14" i="3"/>
  <c r="R8" i="6" l="1"/>
  <c r="T8" i="6" s="1"/>
  <c r="R6" i="6"/>
  <c r="T6" i="6" s="1"/>
  <c r="R9" i="6"/>
  <c r="T9" i="6" s="1"/>
  <c r="R11" i="6"/>
  <c r="T11" i="6" s="1"/>
  <c r="R10" i="6"/>
  <c r="T10" i="6" s="1"/>
  <c r="R7" i="6"/>
  <c r="T7" i="6" s="1"/>
  <c r="R3" i="6"/>
  <c r="T3" i="6" s="1"/>
  <c r="R4" i="6"/>
  <c r="T4" i="6" s="1"/>
  <c r="R5" i="6"/>
  <c r="T5" i="6" s="1"/>
  <c r="R12" i="6"/>
  <c r="T12" i="6" s="1"/>
  <c r="S4" i="6"/>
  <c r="S11" i="6"/>
  <c r="S9" i="6"/>
  <c r="S7" i="6"/>
  <c r="S5" i="6"/>
  <c r="S3" i="6"/>
  <c r="S6" i="6"/>
  <c r="S8" i="6"/>
  <c r="S10" i="6"/>
  <c r="S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801A19-0958-46AE-928D-50B0C6E723AF}" keepAlive="1" name="Query - game_results_22" description="Connection to the 'game_results_22' query in the workbook." type="5" refreshedVersion="8" background="1" saveData="1">
    <dbPr connection="Provider=Microsoft.Mashup.OleDb.1;Data Source=$Workbook$;Location=game_results_22;Extended Properties=&quot;&quot;" command="SELECT * FROM [game_results_22]"/>
  </connection>
</connections>
</file>

<file path=xl/sharedStrings.xml><?xml version="1.0" encoding="utf-8"?>
<sst xmlns="http://schemas.openxmlformats.org/spreadsheetml/2006/main" count="3778" uniqueCount="50">
  <si>
    <t>Moves</t>
  </si>
  <si>
    <t>500ms</t>
  </si>
  <si>
    <t>300ms</t>
  </si>
  <si>
    <t>50ms</t>
  </si>
  <si>
    <t>10ms</t>
  </si>
  <si>
    <t>5ms</t>
  </si>
  <si>
    <t>1000ms</t>
  </si>
  <si>
    <t>Game Number</t>
  </si>
  <si>
    <t>Player 1 Name</t>
  </si>
  <si>
    <t>Player 2 Name</t>
  </si>
  <si>
    <t>Player 1 Moves</t>
  </si>
  <si>
    <t xml:space="preserve"> Player 2 Moves</t>
  </si>
  <si>
    <t xml:space="preserve"> PlPlayer 1 Parameter</t>
  </si>
  <si>
    <t>Player 2 Parameter</t>
  </si>
  <si>
    <t>Player 1 Avg Time</t>
  </si>
  <si>
    <t>Player 2 Avg Time</t>
  </si>
  <si>
    <t>Winner</t>
  </si>
  <si>
    <t>Timestamp</t>
  </si>
  <si>
    <t>MiniMax w/ CustomHeuristic</t>
  </si>
  <si>
    <t>MonteCarloTreeSearch (Random Simulation)</t>
  </si>
  <si>
    <t>Depth: 12</t>
  </si>
  <si>
    <t>Ms/Move: 100</t>
  </si>
  <si>
    <t>MCTS</t>
  </si>
  <si>
    <t>Minimax (Tiefe 12)</t>
  </si>
  <si>
    <t>Minimax verschiedene Tiefen</t>
  </si>
  <si>
    <t>Minimax Single vs. Multithreaded</t>
  </si>
  <si>
    <t>Singlethreaded</t>
  </si>
  <si>
    <t>Multithreaded</t>
  </si>
  <si>
    <t>RandomPlayer</t>
  </si>
  <si>
    <t>Depth: 0</t>
  </si>
  <si>
    <t>Zufall</t>
  </si>
  <si>
    <t>Depth: 1</t>
  </si>
  <si>
    <t>Depth: 2</t>
  </si>
  <si>
    <t>Depth: 3</t>
  </si>
  <si>
    <t>Depth: 4</t>
  </si>
  <si>
    <t>Depth: 5</t>
  </si>
  <si>
    <t>Depth: 6</t>
  </si>
  <si>
    <t>Depth: 7</t>
  </si>
  <si>
    <t>Depth: 8</t>
  </si>
  <si>
    <t>Depth: 9</t>
  </si>
  <si>
    <t>Draw</t>
  </si>
  <si>
    <t>Depth</t>
  </si>
  <si>
    <t>Draws</t>
  </si>
  <si>
    <t>Losses</t>
  </si>
  <si>
    <t>Player 1 Parameter</t>
  </si>
  <si>
    <t>Player 2 Moves</t>
  </si>
  <si>
    <t>Wins as 1</t>
  </si>
  <si>
    <t>Games</t>
  </si>
  <si>
    <t>Zeit/Zug</t>
  </si>
  <si>
    <t>Sieg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</si>
</sst>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Durchschnittliche</a:t>
            </a:r>
            <a:r>
              <a:rPr lang="en-US" baseline="0"/>
              <a:t> </a:t>
            </a:r>
            <a:r>
              <a:rPr lang="en-US"/>
              <a:t>Sekunden pro Zug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Sekunden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game_results_14!$H$16:$I$16</c:f>
              <c:strCache>
                <c:ptCount val="2"/>
                <c:pt idx="0">
                  <c:v>Minimax (Tiefe 12)</c:v>
                </c:pt>
                <c:pt idx="1">
                  <c:v>MCTS</c:v>
                </c:pt>
              </c:strCache>
            </c:strRef>
          </c:cat>
          <c:val>
            <c:numRef>
              <c:f>game_results_14!$H$17:$I$17</c:f>
              <c:numCache>
                <c:formatCode>General</c:formatCode>
                <c:ptCount val="2"/>
                <c:pt idx="0" formatCode="0">
                  <c:v>493.63233333333329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F-44F1-A050-3D460A5A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95967"/>
        <c:axId val="836793087"/>
      </c:barChart>
      <c:catAx>
        <c:axId val="83679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Algorithmus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6793087"/>
        <c:crosses val="autoZero"/>
        <c:auto val="1"/>
        <c:lblAlgn val="ctr"/>
        <c:lblOffset val="100"/>
        <c:noMultiLvlLbl val="0"/>
      </c:catAx>
      <c:valAx>
        <c:axId val="8367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Sekunden</a:t>
                </a:r>
                <a:r>
                  <a:rPr lang="de-DE" baseline="0"/>
                  <a:t> pro Zug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67959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MCTS</a:t>
            </a:r>
            <a:r>
              <a:rPr lang="en-US" baseline="0"/>
              <a:t> Anzahl Iterationen beim Spiel mit verschiedenen Zeitlimitierung gegen einen Zufallsspieler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Sheet1!$H$2</c:f>
              <c:strCache>
                <c:ptCount val="1"/>
                <c:pt idx="0">
                  <c:v>1000ms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Sheet1!$I$3:$I$24</c:f>
              <c:numCache>
                <c:formatCode>General</c:formatCode>
                <c:ptCount val="2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5C-49E4-A657-9E496DDAC06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500ms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C-49E4-A657-9E496DDAC060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300ms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Sheet1!$F$22:$F$24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C-49E4-A657-9E496DDAC06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50ms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Sheet1!$G$3:$G$20</c:f>
              <c:numCache>
                <c:formatCode>General</c:formatCode>
                <c:ptCount val="18"/>
                <c:pt idx="0">
                  <c:v>20185</c:v>
                </c:pt>
                <c:pt idx="1">
                  <c:v>22796</c:v>
                </c:pt>
                <c:pt idx="2">
                  <c:v>23742</c:v>
                </c:pt>
                <c:pt idx="3">
                  <c:v>34025</c:v>
                </c:pt>
                <c:pt idx="4">
                  <c:v>17881</c:v>
                </c:pt>
                <c:pt idx="5">
                  <c:v>23713</c:v>
                </c:pt>
                <c:pt idx="6">
                  <c:v>41190</c:v>
                </c:pt>
                <c:pt idx="7">
                  <c:v>41662</c:v>
                </c:pt>
                <c:pt idx="8">
                  <c:v>36187</c:v>
                </c:pt>
                <c:pt idx="9">
                  <c:v>41614</c:v>
                </c:pt>
                <c:pt idx="10">
                  <c:v>40849</c:v>
                </c:pt>
                <c:pt idx="11">
                  <c:v>42471</c:v>
                </c:pt>
                <c:pt idx="12">
                  <c:v>47217</c:v>
                </c:pt>
                <c:pt idx="13">
                  <c:v>50294</c:v>
                </c:pt>
                <c:pt idx="14">
                  <c:v>44909</c:v>
                </c:pt>
                <c:pt idx="15">
                  <c:v>56527</c:v>
                </c:pt>
                <c:pt idx="16">
                  <c:v>258369</c:v>
                </c:pt>
                <c:pt idx="17">
                  <c:v>390787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C-49E4-A657-9E496DDAC060}"/>
            </c:ext>
          </c:extLst>
        </c:ser>
        <c:ser>
          <c:idx val="4"/>
          <c:order val="4"/>
          <c:tx>
            <c:strRef>
              <c:f>Sheet1!$D$2</c:f>
              <c:strCache>
                <c:ptCount val="1"/>
                <c:pt idx="0">
                  <c:v>10ms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Sheet1!$D$3:$D$24</c:f>
              <c:numCache>
                <c:formatCode>General</c:formatCode>
                <c:ptCount val="22"/>
                <c:pt idx="0">
                  <c:v>61</c:v>
                </c:pt>
                <c:pt idx="1">
                  <c:v>136</c:v>
                </c:pt>
                <c:pt idx="2">
                  <c:v>237</c:v>
                </c:pt>
                <c:pt idx="3">
                  <c:v>386</c:v>
                </c:pt>
                <c:pt idx="4">
                  <c:v>400</c:v>
                </c:pt>
                <c:pt idx="5">
                  <c:v>324</c:v>
                </c:pt>
                <c:pt idx="6">
                  <c:v>317</c:v>
                </c:pt>
                <c:pt idx="7">
                  <c:v>585</c:v>
                </c:pt>
                <c:pt idx="8">
                  <c:v>445</c:v>
                </c:pt>
                <c:pt idx="9">
                  <c:v>615</c:v>
                </c:pt>
                <c:pt idx="10">
                  <c:v>374</c:v>
                </c:pt>
                <c:pt idx="11">
                  <c:v>367</c:v>
                </c:pt>
                <c:pt idx="12">
                  <c:v>331</c:v>
                </c:pt>
                <c:pt idx="13">
                  <c:v>449</c:v>
                </c:pt>
                <c:pt idx="14">
                  <c:v>541</c:v>
                </c:pt>
                <c:pt idx="15">
                  <c:v>619</c:v>
                </c:pt>
                <c:pt idx="16">
                  <c:v>583</c:v>
                </c:pt>
                <c:pt idx="17">
                  <c:v>580</c:v>
                </c:pt>
                <c:pt idx="18">
                  <c:v>740</c:v>
                </c:pt>
                <c:pt idx="19">
                  <c:v>773</c:v>
                </c:pt>
                <c:pt idx="20">
                  <c:v>758</c:v>
                </c:pt>
                <c:pt idx="21">
                  <c:v>13741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5C-49E4-A657-9E496DDAC060}"/>
            </c:ext>
          </c:extLst>
        </c:ser>
        <c:ser>
          <c:idx val="0"/>
          <c:order val="5"/>
          <c:tx>
            <c:strRef>
              <c:f>Sheet1!$C$2</c:f>
              <c:strCache>
                <c:ptCount val="1"/>
                <c:pt idx="0">
                  <c:v>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Sheet1!$C$3:$C$24</c:f>
              <c:numCache>
                <c:formatCode>General</c:formatCode>
                <c:ptCount val="22"/>
                <c:pt idx="0">
                  <c:v>212</c:v>
                </c:pt>
                <c:pt idx="1">
                  <c:v>371</c:v>
                </c:pt>
                <c:pt idx="2">
                  <c:v>219</c:v>
                </c:pt>
                <c:pt idx="3">
                  <c:v>179</c:v>
                </c:pt>
                <c:pt idx="4">
                  <c:v>154</c:v>
                </c:pt>
                <c:pt idx="5">
                  <c:v>224</c:v>
                </c:pt>
                <c:pt idx="6">
                  <c:v>217</c:v>
                </c:pt>
                <c:pt idx="7">
                  <c:v>185</c:v>
                </c:pt>
                <c:pt idx="8">
                  <c:v>222</c:v>
                </c:pt>
                <c:pt idx="9">
                  <c:v>179</c:v>
                </c:pt>
                <c:pt idx="10">
                  <c:v>167</c:v>
                </c:pt>
                <c:pt idx="11">
                  <c:v>222</c:v>
                </c:pt>
                <c:pt idx="12">
                  <c:v>246</c:v>
                </c:pt>
                <c:pt idx="13">
                  <c:v>165</c:v>
                </c:pt>
                <c:pt idx="14">
                  <c:v>210</c:v>
                </c:pt>
                <c:pt idx="15">
                  <c:v>257</c:v>
                </c:pt>
                <c:pt idx="16">
                  <c:v>271</c:v>
                </c:pt>
                <c:pt idx="17">
                  <c:v>317</c:v>
                </c:pt>
                <c:pt idx="18">
                  <c:v>349</c:v>
                </c:pt>
                <c:pt idx="19">
                  <c:v>423</c:v>
                </c:pt>
                <c:pt idx="20">
                  <c:v>465</c:v>
                </c:pt>
                <c:pt idx="21">
                  <c:v>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5C-49E4-A657-9E496DDA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791295"/>
        <c:axId val="1698796095"/>
      </c:lineChart>
      <c:catAx>
        <c:axId val="169879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8796095"/>
        <c:crosses val="autoZero"/>
        <c:auto val="1"/>
        <c:lblAlgn val="ctr"/>
        <c:lblOffset val="100"/>
        <c:noMultiLvlLbl val="0"/>
      </c:catAx>
      <c:valAx>
        <c:axId val="16987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879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Minimax: Millisekunden</a:t>
            </a:r>
            <a:r>
              <a:rPr lang="de-DE" baseline="0"/>
              <a:t> pro Zug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Singlethreaded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Sheet1!$Q$4:$Q$12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202</c:v>
                </c:pt>
                <c:pt idx="5">
                  <c:v>160</c:v>
                </c:pt>
                <c:pt idx="6">
                  <c:v>1168</c:v>
                </c:pt>
                <c:pt idx="7">
                  <c:v>21246</c:v>
                </c:pt>
                <c:pt idx="8">
                  <c:v>71872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B-45ED-A9AC-FD9CF7FD74CF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Multithreaded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Sheet1!$R$4:$R$12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15</c:v>
                </c:pt>
                <c:pt idx="5">
                  <c:v>486</c:v>
                </c:pt>
                <c:pt idx="6">
                  <c:v>62</c:v>
                </c:pt>
                <c:pt idx="7">
                  <c:v>5927</c:v>
                </c:pt>
                <c:pt idx="8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B-45ED-A9AC-FD9CF7FD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619055"/>
        <c:axId val="1356619535"/>
      </c:lineChart>
      <c:catAx>
        <c:axId val="135661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Tiefe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619535"/>
        <c:crosses val="autoZero"/>
        <c:auto val="1"/>
        <c:lblAlgn val="ctr"/>
        <c:lblOffset val="100"/>
        <c:noMultiLvlLbl val="0"/>
      </c:catAx>
      <c:valAx>
        <c:axId val="1356619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Millisekunden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6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game_results_22!$S$2</c:f>
              <c:strCache>
                <c:ptCount val="1"/>
                <c:pt idx="0">
                  <c:v>Sieg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game_results_22!$S$3:$S$12</c:f>
              <c:numCache>
                <c:formatCode>General</c:formatCode>
                <c:ptCount val="10"/>
                <c:pt idx="0">
                  <c:v>0.78378378378378377</c:v>
                </c:pt>
                <c:pt idx="1">
                  <c:v>0.72972972972972971</c:v>
                </c:pt>
                <c:pt idx="2">
                  <c:v>0.8783783783783784</c:v>
                </c:pt>
                <c:pt idx="3">
                  <c:v>0.7567567567567568</c:v>
                </c:pt>
                <c:pt idx="4">
                  <c:v>0.79729729729729726</c:v>
                </c:pt>
                <c:pt idx="5">
                  <c:v>0.78378378378378377</c:v>
                </c:pt>
                <c:pt idx="6">
                  <c:v>0.91891891891891897</c:v>
                </c:pt>
                <c:pt idx="7">
                  <c:v>0.78378378378378377</c:v>
                </c:pt>
                <c:pt idx="8">
                  <c:v>0.81081081081081086</c:v>
                </c:pt>
                <c:pt idx="9">
                  <c:v>0.79452054794520544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7-4494-BC17-4503842E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36079"/>
        <c:axId val="2087129839"/>
      </c:barChart>
      <c:lineChart>
        <c:grouping val="standard"/>
        <c:varyColors val="0"/>
        <c:ser>
          <c:idx val="1"/>
          <c:order val="1"/>
          <c:tx>
            <c:strRef>
              <c:f>game_results_22!$U$2</c:f>
              <c:strCache>
                <c:ptCount val="1"/>
                <c:pt idx="0">
                  <c:v>Zeit/Zug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game_results_22!$U$3:$U$12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1.3513513513513514E-2</c:v>
                </c:pt>
                <c:pt idx="3">
                  <c:v>0.32432432432432434</c:v>
                </c:pt>
                <c:pt idx="4">
                  <c:v>3.3378378378378377</c:v>
                </c:pt>
                <c:pt idx="5">
                  <c:v>10.310810810810811</c:v>
                </c:pt>
                <c:pt idx="6">
                  <c:v>49.054054054054056</c:v>
                </c:pt>
                <c:pt idx="7">
                  <c:v>100.5</c:v>
                </c:pt>
                <c:pt idx="8">
                  <c:v>1252.9054054054054</c:v>
                </c:pt>
                <c:pt idx="9">
                  <c:v>1934.6849315068494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37-4494-BC17-4503842E2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612303"/>
        <c:axId val="1523610863"/>
      </c:lineChart>
      <c:catAx>
        <c:axId val="208713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7129839"/>
        <c:auto val="1"/>
        <c:lblAlgn val="ctr"/>
        <c:lblOffset val="100"/>
        <c:noMultiLvlLbl val="0"/>
      </c:catAx>
      <c:valAx>
        <c:axId val="208712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7136079"/>
        <c:crossBetween val="between"/>
      </c:valAx>
      <c:valAx>
        <c:axId val="1523610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3612303"/>
        <c:crosses val="max"/>
        <c:crossBetween val="between"/>
      </c:valAx>
      <c:catAx>
        <c:axId val="1523612303"/>
        <c:scaling>
          <c:orientation val="minMax"/>
        </c:scaling>
        <c:delete val="1"/>
        <c:axPos val="b"/>
        <c:majorTickMark val="out"/>
        <c:minorTickMark val="none"/>
        <c:tickLblPos val="nextTo"/>
        <c:crossAx val="1523610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Verteilung der durchschnittlichen Zeit pro Zug (Tiefe=7, n=100 Spiele)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Verteilung der durchschnittlichen Zeit pro Zug (Tiefe=7, n=100 Spiele)</a:t>
          </a:r>
        </a:p>
      </cx:txPr>
    </cx:title>
    <cx:plotArea>
      <cx:plotAreaRegion>
        <cx:series layoutId="clusteredColumn" uniqueId="{447B2DFD-F178-4393-9AEE-B56C744AA5EC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Intervalle [ms]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Intervalle [ms]</a:t>
              </a:r>
            </a:p>
          </cx:txPr>
        </cx:title>
        <cx:tickLabels/>
      </cx:axis>
      <cx:axis id="1">
        <cx:valScaling/>
        <cx:title>
          <cx:tx>
            <cx:txData>
              <cx:v>Anzahl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Anzahl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15</xdr:row>
      <xdr:rowOff>33337</xdr:rowOff>
    </xdr:from>
    <xdr:to>
      <xdr:col>6</xdr:col>
      <xdr:colOff>981075</xdr:colOff>
      <xdr:row>29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9D871-8841-0DDF-F266-E2E0FE630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38</xdr:row>
      <xdr:rowOff>71436</xdr:rowOff>
    </xdr:from>
    <xdr:to>
      <xdr:col>11</xdr:col>
      <xdr:colOff>257175</xdr:colOff>
      <xdr:row>58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69E1B-5A6E-5310-33D4-5C034C103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509587</xdr:colOff>
      <xdr:row>15</xdr:row>
      <xdr:rowOff>176212</xdr:rowOff>
    </xdr:from>
    <xdr:to>
      <xdr:col>16</xdr:col>
      <xdr:colOff>204787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4C8659-4699-E258-1C11-338ACE4DB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252411</xdr:colOff>
      <xdr:row>32</xdr:row>
      <xdr:rowOff>14286</xdr:rowOff>
    </xdr:from>
    <xdr:to>
      <xdr:col>21</xdr:col>
      <xdr:colOff>561974</xdr:colOff>
      <xdr:row>46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5505A8F-28A5-9422-E954-63834D5790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8011" y="6110286"/>
              <a:ext cx="6405563" cy="2786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84044</xdr:colOff>
      <xdr:row>23</xdr:row>
      <xdr:rowOff>169208</xdr:rowOff>
    </xdr:from>
    <xdr:to>
      <xdr:col>23</xdr:col>
      <xdr:colOff>319368</xdr:colOff>
      <xdr:row>38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E6564-7C2D-64B5-17CA-419F5AC3E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4CF87D-6DF5-4DE4-B397-197C59D17536}" autoFormatId="16" applyNumberFormats="0" applyBorderFormats="0" applyFontFormats="0" applyPatternFormats="0" applyAlignmentFormats="0" applyWidthHeightFormats="0">
  <queryTableRefresh nextId="16">
    <queryTableFields count="11">
      <queryTableField id="1" name="Game Number" tableColumnId="1"/>
      <queryTableField id="2" name="Player 1 Name" tableColumnId="2"/>
      <queryTableField id="3" name="Player 2 Name" tableColumnId="3"/>
      <queryTableField id="4" name="Player 1 Moves" tableColumnId="4"/>
      <queryTableField id="12" name="Player 2 Moves" tableColumnId="12"/>
      <queryTableField id="13" name="Player 1 Parameter" tableColumnId="13"/>
      <queryTableField id="7" name="Player 2 Parameter" tableColumnId="7"/>
      <queryTableField id="8" name="Player 1 Avg Time" tableColumnId="8"/>
      <queryTableField id="9" name="Player 2 Avg Time" tableColumnId="9"/>
      <queryTableField id="10" name="Winner" tableColumnId="10"/>
      <queryTableField id="11" name="Timestamp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4D3E0-F9CB-4B6B-A62A-2BB762DEFD25}" name="game_results_14" displayName="game_results_14" ref="A1:K7" totalsRowShown="0">
  <autoFilter ref="A1:K7" xr:uid="{0A44D3E0-F9CB-4B6B-A62A-2BB762DEFD25}"/>
  <tableColumns count="11">
    <tableColumn id="1" xr3:uid="{7C79638F-D070-45C7-A24E-553090E08DC5}" name="Game Number"/>
    <tableColumn id="2" xr3:uid="{A03EE424-7261-4C93-A00B-139A0A850F83}" name="Player 1 Name" dataDxfId="11"/>
    <tableColumn id="3" xr3:uid="{648C72D1-D84A-4279-AECC-F436DDD926A3}" name="Player 2 Name" dataDxfId="10"/>
    <tableColumn id="4" xr3:uid="{B5F57BA3-2314-49A7-B330-1AAFB770DEA8}" name="Player 1 Moves"/>
    <tableColumn id="5" xr3:uid="{C969C03D-27CF-4808-8A8E-35D593EAFCBA}" name=" Player 2 Moves"/>
    <tableColumn id="6" xr3:uid="{276E77B4-19F1-4EAE-BA53-8163C95DB22D}" name=" PlPlayer 1 Parameter" dataDxfId="9"/>
    <tableColumn id="7" xr3:uid="{3EF4B489-4F41-4B1D-82EB-FA95E6DE3189}" name="Player 2 Parameter" dataDxfId="8"/>
    <tableColumn id="8" xr3:uid="{F6395652-71FE-45C7-A398-BE137E1DC4B3}" name="Player 1 Avg Time"/>
    <tableColumn id="9" xr3:uid="{C3A169D2-AD04-40F8-A01C-F0AA0B078FC4}" name="Player 2 Avg Time"/>
    <tableColumn id="10" xr3:uid="{EA82CD73-7C4F-483D-86ED-F6EBCE66459F}" name="Winner" dataDxfId="7"/>
    <tableColumn id="11" xr3:uid="{AFD3C0CE-0590-47C1-B198-F6C637889F73}" name="Timestamp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F20EF-BC10-40EC-A95F-132F629B24D5}" name="csv" displayName="csv" ref="A1:K740" tableType="queryTable" totalsRowShown="0">
  <autoFilter ref="A1:K740" xr:uid="{E4EF20EF-BC10-40EC-A95F-132F629B24D5}"/>
  <tableColumns count="11">
    <tableColumn id="1" xr3:uid="{501D7D63-A8CD-4E88-AD07-E03034FFECEE}" uniqueName="1" name="Game Number" queryTableFieldId="1"/>
    <tableColumn id="2" xr3:uid="{2A89781B-13C2-4A93-BADE-9B655712FDA9}" uniqueName="2" name="Player 1 Name" queryTableFieldId="2" dataDxfId="5"/>
    <tableColumn id="3" xr3:uid="{CB365FAB-1B26-4787-A23E-29B9EA50E35F}" uniqueName="3" name="Player 2 Name" queryTableFieldId="3" dataDxfId="4"/>
    <tableColumn id="4" xr3:uid="{5B42E769-0C18-4AF1-BBC7-99312F2F60AD}" uniqueName="4" name="Player 1 Moves" queryTableFieldId="4"/>
    <tableColumn id="12" xr3:uid="{9D7DD1FE-7217-4DB2-BABA-52C9DABEB70D}" uniqueName="12" name="Player 2 Moves" queryTableFieldId="12"/>
    <tableColumn id="13" xr3:uid="{10976321-61EA-41FF-9BBD-FABB0CD18463}" uniqueName="13" name="Player 1 Parameter" queryTableFieldId="13" dataDxfId="3"/>
    <tableColumn id="7" xr3:uid="{68E5D9D9-2CE1-469A-84E3-74E41B7FAAC8}" uniqueName="7" name="Player 2 Parameter" queryTableFieldId="7" dataDxfId="2"/>
    <tableColumn id="8" xr3:uid="{A19471FF-BF50-4F14-9DAE-FA04DF05DF04}" uniqueName="8" name="Player 1 Avg Time" queryTableFieldId="8"/>
    <tableColumn id="9" xr3:uid="{44F5B985-A05C-48AA-A9D4-8192D465242F}" uniqueName="9" name="Player 2 Avg Time" queryTableFieldId="9"/>
    <tableColumn id="10" xr3:uid="{332F7F9E-41E1-4006-88E7-607D1783FB81}" uniqueName="10" name="Winner" queryTableFieldId="10" dataDxfId="1"/>
    <tableColumn id="11" xr3:uid="{08041259-6A78-495D-ABFC-3CCF402852E1}" uniqueName="11" name="Timestamp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F59E-CBEF-41FF-94C1-760B36AB2E75}">
  <dimension ref="A1:K17"/>
  <sheetViews>
    <sheetView workbookViewId="0">
      <selection activeCell="F6" sqref="F6"/>
    </sheetView>
  </sheetViews>
  <sheetFormatPr defaultRowHeight="15" x14ac:dyDescent="0.25"/>
  <cols>
    <col min="1" max="1" width="16.42578125" bestFit="1" customWidth="1"/>
    <col min="2" max="3" width="41.140625" bestFit="1" customWidth="1"/>
    <col min="4" max="4" width="16.7109375" bestFit="1" customWidth="1"/>
    <col min="5" max="5" width="17.140625" bestFit="1" customWidth="1"/>
    <col min="6" max="6" width="22.42578125" bestFit="1" customWidth="1"/>
    <col min="7" max="7" width="20.28515625" bestFit="1" customWidth="1"/>
    <col min="8" max="9" width="18.85546875" bestFit="1" customWidth="1"/>
    <col min="10" max="10" width="41.140625" bestFit="1" customWidth="1"/>
    <col min="11" max="11" width="15.28515625" bestFit="1" customWidth="1"/>
  </cols>
  <sheetData>
    <row r="1" spans="1:1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>
        <v>0</v>
      </c>
      <c r="B2" t="s">
        <v>18</v>
      </c>
      <c r="C2" t="s">
        <v>19</v>
      </c>
      <c r="D2">
        <v>18</v>
      </c>
      <c r="E2">
        <v>18</v>
      </c>
      <c r="F2" t="s">
        <v>20</v>
      </c>
      <c r="G2" t="s">
        <v>21</v>
      </c>
      <c r="H2">
        <v>93330</v>
      </c>
      <c r="I2">
        <v>100</v>
      </c>
      <c r="J2" t="s">
        <v>19</v>
      </c>
      <c r="K2" s="1">
        <v>45578.876608796294</v>
      </c>
    </row>
    <row r="3" spans="1:11" x14ac:dyDescent="0.25">
      <c r="A3">
        <v>1</v>
      </c>
      <c r="B3" t="s">
        <v>19</v>
      </c>
      <c r="C3" t="s">
        <v>18</v>
      </c>
      <c r="D3">
        <v>12</v>
      </c>
      <c r="E3">
        <v>11</v>
      </c>
      <c r="F3" t="s">
        <v>21</v>
      </c>
      <c r="G3" t="s">
        <v>20</v>
      </c>
      <c r="H3">
        <v>100</v>
      </c>
      <c r="I3">
        <v>397977</v>
      </c>
      <c r="J3" t="s">
        <v>19</v>
      </c>
      <c r="K3" s="1">
        <v>45578.927291666667</v>
      </c>
    </row>
    <row r="4" spans="1:11" x14ac:dyDescent="0.25">
      <c r="A4">
        <v>2</v>
      </c>
      <c r="B4" t="s">
        <v>18</v>
      </c>
      <c r="C4" t="s">
        <v>19</v>
      </c>
      <c r="D4">
        <v>11</v>
      </c>
      <c r="E4">
        <v>11</v>
      </c>
      <c r="F4" t="s">
        <v>20</v>
      </c>
      <c r="G4" t="s">
        <v>21</v>
      </c>
      <c r="H4">
        <v>422916</v>
      </c>
      <c r="I4">
        <v>100</v>
      </c>
      <c r="J4" t="s">
        <v>19</v>
      </c>
      <c r="K4" s="1">
        <v>45578.981145833335</v>
      </c>
    </row>
    <row r="5" spans="1:11" x14ac:dyDescent="0.25">
      <c r="A5">
        <v>3</v>
      </c>
      <c r="B5" t="s">
        <v>19</v>
      </c>
      <c r="C5" t="s">
        <v>18</v>
      </c>
      <c r="D5">
        <v>11</v>
      </c>
      <c r="E5">
        <v>10</v>
      </c>
      <c r="F5" t="s">
        <v>21</v>
      </c>
      <c r="G5" t="s">
        <v>20</v>
      </c>
      <c r="H5">
        <v>100</v>
      </c>
      <c r="I5">
        <v>34858</v>
      </c>
      <c r="J5" t="s">
        <v>19</v>
      </c>
      <c r="K5" s="1">
        <v>45578.985196759262</v>
      </c>
    </row>
    <row r="6" spans="1:11" x14ac:dyDescent="0.25">
      <c r="A6">
        <v>4</v>
      </c>
      <c r="B6" t="s">
        <v>18</v>
      </c>
      <c r="C6" t="s">
        <v>19</v>
      </c>
      <c r="D6">
        <v>13</v>
      </c>
      <c r="E6">
        <v>13</v>
      </c>
      <c r="F6" t="s">
        <v>20</v>
      </c>
      <c r="G6" t="s">
        <v>21</v>
      </c>
      <c r="H6">
        <v>1976267</v>
      </c>
      <c r="I6">
        <v>100</v>
      </c>
      <c r="J6" t="s">
        <v>19</v>
      </c>
      <c r="K6" s="1">
        <v>45579.282569444447</v>
      </c>
    </row>
    <row r="7" spans="1:11" x14ac:dyDescent="0.25">
      <c r="A7">
        <v>5</v>
      </c>
      <c r="B7" t="s">
        <v>19</v>
      </c>
      <c r="C7" t="s">
        <v>18</v>
      </c>
      <c r="D7">
        <v>17</v>
      </c>
      <c r="E7">
        <v>16</v>
      </c>
      <c r="F7" t="s">
        <v>21</v>
      </c>
      <c r="G7" t="s">
        <v>20</v>
      </c>
      <c r="H7">
        <v>100</v>
      </c>
      <c r="I7">
        <v>36446</v>
      </c>
      <c r="J7" t="s">
        <v>19</v>
      </c>
      <c r="K7" s="1">
        <v>45579.289340277777</v>
      </c>
    </row>
    <row r="14" spans="1:11" x14ac:dyDescent="0.25">
      <c r="H14">
        <f>AVERAGE(H2,H4,H6,I3,I5,I7)</f>
        <v>493632.33333333331</v>
      </c>
    </row>
    <row r="16" spans="1:11" x14ac:dyDescent="0.25">
      <c r="H16" t="s">
        <v>23</v>
      </c>
      <c r="I16" t="s">
        <v>22</v>
      </c>
    </row>
    <row r="17" spans="8:9" x14ac:dyDescent="0.25">
      <c r="H17" s="2">
        <f>H14/1000</f>
        <v>493.63233333333329</v>
      </c>
      <c r="I17">
        <v>0.1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E0C4-FD51-4A99-B66B-2F28FB03D2D3}">
  <dimension ref="B2:X109"/>
  <sheetViews>
    <sheetView workbookViewId="0">
      <selection activeCell="H30" sqref="H30"/>
    </sheetView>
  </sheetViews>
  <sheetFormatPr defaultRowHeight="15" x14ac:dyDescent="0.25"/>
  <cols>
    <col min="24" max="24" width="12" bestFit="1" customWidth="1"/>
  </cols>
  <sheetData>
    <row r="2" spans="2:24" x14ac:dyDescent="0.25">
      <c r="B2" t="s">
        <v>0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6</v>
      </c>
      <c r="L2" t="s">
        <v>24</v>
      </c>
      <c r="Q2" t="s">
        <v>25</v>
      </c>
    </row>
    <row r="3" spans="2:24" x14ac:dyDescent="0.25">
      <c r="B3">
        <v>1</v>
      </c>
      <c r="C3">
        <v>212</v>
      </c>
      <c r="D3">
        <v>61</v>
      </c>
      <c r="E3">
        <v>1213</v>
      </c>
      <c r="F3">
        <v>10841</v>
      </c>
      <c r="G3">
        <v>20185</v>
      </c>
      <c r="H3">
        <v>42870</v>
      </c>
      <c r="K3">
        <v>5</v>
      </c>
      <c r="L3">
        <v>7</v>
      </c>
      <c r="M3">
        <v>10</v>
      </c>
      <c r="N3">
        <v>12</v>
      </c>
      <c r="Q3" t="s">
        <v>26</v>
      </c>
      <c r="R3" t="s">
        <v>27</v>
      </c>
    </row>
    <row r="4" spans="2:24" x14ac:dyDescent="0.25">
      <c r="B4">
        <v>2</v>
      </c>
      <c r="C4">
        <v>371</v>
      </c>
      <c r="D4">
        <v>136</v>
      </c>
      <c r="E4">
        <v>1848</v>
      </c>
      <c r="F4">
        <v>14017</v>
      </c>
      <c r="G4">
        <v>22796</v>
      </c>
      <c r="H4">
        <v>55065</v>
      </c>
      <c r="P4">
        <v>1</v>
      </c>
      <c r="Q4">
        <v>1</v>
      </c>
      <c r="R4">
        <v>1</v>
      </c>
    </row>
    <row r="5" spans="2:24" x14ac:dyDescent="0.25">
      <c r="B5">
        <v>3</v>
      </c>
      <c r="C5">
        <v>219</v>
      </c>
      <c r="D5">
        <v>237</v>
      </c>
      <c r="E5">
        <v>1479</v>
      </c>
      <c r="F5">
        <v>15631</v>
      </c>
      <c r="G5">
        <v>23742</v>
      </c>
      <c r="H5">
        <v>41224</v>
      </c>
      <c r="P5">
        <v>2</v>
      </c>
      <c r="Q5">
        <v>3</v>
      </c>
      <c r="R5">
        <v>1</v>
      </c>
    </row>
    <row r="6" spans="2:24" x14ac:dyDescent="0.25">
      <c r="B6">
        <v>4</v>
      </c>
      <c r="C6">
        <v>179</v>
      </c>
      <c r="D6">
        <v>386</v>
      </c>
      <c r="E6">
        <v>1679</v>
      </c>
      <c r="F6">
        <v>10066</v>
      </c>
      <c r="G6">
        <v>34025</v>
      </c>
      <c r="H6">
        <v>57058</v>
      </c>
      <c r="P6">
        <v>3</v>
      </c>
      <c r="Q6">
        <v>6</v>
      </c>
      <c r="R6">
        <v>3</v>
      </c>
    </row>
    <row r="7" spans="2:24" x14ac:dyDescent="0.25">
      <c r="B7">
        <v>5</v>
      </c>
      <c r="C7">
        <v>154</v>
      </c>
      <c r="D7">
        <v>400</v>
      </c>
      <c r="E7">
        <v>1832</v>
      </c>
      <c r="F7">
        <v>17189</v>
      </c>
      <c r="G7">
        <v>17881</v>
      </c>
      <c r="H7">
        <v>70827</v>
      </c>
      <c r="P7">
        <v>4</v>
      </c>
      <c r="Q7">
        <v>9</v>
      </c>
      <c r="R7">
        <v>7</v>
      </c>
    </row>
    <row r="8" spans="2:24" x14ac:dyDescent="0.25">
      <c r="B8">
        <v>6</v>
      </c>
      <c r="C8">
        <v>224</v>
      </c>
      <c r="D8">
        <v>324</v>
      </c>
      <c r="E8">
        <v>3174</v>
      </c>
      <c r="F8">
        <v>18309</v>
      </c>
      <c r="G8">
        <v>23713</v>
      </c>
      <c r="H8">
        <v>46994</v>
      </c>
      <c r="P8">
        <v>5</v>
      </c>
      <c r="Q8">
        <v>202</v>
      </c>
      <c r="R8">
        <v>15</v>
      </c>
    </row>
    <row r="9" spans="2:24" x14ac:dyDescent="0.25">
      <c r="B9">
        <v>7</v>
      </c>
      <c r="C9">
        <v>217</v>
      </c>
      <c r="D9">
        <v>317</v>
      </c>
      <c r="E9">
        <v>4383</v>
      </c>
      <c r="F9">
        <v>19770</v>
      </c>
      <c r="G9">
        <v>41190</v>
      </c>
      <c r="H9">
        <v>69364</v>
      </c>
      <c r="P9">
        <v>6</v>
      </c>
      <c r="Q9">
        <v>160</v>
      </c>
      <c r="R9">
        <v>486</v>
      </c>
    </row>
    <row r="10" spans="2:24" x14ac:dyDescent="0.25">
      <c r="B10">
        <v>8</v>
      </c>
      <c r="C10">
        <v>185</v>
      </c>
      <c r="D10">
        <v>585</v>
      </c>
      <c r="E10">
        <v>4273</v>
      </c>
      <c r="F10">
        <v>24901</v>
      </c>
      <c r="G10">
        <v>41662</v>
      </c>
      <c r="H10">
        <v>55182</v>
      </c>
      <c r="P10">
        <v>7</v>
      </c>
      <c r="Q10">
        <v>1168</v>
      </c>
      <c r="R10">
        <v>62</v>
      </c>
      <c r="W10">
        <v>24</v>
      </c>
      <c r="X10">
        <f>_xlfn.NORM.DIST(W10,0,1,0)</f>
        <v>3.3427144417944578E-126</v>
      </c>
    </row>
    <row r="11" spans="2:24" x14ac:dyDescent="0.25">
      <c r="B11">
        <v>9</v>
      </c>
      <c r="C11">
        <v>222</v>
      </c>
      <c r="D11">
        <v>445</v>
      </c>
      <c r="E11">
        <v>4678</v>
      </c>
      <c r="F11">
        <v>25707</v>
      </c>
      <c r="G11">
        <v>36187</v>
      </c>
      <c r="H11">
        <v>74550</v>
      </c>
      <c r="P11">
        <v>8</v>
      </c>
      <c r="Q11">
        <v>21246</v>
      </c>
      <c r="R11">
        <v>5927</v>
      </c>
      <c r="W11">
        <v>35</v>
      </c>
      <c r="X11">
        <f t="shared" ref="X11:X74" si="0">_xlfn.NORM.DIST(W11,0,1,0)</f>
        <v>3.9403962771360244E-267</v>
      </c>
    </row>
    <row r="12" spans="2:24" x14ac:dyDescent="0.25">
      <c r="B12">
        <v>10</v>
      </c>
      <c r="C12">
        <v>179</v>
      </c>
      <c r="D12">
        <v>615</v>
      </c>
      <c r="E12">
        <v>4550</v>
      </c>
      <c r="F12">
        <v>25097</v>
      </c>
      <c r="G12">
        <v>41614</v>
      </c>
      <c r="H12">
        <v>75416</v>
      </c>
      <c r="P12">
        <v>9</v>
      </c>
      <c r="Q12">
        <v>71872</v>
      </c>
      <c r="R12">
        <v>999</v>
      </c>
      <c r="W12">
        <v>41</v>
      </c>
      <c r="X12">
        <f t="shared" si="0"/>
        <v>0</v>
      </c>
    </row>
    <row r="13" spans="2:24" x14ac:dyDescent="0.25">
      <c r="B13">
        <v>11</v>
      </c>
      <c r="C13">
        <v>167</v>
      </c>
      <c r="D13">
        <v>374</v>
      </c>
      <c r="E13">
        <v>4594</v>
      </c>
      <c r="F13">
        <v>27710</v>
      </c>
      <c r="G13">
        <v>40849</v>
      </c>
      <c r="H13">
        <v>73091</v>
      </c>
      <c r="W13">
        <v>56</v>
      </c>
      <c r="X13">
        <f t="shared" si="0"/>
        <v>0</v>
      </c>
    </row>
    <row r="14" spans="2:24" x14ac:dyDescent="0.25">
      <c r="B14">
        <v>12</v>
      </c>
      <c r="C14">
        <v>222</v>
      </c>
      <c r="D14">
        <v>367</v>
      </c>
      <c r="E14">
        <v>3366</v>
      </c>
      <c r="F14">
        <v>27015</v>
      </c>
      <c r="G14">
        <v>42471</v>
      </c>
      <c r="H14">
        <v>80043</v>
      </c>
      <c r="W14">
        <v>63</v>
      </c>
      <c r="X14">
        <f t="shared" si="0"/>
        <v>0</v>
      </c>
    </row>
    <row r="15" spans="2:24" x14ac:dyDescent="0.25">
      <c r="B15">
        <v>13</v>
      </c>
      <c r="C15">
        <v>246</v>
      </c>
      <c r="D15">
        <v>331</v>
      </c>
      <c r="E15">
        <v>2331</v>
      </c>
      <c r="F15">
        <v>26266</v>
      </c>
      <c r="G15">
        <v>47217</v>
      </c>
      <c r="H15">
        <v>85183</v>
      </c>
      <c r="W15">
        <v>64</v>
      </c>
      <c r="X15">
        <f t="shared" si="0"/>
        <v>0</v>
      </c>
    </row>
    <row r="16" spans="2:24" x14ac:dyDescent="0.25">
      <c r="B16">
        <v>14</v>
      </c>
      <c r="C16">
        <v>165</v>
      </c>
      <c r="D16">
        <v>449</v>
      </c>
      <c r="E16">
        <v>3605</v>
      </c>
      <c r="F16">
        <v>30336</v>
      </c>
      <c r="G16">
        <v>50294</v>
      </c>
      <c r="H16">
        <v>104325</v>
      </c>
      <c r="W16">
        <v>67</v>
      </c>
      <c r="X16">
        <f t="shared" si="0"/>
        <v>0</v>
      </c>
    </row>
    <row r="17" spans="2:24" x14ac:dyDescent="0.25">
      <c r="B17">
        <v>15</v>
      </c>
      <c r="C17">
        <v>210</v>
      </c>
      <c r="D17">
        <v>541</v>
      </c>
      <c r="E17">
        <v>5471</v>
      </c>
      <c r="F17">
        <v>22476</v>
      </c>
      <c r="G17">
        <v>44909</v>
      </c>
      <c r="H17">
        <v>308662</v>
      </c>
      <c r="W17">
        <v>69</v>
      </c>
      <c r="X17">
        <f t="shared" si="0"/>
        <v>0</v>
      </c>
    </row>
    <row r="18" spans="2:24" x14ac:dyDescent="0.25">
      <c r="B18">
        <v>16</v>
      </c>
      <c r="C18">
        <v>257</v>
      </c>
      <c r="D18">
        <v>619</v>
      </c>
      <c r="E18">
        <v>5314</v>
      </c>
      <c r="F18">
        <v>23082</v>
      </c>
      <c r="G18">
        <v>56527</v>
      </c>
      <c r="H18">
        <v>426258</v>
      </c>
      <c r="W18">
        <v>71</v>
      </c>
      <c r="X18">
        <f t="shared" si="0"/>
        <v>0</v>
      </c>
    </row>
    <row r="19" spans="2:24" x14ac:dyDescent="0.25">
      <c r="B19">
        <v>17</v>
      </c>
      <c r="C19">
        <v>271</v>
      </c>
      <c r="D19">
        <v>583</v>
      </c>
      <c r="E19">
        <v>5471</v>
      </c>
      <c r="F19">
        <v>876696</v>
      </c>
      <c r="G19">
        <v>258369</v>
      </c>
      <c r="W19">
        <v>72</v>
      </c>
      <c r="X19">
        <f t="shared" si="0"/>
        <v>0</v>
      </c>
    </row>
    <row r="20" spans="2:24" x14ac:dyDescent="0.25">
      <c r="B20">
        <v>18</v>
      </c>
      <c r="C20">
        <v>317</v>
      </c>
      <c r="D20">
        <v>580</v>
      </c>
      <c r="E20">
        <v>5765</v>
      </c>
      <c r="G20">
        <v>390787</v>
      </c>
      <c r="W20">
        <v>76</v>
      </c>
      <c r="X20">
        <f t="shared" si="0"/>
        <v>0</v>
      </c>
    </row>
    <row r="21" spans="2:24" x14ac:dyDescent="0.25">
      <c r="B21">
        <v>19</v>
      </c>
      <c r="C21">
        <v>349</v>
      </c>
      <c r="D21">
        <v>740</v>
      </c>
      <c r="E21">
        <v>5695</v>
      </c>
      <c r="W21">
        <v>79</v>
      </c>
      <c r="X21">
        <f t="shared" si="0"/>
        <v>0</v>
      </c>
    </row>
    <row r="22" spans="2:24" x14ac:dyDescent="0.25">
      <c r="B22">
        <v>20</v>
      </c>
      <c r="C22">
        <v>423</v>
      </c>
      <c r="D22">
        <v>773</v>
      </c>
      <c r="E22">
        <v>24034</v>
      </c>
      <c r="W22">
        <v>79</v>
      </c>
      <c r="X22">
        <f t="shared" si="0"/>
        <v>0</v>
      </c>
    </row>
    <row r="23" spans="2:24" x14ac:dyDescent="0.25">
      <c r="B23">
        <v>21</v>
      </c>
      <c r="C23">
        <v>465</v>
      </c>
      <c r="D23">
        <v>758</v>
      </c>
      <c r="W23">
        <v>81</v>
      </c>
      <c r="X23">
        <f t="shared" si="0"/>
        <v>0</v>
      </c>
    </row>
    <row r="24" spans="2:24" x14ac:dyDescent="0.25">
      <c r="B24">
        <v>22</v>
      </c>
      <c r="C24">
        <v>698</v>
      </c>
      <c r="D24">
        <v>13741</v>
      </c>
      <c r="W24">
        <v>86</v>
      </c>
      <c r="X24">
        <f t="shared" si="0"/>
        <v>0</v>
      </c>
    </row>
    <row r="25" spans="2:24" x14ac:dyDescent="0.25">
      <c r="W25">
        <v>90</v>
      </c>
      <c r="X25">
        <f t="shared" si="0"/>
        <v>0</v>
      </c>
    </row>
    <row r="26" spans="2:24" x14ac:dyDescent="0.25">
      <c r="W26">
        <v>97</v>
      </c>
      <c r="X26">
        <f t="shared" si="0"/>
        <v>0</v>
      </c>
    </row>
    <row r="27" spans="2:24" x14ac:dyDescent="0.25">
      <c r="W27">
        <v>101</v>
      </c>
      <c r="X27">
        <f t="shared" si="0"/>
        <v>0</v>
      </c>
    </row>
    <row r="28" spans="2:24" x14ac:dyDescent="0.25">
      <c r="W28">
        <v>103</v>
      </c>
      <c r="X28">
        <f t="shared" si="0"/>
        <v>0</v>
      </c>
    </row>
    <row r="29" spans="2:24" x14ac:dyDescent="0.25">
      <c r="W29">
        <v>104</v>
      </c>
      <c r="X29">
        <f t="shared" si="0"/>
        <v>0</v>
      </c>
    </row>
    <row r="30" spans="2:24" x14ac:dyDescent="0.25">
      <c r="W30">
        <v>109</v>
      </c>
      <c r="X30">
        <f t="shared" si="0"/>
        <v>0</v>
      </c>
    </row>
    <row r="31" spans="2:24" x14ac:dyDescent="0.25">
      <c r="W31">
        <v>110</v>
      </c>
      <c r="X31">
        <f t="shared" si="0"/>
        <v>0</v>
      </c>
    </row>
    <row r="32" spans="2:24" x14ac:dyDescent="0.25">
      <c r="W32">
        <v>117</v>
      </c>
      <c r="X32">
        <f t="shared" si="0"/>
        <v>0</v>
      </c>
    </row>
    <row r="33" spans="23:24" x14ac:dyDescent="0.25">
      <c r="W33">
        <v>123</v>
      </c>
      <c r="X33">
        <f t="shared" si="0"/>
        <v>0</v>
      </c>
    </row>
    <row r="34" spans="23:24" x14ac:dyDescent="0.25">
      <c r="W34">
        <v>127</v>
      </c>
      <c r="X34">
        <f t="shared" si="0"/>
        <v>0</v>
      </c>
    </row>
    <row r="35" spans="23:24" x14ac:dyDescent="0.25">
      <c r="W35">
        <v>128</v>
      </c>
      <c r="X35">
        <f t="shared" si="0"/>
        <v>0</v>
      </c>
    </row>
    <row r="36" spans="23:24" x14ac:dyDescent="0.25">
      <c r="W36">
        <v>141</v>
      </c>
      <c r="X36">
        <f t="shared" si="0"/>
        <v>0</v>
      </c>
    </row>
    <row r="37" spans="23:24" x14ac:dyDescent="0.25">
      <c r="W37">
        <v>157</v>
      </c>
      <c r="X37">
        <f t="shared" si="0"/>
        <v>0</v>
      </c>
    </row>
    <row r="38" spans="23:24" x14ac:dyDescent="0.25">
      <c r="W38">
        <v>163</v>
      </c>
      <c r="X38">
        <f t="shared" si="0"/>
        <v>0</v>
      </c>
    </row>
    <row r="39" spans="23:24" x14ac:dyDescent="0.25">
      <c r="W39">
        <v>165</v>
      </c>
      <c r="X39">
        <f t="shared" si="0"/>
        <v>0</v>
      </c>
    </row>
    <row r="40" spans="23:24" x14ac:dyDescent="0.25">
      <c r="W40">
        <v>169</v>
      </c>
      <c r="X40">
        <f t="shared" si="0"/>
        <v>0</v>
      </c>
    </row>
    <row r="41" spans="23:24" x14ac:dyDescent="0.25">
      <c r="W41">
        <v>173</v>
      </c>
      <c r="X41">
        <f t="shared" si="0"/>
        <v>0</v>
      </c>
    </row>
    <row r="42" spans="23:24" x14ac:dyDescent="0.25">
      <c r="W42">
        <v>173</v>
      </c>
      <c r="X42">
        <f t="shared" si="0"/>
        <v>0</v>
      </c>
    </row>
    <row r="43" spans="23:24" x14ac:dyDescent="0.25">
      <c r="W43">
        <v>182</v>
      </c>
      <c r="X43">
        <f t="shared" si="0"/>
        <v>0</v>
      </c>
    </row>
    <row r="44" spans="23:24" x14ac:dyDescent="0.25">
      <c r="W44">
        <v>198</v>
      </c>
      <c r="X44">
        <f t="shared" si="0"/>
        <v>0</v>
      </c>
    </row>
    <row r="45" spans="23:24" x14ac:dyDescent="0.25">
      <c r="W45">
        <v>222</v>
      </c>
      <c r="X45">
        <f t="shared" si="0"/>
        <v>0</v>
      </c>
    </row>
    <row r="46" spans="23:24" x14ac:dyDescent="0.25">
      <c r="W46">
        <v>237</v>
      </c>
      <c r="X46">
        <f t="shared" si="0"/>
        <v>0</v>
      </c>
    </row>
    <row r="47" spans="23:24" x14ac:dyDescent="0.25">
      <c r="W47">
        <v>253</v>
      </c>
      <c r="X47">
        <f t="shared" si="0"/>
        <v>0</v>
      </c>
    </row>
    <row r="48" spans="23:24" x14ac:dyDescent="0.25">
      <c r="W48">
        <v>263</v>
      </c>
      <c r="X48">
        <f t="shared" si="0"/>
        <v>0</v>
      </c>
    </row>
    <row r="49" spans="23:24" x14ac:dyDescent="0.25">
      <c r="W49">
        <v>264</v>
      </c>
      <c r="X49">
        <f t="shared" si="0"/>
        <v>0</v>
      </c>
    </row>
    <row r="50" spans="23:24" x14ac:dyDescent="0.25">
      <c r="W50">
        <v>274</v>
      </c>
      <c r="X50">
        <f t="shared" si="0"/>
        <v>0</v>
      </c>
    </row>
    <row r="51" spans="23:24" x14ac:dyDescent="0.25">
      <c r="W51">
        <v>275</v>
      </c>
      <c r="X51">
        <f t="shared" si="0"/>
        <v>0</v>
      </c>
    </row>
    <row r="52" spans="23:24" x14ac:dyDescent="0.25">
      <c r="W52">
        <v>288</v>
      </c>
      <c r="X52">
        <f t="shared" si="0"/>
        <v>0</v>
      </c>
    </row>
    <row r="53" spans="23:24" x14ac:dyDescent="0.25">
      <c r="W53">
        <v>302</v>
      </c>
      <c r="X53">
        <f t="shared" si="0"/>
        <v>0</v>
      </c>
    </row>
    <row r="54" spans="23:24" x14ac:dyDescent="0.25">
      <c r="W54">
        <v>302</v>
      </c>
      <c r="X54">
        <f t="shared" si="0"/>
        <v>0</v>
      </c>
    </row>
    <row r="55" spans="23:24" x14ac:dyDescent="0.25">
      <c r="W55">
        <v>305</v>
      </c>
      <c r="X55">
        <f t="shared" si="0"/>
        <v>0</v>
      </c>
    </row>
    <row r="56" spans="23:24" x14ac:dyDescent="0.25">
      <c r="W56">
        <v>310</v>
      </c>
      <c r="X56">
        <f t="shared" si="0"/>
        <v>0</v>
      </c>
    </row>
    <row r="57" spans="23:24" x14ac:dyDescent="0.25">
      <c r="W57">
        <v>316</v>
      </c>
      <c r="X57">
        <f t="shared" si="0"/>
        <v>0</v>
      </c>
    </row>
    <row r="58" spans="23:24" x14ac:dyDescent="0.25">
      <c r="W58">
        <v>329</v>
      </c>
      <c r="X58">
        <f t="shared" si="0"/>
        <v>0</v>
      </c>
    </row>
    <row r="59" spans="23:24" x14ac:dyDescent="0.25">
      <c r="W59">
        <v>359</v>
      </c>
      <c r="X59">
        <f t="shared" si="0"/>
        <v>0</v>
      </c>
    </row>
    <row r="60" spans="23:24" x14ac:dyDescent="0.25">
      <c r="W60">
        <v>365</v>
      </c>
      <c r="X60">
        <f t="shared" si="0"/>
        <v>0</v>
      </c>
    </row>
    <row r="61" spans="23:24" x14ac:dyDescent="0.25">
      <c r="W61">
        <v>428</v>
      </c>
      <c r="X61">
        <f t="shared" si="0"/>
        <v>0</v>
      </c>
    </row>
    <row r="62" spans="23:24" x14ac:dyDescent="0.25">
      <c r="W62">
        <v>435</v>
      </c>
      <c r="X62">
        <f t="shared" si="0"/>
        <v>0</v>
      </c>
    </row>
    <row r="63" spans="23:24" x14ac:dyDescent="0.25">
      <c r="W63">
        <v>455</v>
      </c>
      <c r="X63">
        <f t="shared" si="0"/>
        <v>0</v>
      </c>
    </row>
    <row r="64" spans="23:24" x14ac:dyDescent="0.25">
      <c r="W64">
        <v>458</v>
      </c>
      <c r="X64">
        <f t="shared" si="0"/>
        <v>0</v>
      </c>
    </row>
    <row r="65" spans="23:24" x14ac:dyDescent="0.25">
      <c r="W65">
        <v>465</v>
      </c>
      <c r="X65">
        <f t="shared" si="0"/>
        <v>0</v>
      </c>
    </row>
    <row r="66" spans="23:24" x14ac:dyDescent="0.25">
      <c r="W66">
        <v>486</v>
      </c>
      <c r="X66">
        <f t="shared" si="0"/>
        <v>0</v>
      </c>
    </row>
    <row r="67" spans="23:24" x14ac:dyDescent="0.25">
      <c r="W67">
        <v>489</v>
      </c>
      <c r="X67">
        <f t="shared" si="0"/>
        <v>0</v>
      </c>
    </row>
    <row r="68" spans="23:24" x14ac:dyDescent="0.25">
      <c r="W68">
        <v>491</v>
      </c>
      <c r="X68">
        <f t="shared" si="0"/>
        <v>0</v>
      </c>
    </row>
    <row r="69" spans="23:24" x14ac:dyDescent="0.25">
      <c r="W69">
        <v>503</v>
      </c>
      <c r="X69">
        <f t="shared" si="0"/>
        <v>0</v>
      </c>
    </row>
    <row r="70" spans="23:24" x14ac:dyDescent="0.25">
      <c r="W70">
        <v>516</v>
      </c>
      <c r="X70">
        <f t="shared" si="0"/>
        <v>0</v>
      </c>
    </row>
    <row r="71" spans="23:24" x14ac:dyDescent="0.25">
      <c r="W71">
        <v>529</v>
      </c>
      <c r="X71">
        <f t="shared" si="0"/>
        <v>0</v>
      </c>
    </row>
    <row r="72" spans="23:24" x14ac:dyDescent="0.25">
      <c r="W72">
        <v>548</v>
      </c>
      <c r="X72">
        <f t="shared" si="0"/>
        <v>0</v>
      </c>
    </row>
    <row r="73" spans="23:24" x14ac:dyDescent="0.25">
      <c r="W73">
        <v>559</v>
      </c>
      <c r="X73">
        <f t="shared" si="0"/>
        <v>0</v>
      </c>
    </row>
    <row r="74" spans="23:24" x14ac:dyDescent="0.25">
      <c r="W74">
        <v>617</v>
      </c>
      <c r="X74">
        <f t="shared" si="0"/>
        <v>0</v>
      </c>
    </row>
    <row r="75" spans="23:24" x14ac:dyDescent="0.25">
      <c r="W75">
        <v>629</v>
      </c>
      <c r="X75">
        <f t="shared" ref="X75:X109" si="1">_xlfn.NORM.DIST(W75,0,1,0)</f>
        <v>0</v>
      </c>
    </row>
    <row r="76" spans="23:24" x14ac:dyDescent="0.25">
      <c r="W76">
        <v>642</v>
      </c>
      <c r="X76">
        <f t="shared" si="1"/>
        <v>0</v>
      </c>
    </row>
    <row r="77" spans="23:24" x14ac:dyDescent="0.25">
      <c r="W77">
        <v>733</v>
      </c>
      <c r="X77">
        <f t="shared" si="1"/>
        <v>0</v>
      </c>
    </row>
    <row r="78" spans="23:24" x14ac:dyDescent="0.25">
      <c r="W78">
        <v>746</v>
      </c>
      <c r="X78">
        <f t="shared" si="1"/>
        <v>0</v>
      </c>
    </row>
    <row r="79" spans="23:24" x14ac:dyDescent="0.25">
      <c r="W79">
        <v>756</v>
      </c>
      <c r="X79">
        <f t="shared" si="1"/>
        <v>0</v>
      </c>
    </row>
    <row r="80" spans="23:24" x14ac:dyDescent="0.25">
      <c r="W80">
        <v>781</v>
      </c>
      <c r="X80">
        <f t="shared" si="1"/>
        <v>0</v>
      </c>
    </row>
    <row r="81" spans="23:24" x14ac:dyDescent="0.25">
      <c r="W81">
        <v>797</v>
      </c>
      <c r="X81">
        <f t="shared" si="1"/>
        <v>0</v>
      </c>
    </row>
    <row r="82" spans="23:24" x14ac:dyDescent="0.25">
      <c r="W82">
        <v>799</v>
      </c>
      <c r="X82">
        <f t="shared" si="1"/>
        <v>0</v>
      </c>
    </row>
    <row r="83" spans="23:24" x14ac:dyDescent="0.25">
      <c r="W83">
        <v>806</v>
      </c>
      <c r="X83">
        <f t="shared" si="1"/>
        <v>0</v>
      </c>
    </row>
    <row r="84" spans="23:24" x14ac:dyDescent="0.25">
      <c r="W84">
        <v>817</v>
      </c>
      <c r="X84">
        <f t="shared" si="1"/>
        <v>0</v>
      </c>
    </row>
    <row r="85" spans="23:24" x14ac:dyDescent="0.25">
      <c r="W85">
        <v>913</v>
      </c>
      <c r="X85">
        <f t="shared" si="1"/>
        <v>0</v>
      </c>
    </row>
    <row r="86" spans="23:24" x14ac:dyDescent="0.25">
      <c r="W86">
        <v>939</v>
      </c>
      <c r="X86">
        <f t="shared" si="1"/>
        <v>0</v>
      </c>
    </row>
    <row r="87" spans="23:24" x14ac:dyDescent="0.25">
      <c r="W87">
        <v>1075</v>
      </c>
      <c r="X87">
        <f t="shared" si="1"/>
        <v>0</v>
      </c>
    </row>
    <row r="88" spans="23:24" x14ac:dyDescent="0.25">
      <c r="W88">
        <v>1081</v>
      </c>
      <c r="X88">
        <f t="shared" si="1"/>
        <v>0</v>
      </c>
    </row>
    <row r="89" spans="23:24" x14ac:dyDescent="0.25">
      <c r="W89">
        <v>1085</v>
      </c>
      <c r="X89">
        <f t="shared" si="1"/>
        <v>0</v>
      </c>
    </row>
    <row r="90" spans="23:24" x14ac:dyDescent="0.25">
      <c r="W90">
        <v>1183</v>
      </c>
      <c r="X90">
        <f t="shared" si="1"/>
        <v>0</v>
      </c>
    </row>
    <row r="91" spans="23:24" x14ac:dyDescent="0.25">
      <c r="W91">
        <v>1324</v>
      </c>
      <c r="X91">
        <f t="shared" si="1"/>
        <v>0</v>
      </c>
    </row>
    <row r="92" spans="23:24" x14ac:dyDescent="0.25">
      <c r="W92">
        <v>1397</v>
      </c>
      <c r="X92">
        <f t="shared" si="1"/>
        <v>0</v>
      </c>
    </row>
    <row r="93" spans="23:24" x14ac:dyDescent="0.25">
      <c r="W93">
        <v>1402</v>
      </c>
      <c r="X93">
        <f t="shared" si="1"/>
        <v>0</v>
      </c>
    </row>
    <row r="94" spans="23:24" x14ac:dyDescent="0.25">
      <c r="W94">
        <v>1410</v>
      </c>
      <c r="X94">
        <f t="shared" si="1"/>
        <v>0</v>
      </c>
    </row>
    <row r="95" spans="23:24" x14ac:dyDescent="0.25">
      <c r="W95">
        <v>1497</v>
      </c>
      <c r="X95">
        <f t="shared" si="1"/>
        <v>0</v>
      </c>
    </row>
    <row r="96" spans="23:24" x14ac:dyDescent="0.25">
      <c r="W96">
        <v>1564</v>
      </c>
      <c r="X96">
        <f t="shared" si="1"/>
        <v>0</v>
      </c>
    </row>
    <row r="97" spans="23:24" x14ac:dyDescent="0.25">
      <c r="W97">
        <v>1615</v>
      </c>
      <c r="X97">
        <f t="shared" si="1"/>
        <v>0</v>
      </c>
    </row>
    <row r="98" spans="23:24" x14ac:dyDescent="0.25">
      <c r="W98">
        <v>1731</v>
      </c>
      <c r="X98">
        <f t="shared" si="1"/>
        <v>0</v>
      </c>
    </row>
    <row r="99" spans="23:24" x14ac:dyDescent="0.25">
      <c r="W99">
        <v>1921</v>
      </c>
      <c r="X99">
        <f t="shared" si="1"/>
        <v>0</v>
      </c>
    </row>
    <row r="100" spans="23:24" x14ac:dyDescent="0.25">
      <c r="W100">
        <v>1943</v>
      </c>
      <c r="X100">
        <f t="shared" si="1"/>
        <v>0</v>
      </c>
    </row>
    <row r="101" spans="23:24" x14ac:dyDescent="0.25">
      <c r="W101">
        <v>1988</v>
      </c>
      <c r="X101">
        <f t="shared" si="1"/>
        <v>0</v>
      </c>
    </row>
    <row r="102" spans="23:24" x14ac:dyDescent="0.25">
      <c r="W102">
        <v>2282</v>
      </c>
      <c r="X102">
        <f t="shared" si="1"/>
        <v>0</v>
      </c>
    </row>
    <row r="103" spans="23:24" x14ac:dyDescent="0.25">
      <c r="W103">
        <v>2372</v>
      </c>
      <c r="X103">
        <f t="shared" si="1"/>
        <v>0</v>
      </c>
    </row>
    <row r="104" spans="23:24" x14ac:dyDescent="0.25">
      <c r="W104">
        <v>2616</v>
      </c>
      <c r="X104">
        <f t="shared" si="1"/>
        <v>0</v>
      </c>
    </row>
    <row r="105" spans="23:24" x14ac:dyDescent="0.25">
      <c r="W105">
        <v>2629</v>
      </c>
      <c r="X105">
        <f t="shared" si="1"/>
        <v>0</v>
      </c>
    </row>
    <row r="106" spans="23:24" x14ac:dyDescent="0.25">
      <c r="W106">
        <v>2710</v>
      </c>
      <c r="X106">
        <f t="shared" si="1"/>
        <v>0</v>
      </c>
    </row>
    <row r="107" spans="23:24" x14ac:dyDescent="0.25">
      <c r="W107">
        <v>2922</v>
      </c>
      <c r="X107">
        <f t="shared" si="1"/>
        <v>0</v>
      </c>
    </row>
    <row r="108" spans="23:24" x14ac:dyDescent="0.25">
      <c r="W108">
        <v>3525</v>
      </c>
      <c r="X108">
        <f t="shared" si="1"/>
        <v>0</v>
      </c>
    </row>
    <row r="109" spans="23:24" x14ac:dyDescent="0.25">
      <c r="W109">
        <v>4715</v>
      </c>
      <c r="X109">
        <f t="shared" si="1"/>
        <v>0</v>
      </c>
    </row>
  </sheetData>
  <sortState xmlns:xlrd2="http://schemas.microsoft.com/office/spreadsheetml/2017/richdata2" ref="W10:W109">
    <sortCondition ref="W10:W10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1126-29A4-46C7-879E-536BFF156840}">
  <dimension ref="A1:U740"/>
  <sheetViews>
    <sheetView tabSelected="1" zoomScale="85" zoomScaleNormal="85" workbookViewId="0">
      <selection activeCell="T22" sqref="T22"/>
    </sheetView>
  </sheetViews>
  <sheetFormatPr defaultRowHeight="15" x14ac:dyDescent="0.25"/>
  <cols>
    <col min="1" max="1" width="16.42578125" bestFit="1" customWidth="1"/>
    <col min="2" max="3" width="26.5703125" bestFit="1" customWidth="1"/>
    <col min="4" max="5" width="16.7109375" bestFit="1" customWidth="1"/>
    <col min="6" max="7" width="20.28515625" bestFit="1" customWidth="1"/>
    <col min="8" max="9" width="18.85546875" bestFit="1" customWidth="1"/>
    <col min="10" max="10" width="26.5703125" bestFit="1" customWidth="1"/>
    <col min="11" max="11" width="15.28515625" bestFit="1" customWidth="1"/>
    <col min="12" max="12" width="26.5703125" bestFit="1" customWidth="1"/>
    <col min="13" max="13" width="15.28515625" bestFit="1" customWidth="1"/>
    <col min="19" max="19" width="10.5703125" bestFit="1" customWidth="1"/>
  </cols>
  <sheetData>
    <row r="1" spans="1:21" x14ac:dyDescent="0.25">
      <c r="A1" t="s">
        <v>7</v>
      </c>
      <c r="B1" t="s">
        <v>8</v>
      </c>
      <c r="C1" t="s">
        <v>9</v>
      </c>
      <c r="D1" t="s">
        <v>10</v>
      </c>
      <c r="E1" t="s">
        <v>45</v>
      </c>
      <c r="F1" t="s">
        <v>44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21" x14ac:dyDescent="0.25">
      <c r="A2">
        <v>0</v>
      </c>
      <c r="B2" s="3" t="s">
        <v>18</v>
      </c>
      <c r="C2" s="3" t="s">
        <v>28</v>
      </c>
      <c r="D2">
        <v>23</v>
      </c>
      <c r="E2">
        <v>22</v>
      </c>
      <c r="F2" s="3" t="s">
        <v>29</v>
      </c>
      <c r="G2" s="3" t="s">
        <v>30</v>
      </c>
      <c r="H2">
        <v>0</v>
      </c>
      <c r="I2">
        <v>0</v>
      </c>
      <c r="J2" s="3" t="s">
        <v>18</v>
      </c>
      <c r="K2" s="1">
        <v>45580.770810185182</v>
      </c>
      <c r="N2" t="s">
        <v>41</v>
      </c>
      <c r="O2" t="s">
        <v>46</v>
      </c>
      <c r="P2" t="s">
        <v>42</v>
      </c>
      <c r="Q2" t="s">
        <v>43</v>
      </c>
      <c r="R2" t="s">
        <v>47</v>
      </c>
      <c r="S2" t="s">
        <v>49</v>
      </c>
      <c r="T2" t="s">
        <v>0</v>
      </c>
      <c r="U2" t="s">
        <v>48</v>
      </c>
    </row>
    <row r="3" spans="1:21" x14ac:dyDescent="0.25">
      <c r="A3">
        <v>1</v>
      </c>
      <c r="B3" s="3" t="s">
        <v>28</v>
      </c>
      <c r="C3" s="3" t="s">
        <v>18</v>
      </c>
      <c r="D3">
        <v>22</v>
      </c>
      <c r="E3">
        <v>22</v>
      </c>
      <c r="F3" s="3" t="s">
        <v>30</v>
      </c>
      <c r="G3" s="3" t="s">
        <v>31</v>
      </c>
      <c r="H3">
        <v>0</v>
      </c>
      <c r="I3">
        <v>0</v>
      </c>
      <c r="J3" s="3" t="s">
        <v>18</v>
      </c>
      <c r="K3" s="1">
        <v>45580.770810185182</v>
      </c>
      <c r="N3" t="s">
        <v>29</v>
      </c>
      <c r="O3">
        <f>COUNTIFS(csv[Winner],"MiniMax w/ CustomHeuristic",csv[Player 1 Parameter],"Depth: 0")</f>
        <v>58</v>
      </c>
      <c r="P3">
        <f>COUNTIFS(csv[Winner],"Draw",csv[Player 1 Parameter],"Depth: 0")</f>
        <v>9</v>
      </c>
      <c r="Q3">
        <f>COUNTIFS(csv[Winner],"RandomPlayer",csv[Player 1 Parameter],"Depth: 0")</f>
        <v>7</v>
      </c>
      <c r="R3">
        <f>SUM(O3:Q3)</f>
        <v>74</v>
      </c>
      <c r="S3">
        <f>O3/SUM(O3:Q3)</f>
        <v>0.78378378378378377</v>
      </c>
      <c r="T3">
        <f>SUMIFS(csv[Player 1 Moves],csv[Player 1 Parameter],N3)/R3</f>
        <v>21.202702702702702</v>
      </c>
      <c r="U3">
        <f>AVERAGEIFS(csv[Player 1 Avg Time],csv[Player 1 Name],"&lt;&gt;RandomPlayer", csv[Player 1 Parameter], N3)</f>
        <v>0</v>
      </c>
    </row>
    <row r="4" spans="1:21" x14ac:dyDescent="0.25">
      <c r="A4">
        <v>2</v>
      </c>
      <c r="B4" s="3" t="s">
        <v>18</v>
      </c>
      <c r="C4" s="3" t="s">
        <v>28</v>
      </c>
      <c r="D4">
        <v>24</v>
      </c>
      <c r="E4">
        <v>23</v>
      </c>
      <c r="F4" s="3" t="s">
        <v>32</v>
      </c>
      <c r="G4" s="3" t="s">
        <v>30</v>
      </c>
      <c r="H4">
        <v>1</v>
      </c>
      <c r="I4">
        <v>0</v>
      </c>
      <c r="J4" s="3" t="s">
        <v>18</v>
      </c>
      <c r="K4" s="1">
        <v>45580.770810185182</v>
      </c>
      <c r="N4" t="s">
        <v>31</v>
      </c>
      <c r="O4">
        <f>COUNTIFS(csv[Winner],"MiniMax w/ CustomHeuristic",csv[Player 2 Parameter],"Depth: 1")</f>
        <v>54</v>
      </c>
      <c r="P4">
        <f>COUNTIFS(csv[Winner],"Draw",csv[Player 2 Parameter],"Depth: 1")</f>
        <v>11</v>
      </c>
      <c r="Q4">
        <f>COUNTIFS(csv[Winner],"RandomPlayer",csv[Player 2 Parameter],"Depth: 1")</f>
        <v>9</v>
      </c>
      <c r="R4">
        <f t="shared" ref="R4:R12" si="0">SUM(O4:Q4)</f>
        <v>74</v>
      </c>
      <c r="S4">
        <f>O4/SUM(O4:Q4)</f>
        <v>0.72972972972972971</v>
      </c>
      <c r="T4">
        <f>SUMIFS(csv[Player 1 Moves],csv[Player 2 Parameter],N4)/R4</f>
        <v>20.405405405405407</v>
      </c>
      <c r="U4">
        <f>AVERAGEIFS(csv[Player 2 Avg Time],csv[Player 2 Name],"&lt;&gt;RandomPlayer", csv[Player 2 Parameter], N4)</f>
        <v>0</v>
      </c>
    </row>
    <row r="5" spans="1:21" x14ac:dyDescent="0.25">
      <c r="A5">
        <v>3</v>
      </c>
      <c r="B5" s="3" t="s">
        <v>28</v>
      </c>
      <c r="C5" s="3" t="s">
        <v>18</v>
      </c>
      <c r="D5">
        <v>18</v>
      </c>
      <c r="E5">
        <v>18</v>
      </c>
      <c r="F5" s="3" t="s">
        <v>30</v>
      </c>
      <c r="G5" s="3" t="s">
        <v>33</v>
      </c>
      <c r="H5">
        <v>0</v>
      </c>
      <c r="I5">
        <v>5</v>
      </c>
      <c r="J5" s="3" t="s">
        <v>18</v>
      </c>
      <c r="K5" s="1">
        <v>45580.770810185182</v>
      </c>
      <c r="N5" t="s">
        <v>32</v>
      </c>
      <c r="O5">
        <f>COUNTIFS(csv[Winner],"MiniMax w/ CustomHeuristic",csv[Player 1 Parameter],"Depth: 2")</f>
        <v>65</v>
      </c>
      <c r="P5">
        <f>COUNTIFS(csv[Winner],"Draw",csv[Player 1 Parameter],"Depth: 2")</f>
        <v>6</v>
      </c>
      <c r="Q5">
        <f>COUNTIFS(csv[Winner],"RandomPlayer",csv[Player 1 Parameter],"Depth: 2")</f>
        <v>3</v>
      </c>
      <c r="R5">
        <f t="shared" si="0"/>
        <v>74</v>
      </c>
      <c r="S5">
        <f>O5/SUM(O5:Q5)</f>
        <v>0.8783783783783784</v>
      </c>
      <c r="T5">
        <f>SUMIFS(csv[Player 1 Moves],csv[Player 1 Parameter],N5)/R5</f>
        <v>21.77027027027027</v>
      </c>
      <c r="U5">
        <f>AVERAGEIFS(csv[Player 1 Avg Time],csv[Player 1 Name],"&lt;&gt;RandomPlayer", csv[Player 1 Parameter], N5)</f>
        <v>1.3513513513513514E-2</v>
      </c>
    </row>
    <row r="6" spans="1:21" x14ac:dyDescent="0.25">
      <c r="A6">
        <v>4</v>
      </c>
      <c r="B6" s="3" t="s">
        <v>18</v>
      </c>
      <c r="C6" s="3" t="s">
        <v>28</v>
      </c>
      <c r="D6">
        <v>27</v>
      </c>
      <c r="E6">
        <v>26</v>
      </c>
      <c r="F6" s="3" t="s">
        <v>34</v>
      </c>
      <c r="G6" s="3" t="s">
        <v>30</v>
      </c>
      <c r="H6">
        <v>16</v>
      </c>
      <c r="I6">
        <v>0</v>
      </c>
      <c r="J6" s="3" t="s">
        <v>18</v>
      </c>
      <c r="K6" s="1">
        <v>45580.770810185182</v>
      </c>
      <c r="N6" t="s">
        <v>33</v>
      </c>
      <c r="O6">
        <f>COUNTIFS(csv[Winner],"MiniMax w/ CustomHeuristic",csv[Player 2 Parameter],"Depth: 3")</f>
        <v>56</v>
      </c>
      <c r="P6">
        <f>COUNTIFS(csv[Winner],"Draw",csv[Player 2 Parameter],"Depth: 3")</f>
        <v>3</v>
      </c>
      <c r="Q6">
        <f>COUNTIFS(csv[Winner],"RandomPlayer",csv[Player 2 Parameter],"Depth: 3")</f>
        <v>15</v>
      </c>
      <c r="R6">
        <f t="shared" si="0"/>
        <v>74</v>
      </c>
      <c r="S6">
        <f>O6/SUM(O6:Q6)</f>
        <v>0.7567567567567568</v>
      </c>
      <c r="T6">
        <f>SUMIFS(csv[Player 1 Moves],csv[Player 2 Parameter],N6)/R6</f>
        <v>20.621621621621621</v>
      </c>
      <c r="U6">
        <f>AVERAGEIFS(csv[Player 2 Avg Time],csv[Player 2 Name],"&lt;&gt;RandomPlayer", csv[Player 2 Parameter], N6)</f>
        <v>0.32432432432432434</v>
      </c>
    </row>
    <row r="7" spans="1:21" x14ac:dyDescent="0.25">
      <c r="A7">
        <v>5</v>
      </c>
      <c r="B7" s="3" t="s">
        <v>28</v>
      </c>
      <c r="C7" s="3" t="s">
        <v>18</v>
      </c>
      <c r="D7">
        <v>19</v>
      </c>
      <c r="E7">
        <v>19</v>
      </c>
      <c r="F7" s="3" t="s">
        <v>30</v>
      </c>
      <c r="G7" s="3" t="s">
        <v>35</v>
      </c>
      <c r="H7">
        <v>0</v>
      </c>
      <c r="I7">
        <v>15</v>
      </c>
      <c r="J7" s="3" t="s">
        <v>18</v>
      </c>
      <c r="K7" s="1">
        <v>45580.770810185182</v>
      </c>
      <c r="N7" t="s">
        <v>34</v>
      </c>
      <c r="O7">
        <f>COUNTIFS(csv[Winner],"MiniMax w/ CustomHeuristic",csv[Player 1 Parameter],"Depth: 4")</f>
        <v>59</v>
      </c>
      <c r="P7">
        <f>COUNTIFS(csv[Winner],"Draw",csv[Player 1 Parameter],"Depth: 4")</f>
        <v>5</v>
      </c>
      <c r="Q7">
        <f>COUNTIFS(csv[Winner],"RandomPlayer",csv[Player 1 Parameter],"Depth: 4")</f>
        <v>10</v>
      </c>
      <c r="R7">
        <f t="shared" si="0"/>
        <v>74</v>
      </c>
      <c r="S7">
        <f>O7/SUM(O7:Q7)</f>
        <v>0.79729729729729726</v>
      </c>
      <c r="T7">
        <f>SUMIFS(csv[Player 1 Moves],csv[Player 1 Parameter],N7)/R7</f>
        <v>21.527027027027028</v>
      </c>
      <c r="U7">
        <f>AVERAGEIFS(csv[Player 1 Avg Time],csv[Player 1 Name],"&lt;&gt;RandomPlayer", csv[Player 1 Parameter], N7)</f>
        <v>3.3378378378378377</v>
      </c>
    </row>
    <row r="8" spans="1:21" x14ac:dyDescent="0.25">
      <c r="A8">
        <v>6</v>
      </c>
      <c r="B8" s="3" t="s">
        <v>18</v>
      </c>
      <c r="C8" s="3" t="s">
        <v>28</v>
      </c>
      <c r="D8">
        <v>20</v>
      </c>
      <c r="E8">
        <v>19</v>
      </c>
      <c r="F8" s="3" t="s">
        <v>36</v>
      </c>
      <c r="G8" s="3" t="s">
        <v>30</v>
      </c>
      <c r="H8">
        <v>21</v>
      </c>
      <c r="I8">
        <v>0</v>
      </c>
      <c r="J8" s="3" t="s">
        <v>18</v>
      </c>
      <c r="K8" s="1">
        <v>45580.770821759259</v>
      </c>
      <c r="N8" t="s">
        <v>35</v>
      </c>
      <c r="O8">
        <f>COUNTIFS(csv[Winner],"MiniMax w/ CustomHeuristic",csv[Player 2 Parameter],"Depth: 5")</f>
        <v>58</v>
      </c>
      <c r="P8">
        <f>COUNTIFS(csv[Winner],"Draw",csv[Player 2 Parameter],"Depth: 5")</f>
        <v>6</v>
      </c>
      <c r="Q8">
        <f>COUNTIFS(csv[Winner],"RandomPlayer",csv[Player 2 Parameter],"Depth: 5")</f>
        <v>10</v>
      </c>
      <c r="R8">
        <f t="shared" si="0"/>
        <v>74</v>
      </c>
      <c r="S8">
        <f>O8/SUM(O8:Q8)</f>
        <v>0.78378378378378377</v>
      </c>
      <c r="T8">
        <f>SUMIFS(csv[Player 1 Moves],csv[Player 2 Parameter],N8)/R8</f>
        <v>21.689189189189189</v>
      </c>
      <c r="U8">
        <f>AVERAGEIFS(csv[Player 2 Avg Time],csv[Player 2 Name],"&lt;&gt;RandomPlayer", csv[Player 2 Parameter], N8)</f>
        <v>10.310810810810811</v>
      </c>
    </row>
    <row r="9" spans="1:21" x14ac:dyDescent="0.25">
      <c r="A9">
        <v>7</v>
      </c>
      <c r="B9" s="3" t="s">
        <v>28</v>
      </c>
      <c r="C9" s="3" t="s">
        <v>18</v>
      </c>
      <c r="D9">
        <v>21</v>
      </c>
      <c r="E9">
        <v>21</v>
      </c>
      <c r="F9" s="3" t="s">
        <v>30</v>
      </c>
      <c r="G9" s="3" t="s">
        <v>37</v>
      </c>
      <c r="H9">
        <v>0</v>
      </c>
      <c r="I9">
        <v>228</v>
      </c>
      <c r="J9" s="3" t="s">
        <v>18</v>
      </c>
      <c r="K9" s="1">
        <v>45580.770879629628</v>
      </c>
      <c r="N9" t="s">
        <v>36</v>
      </c>
      <c r="O9">
        <f>COUNTIFS(csv[Winner],"MiniMax w/ CustomHeuristic",csv[Player 1 Parameter],"Depth: 6")</f>
        <v>68</v>
      </c>
      <c r="P9">
        <f>COUNTIFS(csv[Winner],"Draw",csv[Player 1 Parameter],"Depth: 6")</f>
        <v>0</v>
      </c>
      <c r="Q9">
        <f>COUNTIFS(csv[Winner],"RandomPlayer",csv[Player 1 Parameter],"Depth: 6")</f>
        <v>6</v>
      </c>
      <c r="R9">
        <f t="shared" si="0"/>
        <v>74</v>
      </c>
      <c r="S9">
        <f>O9/SUM(O9:Q9)</f>
        <v>0.91891891891891897</v>
      </c>
      <c r="T9">
        <f>SUMIFS(csv[Player 1 Moves],csv[Player 1 Parameter],N9)/R9</f>
        <v>22.175675675675677</v>
      </c>
      <c r="U9">
        <f>AVERAGEIFS(csv[Player 1 Avg Time],csv[Player 1 Name],"&lt;&gt;RandomPlayer", csv[Player 1 Parameter], N9)</f>
        <v>49.054054054054056</v>
      </c>
    </row>
    <row r="10" spans="1:21" x14ac:dyDescent="0.25">
      <c r="A10">
        <v>8</v>
      </c>
      <c r="B10" s="3" t="s">
        <v>18</v>
      </c>
      <c r="C10" s="3" t="s">
        <v>28</v>
      </c>
      <c r="D10">
        <v>24</v>
      </c>
      <c r="E10">
        <v>23</v>
      </c>
      <c r="F10" s="3" t="s">
        <v>38</v>
      </c>
      <c r="G10" s="3" t="s">
        <v>30</v>
      </c>
      <c r="H10">
        <v>422</v>
      </c>
      <c r="I10">
        <v>0</v>
      </c>
      <c r="J10" s="3" t="s">
        <v>18</v>
      </c>
      <c r="K10" s="1">
        <v>45580.770995370367</v>
      </c>
      <c r="N10" t="s">
        <v>37</v>
      </c>
      <c r="O10">
        <f>COUNTIFS(csv[Winner],"MiniMax w/ CustomHeuristic",csv[Player 2 Parameter],"Depth: 7")</f>
        <v>58</v>
      </c>
      <c r="P10">
        <f>COUNTIFS(csv[Winner],"Draw",csv[Player 2 Parameter],"Depth: 7")</f>
        <v>5</v>
      </c>
      <c r="Q10">
        <f>COUNTIFS(csv[Winner],"RandomPlayer",csv[Player 2 Parameter],"Depth: 7")</f>
        <v>11</v>
      </c>
      <c r="R10">
        <f t="shared" si="0"/>
        <v>74</v>
      </c>
      <c r="S10">
        <f>O10/SUM(O10:Q10)</f>
        <v>0.78378378378378377</v>
      </c>
      <c r="T10">
        <f>SUMIFS(csv[Player 1 Moves],csv[Player 2 Parameter],N10)/R10</f>
        <v>23.135135135135137</v>
      </c>
      <c r="U10">
        <f>AVERAGEIFS(csv[Player 2 Avg Time],csv[Player 2 Name],"&lt;&gt;RandomPlayer", csv[Player 2 Parameter], N10)</f>
        <v>100.5</v>
      </c>
    </row>
    <row r="11" spans="1:21" x14ac:dyDescent="0.25">
      <c r="A11">
        <v>9</v>
      </c>
      <c r="B11" s="3" t="s">
        <v>28</v>
      </c>
      <c r="C11" s="3" t="s">
        <v>18</v>
      </c>
      <c r="D11">
        <v>21</v>
      </c>
      <c r="E11">
        <v>21</v>
      </c>
      <c r="F11" s="3" t="s">
        <v>30</v>
      </c>
      <c r="G11" s="3" t="s">
        <v>39</v>
      </c>
      <c r="H11">
        <v>0</v>
      </c>
      <c r="I11">
        <v>2995</v>
      </c>
      <c r="J11" s="3" t="s">
        <v>18</v>
      </c>
      <c r="K11" s="1">
        <v>45580.771724537037</v>
      </c>
      <c r="N11" t="s">
        <v>38</v>
      </c>
      <c r="O11">
        <f>COUNTIFS(csv[Winner],"MiniMax w/ CustomHeuristic",csv[Player 1 Parameter],"Depth: 8")</f>
        <v>60</v>
      </c>
      <c r="P11">
        <f>COUNTIFS(csv[Winner],"Draw",csv[Player 1 Parameter],"Depth: 8")</f>
        <v>2</v>
      </c>
      <c r="Q11">
        <f>COUNTIFS(csv[Winner],"RandomPlayer",csv[Player 1 Parameter],"Depth: 8")</f>
        <v>12</v>
      </c>
      <c r="R11">
        <f t="shared" si="0"/>
        <v>74</v>
      </c>
      <c r="S11">
        <f>O11/SUM(O11:Q11)</f>
        <v>0.81081081081081086</v>
      </c>
      <c r="T11">
        <f>SUMIFS(csv[Player 1 Moves],csv[Player 1 Parameter],N11)/R11</f>
        <v>22.810810810810811</v>
      </c>
      <c r="U11">
        <f>AVERAGEIFS(csv[Player 1 Avg Time],csv[Player 1 Name],"&lt;&gt;RandomPlayer", csv[Player 1 Parameter], N11)</f>
        <v>1252.9054054054054</v>
      </c>
    </row>
    <row r="12" spans="1:21" x14ac:dyDescent="0.25">
      <c r="A12">
        <v>10</v>
      </c>
      <c r="B12" s="3" t="s">
        <v>18</v>
      </c>
      <c r="C12" s="3" t="s">
        <v>28</v>
      </c>
      <c r="D12">
        <v>19</v>
      </c>
      <c r="E12">
        <v>18</v>
      </c>
      <c r="F12" s="3" t="s">
        <v>29</v>
      </c>
      <c r="G12" s="3" t="s">
        <v>30</v>
      </c>
      <c r="H12">
        <v>0</v>
      </c>
      <c r="I12">
        <v>0</v>
      </c>
      <c r="J12" s="3" t="s">
        <v>18</v>
      </c>
      <c r="K12" s="1">
        <v>45580.771724537037</v>
      </c>
      <c r="N12" t="s">
        <v>39</v>
      </c>
      <c r="O12">
        <f>COUNTIFS(csv[Winner],"MiniMax w/ CustomHeuristic",csv[Player 2 Parameter],"Depth: 9")</f>
        <v>58</v>
      </c>
      <c r="P12">
        <f>COUNTIFS(csv[Winner],"Draw",csv[Player 2 Parameter],"Depth: 9")</f>
        <v>5</v>
      </c>
      <c r="Q12">
        <f>COUNTIFS(csv[Winner],"RandomPlayer",csv[Player 2 Parameter],"Depth: 9")</f>
        <v>10</v>
      </c>
      <c r="R12">
        <f t="shared" si="0"/>
        <v>73</v>
      </c>
      <c r="S12">
        <f>O12/SUM(O12:Q12)</f>
        <v>0.79452054794520544</v>
      </c>
      <c r="T12">
        <f>SUMIFS(csv[Player 1 Moves],csv[Player 2 Parameter],N12)/R12</f>
        <v>23.904109589041095</v>
      </c>
      <c r="U12">
        <f>AVERAGEIFS(csv[Player 2 Avg Time],csv[Player 2 Name],"&lt;&gt;RandomPlayer", csv[Player 2 Parameter], N12)</f>
        <v>1934.6849315068494</v>
      </c>
    </row>
    <row r="13" spans="1:21" x14ac:dyDescent="0.25">
      <c r="A13">
        <v>11</v>
      </c>
      <c r="B13" s="3" t="s">
        <v>28</v>
      </c>
      <c r="C13" s="3" t="s">
        <v>18</v>
      </c>
      <c r="D13">
        <v>17</v>
      </c>
      <c r="E13">
        <v>17</v>
      </c>
      <c r="F13" s="3" t="s">
        <v>30</v>
      </c>
      <c r="G13" s="3" t="s">
        <v>31</v>
      </c>
      <c r="H13">
        <v>0</v>
      </c>
      <c r="I13">
        <v>0</v>
      </c>
      <c r="J13" s="3" t="s">
        <v>18</v>
      </c>
      <c r="K13" s="1">
        <v>45580.771724537037</v>
      </c>
    </row>
    <row r="14" spans="1:21" x14ac:dyDescent="0.25">
      <c r="A14">
        <v>12</v>
      </c>
      <c r="B14" s="3" t="s">
        <v>18</v>
      </c>
      <c r="C14" s="3" t="s">
        <v>28</v>
      </c>
      <c r="D14">
        <v>21</v>
      </c>
      <c r="E14">
        <v>20</v>
      </c>
      <c r="F14" s="3" t="s">
        <v>32</v>
      </c>
      <c r="G14" s="3" t="s">
        <v>30</v>
      </c>
      <c r="H14">
        <v>0</v>
      </c>
      <c r="I14">
        <v>0</v>
      </c>
      <c r="J14" s="3" t="s">
        <v>18</v>
      </c>
      <c r="K14" s="1">
        <v>45580.771724537037</v>
      </c>
    </row>
    <row r="15" spans="1:21" x14ac:dyDescent="0.25">
      <c r="A15">
        <v>13</v>
      </c>
      <c r="B15" s="3" t="s">
        <v>28</v>
      </c>
      <c r="C15" s="3" t="s">
        <v>18</v>
      </c>
      <c r="D15">
        <v>23</v>
      </c>
      <c r="E15">
        <v>23</v>
      </c>
      <c r="F15" s="3" t="s">
        <v>30</v>
      </c>
      <c r="G15" s="3" t="s">
        <v>33</v>
      </c>
      <c r="H15">
        <v>0</v>
      </c>
      <c r="I15">
        <v>0</v>
      </c>
      <c r="J15" s="3" t="s">
        <v>18</v>
      </c>
      <c r="K15" s="1">
        <v>45580.771724537037</v>
      </c>
    </row>
    <row r="16" spans="1:21" x14ac:dyDescent="0.25">
      <c r="A16">
        <v>14</v>
      </c>
      <c r="B16" s="3" t="s">
        <v>18</v>
      </c>
      <c r="C16" s="3" t="s">
        <v>28</v>
      </c>
      <c r="D16">
        <v>31</v>
      </c>
      <c r="E16">
        <v>31</v>
      </c>
      <c r="F16" s="3" t="s">
        <v>34</v>
      </c>
      <c r="G16" s="3" t="s">
        <v>30</v>
      </c>
      <c r="H16">
        <v>1</v>
      </c>
      <c r="I16">
        <v>0</v>
      </c>
      <c r="J16" s="3" t="s">
        <v>40</v>
      </c>
      <c r="K16" s="1">
        <v>45580.771724537037</v>
      </c>
    </row>
    <row r="17" spans="1:20" x14ac:dyDescent="0.25">
      <c r="A17">
        <v>15</v>
      </c>
      <c r="B17" s="3" t="s">
        <v>28</v>
      </c>
      <c r="C17" s="3" t="s">
        <v>18</v>
      </c>
      <c r="D17">
        <v>19</v>
      </c>
      <c r="E17">
        <v>19</v>
      </c>
      <c r="F17" s="3" t="s">
        <v>30</v>
      </c>
      <c r="G17" s="3" t="s">
        <v>35</v>
      </c>
      <c r="H17">
        <v>0</v>
      </c>
      <c r="I17">
        <v>4</v>
      </c>
      <c r="J17" s="3" t="s">
        <v>18</v>
      </c>
      <c r="K17" s="1">
        <v>45580.771724537037</v>
      </c>
    </row>
    <row r="18" spans="1:20" x14ac:dyDescent="0.25">
      <c r="A18">
        <v>16</v>
      </c>
      <c r="B18" s="3" t="s">
        <v>18</v>
      </c>
      <c r="C18" s="3" t="s">
        <v>28</v>
      </c>
      <c r="D18">
        <v>20</v>
      </c>
      <c r="E18">
        <v>19</v>
      </c>
      <c r="F18" s="3" t="s">
        <v>36</v>
      </c>
      <c r="G18" s="3" t="s">
        <v>30</v>
      </c>
      <c r="H18">
        <v>12</v>
      </c>
      <c r="I18">
        <v>0</v>
      </c>
      <c r="J18" s="3" t="s">
        <v>18</v>
      </c>
      <c r="K18" s="1">
        <v>45580.771724537037</v>
      </c>
      <c r="T18">
        <f>AVERAGE(csv[[Player 1 Moves]:[Player 2 Moves]])</f>
        <v>21.653585926928283</v>
      </c>
    </row>
    <row r="19" spans="1:20" x14ac:dyDescent="0.25">
      <c r="A19">
        <v>17</v>
      </c>
      <c r="B19" s="3" t="s">
        <v>28</v>
      </c>
      <c r="C19" s="3" t="s">
        <v>18</v>
      </c>
      <c r="D19">
        <v>21</v>
      </c>
      <c r="E19">
        <v>21</v>
      </c>
      <c r="F19" s="3" t="s">
        <v>30</v>
      </c>
      <c r="G19" s="3" t="s">
        <v>37</v>
      </c>
      <c r="H19">
        <v>0</v>
      </c>
      <c r="I19">
        <v>74</v>
      </c>
      <c r="J19" s="3" t="s">
        <v>18</v>
      </c>
      <c r="K19" s="1">
        <v>45580.771747685183</v>
      </c>
    </row>
    <row r="20" spans="1:20" x14ac:dyDescent="0.25">
      <c r="A20">
        <v>18</v>
      </c>
      <c r="B20" s="3" t="s">
        <v>18</v>
      </c>
      <c r="C20" s="3" t="s">
        <v>28</v>
      </c>
      <c r="D20">
        <v>24</v>
      </c>
      <c r="E20">
        <v>24</v>
      </c>
      <c r="F20" s="3" t="s">
        <v>38</v>
      </c>
      <c r="G20" s="3" t="s">
        <v>30</v>
      </c>
      <c r="H20">
        <v>1007</v>
      </c>
      <c r="I20">
        <v>0</v>
      </c>
      <c r="J20" s="3" t="s">
        <v>28</v>
      </c>
      <c r="K20" s="1">
        <v>45580.77202546296</v>
      </c>
    </row>
    <row r="21" spans="1:20" x14ac:dyDescent="0.25">
      <c r="A21">
        <v>19</v>
      </c>
      <c r="B21" s="3" t="s">
        <v>28</v>
      </c>
      <c r="C21" s="3" t="s">
        <v>18</v>
      </c>
      <c r="D21">
        <v>25</v>
      </c>
      <c r="E21">
        <v>25</v>
      </c>
      <c r="F21" s="3" t="s">
        <v>30</v>
      </c>
      <c r="G21" s="3" t="s">
        <v>39</v>
      </c>
      <c r="H21">
        <v>0</v>
      </c>
      <c r="I21">
        <v>450</v>
      </c>
      <c r="J21" s="3" t="s">
        <v>18</v>
      </c>
      <c r="K21" s="1">
        <v>45580.772152777776</v>
      </c>
    </row>
    <row r="22" spans="1:20" x14ac:dyDescent="0.25">
      <c r="A22">
        <v>20</v>
      </c>
      <c r="B22" s="3" t="s">
        <v>18</v>
      </c>
      <c r="C22" s="3" t="s">
        <v>28</v>
      </c>
      <c r="D22">
        <v>17</v>
      </c>
      <c r="E22">
        <v>16</v>
      </c>
      <c r="F22" s="3" t="s">
        <v>29</v>
      </c>
      <c r="G22" s="3" t="s">
        <v>30</v>
      </c>
      <c r="H22">
        <v>0</v>
      </c>
      <c r="I22">
        <v>0</v>
      </c>
      <c r="J22" s="3" t="s">
        <v>18</v>
      </c>
      <c r="K22" s="1">
        <v>45580.772152777776</v>
      </c>
    </row>
    <row r="23" spans="1:20" x14ac:dyDescent="0.25">
      <c r="A23">
        <v>21</v>
      </c>
      <c r="B23" s="3" t="s">
        <v>28</v>
      </c>
      <c r="C23" s="3" t="s">
        <v>18</v>
      </c>
      <c r="D23">
        <v>25</v>
      </c>
      <c r="E23">
        <v>24</v>
      </c>
      <c r="F23" s="3" t="s">
        <v>30</v>
      </c>
      <c r="G23" s="3" t="s">
        <v>31</v>
      </c>
      <c r="H23">
        <v>0</v>
      </c>
      <c r="I23">
        <v>0</v>
      </c>
      <c r="J23" s="3" t="s">
        <v>40</v>
      </c>
      <c r="K23" s="1">
        <v>45580.772152777776</v>
      </c>
    </row>
    <row r="24" spans="1:20" x14ac:dyDescent="0.25">
      <c r="A24">
        <v>22</v>
      </c>
      <c r="B24" s="3" t="s">
        <v>18</v>
      </c>
      <c r="C24" s="3" t="s">
        <v>28</v>
      </c>
      <c r="D24">
        <v>24</v>
      </c>
      <c r="E24">
        <v>23</v>
      </c>
      <c r="F24" s="3" t="s">
        <v>32</v>
      </c>
      <c r="G24" s="3" t="s">
        <v>30</v>
      </c>
      <c r="H24">
        <v>0</v>
      </c>
      <c r="I24">
        <v>0</v>
      </c>
      <c r="J24" s="3" t="s">
        <v>18</v>
      </c>
      <c r="K24" s="1">
        <v>45580.772152777776</v>
      </c>
    </row>
    <row r="25" spans="1:20" x14ac:dyDescent="0.25">
      <c r="A25">
        <v>23</v>
      </c>
      <c r="B25" s="3" t="s">
        <v>28</v>
      </c>
      <c r="C25" s="3" t="s">
        <v>18</v>
      </c>
      <c r="D25">
        <v>28</v>
      </c>
      <c r="E25">
        <v>27</v>
      </c>
      <c r="F25" s="3" t="s">
        <v>30</v>
      </c>
      <c r="G25" s="3" t="s">
        <v>33</v>
      </c>
      <c r="H25">
        <v>0</v>
      </c>
      <c r="I25">
        <v>0</v>
      </c>
      <c r="J25" s="3" t="s">
        <v>40</v>
      </c>
      <c r="K25" s="1">
        <v>45580.772152777776</v>
      </c>
    </row>
    <row r="26" spans="1:20" x14ac:dyDescent="0.25">
      <c r="A26">
        <v>24</v>
      </c>
      <c r="B26" s="3" t="s">
        <v>18</v>
      </c>
      <c r="C26" s="3" t="s">
        <v>28</v>
      </c>
      <c r="D26">
        <v>19</v>
      </c>
      <c r="E26">
        <v>18</v>
      </c>
      <c r="F26" s="3" t="s">
        <v>34</v>
      </c>
      <c r="G26" s="3" t="s">
        <v>30</v>
      </c>
      <c r="H26">
        <v>1</v>
      </c>
      <c r="I26">
        <v>0</v>
      </c>
      <c r="J26" s="3" t="s">
        <v>18</v>
      </c>
      <c r="K26" s="1">
        <v>45580.772152777776</v>
      </c>
    </row>
    <row r="27" spans="1:20" x14ac:dyDescent="0.25">
      <c r="A27">
        <v>25</v>
      </c>
      <c r="B27" s="3" t="s">
        <v>28</v>
      </c>
      <c r="C27" s="3" t="s">
        <v>18</v>
      </c>
      <c r="D27">
        <v>27</v>
      </c>
      <c r="E27">
        <v>26</v>
      </c>
      <c r="F27" s="3" t="s">
        <v>30</v>
      </c>
      <c r="G27" s="3" t="s">
        <v>35</v>
      </c>
      <c r="H27">
        <v>0</v>
      </c>
      <c r="I27">
        <v>1</v>
      </c>
      <c r="J27" s="3" t="s">
        <v>40</v>
      </c>
      <c r="K27" s="1">
        <v>45580.772152777776</v>
      </c>
    </row>
    <row r="28" spans="1:20" x14ac:dyDescent="0.25">
      <c r="A28">
        <v>26</v>
      </c>
      <c r="B28" s="3" t="s">
        <v>18</v>
      </c>
      <c r="C28" s="3" t="s">
        <v>28</v>
      </c>
      <c r="D28">
        <v>25</v>
      </c>
      <c r="E28">
        <v>24</v>
      </c>
      <c r="F28" s="3" t="s">
        <v>36</v>
      </c>
      <c r="G28" s="3" t="s">
        <v>30</v>
      </c>
      <c r="H28">
        <v>13</v>
      </c>
      <c r="I28">
        <v>0</v>
      </c>
      <c r="J28" s="3" t="s">
        <v>18</v>
      </c>
      <c r="K28" s="1">
        <v>45580.772164351853</v>
      </c>
    </row>
    <row r="29" spans="1:20" x14ac:dyDescent="0.25">
      <c r="A29">
        <v>27</v>
      </c>
      <c r="B29" s="3" t="s">
        <v>28</v>
      </c>
      <c r="C29" s="3" t="s">
        <v>18</v>
      </c>
      <c r="D29">
        <v>23</v>
      </c>
      <c r="E29">
        <v>23</v>
      </c>
      <c r="F29" s="3" t="s">
        <v>30</v>
      </c>
      <c r="G29" s="3" t="s">
        <v>37</v>
      </c>
      <c r="H29">
        <v>0</v>
      </c>
      <c r="I29">
        <v>55</v>
      </c>
      <c r="J29" s="3" t="s">
        <v>18</v>
      </c>
      <c r="K29" s="1">
        <v>45580.772175925929</v>
      </c>
    </row>
    <row r="30" spans="1:20" x14ac:dyDescent="0.25">
      <c r="A30">
        <v>28</v>
      </c>
      <c r="B30" s="3" t="s">
        <v>18</v>
      </c>
      <c r="C30" s="3" t="s">
        <v>28</v>
      </c>
      <c r="D30">
        <v>25</v>
      </c>
      <c r="E30">
        <v>24</v>
      </c>
      <c r="F30" s="3" t="s">
        <v>38</v>
      </c>
      <c r="G30" s="3" t="s">
        <v>30</v>
      </c>
      <c r="H30">
        <v>3263</v>
      </c>
      <c r="I30">
        <v>0</v>
      </c>
      <c r="J30" s="3" t="s">
        <v>18</v>
      </c>
      <c r="K30" s="1">
        <v>45580.773113425923</v>
      </c>
    </row>
    <row r="31" spans="1:20" x14ac:dyDescent="0.25">
      <c r="A31">
        <v>29</v>
      </c>
      <c r="B31" s="3" t="s">
        <v>28</v>
      </c>
      <c r="C31" s="3" t="s">
        <v>18</v>
      </c>
      <c r="D31">
        <v>26</v>
      </c>
      <c r="E31">
        <v>25</v>
      </c>
      <c r="F31" s="3" t="s">
        <v>30</v>
      </c>
      <c r="G31" s="3" t="s">
        <v>39</v>
      </c>
      <c r="H31">
        <v>0</v>
      </c>
      <c r="I31">
        <v>1253</v>
      </c>
      <c r="J31" s="3" t="s">
        <v>28</v>
      </c>
      <c r="K31" s="1">
        <v>45580.7734837963</v>
      </c>
    </row>
    <row r="32" spans="1:20" x14ac:dyDescent="0.25">
      <c r="A32">
        <v>30</v>
      </c>
      <c r="B32" s="3" t="s">
        <v>18</v>
      </c>
      <c r="C32" s="3" t="s">
        <v>28</v>
      </c>
      <c r="D32">
        <v>19</v>
      </c>
      <c r="E32">
        <v>18</v>
      </c>
      <c r="F32" s="3" t="s">
        <v>29</v>
      </c>
      <c r="G32" s="3" t="s">
        <v>30</v>
      </c>
      <c r="H32">
        <v>0</v>
      </c>
      <c r="I32">
        <v>0</v>
      </c>
      <c r="J32" s="3" t="s">
        <v>18</v>
      </c>
      <c r="K32" s="1">
        <v>45580.7734837963</v>
      </c>
    </row>
    <row r="33" spans="1:11" x14ac:dyDescent="0.25">
      <c r="A33">
        <v>31</v>
      </c>
      <c r="B33" s="3" t="s">
        <v>28</v>
      </c>
      <c r="C33" s="3" t="s">
        <v>18</v>
      </c>
      <c r="D33">
        <v>14</v>
      </c>
      <c r="E33">
        <v>14</v>
      </c>
      <c r="F33" s="3" t="s">
        <v>30</v>
      </c>
      <c r="G33" s="3" t="s">
        <v>31</v>
      </c>
      <c r="H33">
        <v>0</v>
      </c>
      <c r="I33">
        <v>0</v>
      </c>
      <c r="J33" s="3" t="s">
        <v>18</v>
      </c>
      <c r="K33" s="1">
        <v>45580.7734837963</v>
      </c>
    </row>
    <row r="34" spans="1:11" x14ac:dyDescent="0.25">
      <c r="A34">
        <v>32</v>
      </c>
      <c r="B34" s="3" t="s">
        <v>18</v>
      </c>
      <c r="C34" s="3" t="s">
        <v>28</v>
      </c>
      <c r="D34">
        <v>25</v>
      </c>
      <c r="E34">
        <v>24</v>
      </c>
      <c r="F34" s="3" t="s">
        <v>32</v>
      </c>
      <c r="G34" s="3" t="s">
        <v>30</v>
      </c>
      <c r="H34">
        <v>0</v>
      </c>
      <c r="I34">
        <v>0</v>
      </c>
      <c r="J34" s="3" t="s">
        <v>18</v>
      </c>
      <c r="K34" s="1">
        <v>45580.7734837963</v>
      </c>
    </row>
    <row r="35" spans="1:11" x14ac:dyDescent="0.25">
      <c r="A35">
        <v>33</v>
      </c>
      <c r="B35" s="3" t="s">
        <v>28</v>
      </c>
      <c r="C35" s="3" t="s">
        <v>18</v>
      </c>
      <c r="D35">
        <v>19</v>
      </c>
      <c r="E35">
        <v>19</v>
      </c>
      <c r="F35" s="3" t="s">
        <v>30</v>
      </c>
      <c r="G35" s="3" t="s">
        <v>33</v>
      </c>
      <c r="H35">
        <v>0</v>
      </c>
      <c r="I35">
        <v>0</v>
      </c>
      <c r="J35" s="3" t="s">
        <v>18</v>
      </c>
      <c r="K35" s="1">
        <v>45580.7734837963</v>
      </c>
    </row>
    <row r="36" spans="1:11" x14ac:dyDescent="0.25">
      <c r="A36">
        <v>34</v>
      </c>
      <c r="B36" s="3" t="s">
        <v>18</v>
      </c>
      <c r="C36" s="3" t="s">
        <v>28</v>
      </c>
      <c r="D36">
        <v>15</v>
      </c>
      <c r="E36">
        <v>14</v>
      </c>
      <c r="F36" s="3" t="s">
        <v>34</v>
      </c>
      <c r="G36" s="3" t="s">
        <v>30</v>
      </c>
      <c r="H36">
        <v>3</v>
      </c>
      <c r="I36">
        <v>0</v>
      </c>
      <c r="J36" s="3" t="s">
        <v>18</v>
      </c>
      <c r="K36" s="1">
        <v>45580.7734837963</v>
      </c>
    </row>
    <row r="37" spans="1:11" x14ac:dyDescent="0.25">
      <c r="A37">
        <v>35</v>
      </c>
      <c r="B37" s="3" t="s">
        <v>28</v>
      </c>
      <c r="C37" s="3" t="s">
        <v>18</v>
      </c>
      <c r="D37">
        <v>25</v>
      </c>
      <c r="E37">
        <v>25</v>
      </c>
      <c r="F37" s="3" t="s">
        <v>30</v>
      </c>
      <c r="G37" s="3" t="s">
        <v>35</v>
      </c>
      <c r="H37">
        <v>0</v>
      </c>
      <c r="I37">
        <v>3</v>
      </c>
      <c r="J37" s="3" t="s">
        <v>18</v>
      </c>
      <c r="K37" s="1">
        <v>45580.7734837963</v>
      </c>
    </row>
    <row r="38" spans="1:11" x14ac:dyDescent="0.25">
      <c r="A38">
        <v>36</v>
      </c>
      <c r="B38" s="3" t="s">
        <v>18</v>
      </c>
      <c r="C38" s="3" t="s">
        <v>28</v>
      </c>
      <c r="D38">
        <v>27</v>
      </c>
      <c r="E38">
        <v>27</v>
      </c>
      <c r="F38" s="3" t="s">
        <v>36</v>
      </c>
      <c r="G38" s="3" t="s">
        <v>30</v>
      </c>
      <c r="H38">
        <v>33</v>
      </c>
      <c r="I38">
        <v>0</v>
      </c>
      <c r="J38" s="3" t="s">
        <v>28</v>
      </c>
      <c r="K38" s="1">
        <v>45580.773495370369</v>
      </c>
    </row>
    <row r="39" spans="1:11" x14ac:dyDescent="0.25">
      <c r="A39">
        <v>37</v>
      </c>
      <c r="B39" s="3" t="s">
        <v>28</v>
      </c>
      <c r="C39" s="3" t="s">
        <v>18</v>
      </c>
      <c r="D39">
        <v>24</v>
      </c>
      <c r="E39">
        <v>24</v>
      </c>
      <c r="F39" s="3" t="s">
        <v>30</v>
      </c>
      <c r="G39" s="3" t="s">
        <v>37</v>
      </c>
      <c r="H39">
        <v>0</v>
      </c>
      <c r="I39">
        <v>91</v>
      </c>
      <c r="J39" s="3" t="s">
        <v>18</v>
      </c>
      <c r="K39" s="1">
        <v>45580.773518518516</v>
      </c>
    </row>
    <row r="40" spans="1:11" x14ac:dyDescent="0.25">
      <c r="A40">
        <v>38</v>
      </c>
      <c r="B40" s="3" t="s">
        <v>18</v>
      </c>
      <c r="C40" s="3" t="s">
        <v>28</v>
      </c>
      <c r="D40">
        <v>20</v>
      </c>
      <c r="E40">
        <v>19</v>
      </c>
      <c r="F40" s="3" t="s">
        <v>38</v>
      </c>
      <c r="G40" s="3" t="s">
        <v>30</v>
      </c>
      <c r="H40">
        <v>1107</v>
      </c>
      <c r="I40">
        <v>0</v>
      </c>
      <c r="J40" s="3" t="s">
        <v>18</v>
      </c>
      <c r="K40" s="1">
        <v>45580.773773148147</v>
      </c>
    </row>
    <row r="41" spans="1:11" x14ac:dyDescent="0.25">
      <c r="A41">
        <v>39</v>
      </c>
      <c r="B41" s="3" t="s">
        <v>28</v>
      </c>
      <c r="C41" s="3" t="s">
        <v>18</v>
      </c>
      <c r="D41">
        <v>19</v>
      </c>
      <c r="E41">
        <v>19</v>
      </c>
      <c r="F41" s="3" t="s">
        <v>30</v>
      </c>
      <c r="G41" s="3" t="s">
        <v>39</v>
      </c>
      <c r="H41">
        <v>0</v>
      </c>
      <c r="I41">
        <v>424</v>
      </c>
      <c r="J41" s="3" t="s">
        <v>18</v>
      </c>
      <c r="K41" s="1">
        <v>45580.773865740739</v>
      </c>
    </row>
    <row r="42" spans="1:11" x14ac:dyDescent="0.25">
      <c r="A42">
        <v>40</v>
      </c>
      <c r="B42" s="3" t="s">
        <v>18</v>
      </c>
      <c r="C42" s="3" t="s">
        <v>28</v>
      </c>
      <c r="D42">
        <v>20</v>
      </c>
      <c r="E42">
        <v>19</v>
      </c>
      <c r="F42" s="3" t="s">
        <v>29</v>
      </c>
      <c r="G42" s="3" t="s">
        <v>30</v>
      </c>
      <c r="H42">
        <v>0</v>
      </c>
      <c r="I42">
        <v>0</v>
      </c>
      <c r="J42" s="3" t="s">
        <v>18</v>
      </c>
      <c r="K42" s="1">
        <v>45580.773865740739</v>
      </c>
    </row>
    <row r="43" spans="1:11" x14ac:dyDescent="0.25">
      <c r="A43">
        <v>41</v>
      </c>
      <c r="B43" s="3" t="s">
        <v>28</v>
      </c>
      <c r="C43" s="3" t="s">
        <v>18</v>
      </c>
      <c r="D43">
        <v>20</v>
      </c>
      <c r="E43">
        <v>19</v>
      </c>
      <c r="F43" s="3" t="s">
        <v>30</v>
      </c>
      <c r="G43" s="3" t="s">
        <v>31</v>
      </c>
      <c r="H43">
        <v>0</v>
      </c>
      <c r="I43">
        <v>0</v>
      </c>
      <c r="J43" s="3" t="s">
        <v>28</v>
      </c>
      <c r="K43" s="1">
        <v>45580.773865740739</v>
      </c>
    </row>
    <row r="44" spans="1:11" x14ac:dyDescent="0.25">
      <c r="A44">
        <v>42</v>
      </c>
      <c r="B44" s="3" t="s">
        <v>18</v>
      </c>
      <c r="C44" s="3" t="s">
        <v>28</v>
      </c>
      <c r="D44">
        <v>24</v>
      </c>
      <c r="E44">
        <v>23</v>
      </c>
      <c r="F44" s="3" t="s">
        <v>32</v>
      </c>
      <c r="G44" s="3" t="s">
        <v>30</v>
      </c>
      <c r="H44">
        <v>0</v>
      </c>
      <c r="I44">
        <v>0</v>
      </c>
      <c r="J44" s="3" t="s">
        <v>18</v>
      </c>
      <c r="K44" s="1">
        <v>45580.773865740739</v>
      </c>
    </row>
    <row r="45" spans="1:11" x14ac:dyDescent="0.25">
      <c r="A45">
        <v>43</v>
      </c>
      <c r="B45" s="3" t="s">
        <v>28</v>
      </c>
      <c r="C45" s="3" t="s">
        <v>18</v>
      </c>
      <c r="D45">
        <v>27</v>
      </c>
      <c r="E45">
        <v>26</v>
      </c>
      <c r="F45" s="3" t="s">
        <v>30</v>
      </c>
      <c r="G45" s="3" t="s">
        <v>33</v>
      </c>
      <c r="H45">
        <v>0</v>
      </c>
      <c r="I45">
        <v>0</v>
      </c>
      <c r="J45" s="3" t="s">
        <v>40</v>
      </c>
      <c r="K45" s="1">
        <v>45580.773865740739</v>
      </c>
    </row>
    <row r="46" spans="1:11" x14ac:dyDescent="0.25">
      <c r="A46">
        <v>44</v>
      </c>
      <c r="B46" s="3" t="s">
        <v>18</v>
      </c>
      <c r="C46" s="3" t="s">
        <v>28</v>
      </c>
      <c r="D46">
        <v>24</v>
      </c>
      <c r="E46">
        <v>23</v>
      </c>
      <c r="F46" s="3" t="s">
        <v>34</v>
      </c>
      <c r="G46" s="3" t="s">
        <v>30</v>
      </c>
      <c r="H46">
        <v>1</v>
      </c>
      <c r="I46">
        <v>0</v>
      </c>
      <c r="J46" s="3" t="s">
        <v>18</v>
      </c>
      <c r="K46" s="1">
        <v>45580.773865740739</v>
      </c>
    </row>
    <row r="47" spans="1:11" x14ac:dyDescent="0.25">
      <c r="A47">
        <v>45</v>
      </c>
      <c r="B47" s="3" t="s">
        <v>28</v>
      </c>
      <c r="C47" s="3" t="s">
        <v>18</v>
      </c>
      <c r="D47">
        <v>19</v>
      </c>
      <c r="E47">
        <v>19</v>
      </c>
      <c r="F47" s="3" t="s">
        <v>30</v>
      </c>
      <c r="G47" s="3" t="s">
        <v>35</v>
      </c>
      <c r="H47">
        <v>0</v>
      </c>
      <c r="I47">
        <v>13</v>
      </c>
      <c r="J47" s="3" t="s">
        <v>18</v>
      </c>
      <c r="K47" s="1">
        <v>45580.773877314816</v>
      </c>
    </row>
    <row r="48" spans="1:11" x14ac:dyDescent="0.25">
      <c r="A48">
        <v>46</v>
      </c>
      <c r="B48" s="3" t="s">
        <v>18</v>
      </c>
      <c r="C48" s="3" t="s">
        <v>28</v>
      </c>
      <c r="D48">
        <v>18</v>
      </c>
      <c r="E48">
        <v>17</v>
      </c>
      <c r="F48" s="3" t="s">
        <v>36</v>
      </c>
      <c r="G48" s="3" t="s">
        <v>30</v>
      </c>
      <c r="H48">
        <v>31</v>
      </c>
      <c r="I48">
        <v>0</v>
      </c>
      <c r="J48" s="3" t="s">
        <v>18</v>
      </c>
      <c r="K48" s="1">
        <v>45580.773877314816</v>
      </c>
    </row>
    <row r="49" spans="1:11" x14ac:dyDescent="0.25">
      <c r="A49">
        <v>47</v>
      </c>
      <c r="B49" s="3" t="s">
        <v>28</v>
      </c>
      <c r="C49" s="3" t="s">
        <v>18</v>
      </c>
      <c r="D49">
        <v>26</v>
      </c>
      <c r="E49">
        <v>26</v>
      </c>
      <c r="F49" s="3" t="s">
        <v>30</v>
      </c>
      <c r="G49" s="3" t="s">
        <v>37</v>
      </c>
      <c r="H49">
        <v>0</v>
      </c>
      <c r="I49">
        <v>42</v>
      </c>
      <c r="J49" s="3" t="s">
        <v>18</v>
      </c>
      <c r="K49" s="1">
        <v>45580.773888888885</v>
      </c>
    </row>
    <row r="50" spans="1:11" x14ac:dyDescent="0.25">
      <c r="A50">
        <v>48</v>
      </c>
      <c r="B50" s="3" t="s">
        <v>18</v>
      </c>
      <c r="C50" s="3" t="s">
        <v>28</v>
      </c>
      <c r="D50">
        <v>27</v>
      </c>
      <c r="E50">
        <v>27</v>
      </c>
      <c r="F50" s="3" t="s">
        <v>38</v>
      </c>
      <c r="G50" s="3" t="s">
        <v>30</v>
      </c>
      <c r="H50">
        <v>2884</v>
      </c>
      <c r="I50">
        <v>0</v>
      </c>
      <c r="J50" s="3" t="s">
        <v>28</v>
      </c>
      <c r="K50" s="1">
        <v>45580.774791666663</v>
      </c>
    </row>
    <row r="51" spans="1:11" x14ac:dyDescent="0.25">
      <c r="A51">
        <v>49</v>
      </c>
      <c r="B51" s="3" t="s">
        <v>28</v>
      </c>
      <c r="C51" s="3" t="s">
        <v>18</v>
      </c>
      <c r="D51">
        <v>26</v>
      </c>
      <c r="E51">
        <v>26</v>
      </c>
      <c r="F51" s="3" t="s">
        <v>30</v>
      </c>
      <c r="G51" s="3" t="s">
        <v>39</v>
      </c>
      <c r="H51">
        <v>0</v>
      </c>
      <c r="I51">
        <v>1781</v>
      </c>
      <c r="J51" s="3" t="s">
        <v>18</v>
      </c>
      <c r="K51" s="1">
        <v>45580.775335648148</v>
      </c>
    </row>
    <row r="52" spans="1:11" x14ac:dyDescent="0.25">
      <c r="A52">
        <v>50</v>
      </c>
      <c r="B52" s="3" t="s">
        <v>18</v>
      </c>
      <c r="C52" s="3" t="s">
        <v>28</v>
      </c>
      <c r="D52">
        <v>22</v>
      </c>
      <c r="E52">
        <v>21</v>
      </c>
      <c r="F52" s="3" t="s">
        <v>29</v>
      </c>
      <c r="G52" s="3" t="s">
        <v>30</v>
      </c>
      <c r="H52">
        <v>0</v>
      </c>
      <c r="I52">
        <v>0</v>
      </c>
      <c r="J52" s="3" t="s">
        <v>18</v>
      </c>
      <c r="K52" s="1">
        <v>45580.775335648148</v>
      </c>
    </row>
    <row r="53" spans="1:11" x14ac:dyDescent="0.25">
      <c r="A53">
        <v>51</v>
      </c>
      <c r="B53" s="3" t="s">
        <v>28</v>
      </c>
      <c r="C53" s="3" t="s">
        <v>18</v>
      </c>
      <c r="D53">
        <v>20</v>
      </c>
      <c r="E53">
        <v>19</v>
      </c>
      <c r="F53" s="3" t="s">
        <v>30</v>
      </c>
      <c r="G53" s="3" t="s">
        <v>31</v>
      </c>
      <c r="H53">
        <v>0</v>
      </c>
      <c r="I53">
        <v>0</v>
      </c>
      <c r="J53" s="3" t="s">
        <v>28</v>
      </c>
      <c r="K53" s="1">
        <v>45580.775335648148</v>
      </c>
    </row>
    <row r="54" spans="1:11" x14ac:dyDescent="0.25">
      <c r="A54">
        <v>52</v>
      </c>
      <c r="B54" s="3" t="s">
        <v>18</v>
      </c>
      <c r="C54" s="3" t="s">
        <v>28</v>
      </c>
      <c r="D54">
        <v>24</v>
      </c>
      <c r="E54">
        <v>23</v>
      </c>
      <c r="F54" s="3" t="s">
        <v>32</v>
      </c>
      <c r="G54" s="3" t="s">
        <v>30</v>
      </c>
      <c r="H54">
        <v>0</v>
      </c>
      <c r="I54">
        <v>0</v>
      </c>
      <c r="J54" s="3" t="s">
        <v>18</v>
      </c>
      <c r="K54" s="1">
        <v>45580.775335648148</v>
      </c>
    </row>
    <row r="55" spans="1:11" x14ac:dyDescent="0.25">
      <c r="A55">
        <v>53</v>
      </c>
      <c r="B55" s="3" t="s">
        <v>28</v>
      </c>
      <c r="C55" s="3" t="s">
        <v>18</v>
      </c>
      <c r="D55">
        <v>26</v>
      </c>
      <c r="E55">
        <v>26</v>
      </c>
      <c r="F55" s="3" t="s">
        <v>30</v>
      </c>
      <c r="G55" s="3" t="s">
        <v>33</v>
      </c>
      <c r="H55">
        <v>0</v>
      </c>
      <c r="I55">
        <v>0</v>
      </c>
      <c r="J55" s="3" t="s">
        <v>18</v>
      </c>
      <c r="K55" s="1">
        <v>45580.775335648148</v>
      </c>
    </row>
    <row r="56" spans="1:11" x14ac:dyDescent="0.25">
      <c r="A56">
        <v>54</v>
      </c>
      <c r="B56" s="3" t="s">
        <v>18</v>
      </c>
      <c r="C56" s="3" t="s">
        <v>28</v>
      </c>
      <c r="D56">
        <v>22</v>
      </c>
      <c r="E56">
        <v>21</v>
      </c>
      <c r="F56" s="3" t="s">
        <v>34</v>
      </c>
      <c r="G56" s="3" t="s">
        <v>30</v>
      </c>
      <c r="H56">
        <v>1</v>
      </c>
      <c r="I56">
        <v>0</v>
      </c>
      <c r="J56" s="3" t="s">
        <v>18</v>
      </c>
      <c r="K56" s="1">
        <v>45580.775335648148</v>
      </c>
    </row>
    <row r="57" spans="1:11" x14ac:dyDescent="0.25">
      <c r="A57">
        <v>55</v>
      </c>
      <c r="B57" s="3" t="s">
        <v>28</v>
      </c>
      <c r="C57" s="3" t="s">
        <v>18</v>
      </c>
      <c r="D57">
        <v>26</v>
      </c>
      <c r="E57">
        <v>26</v>
      </c>
      <c r="F57" s="3" t="s">
        <v>30</v>
      </c>
      <c r="G57" s="3" t="s">
        <v>35</v>
      </c>
      <c r="H57">
        <v>0</v>
      </c>
      <c r="I57">
        <v>2</v>
      </c>
      <c r="J57" s="3" t="s">
        <v>18</v>
      </c>
      <c r="K57" s="1">
        <v>45580.775335648148</v>
      </c>
    </row>
    <row r="58" spans="1:11" x14ac:dyDescent="0.25">
      <c r="A58">
        <v>56</v>
      </c>
      <c r="B58" s="3" t="s">
        <v>18</v>
      </c>
      <c r="C58" s="3" t="s">
        <v>28</v>
      </c>
      <c r="D58">
        <v>23</v>
      </c>
      <c r="E58">
        <v>22</v>
      </c>
      <c r="F58" s="3" t="s">
        <v>36</v>
      </c>
      <c r="G58" s="3" t="s">
        <v>30</v>
      </c>
      <c r="H58">
        <v>21</v>
      </c>
      <c r="I58">
        <v>0</v>
      </c>
      <c r="J58" s="3" t="s">
        <v>18</v>
      </c>
      <c r="K58" s="1">
        <v>45580.775335648148</v>
      </c>
    </row>
    <row r="59" spans="1:11" x14ac:dyDescent="0.25">
      <c r="A59">
        <v>57</v>
      </c>
      <c r="B59" s="3" t="s">
        <v>28</v>
      </c>
      <c r="C59" s="3" t="s">
        <v>18</v>
      </c>
      <c r="D59">
        <v>26</v>
      </c>
      <c r="E59">
        <v>26</v>
      </c>
      <c r="F59" s="3" t="s">
        <v>30</v>
      </c>
      <c r="G59" s="3" t="s">
        <v>37</v>
      </c>
      <c r="H59">
        <v>0</v>
      </c>
      <c r="I59">
        <v>44</v>
      </c>
      <c r="J59" s="3" t="s">
        <v>18</v>
      </c>
      <c r="K59" s="1">
        <v>45580.775347222225</v>
      </c>
    </row>
    <row r="60" spans="1:11" x14ac:dyDescent="0.25">
      <c r="A60">
        <v>58</v>
      </c>
      <c r="B60" s="3" t="s">
        <v>18</v>
      </c>
      <c r="C60" s="3" t="s">
        <v>28</v>
      </c>
      <c r="D60">
        <v>24</v>
      </c>
      <c r="E60">
        <v>23</v>
      </c>
      <c r="F60" s="3" t="s">
        <v>38</v>
      </c>
      <c r="G60" s="3" t="s">
        <v>30</v>
      </c>
      <c r="H60">
        <v>98</v>
      </c>
      <c r="I60">
        <v>0</v>
      </c>
      <c r="J60" s="3" t="s">
        <v>18</v>
      </c>
      <c r="K60" s="1">
        <v>45580.775381944448</v>
      </c>
    </row>
    <row r="61" spans="1:11" x14ac:dyDescent="0.25">
      <c r="A61">
        <v>59</v>
      </c>
      <c r="B61" s="3" t="s">
        <v>28</v>
      </c>
      <c r="C61" s="3" t="s">
        <v>18</v>
      </c>
      <c r="D61">
        <v>24</v>
      </c>
      <c r="E61">
        <v>24</v>
      </c>
      <c r="F61" s="3" t="s">
        <v>30</v>
      </c>
      <c r="G61" s="3" t="s">
        <v>39</v>
      </c>
      <c r="H61">
        <v>0</v>
      </c>
      <c r="I61">
        <v>961</v>
      </c>
      <c r="J61" s="3" t="s">
        <v>18</v>
      </c>
      <c r="K61" s="1">
        <v>45580.775648148148</v>
      </c>
    </row>
    <row r="62" spans="1:11" x14ac:dyDescent="0.25">
      <c r="A62">
        <v>60</v>
      </c>
      <c r="B62" s="3" t="s">
        <v>18</v>
      </c>
      <c r="C62" s="3" t="s">
        <v>28</v>
      </c>
      <c r="D62">
        <v>16</v>
      </c>
      <c r="E62">
        <v>15</v>
      </c>
      <c r="F62" s="3" t="s">
        <v>29</v>
      </c>
      <c r="G62" s="3" t="s">
        <v>30</v>
      </c>
      <c r="H62">
        <v>0</v>
      </c>
      <c r="I62">
        <v>0</v>
      </c>
      <c r="J62" s="3" t="s">
        <v>18</v>
      </c>
      <c r="K62" s="1">
        <v>45580.775648148148</v>
      </c>
    </row>
    <row r="63" spans="1:11" x14ac:dyDescent="0.25">
      <c r="A63">
        <v>61</v>
      </c>
      <c r="B63" s="3" t="s">
        <v>28</v>
      </c>
      <c r="C63" s="3" t="s">
        <v>18</v>
      </c>
      <c r="D63">
        <v>16</v>
      </c>
      <c r="E63">
        <v>15</v>
      </c>
      <c r="F63" s="3" t="s">
        <v>30</v>
      </c>
      <c r="G63" s="3" t="s">
        <v>31</v>
      </c>
      <c r="H63">
        <v>0</v>
      </c>
      <c r="I63">
        <v>0</v>
      </c>
      <c r="J63" s="3" t="s">
        <v>28</v>
      </c>
      <c r="K63" s="1">
        <v>45580.775648148148</v>
      </c>
    </row>
    <row r="64" spans="1:11" x14ac:dyDescent="0.25">
      <c r="A64">
        <v>62</v>
      </c>
      <c r="B64" s="3" t="s">
        <v>18</v>
      </c>
      <c r="C64" s="3" t="s">
        <v>28</v>
      </c>
      <c r="D64">
        <v>19</v>
      </c>
      <c r="E64">
        <v>18</v>
      </c>
      <c r="F64" s="3" t="s">
        <v>32</v>
      </c>
      <c r="G64" s="3" t="s">
        <v>30</v>
      </c>
      <c r="H64">
        <v>0</v>
      </c>
      <c r="I64">
        <v>0</v>
      </c>
      <c r="J64" s="3" t="s">
        <v>18</v>
      </c>
      <c r="K64" s="1">
        <v>45580.775648148148</v>
      </c>
    </row>
    <row r="65" spans="1:11" x14ac:dyDescent="0.25">
      <c r="A65">
        <v>63</v>
      </c>
      <c r="B65" s="3" t="s">
        <v>28</v>
      </c>
      <c r="C65" s="3" t="s">
        <v>18</v>
      </c>
      <c r="D65">
        <v>14</v>
      </c>
      <c r="E65">
        <v>14</v>
      </c>
      <c r="F65" s="3" t="s">
        <v>30</v>
      </c>
      <c r="G65" s="3" t="s">
        <v>33</v>
      </c>
      <c r="H65">
        <v>0</v>
      </c>
      <c r="I65">
        <v>0</v>
      </c>
      <c r="J65" s="3" t="s">
        <v>18</v>
      </c>
      <c r="K65" s="1">
        <v>45580.775648148148</v>
      </c>
    </row>
    <row r="66" spans="1:11" x14ac:dyDescent="0.25">
      <c r="A66">
        <v>64</v>
      </c>
      <c r="B66" s="3" t="s">
        <v>18</v>
      </c>
      <c r="C66" s="3" t="s">
        <v>28</v>
      </c>
      <c r="D66">
        <v>18</v>
      </c>
      <c r="E66">
        <v>17</v>
      </c>
      <c r="F66" s="3" t="s">
        <v>34</v>
      </c>
      <c r="G66" s="3" t="s">
        <v>30</v>
      </c>
      <c r="H66">
        <v>1</v>
      </c>
      <c r="I66">
        <v>0</v>
      </c>
      <c r="J66" s="3" t="s">
        <v>18</v>
      </c>
      <c r="K66" s="1">
        <v>45580.775648148148</v>
      </c>
    </row>
    <row r="67" spans="1:11" x14ac:dyDescent="0.25">
      <c r="A67">
        <v>65</v>
      </c>
      <c r="B67" s="3" t="s">
        <v>28</v>
      </c>
      <c r="C67" s="3" t="s">
        <v>18</v>
      </c>
      <c r="D67">
        <v>26</v>
      </c>
      <c r="E67">
        <v>25</v>
      </c>
      <c r="F67" s="3" t="s">
        <v>30</v>
      </c>
      <c r="G67" s="3" t="s">
        <v>35</v>
      </c>
      <c r="H67">
        <v>0</v>
      </c>
      <c r="I67">
        <v>6</v>
      </c>
      <c r="J67" s="3" t="s">
        <v>40</v>
      </c>
      <c r="K67" s="1">
        <v>45580.775648148148</v>
      </c>
    </row>
    <row r="68" spans="1:11" x14ac:dyDescent="0.25">
      <c r="A68">
        <v>66</v>
      </c>
      <c r="B68" s="3" t="s">
        <v>18</v>
      </c>
      <c r="C68" s="3" t="s">
        <v>28</v>
      </c>
      <c r="D68">
        <v>26</v>
      </c>
      <c r="E68">
        <v>25</v>
      </c>
      <c r="F68" s="3" t="s">
        <v>36</v>
      </c>
      <c r="G68" s="3" t="s">
        <v>30</v>
      </c>
      <c r="H68">
        <v>16</v>
      </c>
      <c r="I68">
        <v>0</v>
      </c>
      <c r="J68" s="3" t="s">
        <v>18</v>
      </c>
      <c r="K68" s="1">
        <v>45580.775648148148</v>
      </c>
    </row>
    <row r="69" spans="1:11" x14ac:dyDescent="0.25">
      <c r="A69">
        <v>67</v>
      </c>
      <c r="B69" s="3" t="s">
        <v>28</v>
      </c>
      <c r="C69" s="3" t="s">
        <v>18</v>
      </c>
      <c r="D69">
        <v>23</v>
      </c>
      <c r="E69">
        <v>23</v>
      </c>
      <c r="F69" s="3" t="s">
        <v>30</v>
      </c>
      <c r="G69" s="3" t="s">
        <v>37</v>
      </c>
      <c r="H69">
        <v>0</v>
      </c>
      <c r="I69">
        <v>20</v>
      </c>
      <c r="J69" s="3" t="s">
        <v>18</v>
      </c>
      <c r="K69" s="1">
        <v>45580.775659722225</v>
      </c>
    </row>
    <row r="70" spans="1:11" x14ac:dyDescent="0.25">
      <c r="A70">
        <v>68</v>
      </c>
      <c r="B70" s="3" t="s">
        <v>18</v>
      </c>
      <c r="C70" s="3" t="s">
        <v>28</v>
      </c>
      <c r="D70">
        <v>23</v>
      </c>
      <c r="E70">
        <v>22</v>
      </c>
      <c r="F70" s="3" t="s">
        <v>38</v>
      </c>
      <c r="G70" s="3" t="s">
        <v>30</v>
      </c>
      <c r="H70">
        <v>322</v>
      </c>
      <c r="I70">
        <v>0</v>
      </c>
      <c r="J70" s="3" t="s">
        <v>18</v>
      </c>
      <c r="K70" s="1">
        <v>45580.775740740741</v>
      </c>
    </row>
    <row r="71" spans="1:11" x14ac:dyDescent="0.25">
      <c r="A71">
        <v>69</v>
      </c>
      <c r="B71" s="3" t="s">
        <v>28</v>
      </c>
      <c r="C71" s="3" t="s">
        <v>18</v>
      </c>
      <c r="D71">
        <v>21</v>
      </c>
      <c r="E71">
        <v>21</v>
      </c>
      <c r="F71" s="3" t="s">
        <v>30</v>
      </c>
      <c r="G71" s="3" t="s">
        <v>39</v>
      </c>
      <c r="H71">
        <v>0</v>
      </c>
      <c r="I71">
        <v>504</v>
      </c>
      <c r="J71" s="3" t="s">
        <v>18</v>
      </c>
      <c r="K71" s="1">
        <v>45580.775868055556</v>
      </c>
    </row>
    <row r="72" spans="1:11" x14ac:dyDescent="0.25">
      <c r="A72">
        <v>70</v>
      </c>
      <c r="B72" s="3" t="s">
        <v>18</v>
      </c>
      <c r="C72" s="3" t="s">
        <v>28</v>
      </c>
      <c r="D72">
        <v>24</v>
      </c>
      <c r="E72">
        <v>23</v>
      </c>
      <c r="F72" s="3" t="s">
        <v>29</v>
      </c>
      <c r="G72" s="3" t="s">
        <v>30</v>
      </c>
      <c r="H72">
        <v>0</v>
      </c>
      <c r="I72">
        <v>0</v>
      </c>
      <c r="J72" s="3" t="s">
        <v>18</v>
      </c>
      <c r="K72" s="1">
        <v>45580.775868055556</v>
      </c>
    </row>
    <row r="73" spans="1:11" x14ac:dyDescent="0.25">
      <c r="A73">
        <v>71</v>
      </c>
      <c r="B73" s="3" t="s">
        <v>28</v>
      </c>
      <c r="C73" s="3" t="s">
        <v>18</v>
      </c>
      <c r="D73">
        <v>19</v>
      </c>
      <c r="E73">
        <v>19</v>
      </c>
      <c r="F73" s="3" t="s">
        <v>30</v>
      </c>
      <c r="G73" s="3" t="s">
        <v>31</v>
      </c>
      <c r="H73">
        <v>0</v>
      </c>
      <c r="I73">
        <v>0</v>
      </c>
      <c r="J73" s="3" t="s">
        <v>18</v>
      </c>
      <c r="K73" s="1">
        <v>45580.775868055556</v>
      </c>
    </row>
    <row r="74" spans="1:11" x14ac:dyDescent="0.25">
      <c r="A74">
        <v>72</v>
      </c>
      <c r="B74" s="3" t="s">
        <v>18</v>
      </c>
      <c r="C74" s="3" t="s">
        <v>28</v>
      </c>
      <c r="D74">
        <v>20</v>
      </c>
      <c r="E74">
        <v>19</v>
      </c>
      <c r="F74" s="3" t="s">
        <v>32</v>
      </c>
      <c r="G74" s="3" t="s">
        <v>30</v>
      </c>
      <c r="H74">
        <v>0</v>
      </c>
      <c r="I74">
        <v>0</v>
      </c>
      <c r="J74" s="3" t="s">
        <v>18</v>
      </c>
      <c r="K74" s="1">
        <v>45580.775868055556</v>
      </c>
    </row>
    <row r="75" spans="1:11" x14ac:dyDescent="0.25">
      <c r="A75">
        <v>73</v>
      </c>
      <c r="B75" s="3" t="s">
        <v>28</v>
      </c>
      <c r="C75" s="3" t="s">
        <v>18</v>
      </c>
      <c r="D75">
        <v>26</v>
      </c>
      <c r="E75">
        <v>25</v>
      </c>
      <c r="F75" s="3" t="s">
        <v>30</v>
      </c>
      <c r="G75" s="3" t="s">
        <v>33</v>
      </c>
      <c r="H75">
        <v>0</v>
      </c>
      <c r="I75">
        <v>0</v>
      </c>
      <c r="J75" s="3" t="s">
        <v>28</v>
      </c>
      <c r="K75" s="1">
        <v>45580.775868055556</v>
      </c>
    </row>
    <row r="76" spans="1:11" x14ac:dyDescent="0.25">
      <c r="A76">
        <v>74</v>
      </c>
      <c r="B76" s="3" t="s">
        <v>18</v>
      </c>
      <c r="C76" s="3" t="s">
        <v>28</v>
      </c>
      <c r="D76">
        <v>25</v>
      </c>
      <c r="E76">
        <v>25</v>
      </c>
      <c r="F76" s="3" t="s">
        <v>34</v>
      </c>
      <c r="G76" s="3" t="s">
        <v>30</v>
      </c>
      <c r="H76">
        <v>1</v>
      </c>
      <c r="I76">
        <v>0</v>
      </c>
      <c r="J76" s="3" t="s">
        <v>28</v>
      </c>
      <c r="K76" s="1">
        <v>45580.775868055556</v>
      </c>
    </row>
    <row r="77" spans="1:11" x14ac:dyDescent="0.25">
      <c r="A77">
        <v>75</v>
      </c>
      <c r="B77" s="3" t="s">
        <v>28</v>
      </c>
      <c r="C77" s="3" t="s">
        <v>18</v>
      </c>
      <c r="D77">
        <v>26</v>
      </c>
      <c r="E77">
        <v>26</v>
      </c>
      <c r="F77" s="3" t="s">
        <v>30</v>
      </c>
      <c r="G77" s="3" t="s">
        <v>35</v>
      </c>
      <c r="H77">
        <v>0</v>
      </c>
      <c r="I77">
        <v>2</v>
      </c>
      <c r="J77" s="3" t="s">
        <v>18</v>
      </c>
      <c r="K77" s="1">
        <v>45580.775868055556</v>
      </c>
    </row>
    <row r="78" spans="1:11" x14ac:dyDescent="0.25">
      <c r="A78">
        <v>76</v>
      </c>
      <c r="B78" s="3" t="s">
        <v>18</v>
      </c>
      <c r="C78" s="3" t="s">
        <v>28</v>
      </c>
      <c r="D78">
        <v>29</v>
      </c>
      <c r="E78">
        <v>28</v>
      </c>
      <c r="F78" s="3" t="s">
        <v>36</v>
      </c>
      <c r="G78" s="3" t="s">
        <v>30</v>
      </c>
      <c r="H78">
        <v>42</v>
      </c>
      <c r="I78">
        <v>0</v>
      </c>
      <c r="J78" s="3" t="s">
        <v>18</v>
      </c>
      <c r="K78" s="1">
        <v>45580.775879629633</v>
      </c>
    </row>
    <row r="79" spans="1:11" x14ac:dyDescent="0.25">
      <c r="A79">
        <v>77</v>
      </c>
      <c r="B79" s="3" t="s">
        <v>28</v>
      </c>
      <c r="C79" s="3" t="s">
        <v>18</v>
      </c>
      <c r="D79">
        <v>20</v>
      </c>
      <c r="E79">
        <v>19</v>
      </c>
      <c r="F79" s="3" t="s">
        <v>30</v>
      </c>
      <c r="G79" s="3" t="s">
        <v>37</v>
      </c>
      <c r="H79">
        <v>0</v>
      </c>
      <c r="I79">
        <v>229</v>
      </c>
      <c r="J79" s="3" t="s">
        <v>28</v>
      </c>
      <c r="K79" s="1">
        <v>45580.775937500002</v>
      </c>
    </row>
    <row r="80" spans="1:11" x14ac:dyDescent="0.25">
      <c r="A80">
        <v>78</v>
      </c>
      <c r="B80" s="3" t="s">
        <v>18</v>
      </c>
      <c r="C80" s="3" t="s">
        <v>28</v>
      </c>
      <c r="D80">
        <v>17</v>
      </c>
      <c r="E80">
        <v>16</v>
      </c>
      <c r="F80" s="3" t="s">
        <v>38</v>
      </c>
      <c r="G80" s="3" t="s">
        <v>30</v>
      </c>
      <c r="H80">
        <v>401</v>
      </c>
      <c r="I80">
        <v>0</v>
      </c>
      <c r="J80" s="3" t="s">
        <v>18</v>
      </c>
      <c r="K80" s="1">
        <v>45580.776006944441</v>
      </c>
    </row>
    <row r="81" spans="1:11" x14ac:dyDescent="0.25">
      <c r="A81">
        <v>79</v>
      </c>
      <c r="B81" s="3" t="s">
        <v>28</v>
      </c>
      <c r="C81" s="3" t="s">
        <v>18</v>
      </c>
      <c r="D81">
        <v>27</v>
      </c>
      <c r="E81">
        <v>26</v>
      </c>
      <c r="F81" s="3" t="s">
        <v>30</v>
      </c>
      <c r="G81" s="3" t="s">
        <v>39</v>
      </c>
      <c r="H81">
        <v>0</v>
      </c>
      <c r="I81">
        <v>246</v>
      </c>
      <c r="J81" s="3" t="s">
        <v>28</v>
      </c>
      <c r="K81" s="1">
        <v>45580.776087962964</v>
      </c>
    </row>
    <row r="82" spans="1:11" x14ac:dyDescent="0.25">
      <c r="A82">
        <v>80</v>
      </c>
      <c r="B82" s="3" t="s">
        <v>18</v>
      </c>
      <c r="C82" s="3" t="s">
        <v>28</v>
      </c>
      <c r="D82">
        <v>19</v>
      </c>
      <c r="E82">
        <v>18</v>
      </c>
      <c r="F82" s="3" t="s">
        <v>29</v>
      </c>
      <c r="G82" s="3" t="s">
        <v>30</v>
      </c>
      <c r="H82">
        <v>0</v>
      </c>
      <c r="I82">
        <v>0</v>
      </c>
      <c r="J82" s="3" t="s">
        <v>18</v>
      </c>
      <c r="K82" s="1">
        <v>45580.776087962964</v>
      </c>
    </row>
    <row r="83" spans="1:11" x14ac:dyDescent="0.25">
      <c r="A83">
        <v>81</v>
      </c>
      <c r="B83" s="3" t="s">
        <v>28</v>
      </c>
      <c r="C83" s="3" t="s">
        <v>18</v>
      </c>
      <c r="D83">
        <v>17</v>
      </c>
      <c r="E83">
        <v>17</v>
      </c>
      <c r="F83" s="3" t="s">
        <v>30</v>
      </c>
      <c r="G83" s="3" t="s">
        <v>31</v>
      </c>
      <c r="H83">
        <v>0</v>
      </c>
      <c r="I83">
        <v>0</v>
      </c>
      <c r="J83" s="3" t="s">
        <v>18</v>
      </c>
      <c r="K83" s="1">
        <v>45580.776087962964</v>
      </c>
    </row>
    <row r="84" spans="1:11" x14ac:dyDescent="0.25">
      <c r="A84">
        <v>82</v>
      </c>
      <c r="B84" s="3" t="s">
        <v>18</v>
      </c>
      <c r="C84" s="3" t="s">
        <v>28</v>
      </c>
      <c r="D84">
        <v>20</v>
      </c>
      <c r="E84">
        <v>19</v>
      </c>
      <c r="F84" s="3" t="s">
        <v>32</v>
      </c>
      <c r="G84" s="3" t="s">
        <v>30</v>
      </c>
      <c r="H84">
        <v>0</v>
      </c>
      <c r="I84">
        <v>0</v>
      </c>
      <c r="J84" s="3" t="s">
        <v>18</v>
      </c>
      <c r="K84" s="1">
        <v>45580.776087962964</v>
      </c>
    </row>
    <row r="85" spans="1:11" x14ac:dyDescent="0.25">
      <c r="A85">
        <v>83</v>
      </c>
      <c r="B85" s="3" t="s">
        <v>28</v>
      </c>
      <c r="C85" s="3" t="s">
        <v>18</v>
      </c>
      <c r="D85">
        <v>15</v>
      </c>
      <c r="E85">
        <v>15</v>
      </c>
      <c r="F85" s="3" t="s">
        <v>30</v>
      </c>
      <c r="G85" s="3" t="s">
        <v>33</v>
      </c>
      <c r="H85">
        <v>0</v>
      </c>
      <c r="I85">
        <v>0</v>
      </c>
      <c r="J85" s="3" t="s">
        <v>18</v>
      </c>
      <c r="K85" s="1">
        <v>45580.776087962964</v>
      </c>
    </row>
    <row r="86" spans="1:11" x14ac:dyDescent="0.25">
      <c r="A86">
        <v>84</v>
      </c>
      <c r="B86" s="3" t="s">
        <v>18</v>
      </c>
      <c r="C86" s="3" t="s">
        <v>28</v>
      </c>
      <c r="D86">
        <v>15</v>
      </c>
      <c r="E86">
        <v>14</v>
      </c>
      <c r="F86" s="3" t="s">
        <v>34</v>
      </c>
      <c r="G86" s="3" t="s">
        <v>30</v>
      </c>
      <c r="H86">
        <v>2</v>
      </c>
      <c r="I86">
        <v>0</v>
      </c>
      <c r="J86" s="3" t="s">
        <v>18</v>
      </c>
      <c r="K86" s="1">
        <v>45580.776087962964</v>
      </c>
    </row>
    <row r="87" spans="1:11" x14ac:dyDescent="0.25">
      <c r="A87">
        <v>85</v>
      </c>
      <c r="B87" s="3" t="s">
        <v>28</v>
      </c>
      <c r="C87" s="3" t="s">
        <v>18</v>
      </c>
      <c r="D87">
        <v>23</v>
      </c>
      <c r="E87">
        <v>23</v>
      </c>
      <c r="F87" s="3" t="s">
        <v>30</v>
      </c>
      <c r="G87" s="3" t="s">
        <v>35</v>
      </c>
      <c r="H87">
        <v>0</v>
      </c>
      <c r="I87">
        <v>18</v>
      </c>
      <c r="J87" s="3" t="s">
        <v>18</v>
      </c>
      <c r="K87" s="1">
        <v>45580.776087962964</v>
      </c>
    </row>
    <row r="88" spans="1:11" x14ac:dyDescent="0.25">
      <c r="A88">
        <v>86</v>
      </c>
      <c r="B88" s="3" t="s">
        <v>18</v>
      </c>
      <c r="C88" s="3" t="s">
        <v>28</v>
      </c>
      <c r="D88">
        <v>20</v>
      </c>
      <c r="E88">
        <v>19</v>
      </c>
      <c r="F88" s="3" t="s">
        <v>36</v>
      </c>
      <c r="G88" s="3" t="s">
        <v>30</v>
      </c>
      <c r="H88">
        <v>31</v>
      </c>
      <c r="I88">
        <v>0</v>
      </c>
      <c r="J88" s="3" t="s">
        <v>18</v>
      </c>
      <c r="K88" s="1">
        <v>45580.776099537034</v>
      </c>
    </row>
    <row r="89" spans="1:11" x14ac:dyDescent="0.25">
      <c r="A89">
        <v>87</v>
      </c>
      <c r="B89" s="3" t="s">
        <v>28</v>
      </c>
      <c r="C89" s="3" t="s">
        <v>18</v>
      </c>
      <c r="D89">
        <v>18</v>
      </c>
      <c r="E89">
        <v>18</v>
      </c>
      <c r="F89" s="3" t="s">
        <v>30</v>
      </c>
      <c r="G89" s="3" t="s">
        <v>37</v>
      </c>
      <c r="H89">
        <v>0</v>
      </c>
      <c r="I89">
        <v>23</v>
      </c>
      <c r="J89" s="3" t="s">
        <v>18</v>
      </c>
      <c r="K89" s="1">
        <v>45580.776099537034</v>
      </c>
    </row>
    <row r="90" spans="1:11" x14ac:dyDescent="0.25">
      <c r="A90">
        <v>88</v>
      </c>
      <c r="B90" s="3" t="s">
        <v>18</v>
      </c>
      <c r="C90" s="3" t="s">
        <v>28</v>
      </c>
      <c r="D90">
        <v>30</v>
      </c>
      <c r="E90">
        <v>29</v>
      </c>
      <c r="F90" s="3" t="s">
        <v>38</v>
      </c>
      <c r="G90" s="3" t="s">
        <v>30</v>
      </c>
      <c r="H90">
        <v>193</v>
      </c>
      <c r="I90">
        <v>0</v>
      </c>
      <c r="J90" s="3" t="s">
        <v>18</v>
      </c>
      <c r="K90" s="1">
        <v>45580.77616898148</v>
      </c>
    </row>
    <row r="91" spans="1:11" x14ac:dyDescent="0.25">
      <c r="A91">
        <v>89</v>
      </c>
      <c r="B91" s="3" t="s">
        <v>28</v>
      </c>
      <c r="C91" s="3" t="s">
        <v>18</v>
      </c>
      <c r="D91">
        <v>24</v>
      </c>
      <c r="E91">
        <v>24</v>
      </c>
      <c r="F91" s="3" t="s">
        <v>30</v>
      </c>
      <c r="G91" s="3" t="s">
        <v>39</v>
      </c>
      <c r="H91">
        <v>0</v>
      </c>
      <c r="I91">
        <v>1576</v>
      </c>
      <c r="J91" s="3" t="s">
        <v>18</v>
      </c>
      <c r="K91" s="1">
        <v>45580.776608796295</v>
      </c>
    </row>
    <row r="92" spans="1:11" x14ac:dyDescent="0.25">
      <c r="A92">
        <v>90</v>
      </c>
      <c r="B92" s="3" t="s">
        <v>18</v>
      </c>
      <c r="C92" s="3" t="s">
        <v>28</v>
      </c>
      <c r="D92">
        <v>19</v>
      </c>
      <c r="E92">
        <v>18</v>
      </c>
      <c r="F92" s="3" t="s">
        <v>29</v>
      </c>
      <c r="G92" s="3" t="s">
        <v>30</v>
      </c>
      <c r="H92">
        <v>0</v>
      </c>
      <c r="I92">
        <v>0</v>
      </c>
      <c r="J92" s="3" t="s">
        <v>18</v>
      </c>
      <c r="K92" s="1">
        <v>45580.776608796295</v>
      </c>
    </row>
    <row r="93" spans="1:11" x14ac:dyDescent="0.25">
      <c r="A93">
        <v>91</v>
      </c>
      <c r="B93" s="3" t="s">
        <v>28</v>
      </c>
      <c r="C93" s="3" t="s">
        <v>18</v>
      </c>
      <c r="D93">
        <v>20</v>
      </c>
      <c r="E93">
        <v>20</v>
      </c>
      <c r="F93" s="3" t="s">
        <v>30</v>
      </c>
      <c r="G93" s="3" t="s">
        <v>31</v>
      </c>
      <c r="H93">
        <v>0</v>
      </c>
      <c r="I93">
        <v>0</v>
      </c>
      <c r="J93" s="3" t="s">
        <v>18</v>
      </c>
      <c r="K93" s="1">
        <v>45580.776608796295</v>
      </c>
    </row>
    <row r="94" spans="1:11" x14ac:dyDescent="0.25">
      <c r="A94">
        <v>92</v>
      </c>
      <c r="B94" s="3" t="s">
        <v>18</v>
      </c>
      <c r="C94" s="3" t="s">
        <v>28</v>
      </c>
      <c r="D94">
        <v>28</v>
      </c>
      <c r="E94">
        <v>28</v>
      </c>
      <c r="F94" s="3" t="s">
        <v>32</v>
      </c>
      <c r="G94" s="3" t="s">
        <v>30</v>
      </c>
      <c r="H94">
        <v>0</v>
      </c>
      <c r="I94">
        <v>0</v>
      </c>
      <c r="J94" s="3" t="s">
        <v>40</v>
      </c>
      <c r="K94" s="1">
        <v>45580.776608796295</v>
      </c>
    </row>
    <row r="95" spans="1:11" x14ac:dyDescent="0.25">
      <c r="A95">
        <v>93</v>
      </c>
      <c r="B95" s="3" t="s">
        <v>28</v>
      </c>
      <c r="C95" s="3" t="s">
        <v>18</v>
      </c>
      <c r="D95">
        <v>19</v>
      </c>
      <c r="E95">
        <v>19</v>
      </c>
      <c r="F95" s="3" t="s">
        <v>30</v>
      </c>
      <c r="G95" s="3" t="s">
        <v>33</v>
      </c>
      <c r="H95">
        <v>0</v>
      </c>
      <c r="I95">
        <v>0</v>
      </c>
      <c r="J95" s="3" t="s">
        <v>18</v>
      </c>
      <c r="K95" s="1">
        <v>45580.776608796295</v>
      </c>
    </row>
    <row r="96" spans="1:11" x14ac:dyDescent="0.25">
      <c r="A96">
        <v>94</v>
      </c>
      <c r="B96" s="3" t="s">
        <v>18</v>
      </c>
      <c r="C96" s="3" t="s">
        <v>28</v>
      </c>
      <c r="D96">
        <v>22</v>
      </c>
      <c r="E96">
        <v>21</v>
      </c>
      <c r="F96" s="3" t="s">
        <v>34</v>
      </c>
      <c r="G96" s="3" t="s">
        <v>30</v>
      </c>
      <c r="H96">
        <v>1</v>
      </c>
      <c r="I96">
        <v>0</v>
      </c>
      <c r="J96" s="3" t="s">
        <v>18</v>
      </c>
      <c r="K96" s="1">
        <v>45580.776608796295</v>
      </c>
    </row>
    <row r="97" spans="1:11" x14ac:dyDescent="0.25">
      <c r="A97">
        <v>95</v>
      </c>
      <c r="B97" s="3" t="s">
        <v>28</v>
      </c>
      <c r="C97" s="3" t="s">
        <v>18</v>
      </c>
      <c r="D97">
        <v>22</v>
      </c>
      <c r="E97">
        <v>22</v>
      </c>
      <c r="F97" s="3" t="s">
        <v>30</v>
      </c>
      <c r="G97" s="3" t="s">
        <v>35</v>
      </c>
      <c r="H97">
        <v>0</v>
      </c>
      <c r="I97">
        <v>32</v>
      </c>
      <c r="J97" s="3" t="s">
        <v>18</v>
      </c>
      <c r="K97" s="1">
        <v>45580.776620370372</v>
      </c>
    </row>
    <row r="98" spans="1:11" x14ac:dyDescent="0.25">
      <c r="A98">
        <v>96</v>
      </c>
      <c r="B98" s="3" t="s">
        <v>18</v>
      </c>
      <c r="C98" s="3" t="s">
        <v>28</v>
      </c>
      <c r="D98">
        <v>25</v>
      </c>
      <c r="E98">
        <v>24</v>
      </c>
      <c r="F98" s="3" t="s">
        <v>36</v>
      </c>
      <c r="G98" s="3" t="s">
        <v>30</v>
      </c>
      <c r="H98">
        <v>54</v>
      </c>
      <c r="I98">
        <v>0</v>
      </c>
      <c r="J98" s="3" t="s">
        <v>18</v>
      </c>
      <c r="K98" s="1">
        <v>45580.776631944442</v>
      </c>
    </row>
    <row r="99" spans="1:11" x14ac:dyDescent="0.25">
      <c r="A99">
        <v>97</v>
      </c>
      <c r="B99" s="3" t="s">
        <v>28</v>
      </c>
      <c r="C99" s="3" t="s">
        <v>18</v>
      </c>
      <c r="D99">
        <v>28</v>
      </c>
      <c r="E99">
        <v>27</v>
      </c>
      <c r="F99" s="3" t="s">
        <v>30</v>
      </c>
      <c r="G99" s="3" t="s">
        <v>37</v>
      </c>
      <c r="H99">
        <v>0</v>
      </c>
      <c r="I99">
        <v>124</v>
      </c>
      <c r="J99" s="3" t="s">
        <v>28</v>
      </c>
      <c r="K99" s="1">
        <v>45580.776678240742</v>
      </c>
    </row>
    <row r="100" spans="1:11" x14ac:dyDescent="0.25">
      <c r="A100">
        <v>98</v>
      </c>
      <c r="B100" s="3" t="s">
        <v>18</v>
      </c>
      <c r="C100" s="3" t="s">
        <v>28</v>
      </c>
      <c r="D100">
        <v>23</v>
      </c>
      <c r="E100">
        <v>22</v>
      </c>
      <c r="F100" s="3" t="s">
        <v>38</v>
      </c>
      <c r="G100" s="3" t="s">
        <v>30</v>
      </c>
      <c r="H100">
        <v>1587</v>
      </c>
      <c r="I100">
        <v>0</v>
      </c>
      <c r="J100" s="3" t="s">
        <v>18</v>
      </c>
      <c r="K100" s="1">
        <v>45580.777094907404</v>
      </c>
    </row>
    <row r="101" spans="1:11" x14ac:dyDescent="0.25">
      <c r="A101">
        <v>99</v>
      </c>
      <c r="B101" s="3" t="s">
        <v>28</v>
      </c>
      <c r="C101" s="3" t="s">
        <v>18</v>
      </c>
      <c r="D101">
        <v>27</v>
      </c>
      <c r="E101">
        <v>27</v>
      </c>
      <c r="F101" s="3" t="s">
        <v>30</v>
      </c>
      <c r="G101" s="3" t="s">
        <v>39</v>
      </c>
      <c r="H101">
        <v>0</v>
      </c>
      <c r="I101">
        <v>4160</v>
      </c>
      <c r="J101" s="3" t="s">
        <v>18</v>
      </c>
      <c r="K101" s="1">
        <v>45580.778391203705</v>
      </c>
    </row>
    <row r="102" spans="1:11" x14ac:dyDescent="0.25">
      <c r="A102">
        <v>100</v>
      </c>
      <c r="B102" s="3" t="s">
        <v>18</v>
      </c>
      <c r="C102" s="3" t="s">
        <v>28</v>
      </c>
      <c r="D102">
        <v>22</v>
      </c>
      <c r="E102">
        <v>22</v>
      </c>
      <c r="F102" s="3" t="s">
        <v>29</v>
      </c>
      <c r="G102" s="3" t="s">
        <v>30</v>
      </c>
      <c r="H102">
        <v>0</v>
      </c>
      <c r="I102">
        <v>0</v>
      </c>
      <c r="J102" s="3" t="s">
        <v>28</v>
      </c>
      <c r="K102" s="1">
        <v>45580.778391203705</v>
      </c>
    </row>
    <row r="103" spans="1:11" x14ac:dyDescent="0.25">
      <c r="A103">
        <v>101</v>
      </c>
      <c r="B103" s="3" t="s">
        <v>28</v>
      </c>
      <c r="C103" s="3" t="s">
        <v>18</v>
      </c>
      <c r="D103">
        <v>22</v>
      </c>
      <c r="E103">
        <v>22</v>
      </c>
      <c r="F103" s="3" t="s">
        <v>30</v>
      </c>
      <c r="G103" s="3" t="s">
        <v>31</v>
      </c>
      <c r="H103">
        <v>0</v>
      </c>
      <c r="I103">
        <v>0</v>
      </c>
      <c r="J103" s="3" t="s">
        <v>18</v>
      </c>
      <c r="K103" s="1">
        <v>45580.778391203705</v>
      </c>
    </row>
    <row r="104" spans="1:11" x14ac:dyDescent="0.25">
      <c r="A104">
        <v>102</v>
      </c>
      <c r="B104" s="3" t="s">
        <v>18</v>
      </c>
      <c r="C104" s="3" t="s">
        <v>28</v>
      </c>
      <c r="D104">
        <v>18</v>
      </c>
      <c r="E104">
        <v>17</v>
      </c>
      <c r="F104" s="3" t="s">
        <v>32</v>
      </c>
      <c r="G104" s="3" t="s">
        <v>30</v>
      </c>
      <c r="H104">
        <v>0</v>
      </c>
      <c r="I104">
        <v>0</v>
      </c>
      <c r="J104" s="3" t="s">
        <v>18</v>
      </c>
      <c r="K104" s="1">
        <v>45580.778391203705</v>
      </c>
    </row>
    <row r="105" spans="1:11" x14ac:dyDescent="0.25">
      <c r="A105">
        <v>103</v>
      </c>
      <c r="B105" s="3" t="s">
        <v>28</v>
      </c>
      <c r="C105" s="3" t="s">
        <v>18</v>
      </c>
      <c r="D105">
        <v>19</v>
      </c>
      <c r="E105">
        <v>19</v>
      </c>
      <c r="F105" s="3" t="s">
        <v>30</v>
      </c>
      <c r="G105" s="3" t="s">
        <v>33</v>
      </c>
      <c r="H105">
        <v>0</v>
      </c>
      <c r="I105">
        <v>0</v>
      </c>
      <c r="J105" s="3" t="s">
        <v>18</v>
      </c>
      <c r="K105" s="1">
        <v>45580.778391203705</v>
      </c>
    </row>
    <row r="106" spans="1:11" x14ac:dyDescent="0.25">
      <c r="A106">
        <v>104</v>
      </c>
      <c r="B106" s="3" t="s">
        <v>18</v>
      </c>
      <c r="C106" s="3" t="s">
        <v>28</v>
      </c>
      <c r="D106">
        <v>28</v>
      </c>
      <c r="E106">
        <v>27</v>
      </c>
      <c r="F106" s="3" t="s">
        <v>34</v>
      </c>
      <c r="G106" s="3" t="s">
        <v>30</v>
      </c>
      <c r="H106">
        <v>1</v>
      </c>
      <c r="I106">
        <v>0</v>
      </c>
      <c r="J106" s="3" t="s">
        <v>18</v>
      </c>
      <c r="K106" s="1">
        <v>45580.778391203705</v>
      </c>
    </row>
    <row r="107" spans="1:11" x14ac:dyDescent="0.25">
      <c r="A107">
        <v>105</v>
      </c>
      <c r="B107" s="3" t="s">
        <v>28</v>
      </c>
      <c r="C107" s="3" t="s">
        <v>18</v>
      </c>
      <c r="D107">
        <v>21</v>
      </c>
      <c r="E107">
        <v>21</v>
      </c>
      <c r="F107" s="3" t="s">
        <v>30</v>
      </c>
      <c r="G107" s="3" t="s">
        <v>35</v>
      </c>
      <c r="H107">
        <v>0</v>
      </c>
      <c r="I107">
        <v>3</v>
      </c>
      <c r="J107" s="3" t="s">
        <v>18</v>
      </c>
      <c r="K107" s="1">
        <v>45580.778402777774</v>
      </c>
    </row>
    <row r="108" spans="1:11" x14ac:dyDescent="0.25">
      <c r="A108">
        <v>106</v>
      </c>
      <c r="B108" s="3" t="s">
        <v>18</v>
      </c>
      <c r="C108" s="3" t="s">
        <v>28</v>
      </c>
      <c r="D108">
        <v>22</v>
      </c>
      <c r="E108">
        <v>21</v>
      </c>
      <c r="F108" s="3" t="s">
        <v>36</v>
      </c>
      <c r="G108" s="3" t="s">
        <v>30</v>
      </c>
      <c r="H108">
        <v>22</v>
      </c>
      <c r="I108">
        <v>0</v>
      </c>
      <c r="J108" s="3" t="s">
        <v>18</v>
      </c>
      <c r="K108" s="1">
        <v>45580.778402777774</v>
      </c>
    </row>
    <row r="109" spans="1:11" x14ac:dyDescent="0.25">
      <c r="A109">
        <v>107</v>
      </c>
      <c r="B109" s="3" t="s">
        <v>28</v>
      </c>
      <c r="C109" s="3" t="s">
        <v>18</v>
      </c>
      <c r="D109">
        <v>28</v>
      </c>
      <c r="E109">
        <v>28</v>
      </c>
      <c r="F109" s="3" t="s">
        <v>30</v>
      </c>
      <c r="G109" s="3" t="s">
        <v>37</v>
      </c>
      <c r="H109">
        <v>0</v>
      </c>
      <c r="I109">
        <v>28</v>
      </c>
      <c r="J109" s="3" t="s">
        <v>18</v>
      </c>
      <c r="K109" s="1">
        <v>45580.778414351851</v>
      </c>
    </row>
    <row r="110" spans="1:11" x14ac:dyDescent="0.25">
      <c r="A110">
        <v>108</v>
      </c>
      <c r="B110" s="3" t="s">
        <v>18</v>
      </c>
      <c r="C110" s="3" t="s">
        <v>28</v>
      </c>
      <c r="D110">
        <v>21</v>
      </c>
      <c r="E110">
        <v>20</v>
      </c>
      <c r="F110" s="3" t="s">
        <v>38</v>
      </c>
      <c r="G110" s="3" t="s">
        <v>30</v>
      </c>
      <c r="H110">
        <v>268</v>
      </c>
      <c r="I110">
        <v>0</v>
      </c>
      <c r="J110" s="3" t="s">
        <v>18</v>
      </c>
      <c r="K110" s="1">
        <v>45580.77847222222</v>
      </c>
    </row>
    <row r="111" spans="1:11" x14ac:dyDescent="0.25">
      <c r="A111">
        <v>109</v>
      </c>
      <c r="B111" s="3" t="s">
        <v>28</v>
      </c>
      <c r="C111" s="3" t="s">
        <v>18</v>
      </c>
      <c r="D111">
        <v>21</v>
      </c>
      <c r="E111">
        <v>21</v>
      </c>
      <c r="F111" s="3" t="s">
        <v>30</v>
      </c>
      <c r="G111" s="3" t="s">
        <v>39</v>
      </c>
      <c r="H111">
        <v>0</v>
      </c>
      <c r="I111">
        <v>2259</v>
      </c>
      <c r="J111" s="3" t="s">
        <v>18</v>
      </c>
      <c r="K111" s="1">
        <v>45580.779027777775</v>
      </c>
    </row>
    <row r="112" spans="1:11" x14ac:dyDescent="0.25">
      <c r="A112">
        <v>110</v>
      </c>
      <c r="B112" s="3" t="s">
        <v>18</v>
      </c>
      <c r="C112" s="3" t="s">
        <v>28</v>
      </c>
      <c r="D112">
        <v>26</v>
      </c>
      <c r="E112">
        <v>25</v>
      </c>
      <c r="F112" s="3" t="s">
        <v>29</v>
      </c>
      <c r="G112" s="3" t="s">
        <v>30</v>
      </c>
      <c r="H112">
        <v>0</v>
      </c>
      <c r="I112">
        <v>0</v>
      </c>
      <c r="J112" s="3" t="s">
        <v>18</v>
      </c>
      <c r="K112" s="1">
        <v>45580.779027777775</v>
      </c>
    </row>
    <row r="113" spans="1:11" x14ac:dyDescent="0.25">
      <c r="A113">
        <v>111</v>
      </c>
      <c r="B113" s="3" t="s">
        <v>28</v>
      </c>
      <c r="C113" s="3" t="s">
        <v>18</v>
      </c>
      <c r="D113">
        <v>17</v>
      </c>
      <c r="E113">
        <v>17</v>
      </c>
      <c r="F113" s="3" t="s">
        <v>30</v>
      </c>
      <c r="G113" s="3" t="s">
        <v>31</v>
      </c>
      <c r="H113">
        <v>0</v>
      </c>
      <c r="I113">
        <v>0</v>
      </c>
      <c r="J113" s="3" t="s">
        <v>18</v>
      </c>
      <c r="K113" s="1">
        <v>45580.779027777775</v>
      </c>
    </row>
    <row r="114" spans="1:11" x14ac:dyDescent="0.25">
      <c r="A114">
        <v>112</v>
      </c>
      <c r="B114" s="3" t="s">
        <v>18</v>
      </c>
      <c r="C114" s="3" t="s">
        <v>28</v>
      </c>
      <c r="D114">
        <v>16</v>
      </c>
      <c r="E114">
        <v>15</v>
      </c>
      <c r="F114" s="3" t="s">
        <v>32</v>
      </c>
      <c r="G114" s="3" t="s">
        <v>30</v>
      </c>
      <c r="H114">
        <v>0</v>
      </c>
      <c r="I114">
        <v>0</v>
      </c>
      <c r="J114" s="3" t="s">
        <v>18</v>
      </c>
      <c r="K114" s="1">
        <v>45580.779027777775</v>
      </c>
    </row>
    <row r="115" spans="1:11" x14ac:dyDescent="0.25">
      <c r="A115">
        <v>113</v>
      </c>
      <c r="B115" s="3" t="s">
        <v>28</v>
      </c>
      <c r="C115" s="3" t="s">
        <v>18</v>
      </c>
      <c r="D115">
        <v>18</v>
      </c>
      <c r="E115">
        <v>18</v>
      </c>
      <c r="F115" s="3" t="s">
        <v>30</v>
      </c>
      <c r="G115" s="3" t="s">
        <v>33</v>
      </c>
      <c r="H115">
        <v>0</v>
      </c>
      <c r="I115">
        <v>0</v>
      </c>
      <c r="J115" s="3" t="s">
        <v>18</v>
      </c>
      <c r="K115" s="1">
        <v>45580.779027777775</v>
      </c>
    </row>
    <row r="116" spans="1:11" x14ac:dyDescent="0.25">
      <c r="A116">
        <v>114</v>
      </c>
      <c r="B116" s="3" t="s">
        <v>18</v>
      </c>
      <c r="C116" s="3" t="s">
        <v>28</v>
      </c>
      <c r="D116">
        <v>20</v>
      </c>
      <c r="E116">
        <v>20</v>
      </c>
      <c r="F116" s="3" t="s">
        <v>34</v>
      </c>
      <c r="G116" s="3" t="s">
        <v>30</v>
      </c>
      <c r="H116">
        <v>1</v>
      </c>
      <c r="I116">
        <v>0</v>
      </c>
      <c r="J116" s="3" t="s">
        <v>28</v>
      </c>
      <c r="K116" s="1">
        <v>45580.779027777775</v>
      </c>
    </row>
    <row r="117" spans="1:11" x14ac:dyDescent="0.25">
      <c r="A117">
        <v>115</v>
      </c>
      <c r="B117" s="3" t="s">
        <v>28</v>
      </c>
      <c r="C117" s="3" t="s">
        <v>18</v>
      </c>
      <c r="D117">
        <v>26</v>
      </c>
      <c r="E117">
        <v>25</v>
      </c>
      <c r="F117" s="3" t="s">
        <v>30</v>
      </c>
      <c r="G117" s="3" t="s">
        <v>35</v>
      </c>
      <c r="H117">
        <v>0</v>
      </c>
      <c r="I117">
        <v>1</v>
      </c>
      <c r="J117" s="3" t="s">
        <v>28</v>
      </c>
      <c r="K117" s="1">
        <v>45580.779027777775</v>
      </c>
    </row>
    <row r="118" spans="1:11" x14ac:dyDescent="0.25">
      <c r="A118">
        <v>116</v>
      </c>
      <c r="B118" s="3" t="s">
        <v>18</v>
      </c>
      <c r="C118" s="3" t="s">
        <v>28</v>
      </c>
      <c r="D118">
        <v>22</v>
      </c>
      <c r="E118">
        <v>22</v>
      </c>
      <c r="F118" s="3" t="s">
        <v>36</v>
      </c>
      <c r="G118" s="3" t="s">
        <v>30</v>
      </c>
      <c r="H118">
        <v>41</v>
      </c>
      <c r="I118">
        <v>0</v>
      </c>
      <c r="J118" s="3" t="s">
        <v>28</v>
      </c>
      <c r="K118" s="1">
        <v>45580.779039351852</v>
      </c>
    </row>
    <row r="119" spans="1:11" x14ac:dyDescent="0.25">
      <c r="A119">
        <v>117</v>
      </c>
      <c r="B119" s="3" t="s">
        <v>28</v>
      </c>
      <c r="C119" s="3" t="s">
        <v>18</v>
      </c>
      <c r="D119">
        <v>20</v>
      </c>
      <c r="E119">
        <v>19</v>
      </c>
      <c r="F119" s="3" t="s">
        <v>30</v>
      </c>
      <c r="G119" s="3" t="s">
        <v>37</v>
      </c>
      <c r="H119">
        <v>0</v>
      </c>
      <c r="I119">
        <v>292</v>
      </c>
      <c r="J119" s="3" t="s">
        <v>28</v>
      </c>
      <c r="K119" s="1">
        <v>45580.779097222221</v>
      </c>
    </row>
    <row r="120" spans="1:11" x14ac:dyDescent="0.25">
      <c r="A120">
        <v>118</v>
      </c>
      <c r="B120" s="3" t="s">
        <v>18</v>
      </c>
      <c r="C120" s="3" t="s">
        <v>28</v>
      </c>
      <c r="D120">
        <v>21</v>
      </c>
      <c r="E120">
        <v>20</v>
      </c>
      <c r="F120" s="3" t="s">
        <v>38</v>
      </c>
      <c r="G120" s="3" t="s">
        <v>30</v>
      </c>
      <c r="H120">
        <v>717</v>
      </c>
      <c r="I120">
        <v>0</v>
      </c>
      <c r="J120" s="3" t="s">
        <v>18</v>
      </c>
      <c r="K120" s="1">
        <v>45580.779282407406</v>
      </c>
    </row>
    <row r="121" spans="1:11" x14ac:dyDescent="0.25">
      <c r="A121">
        <v>119</v>
      </c>
      <c r="B121" s="3" t="s">
        <v>28</v>
      </c>
      <c r="C121" s="3" t="s">
        <v>18</v>
      </c>
      <c r="D121">
        <v>30</v>
      </c>
      <c r="E121">
        <v>30</v>
      </c>
      <c r="F121" s="3" t="s">
        <v>30</v>
      </c>
      <c r="G121" s="3" t="s">
        <v>39</v>
      </c>
      <c r="H121">
        <v>0</v>
      </c>
      <c r="I121">
        <v>847</v>
      </c>
      <c r="J121" s="3" t="s">
        <v>18</v>
      </c>
      <c r="K121" s="1">
        <v>45580.77957175926</v>
      </c>
    </row>
    <row r="122" spans="1:11" x14ac:dyDescent="0.25">
      <c r="A122">
        <v>120</v>
      </c>
      <c r="B122" s="3" t="s">
        <v>18</v>
      </c>
      <c r="C122" s="3" t="s">
        <v>28</v>
      </c>
      <c r="D122">
        <v>23</v>
      </c>
      <c r="E122">
        <v>22</v>
      </c>
      <c r="F122" s="3" t="s">
        <v>29</v>
      </c>
      <c r="G122" s="3" t="s">
        <v>30</v>
      </c>
      <c r="H122">
        <v>0</v>
      </c>
      <c r="I122">
        <v>0</v>
      </c>
      <c r="J122" s="3" t="s">
        <v>18</v>
      </c>
      <c r="K122" s="1">
        <v>45580.77957175926</v>
      </c>
    </row>
    <row r="123" spans="1:11" x14ac:dyDescent="0.25">
      <c r="A123">
        <v>121</v>
      </c>
      <c r="B123" s="3" t="s">
        <v>28</v>
      </c>
      <c r="C123" s="3" t="s">
        <v>18</v>
      </c>
      <c r="D123">
        <v>17</v>
      </c>
      <c r="E123">
        <v>17</v>
      </c>
      <c r="F123" s="3" t="s">
        <v>30</v>
      </c>
      <c r="G123" s="3" t="s">
        <v>31</v>
      </c>
      <c r="H123">
        <v>0</v>
      </c>
      <c r="I123">
        <v>0</v>
      </c>
      <c r="J123" s="3" t="s">
        <v>18</v>
      </c>
      <c r="K123" s="1">
        <v>45580.77957175926</v>
      </c>
    </row>
    <row r="124" spans="1:11" x14ac:dyDescent="0.25">
      <c r="A124">
        <v>122</v>
      </c>
      <c r="B124" s="3" t="s">
        <v>18</v>
      </c>
      <c r="C124" s="3" t="s">
        <v>28</v>
      </c>
      <c r="D124">
        <v>22</v>
      </c>
      <c r="E124">
        <v>21</v>
      </c>
      <c r="F124" s="3" t="s">
        <v>32</v>
      </c>
      <c r="G124" s="3" t="s">
        <v>30</v>
      </c>
      <c r="H124">
        <v>0</v>
      </c>
      <c r="I124">
        <v>0</v>
      </c>
      <c r="J124" s="3" t="s">
        <v>18</v>
      </c>
      <c r="K124" s="1">
        <v>45580.77957175926</v>
      </c>
    </row>
    <row r="125" spans="1:11" x14ac:dyDescent="0.25">
      <c r="A125">
        <v>123</v>
      </c>
      <c r="B125" s="3" t="s">
        <v>28</v>
      </c>
      <c r="C125" s="3" t="s">
        <v>18</v>
      </c>
      <c r="D125">
        <v>20</v>
      </c>
      <c r="E125">
        <v>20</v>
      </c>
      <c r="F125" s="3" t="s">
        <v>30</v>
      </c>
      <c r="G125" s="3" t="s">
        <v>33</v>
      </c>
      <c r="H125">
        <v>0</v>
      </c>
      <c r="I125">
        <v>0</v>
      </c>
      <c r="J125" s="3" t="s">
        <v>18</v>
      </c>
      <c r="K125" s="1">
        <v>45580.77957175926</v>
      </c>
    </row>
    <row r="126" spans="1:11" x14ac:dyDescent="0.25">
      <c r="A126">
        <v>124</v>
      </c>
      <c r="B126" s="3" t="s">
        <v>18</v>
      </c>
      <c r="C126" s="3" t="s">
        <v>28</v>
      </c>
      <c r="D126">
        <v>29</v>
      </c>
      <c r="E126">
        <v>29</v>
      </c>
      <c r="F126" s="3" t="s">
        <v>34</v>
      </c>
      <c r="G126" s="3" t="s">
        <v>30</v>
      </c>
      <c r="H126">
        <v>1</v>
      </c>
      <c r="I126">
        <v>0</v>
      </c>
      <c r="J126" s="3" t="s">
        <v>40</v>
      </c>
      <c r="K126" s="1">
        <v>45580.77957175926</v>
      </c>
    </row>
    <row r="127" spans="1:11" x14ac:dyDescent="0.25">
      <c r="A127">
        <v>125</v>
      </c>
      <c r="B127" s="3" t="s">
        <v>28</v>
      </c>
      <c r="C127" s="3" t="s">
        <v>18</v>
      </c>
      <c r="D127">
        <v>19</v>
      </c>
      <c r="E127">
        <v>19</v>
      </c>
      <c r="F127" s="3" t="s">
        <v>30</v>
      </c>
      <c r="G127" s="3" t="s">
        <v>35</v>
      </c>
      <c r="H127">
        <v>0</v>
      </c>
      <c r="I127">
        <v>3</v>
      </c>
      <c r="J127" s="3" t="s">
        <v>18</v>
      </c>
      <c r="K127" s="1">
        <v>45580.77957175926</v>
      </c>
    </row>
    <row r="128" spans="1:11" x14ac:dyDescent="0.25">
      <c r="A128">
        <v>126</v>
      </c>
      <c r="B128" s="3" t="s">
        <v>18</v>
      </c>
      <c r="C128" s="3" t="s">
        <v>28</v>
      </c>
      <c r="D128">
        <v>24</v>
      </c>
      <c r="E128">
        <v>23</v>
      </c>
      <c r="F128" s="3" t="s">
        <v>36</v>
      </c>
      <c r="G128" s="3" t="s">
        <v>30</v>
      </c>
      <c r="H128">
        <v>14</v>
      </c>
      <c r="I128">
        <v>0</v>
      </c>
      <c r="J128" s="3" t="s">
        <v>18</v>
      </c>
      <c r="K128" s="1">
        <v>45580.77957175926</v>
      </c>
    </row>
    <row r="129" spans="1:11" x14ac:dyDescent="0.25">
      <c r="A129">
        <v>127</v>
      </c>
      <c r="B129" s="3" t="s">
        <v>28</v>
      </c>
      <c r="C129" s="3" t="s">
        <v>18</v>
      </c>
      <c r="D129">
        <v>21</v>
      </c>
      <c r="E129">
        <v>21</v>
      </c>
      <c r="F129" s="3" t="s">
        <v>30</v>
      </c>
      <c r="G129" s="3" t="s">
        <v>37</v>
      </c>
      <c r="H129">
        <v>0</v>
      </c>
      <c r="I129">
        <v>202</v>
      </c>
      <c r="J129" s="3" t="s">
        <v>18</v>
      </c>
      <c r="K129" s="1">
        <v>45580.779629629629</v>
      </c>
    </row>
    <row r="130" spans="1:11" x14ac:dyDescent="0.25">
      <c r="A130">
        <v>128</v>
      </c>
      <c r="B130" s="3" t="s">
        <v>18</v>
      </c>
      <c r="C130" s="3" t="s">
        <v>28</v>
      </c>
      <c r="D130">
        <v>26</v>
      </c>
      <c r="E130">
        <v>25</v>
      </c>
      <c r="F130" s="3" t="s">
        <v>38</v>
      </c>
      <c r="G130" s="3" t="s">
        <v>30</v>
      </c>
      <c r="H130">
        <v>1468</v>
      </c>
      <c r="I130">
        <v>0</v>
      </c>
      <c r="J130" s="3" t="s">
        <v>18</v>
      </c>
      <c r="K130" s="1">
        <v>45580.780069444445</v>
      </c>
    </row>
    <row r="131" spans="1:11" x14ac:dyDescent="0.25">
      <c r="A131">
        <v>129</v>
      </c>
      <c r="B131" s="3" t="s">
        <v>28</v>
      </c>
      <c r="C131" s="3" t="s">
        <v>18</v>
      </c>
      <c r="D131">
        <v>20</v>
      </c>
      <c r="E131">
        <v>20</v>
      </c>
      <c r="F131" s="3" t="s">
        <v>30</v>
      </c>
      <c r="G131" s="3" t="s">
        <v>39</v>
      </c>
      <c r="H131">
        <v>0</v>
      </c>
      <c r="I131">
        <v>536</v>
      </c>
      <c r="J131" s="3" t="s">
        <v>18</v>
      </c>
      <c r="K131" s="1">
        <v>45580.78019675926</v>
      </c>
    </row>
    <row r="132" spans="1:11" x14ac:dyDescent="0.25">
      <c r="A132">
        <v>130</v>
      </c>
      <c r="B132" s="3" t="s">
        <v>18</v>
      </c>
      <c r="C132" s="3" t="s">
        <v>28</v>
      </c>
      <c r="D132">
        <v>17</v>
      </c>
      <c r="E132">
        <v>16</v>
      </c>
      <c r="F132" s="3" t="s">
        <v>29</v>
      </c>
      <c r="G132" s="3" t="s">
        <v>30</v>
      </c>
      <c r="H132">
        <v>0</v>
      </c>
      <c r="I132">
        <v>0</v>
      </c>
      <c r="J132" s="3" t="s">
        <v>18</v>
      </c>
      <c r="K132" s="1">
        <v>45580.78019675926</v>
      </c>
    </row>
    <row r="133" spans="1:11" x14ac:dyDescent="0.25">
      <c r="A133">
        <v>131</v>
      </c>
      <c r="B133" s="3" t="s">
        <v>28</v>
      </c>
      <c r="C133" s="3" t="s">
        <v>18</v>
      </c>
      <c r="D133">
        <v>26</v>
      </c>
      <c r="E133">
        <v>25</v>
      </c>
      <c r="F133" s="3" t="s">
        <v>30</v>
      </c>
      <c r="G133" s="3" t="s">
        <v>31</v>
      </c>
      <c r="H133">
        <v>0</v>
      </c>
      <c r="I133">
        <v>0</v>
      </c>
      <c r="J133" s="3" t="s">
        <v>40</v>
      </c>
      <c r="K133" s="1">
        <v>45580.78019675926</v>
      </c>
    </row>
    <row r="134" spans="1:11" x14ac:dyDescent="0.25">
      <c r="A134">
        <v>132</v>
      </c>
      <c r="B134" s="3" t="s">
        <v>18</v>
      </c>
      <c r="C134" s="3" t="s">
        <v>28</v>
      </c>
      <c r="D134">
        <v>23</v>
      </c>
      <c r="E134">
        <v>22</v>
      </c>
      <c r="F134" s="3" t="s">
        <v>32</v>
      </c>
      <c r="G134" s="3" t="s">
        <v>30</v>
      </c>
      <c r="H134">
        <v>0</v>
      </c>
      <c r="I134">
        <v>0</v>
      </c>
      <c r="J134" s="3" t="s">
        <v>18</v>
      </c>
      <c r="K134" s="1">
        <v>45580.78019675926</v>
      </c>
    </row>
    <row r="135" spans="1:11" x14ac:dyDescent="0.25">
      <c r="A135">
        <v>133</v>
      </c>
      <c r="B135" s="3" t="s">
        <v>28</v>
      </c>
      <c r="C135" s="3" t="s">
        <v>18</v>
      </c>
      <c r="D135">
        <v>16</v>
      </c>
      <c r="E135">
        <v>16</v>
      </c>
      <c r="F135" s="3" t="s">
        <v>30</v>
      </c>
      <c r="G135" s="3" t="s">
        <v>33</v>
      </c>
      <c r="H135">
        <v>0</v>
      </c>
      <c r="I135">
        <v>0</v>
      </c>
      <c r="J135" s="3" t="s">
        <v>18</v>
      </c>
      <c r="K135" s="1">
        <v>45580.78019675926</v>
      </c>
    </row>
    <row r="136" spans="1:11" x14ac:dyDescent="0.25">
      <c r="A136">
        <v>134</v>
      </c>
      <c r="B136" s="3" t="s">
        <v>18</v>
      </c>
      <c r="C136" s="3" t="s">
        <v>28</v>
      </c>
      <c r="D136">
        <v>26</v>
      </c>
      <c r="E136">
        <v>26</v>
      </c>
      <c r="F136" s="3" t="s">
        <v>34</v>
      </c>
      <c r="G136" s="3" t="s">
        <v>30</v>
      </c>
      <c r="H136">
        <v>1</v>
      </c>
      <c r="I136">
        <v>0</v>
      </c>
      <c r="J136" s="3" t="s">
        <v>28</v>
      </c>
      <c r="K136" s="1">
        <v>45580.78019675926</v>
      </c>
    </row>
    <row r="137" spans="1:11" x14ac:dyDescent="0.25">
      <c r="A137">
        <v>135</v>
      </c>
      <c r="B137" s="3" t="s">
        <v>28</v>
      </c>
      <c r="C137" s="3" t="s">
        <v>18</v>
      </c>
      <c r="D137">
        <v>24</v>
      </c>
      <c r="E137">
        <v>24</v>
      </c>
      <c r="F137" s="3" t="s">
        <v>30</v>
      </c>
      <c r="G137" s="3" t="s">
        <v>35</v>
      </c>
      <c r="H137">
        <v>0</v>
      </c>
      <c r="I137">
        <v>10</v>
      </c>
      <c r="J137" s="3" t="s">
        <v>18</v>
      </c>
      <c r="K137" s="1">
        <v>45580.78019675926</v>
      </c>
    </row>
    <row r="138" spans="1:11" x14ac:dyDescent="0.25">
      <c r="A138">
        <v>136</v>
      </c>
      <c r="B138" s="3" t="s">
        <v>18</v>
      </c>
      <c r="C138" s="3" t="s">
        <v>28</v>
      </c>
      <c r="D138">
        <v>24</v>
      </c>
      <c r="E138">
        <v>23</v>
      </c>
      <c r="F138" s="3" t="s">
        <v>36</v>
      </c>
      <c r="G138" s="3" t="s">
        <v>30</v>
      </c>
      <c r="H138">
        <v>51</v>
      </c>
      <c r="I138">
        <v>0</v>
      </c>
      <c r="J138" s="3" t="s">
        <v>18</v>
      </c>
      <c r="K138" s="1">
        <v>45580.78020833333</v>
      </c>
    </row>
    <row r="139" spans="1:11" x14ac:dyDescent="0.25">
      <c r="A139">
        <v>137</v>
      </c>
      <c r="B139" s="3" t="s">
        <v>28</v>
      </c>
      <c r="C139" s="3" t="s">
        <v>18</v>
      </c>
      <c r="D139">
        <v>23</v>
      </c>
      <c r="E139">
        <v>23</v>
      </c>
      <c r="F139" s="3" t="s">
        <v>30</v>
      </c>
      <c r="G139" s="3" t="s">
        <v>37</v>
      </c>
      <c r="H139">
        <v>0</v>
      </c>
      <c r="I139">
        <v>20</v>
      </c>
      <c r="J139" s="3" t="s">
        <v>18</v>
      </c>
      <c r="K139" s="1">
        <v>45580.780219907407</v>
      </c>
    </row>
    <row r="140" spans="1:11" x14ac:dyDescent="0.25">
      <c r="A140">
        <v>138</v>
      </c>
      <c r="B140" s="3" t="s">
        <v>18</v>
      </c>
      <c r="C140" s="3" t="s">
        <v>28</v>
      </c>
      <c r="D140">
        <v>22</v>
      </c>
      <c r="E140">
        <v>21</v>
      </c>
      <c r="F140" s="3" t="s">
        <v>38</v>
      </c>
      <c r="G140" s="3" t="s">
        <v>30</v>
      </c>
      <c r="H140">
        <v>430</v>
      </c>
      <c r="I140">
        <v>0</v>
      </c>
      <c r="J140" s="3" t="s">
        <v>18</v>
      </c>
      <c r="K140" s="1">
        <v>45580.780324074076</v>
      </c>
    </row>
    <row r="141" spans="1:11" x14ac:dyDescent="0.25">
      <c r="A141">
        <v>139</v>
      </c>
      <c r="B141" s="3" t="s">
        <v>28</v>
      </c>
      <c r="C141" s="3" t="s">
        <v>18</v>
      </c>
      <c r="D141">
        <v>26</v>
      </c>
      <c r="E141">
        <v>26</v>
      </c>
      <c r="F141" s="3" t="s">
        <v>30</v>
      </c>
      <c r="G141" s="3" t="s">
        <v>39</v>
      </c>
      <c r="H141">
        <v>0</v>
      </c>
      <c r="I141">
        <v>334</v>
      </c>
      <c r="J141" s="3" t="s">
        <v>18</v>
      </c>
      <c r="K141" s="1">
        <v>45580.780428240738</v>
      </c>
    </row>
    <row r="142" spans="1:11" x14ac:dyDescent="0.25">
      <c r="A142">
        <v>140</v>
      </c>
      <c r="B142" s="3" t="s">
        <v>18</v>
      </c>
      <c r="C142" s="3" t="s">
        <v>28</v>
      </c>
      <c r="D142">
        <v>22</v>
      </c>
      <c r="E142">
        <v>21</v>
      </c>
      <c r="F142" s="3" t="s">
        <v>29</v>
      </c>
      <c r="G142" s="3" t="s">
        <v>30</v>
      </c>
      <c r="H142">
        <v>0</v>
      </c>
      <c r="I142">
        <v>0</v>
      </c>
      <c r="J142" s="3" t="s">
        <v>18</v>
      </c>
      <c r="K142" s="1">
        <v>45580.780428240738</v>
      </c>
    </row>
    <row r="143" spans="1:11" x14ac:dyDescent="0.25">
      <c r="A143">
        <v>141</v>
      </c>
      <c r="B143" s="3" t="s">
        <v>28</v>
      </c>
      <c r="C143" s="3" t="s">
        <v>18</v>
      </c>
      <c r="D143">
        <v>15</v>
      </c>
      <c r="E143">
        <v>15</v>
      </c>
      <c r="F143" s="3" t="s">
        <v>30</v>
      </c>
      <c r="G143" s="3" t="s">
        <v>31</v>
      </c>
      <c r="H143">
        <v>0</v>
      </c>
      <c r="I143">
        <v>0</v>
      </c>
      <c r="J143" s="3" t="s">
        <v>18</v>
      </c>
      <c r="K143" s="1">
        <v>45580.780428240738</v>
      </c>
    </row>
    <row r="144" spans="1:11" x14ac:dyDescent="0.25">
      <c r="A144">
        <v>142</v>
      </c>
      <c r="B144" s="3" t="s">
        <v>18</v>
      </c>
      <c r="C144" s="3" t="s">
        <v>28</v>
      </c>
      <c r="D144">
        <v>19</v>
      </c>
      <c r="E144">
        <v>18</v>
      </c>
      <c r="F144" s="3" t="s">
        <v>32</v>
      </c>
      <c r="G144" s="3" t="s">
        <v>30</v>
      </c>
      <c r="H144">
        <v>0</v>
      </c>
      <c r="I144">
        <v>0</v>
      </c>
      <c r="J144" s="3" t="s">
        <v>18</v>
      </c>
      <c r="K144" s="1">
        <v>45580.780428240738</v>
      </c>
    </row>
    <row r="145" spans="1:11" x14ac:dyDescent="0.25">
      <c r="A145">
        <v>143</v>
      </c>
      <c r="B145" s="3" t="s">
        <v>28</v>
      </c>
      <c r="C145" s="3" t="s">
        <v>18</v>
      </c>
      <c r="D145">
        <v>22</v>
      </c>
      <c r="E145">
        <v>22</v>
      </c>
      <c r="F145" s="3" t="s">
        <v>30</v>
      </c>
      <c r="G145" s="3" t="s">
        <v>33</v>
      </c>
      <c r="H145">
        <v>0</v>
      </c>
      <c r="I145">
        <v>0</v>
      </c>
      <c r="J145" s="3" t="s">
        <v>18</v>
      </c>
      <c r="K145" s="1">
        <v>45580.780428240738</v>
      </c>
    </row>
    <row r="146" spans="1:11" x14ac:dyDescent="0.25">
      <c r="A146">
        <v>144</v>
      </c>
      <c r="B146" s="3" t="s">
        <v>18</v>
      </c>
      <c r="C146" s="3" t="s">
        <v>28</v>
      </c>
      <c r="D146">
        <v>17</v>
      </c>
      <c r="E146">
        <v>16</v>
      </c>
      <c r="F146" s="3" t="s">
        <v>34</v>
      </c>
      <c r="G146" s="3" t="s">
        <v>30</v>
      </c>
      <c r="H146">
        <v>4</v>
      </c>
      <c r="I146">
        <v>0</v>
      </c>
      <c r="J146" s="3" t="s">
        <v>18</v>
      </c>
      <c r="K146" s="1">
        <v>45580.780428240738</v>
      </c>
    </row>
    <row r="147" spans="1:11" x14ac:dyDescent="0.25">
      <c r="A147">
        <v>145</v>
      </c>
      <c r="B147" s="3" t="s">
        <v>28</v>
      </c>
      <c r="C147" s="3" t="s">
        <v>18</v>
      </c>
      <c r="D147">
        <v>23</v>
      </c>
      <c r="E147">
        <v>23</v>
      </c>
      <c r="F147" s="3" t="s">
        <v>30</v>
      </c>
      <c r="G147" s="3" t="s">
        <v>35</v>
      </c>
      <c r="H147">
        <v>0</v>
      </c>
      <c r="I147">
        <v>5</v>
      </c>
      <c r="J147" s="3" t="s">
        <v>18</v>
      </c>
      <c r="K147" s="1">
        <v>45580.780428240738</v>
      </c>
    </row>
    <row r="148" spans="1:11" x14ac:dyDescent="0.25">
      <c r="A148">
        <v>146</v>
      </c>
      <c r="B148" s="3" t="s">
        <v>18</v>
      </c>
      <c r="C148" s="3" t="s">
        <v>28</v>
      </c>
      <c r="D148">
        <v>21</v>
      </c>
      <c r="E148">
        <v>20</v>
      </c>
      <c r="F148" s="3" t="s">
        <v>36</v>
      </c>
      <c r="G148" s="3" t="s">
        <v>30</v>
      </c>
      <c r="H148">
        <v>12</v>
      </c>
      <c r="I148">
        <v>0</v>
      </c>
      <c r="J148" s="3" t="s">
        <v>18</v>
      </c>
      <c r="K148" s="1">
        <v>45580.780428240738</v>
      </c>
    </row>
    <row r="149" spans="1:11" x14ac:dyDescent="0.25">
      <c r="A149">
        <v>147</v>
      </c>
      <c r="B149" s="3" t="s">
        <v>28</v>
      </c>
      <c r="C149" s="3" t="s">
        <v>18</v>
      </c>
      <c r="D149">
        <v>21</v>
      </c>
      <c r="E149">
        <v>21</v>
      </c>
      <c r="F149" s="3" t="s">
        <v>30</v>
      </c>
      <c r="G149" s="3" t="s">
        <v>37</v>
      </c>
      <c r="H149">
        <v>0</v>
      </c>
      <c r="I149">
        <v>75</v>
      </c>
      <c r="J149" s="3" t="s">
        <v>18</v>
      </c>
      <c r="K149" s="1">
        <v>45580.780451388891</v>
      </c>
    </row>
    <row r="150" spans="1:11" x14ac:dyDescent="0.25">
      <c r="A150">
        <v>148</v>
      </c>
      <c r="B150" s="3" t="s">
        <v>18</v>
      </c>
      <c r="C150" s="3" t="s">
        <v>28</v>
      </c>
      <c r="D150">
        <v>27</v>
      </c>
      <c r="E150">
        <v>26</v>
      </c>
      <c r="F150" s="3" t="s">
        <v>38</v>
      </c>
      <c r="G150" s="3" t="s">
        <v>30</v>
      </c>
      <c r="H150">
        <v>1079</v>
      </c>
      <c r="I150">
        <v>0</v>
      </c>
      <c r="J150" s="3" t="s">
        <v>18</v>
      </c>
      <c r="K150" s="1">
        <v>45580.780787037038</v>
      </c>
    </row>
    <row r="151" spans="1:11" x14ac:dyDescent="0.25">
      <c r="A151">
        <v>149</v>
      </c>
      <c r="B151" s="3" t="s">
        <v>28</v>
      </c>
      <c r="C151" s="3" t="s">
        <v>18</v>
      </c>
      <c r="D151">
        <v>20</v>
      </c>
      <c r="E151">
        <v>20</v>
      </c>
      <c r="F151" s="3" t="s">
        <v>30</v>
      </c>
      <c r="G151" s="3" t="s">
        <v>39</v>
      </c>
      <c r="H151">
        <v>0</v>
      </c>
      <c r="I151">
        <v>681</v>
      </c>
      <c r="J151" s="3" t="s">
        <v>18</v>
      </c>
      <c r="K151" s="1">
        <v>45580.780949074076</v>
      </c>
    </row>
    <row r="152" spans="1:11" x14ac:dyDescent="0.25">
      <c r="A152">
        <v>150</v>
      </c>
      <c r="B152" s="3" t="s">
        <v>18</v>
      </c>
      <c r="C152" s="3" t="s">
        <v>28</v>
      </c>
      <c r="D152">
        <v>20</v>
      </c>
      <c r="E152">
        <v>19</v>
      </c>
      <c r="F152" s="3" t="s">
        <v>29</v>
      </c>
      <c r="G152" s="3" t="s">
        <v>30</v>
      </c>
      <c r="H152">
        <v>0</v>
      </c>
      <c r="I152">
        <v>0</v>
      </c>
      <c r="J152" s="3" t="s">
        <v>18</v>
      </c>
      <c r="K152" s="1">
        <v>45580.780949074076</v>
      </c>
    </row>
    <row r="153" spans="1:11" x14ac:dyDescent="0.25">
      <c r="A153">
        <v>151</v>
      </c>
      <c r="B153" s="3" t="s">
        <v>28</v>
      </c>
      <c r="C153" s="3" t="s">
        <v>18</v>
      </c>
      <c r="D153">
        <v>16</v>
      </c>
      <c r="E153">
        <v>16</v>
      </c>
      <c r="F153" s="3" t="s">
        <v>30</v>
      </c>
      <c r="G153" s="3" t="s">
        <v>31</v>
      </c>
      <c r="H153">
        <v>0</v>
      </c>
      <c r="I153">
        <v>0</v>
      </c>
      <c r="J153" s="3" t="s">
        <v>18</v>
      </c>
      <c r="K153" s="1">
        <v>45580.780949074076</v>
      </c>
    </row>
    <row r="154" spans="1:11" x14ac:dyDescent="0.25">
      <c r="A154">
        <v>152</v>
      </c>
      <c r="B154" s="3" t="s">
        <v>18</v>
      </c>
      <c r="C154" s="3" t="s">
        <v>28</v>
      </c>
      <c r="D154">
        <v>24</v>
      </c>
      <c r="E154">
        <v>23</v>
      </c>
      <c r="F154" s="3" t="s">
        <v>32</v>
      </c>
      <c r="G154" s="3" t="s">
        <v>30</v>
      </c>
      <c r="H154">
        <v>0</v>
      </c>
      <c r="I154">
        <v>0</v>
      </c>
      <c r="J154" s="3" t="s">
        <v>18</v>
      </c>
      <c r="K154" s="1">
        <v>45580.780949074076</v>
      </c>
    </row>
    <row r="155" spans="1:11" x14ac:dyDescent="0.25">
      <c r="A155">
        <v>153</v>
      </c>
      <c r="B155" s="3" t="s">
        <v>28</v>
      </c>
      <c r="C155" s="3" t="s">
        <v>18</v>
      </c>
      <c r="D155">
        <v>21</v>
      </c>
      <c r="E155">
        <v>21</v>
      </c>
      <c r="F155" s="3" t="s">
        <v>30</v>
      </c>
      <c r="G155" s="3" t="s">
        <v>33</v>
      </c>
      <c r="H155">
        <v>0</v>
      </c>
      <c r="I155">
        <v>0</v>
      </c>
      <c r="J155" s="3" t="s">
        <v>18</v>
      </c>
      <c r="K155" s="1">
        <v>45580.780949074076</v>
      </c>
    </row>
    <row r="156" spans="1:11" x14ac:dyDescent="0.25">
      <c r="A156">
        <v>154</v>
      </c>
      <c r="B156" s="3" t="s">
        <v>18</v>
      </c>
      <c r="C156" s="3" t="s">
        <v>28</v>
      </c>
      <c r="D156">
        <v>18</v>
      </c>
      <c r="E156">
        <v>17</v>
      </c>
      <c r="F156" s="3" t="s">
        <v>34</v>
      </c>
      <c r="G156" s="3" t="s">
        <v>30</v>
      </c>
      <c r="H156">
        <v>2</v>
      </c>
      <c r="I156">
        <v>0</v>
      </c>
      <c r="J156" s="3" t="s">
        <v>18</v>
      </c>
      <c r="K156" s="1">
        <v>45580.780949074076</v>
      </c>
    </row>
    <row r="157" spans="1:11" x14ac:dyDescent="0.25">
      <c r="A157">
        <v>155</v>
      </c>
      <c r="B157" s="3" t="s">
        <v>28</v>
      </c>
      <c r="C157" s="3" t="s">
        <v>18</v>
      </c>
      <c r="D157">
        <v>15</v>
      </c>
      <c r="E157">
        <v>14</v>
      </c>
      <c r="F157" s="3" t="s">
        <v>30</v>
      </c>
      <c r="G157" s="3" t="s">
        <v>35</v>
      </c>
      <c r="H157">
        <v>0</v>
      </c>
      <c r="I157">
        <v>42</v>
      </c>
      <c r="J157" s="3" t="s">
        <v>28</v>
      </c>
      <c r="K157" s="1">
        <v>45580.780949074076</v>
      </c>
    </row>
    <row r="158" spans="1:11" x14ac:dyDescent="0.25">
      <c r="A158">
        <v>156</v>
      </c>
      <c r="B158" s="3" t="s">
        <v>18</v>
      </c>
      <c r="C158" s="3" t="s">
        <v>28</v>
      </c>
      <c r="D158">
        <v>19</v>
      </c>
      <c r="E158">
        <v>18</v>
      </c>
      <c r="F158" s="3" t="s">
        <v>36</v>
      </c>
      <c r="G158" s="3" t="s">
        <v>30</v>
      </c>
      <c r="H158">
        <v>15</v>
      </c>
      <c r="I158">
        <v>0</v>
      </c>
      <c r="J158" s="3" t="s">
        <v>18</v>
      </c>
      <c r="K158" s="1">
        <v>45580.780960648146</v>
      </c>
    </row>
    <row r="159" spans="1:11" x14ac:dyDescent="0.25">
      <c r="A159">
        <v>157</v>
      </c>
      <c r="B159" s="3" t="s">
        <v>28</v>
      </c>
      <c r="C159" s="3" t="s">
        <v>18</v>
      </c>
      <c r="D159">
        <v>26</v>
      </c>
      <c r="E159">
        <v>26</v>
      </c>
      <c r="F159" s="3" t="s">
        <v>30</v>
      </c>
      <c r="G159" s="3" t="s">
        <v>37</v>
      </c>
      <c r="H159">
        <v>0</v>
      </c>
      <c r="I159">
        <v>88</v>
      </c>
      <c r="J159" s="3" t="s">
        <v>18</v>
      </c>
      <c r="K159" s="1">
        <v>45580.7809837963</v>
      </c>
    </row>
    <row r="160" spans="1:11" x14ac:dyDescent="0.25">
      <c r="A160">
        <v>158</v>
      </c>
      <c r="B160" s="3" t="s">
        <v>18</v>
      </c>
      <c r="C160" s="3" t="s">
        <v>28</v>
      </c>
      <c r="D160">
        <v>20</v>
      </c>
      <c r="E160">
        <v>19</v>
      </c>
      <c r="F160" s="3" t="s">
        <v>38</v>
      </c>
      <c r="G160" s="3" t="s">
        <v>30</v>
      </c>
      <c r="H160">
        <v>943</v>
      </c>
      <c r="I160">
        <v>0</v>
      </c>
      <c r="J160" s="3" t="s">
        <v>18</v>
      </c>
      <c r="K160" s="1">
        <v>45580.7812037037</v>
      </c>
    </row>
    <row r="161" spans="1:11" x14ac:dyDescent="0.25">
      <c r="A161">
        <v>159</v>
      </c>
      <c r="B161" s="3" t="s">
        <v>28</v>
      </c>
      <c r="C161" s="3" t="s">
        <v>18</v>
      </c>
      <c r="D161">
        <v>23</v>
      </c>
      <c r="E161">
        <v>23</v>
      </c>
      <c r="F161" s="3" t="s">
        <v>30</v>
      </c>
      <c r="G161" s="3" t="s">
        <v>39</v>
      </c>
      <c r="H161">
        <v>0</v>
      </c>
      <c r="I161">
        <v>1352</v>
      </c>
      <c r="J161" s="3" t="s">
        <v>18</v>
      </c>
      <c r="K161" s="1">
        <v>45580.7815625</v>
      </c>
    </row>
    <row r="162" spans="1:11" x14ac:dyDescent="0.25">
      <c r="A162">
        <v>160</v>
      </c>
      <c r="B162" s="3" t="s">
        <v>18</v>
      </c>
      <c r="C162" s="3" t="s">
        <v>28</v>
      </c>
      <c r="D162">
        <v>27</v>
      </c>
      <c r="E162">
        <v>27</v>
      </c>
      <c r="F162" s="3" t="s">
        <v>29</v>
      </c>
      <c r="G162" s="3" t="s">
        <v>30</v>
      </c>
      <c r="H162">
        <v>0</v>
      </c>
      <c r="I162">
        <v>0</v>
      </c>
      <c r="J162" s="3" t="s">
        <v>40</v>
      </c>
      <c r="K162" s="1">
        <v>45580.7815625</v>
      </c>
    </row>
    <row r="163" spans="1:11" x14ac:dyDescent="0.25">
      <c r="A163">
        <v>161</v>
      </c>
      <c r="B163" s="3" t="s">
        <v>28</v>
      </c>
      <c r="C163" s="3" t="s">
        <v>18</v>
      </c>
      <c r="D163">
        <v>23</v>
      </c>
      <c r="E163">
        <v>23</v>
      </c>
      <c r="F163" s="3" t="s">
        <v>30</v>
      </c>
      <c r="G163" s="3" t="s">
        <v>31</v>
      </c>
      <c r="H163">
        <v>0</v>
      </c>
      <c r="I163">
        <v>0</v>
      </c>
      <c r="J163" s="3" t="s">
        <v>18</v>
      </c>
      <c r="K163" s="1">
        <v>45580.7815625</v>
      </c>
    </row>
    <row r="164" spans="1:11" x14ac:dyDescent="0.25">
      <c r="A164">
        <v>162</v>
      </c>
      <c r="B164" s="3" t="s">
        <v>18</v>
      </c>
      <c r="C164" s="3" t="s">
        <v>28</v>
      </c>
      <c r="D164">
        <v>24</v>
      </c>
      <c r="E164">
        <v>23</v>
      </c>
      <c r="F164" s="3" t="s">
        <v>32</v>
      </c>
      <c r="G164" s="3" t="s">
        <v>30</v>
      </c>
      <c r="H164">
        <v>0</v>
      </c>
      <c r="I164">
        <v>0</v>
      </c>
      <c r="J164" s="3" t="s">
        <v>18</v>
      </c>
      <c r="K164" s="1">
        <v>45580.7815625</v>
      </c>
    </row>
    <row r="165" spans="1:11" x14ac:dyDescent="0.25">
      <c r="A165">
        <v>163</v>
      </c>
      <c r="B165" s="3" t="s">
        <v>28</v>
      </c>
      <c r="C165" s="3" t="s">
        <v>18</v>
      </c>
      <c r="D165">
        <v>21</v>
      </c>
      <c r="E165">
        <v>21</v>
      </c>
      <c r="F165" s="3" t="s">
        <v>30</v>
      </c>
      <c r="G165" s="3" t="s">
        <v>33</v>
      </c>
      <c r="H165">
        <v>0</v>
      </c>
      <c r="I165">
        <v>0</v>
      </c>
      <c r="J165" s="3" t="s">
        <v>18</v>
      </c>
      <c r="K165" s="1">
        <v>45580.7815625</v>
      </c>
    </row>
    <row r="166" spans="1:11" x14ac:dyDescent="0.25">
      <c r="A166">
        <v>164</v>
      </c>
      <c r="B166" s="3" t="s">
        <v>18</v>
      </c>
      <c r="C166" s="3" t="s">
        <v>28</v>
      </c>
      <c r="D166">
        <v>24</v>
      </c>
      <c r="E166">
        <v>24</v>
      </c>
      <c r="F166" s="3" t="s">
        <v>34</v>
      </c>
      <c r="G166" s="3" t="s">
        <v>30</v>
      </c>
      <c r="H166">
        <v>1</v>
      </c>
      <c r="I166">
        <v>0</v>
      </c>
      <c r="J166" s="3" t="s">
        <v>28</v>
      </c>
      <c r="K166" s="1">
        <v>45580.7815625</v>
      </c>
    </row>
    <row r="167" spans="1:11" x14ac:dyDescent="0.25">
      <c r="A167">
        <v>165</v>
      </c>
      <c r="B167" s="3" t="s">
        <v>28</v>
      </c>
      <c r="C167" s="3" t="s">
        <v>18</v>
      </c>
      <c r="D167">
        <v>20</v>
      </c>
      <c r="E167">
        <v>20</v>
      </c>
      <c r="F167" s="3" t="s">
        <v>30</v>
      </c>
      <c r="G167" s="3" t="s">
        <v>35</v>
      </c>
      <c r="H167">
        <v>0</v>
      </c>
      <c r="I167">
        <v>7</v>
      </c>
      <c r="J167" s="3" t="s">
        <v>18</v>
      </c>
      <c r="K167" s="1">
        <v>45580.7815625</v>
      </c>
    </row>
    <row r="168" spans="1:11" x14ac:dyDescent="0.25">
      <c r="A168">
        <v>166</v>
      </c>
      <c r="B168" s="3" t="s">
        <v>18</v>
      </c>
      <c r="C168" s="3" t="s">
        <v>28</v>
      </c>
      <c r="D168">
        <v>20</v>
      </c>
      <c r="E168">
        <v>19</v>
      </c>
      <c r="F168" s="3" t="s">
        <v>36</v>
      </c>
      <c r="G168" s="3" t="s">
        <v>30</v>
      </c>
      <c r="H168">
        <v>53</v>
      </c>
      <c r="I168">
        <v>0</v>
      </c>
      <c r="J168" s="3" t="s">
        <v>18</v>
      </c>
      <c r="K168" s="1">
        <v>45580.781574074077</v>
      </c>
    </row>
    <row r="169" spans="1:11" x14ac:dyDescent="0.25">
      <c r="A169">
        <v>167</v>
      </c>
      <c r="B169" s="3" t="s">
        <v>28</v>
      </c>
      <c r="C169" s="3" t="s">
        <v>18</v>
      </c>
      <c r="D169">
        <v>28</v>
      </c>
      <c r="E169">
        <v>27</v>
      </c>
      <c r="F169" s="3" t="s">
        <v>30</v>
      </c>
      <c r="G169" s="3" t="s">
        <v>37</v>
      </c>
      <c r="H169">
        <v>0</v>
      </c>
      <c r="I169">
        <v>44</v>
      </c>
      <c r="J169" s="3" t="s">
        <v>40</v>
      </c>
      <c r="K169" s="1">
        <v>45580.781585648147</v>
      </c>
    </row>
    <row r="170" spans="1:11" x14ac:dyDescent="0.25">
      <c r="A170">
        <v>168</v>
      </c>
      <c r="B170" s="3" t="s">
        <v>18</v>
      </c>
      <c r="C170" s="3" t="s">
        <v>28</v>
      </c>
      <c r="D170">
        <v>26</v>
      </c>
      <c r="E170">
        <v>25</v>
      </c>
      <c r="F170" s="3" t="s">
        <v>38</v>
      </c>
      <c r="G170" s="3" t="s">
        <v>30</v>
      </c>
      <c r="H170">
        <v>135</v>
      </c>
      <c r="I170">
        <v>0</v>
      </c>
      <c r="J170" s="3" t="s">
        <v>18</v>
      </c>
      <c r="K170" s="1">
        <v>45580.781631944446</v>
      </c>
    </row>
    <row r="171" spans="1:11" x14ac:dyDescent="0.25">
      <c r="A171">
        <v>169</v>
      </c>
      <c r="B171" s="3" t="s">
        <v>28</v>
      </c>
      <c r="C171" s="3" t="s">
        <v>18</v>
      </c>
      <c r="D171">
        <v>25</v>
      </c>
      <c r="E171">
        <v>24</v>
      </c>
      <c r="F171" s="3" t="s">
        <v>30</v>
      </c>
      <c r="G171" s="3" t="s">
        <v>39</v>
      </c>
      <c r="H171">
        <v>0</v>
      </c>
      <c r="I171">
        <v>1665</v>
      </c>
      <c r="J171" s="3" t="s">
        <v>28</v>
      </c>
      <c r="K171" s="1">
        <v>45580.782094907408</v>
      </c>
    </row>
    <row r="172" spans="1:11" x14ac:dyDescent="0.25">
      <c r="A172">
        <v>170</v>
      </c>
      <c r="B172" s="3" t="s">
        <v>18</v>
      </c>
      <c r="C172" s="3" t="s">
        <v>28</v>
      </c>
      <c r="D172">
        <v>19</v>
      </c>
      <c r="E172">
        <v>18</v>
      </c>
      <c r="F172" s="3" t="s">
        <v>29</v>
      </c>
      <c r="G172" s="3" t="s">
        <v>30</v>
      </c>
      <c r="H172">
        <v>0</v>
      </c>
      <c r="I172">
        <v>0</v>
      </c>
      <c r="J172" s="3" t="s">
        <v>18</v>
      </c>
      <c r="K172" s="1">
        <v>45580.782094907408</v>
      </c>
    </row>
    <row r="173" spans="1:11" x14ac:dyDescent="0.25">
      <c r="A173">
        <v>171</v>
      </c>
      <c r="B173" s="3" t="s">
        <v>28</v>
      </c>
      <c r="C173" s="3" t="s">
        <v>18</v>
      </c>
      <c r="D173">
        <v>21</v>
      </c>
      <c r="E173">
        <v>21</v>
      </c>
      <c r="F173" s="3" t="s">
        <v>30</v>
      </c>
      <c r="G173" s="3" t="s">
        <v>31</v>
      </c>
      <c r="H173">
        <v>0</v>
      </c>
      <c r="I173">
        <v>0</v>
      </c>
      <c r="J173" s="3" t="s">
        <v>18</v>
      </c>
      <c r="K173" s="1">
        <v>45580.782094907408</v>
      </c>
    </row>
    <row r="174" spans="1:11" x14ac:dyDescent="0.25">
      <c r="A174">
        <v>172</v>
      </c>
      <c r="B174" s="3" t="s">
        <v>18</v>
      </c>
      <c r="C174" s="3" t="s">
        <v>28</v>
      </c>
      <c r="D174">
        <v>18</v>
      </c>
      <c r="E174">
        <v>17</v>
      </c>
      <c r="F174" s="3" t="s">
        <v>32</v>
      </c>
      <c r="G174" s="3" t="s">
        <v>30</v>
      </c>
      <c r="H174">
        <v>0</v>
      </c>
      <c r="I174">
        <v>0</v>
      </c>
      <c r="J174" s="3" t="s">
        <v>18</v>
      </c>
      <c r="K174" s="1">
        <v>45580.782094907408</v>
      </c>
    </row>
    <row r="175" spans="1:11" x14ac:dyDescent="0.25">
      <c r="A175">
        <v>173</v>
      </c>
      <c r="B175" s="3" t="s">
        <v>28</v>
      </c>
      <c r="C175" s="3" t="s">
        <v>18</v>
      </c>
      <c r="D175">
        <v>20</v>
      </c>
      <c r="E175">
        <v>20</v>
      </c>
      <c r="F175" s="3" t="s">
        <v>30</v>
      </c>
      <c r="G175" s="3" t="s">
        <v>33</v>
      </c>
      <c r="H175">
        <v>0</v>
      </c>
      <c r="I175">
        <v>0</v>
      </c>
      <c r="J175" s="3" t="s">
        <v>18</v>
      </c>
      <c r="K175" s="1">
        <v>45580.782094907408</v>
      </c>
    </row>
    <row r="176" spans="1:11" x14ac:dyDescent="0.25">
      <c r="A176">
        <v>174</v>
      </c>
      <c r="B176" s="3" t="s">
        <v>18</v>
      </c>
      <c r="C176" s="3" t="s">
        <v>28</v>
      </c>
      <c r="D176">
        <v>28</v>
      </c>
      <c r="E176">
        <v>28</v>
      </c>
      <c r="F176" s="3" t="s">
        <v>34</v>
      </c>
      <c r="G176" s="3" t="s">
        <v>30</v>
      </c>
      <c r="H176">
        <v>0</v>
      </c>
      <c r="I176">
        <v>0</v>
      </c>
      <c r="J176" s="3" t="s">
        <v>40</v>
      </c>
      <c r="K176" s="1">
        <v>45580.782094907408</v>
      </c>
    </row>
    <row r="177" spans="1:11" x14ac:dyDescent="0.25">
      <c r="A177">
        <v>175</v>
      </c>
      <c r="B177" s="3" t="s">
        <v>28</v>
      </c>
      <c r="C177" s="3" t="s">
        <v>18</v>
      </c>
      <c r="D177">
        <v>27</v>
      </c>
      <c r="E177">
        <v>27</v>
      </c>
      <c r="F177" s="3" t="s">
        <v>30</v>
      </c>
      <c r="G177" s="3" t="s">
        <v>35</v>
      </c>
      <c r="H177">
        <v>0</v>
      </c>
      <c r="I177">
        <v>3</v>
      </c>
      <c r="J177" s="3" t="s">
        <v>18</v>
      </c>
      <c r="K177" s="1">
        <v>45580.782094907408</v>
      </c>
    </row>
    <row r="178" spans="1:11" x14ac:dyDescent="0.25">
      <c r="A178">
        <v>176</v>
      </c>
      <c r="B178" s="3" t="s">
        <v>18</v>
      </c>
      <c r="C178" s="3" t="s">
        <v>28</v>
      </c>
      <c r="D178">
        <v>14</v>
      </c>
      <c r="E178">
        <v>13</v>
      </c>
      <c r="F178" s="3" t="s">
        <v>36</v>
      </c>
      <c r="G178" s="3" t="s">
        <v>30</v>
      </c>
      <c r="H178">
        <v>36</v>
      </c>
      <c r="I178">
        <v>0</v>
      </c>
      <c r="J178" s="3" t="s">
        <v>18</v>
      </c>
      <c r="K178" s="1">
        <v>45580.782106481478</v>
      </c>
    </row>
    <row r="179" spans="1:11" x14ac:dyDescent="0.25">
      <c r="A179">
        <v>177</v>
      </c>
      <c r="B179" s="3" t="s">
        <v>28</v>
      </c>
      <c r="C179" s="3" t="s">
        <v>18</v>
      </c>
      <c r="D179">
        <v>16</v>
      </c>
      <c r="E179">
        <v>16</v>
      </c>
      <c r="F179" s="3" t="s">
        <v>30</v>
      </c>
      <c r="G179" s="3" t="s">
        <v>37</v>
      </c>
      <c r="H179">
        <v>0</v>
      </c>
      <c r="I179">
        <v>67</v>
      </c>
      <c r="J179" s="3" t="s">
        <v>18</v>
      </c>
      <c r="K179" s="1">
        <v>45580.782118055555</v>
      </c>
    </row>
    <row r="180" spans="1:11" x14ac:dyDescent="0.25">
      <c r="A180">
        <v>178</v>
      </c>
      <c r="B180" s="3" t="s">
        <v>18</v>
      </c>
      <c r="C180" s="3" t="s">
        <v>28</v>
      </c>
      <c r="D180">
        <v>23</v>
      </c>
      <c r="E180">
        <v>22</v>
      </c>
      <c r="F180" s="3" t="s">
        <v>38</v>
      </c>
      <c r="G180" s="3" t="s">
        <v>30</v>
      </c>
      <c r="H180">
        <v>453</v>
      </c>
      <c r="I180">
        <v>0</v>
      </c>
      <c r="J180" s="3" t="s">
        <v>18</v>
      </c>
      <c r="K180" s="1">
        <v>45580.782233796293</v>
      </c>
    </row>
    <row r="181" spans="1:11" x14ac:dyDescent="0.25">
      <c r="A181">
        <v>179</v>
      </c>
      <c r="B181" s="3" t="s">
        <v>28</v>
      </c>
      <c r="C181" s="3" t="s">
        <v>18</v>
      </c>
      <c r="D181">
        <v>23</v>
      </c>
      <c r="E181">
        <v>22</v>
      </c>
      <c r="F181" s="3" t="s">
        <v>30</v>
      </c>
      <c r="G181" s="3" t="s">
        <v>39</v>
      </c>
      <c r="H181">
        <v>0</v>
      </c>
      <c r="I181">
        <v>583</v>
      </c>
      <c r="J181" s="3" t="s">
        <v>28</v>
      </c>
      <c r="K181" s="1">
        <v>45580.782384259262</v>
      </c>
    </row>
    <row r="182" spans="1:11" x14ac:dyDescent="0.25">
      <c r="A182">
        <v>180</v>
      </c>
      <c r="B182" s="3" t="s">
        <v>18</v>
      </c>
      <c r="C182" s="3" t="s">
        <v>28</v>
      </c>
      <c r="D182">
        <v>21</v>
      </c>
      <c r="E182">
        <v>20</v>
      </c>
      <c r="F182" s="3" t="s">
        <v>29</v>
      </c>
      <c r="G182" s="3" t="s">
        <v>30</v>
      </c>
      <c r="H182">
        <v>0</v>
      </c>
      <c r="I182">
        <v>0</v>
      </c>
      <c r="J182" s="3" t="s">
        <v>18</v>
      </c>
      <c r="K182" s="1">
        <v>45580.782384259262</v>
      </c>
    </row>
    <row r="183" spans="1:11" x14ac:dyDescent="0.25">
      <c r="A183">
        <v>181</v>
      </c>
      <c r="B183" s="3" t="s">
        <v>28</v>
      </c>
      <c r="C183" s="3" t="s">
        <v>18</v>
      </c>
      <c r="D183">
        <v>19</v>
      </c>
      <c r="E183">
        <v>18</v>
      </c>
      <c r="F183" s="3" t="s">
        <v>30</v>
      </c>
      <c r="G183" s="3" t="s">
        <v>31</v>
      </c>
      <c r="H183">
        <v>0</v>
      </c>
      <c r="I183">
        <v>0</v>
      </c>
      <c r="J183" s="3" t="s">
        <v>28</v>
      </c>
      <c r="K183" s="1">
        <v>45580.782384259262</v>
      </c>
    </row>
    <row r="184" spans="1:11" x14ac:dyDescent="0.25">
      <c r="A184">
        <v>182</v>
      </c>
      <c r="B184" s="3" t="s">
        <v>18</v>
      </c>
      <c r="C184" s="3" t="s">
        <v>28</v>
      </c>
      <c r="D184">
        <v>21</v>
      </c>
      <c r="E184">
        <v>20</v>
      </c>
      <c r="F184" s="3" t="s">
        <v>32</v>
      </c>
      <c r="G184" s="3" t="s">
        <v>30</v>
      </c>
      <c r="H184">
        <v>0</v>
      </c>
      <c r="I184">
        <v>0</v>
      </c>
      <c r="J184" s="3" t="s">
        <v>18</v>
      </c>
      <c r="K184" s="1">
        <v>45580.782384259262</v>
      </c>
    </row>
    <row r="185" spans="1:11" x14ac:dyDescent="0.25">
      <c r="A185">
        <v>183</v>
      </c>
      <c r="B185" s="3" t="s">
        <v>28</v>
      </c>
      <c r="C185" s="3" t="s">
        <v>18</v>
      </c>
      <c r="D185">
        <v>22</v>
      </c>
      <c r="E185">
        <v>22</v>
      </c>
      <c r="F185" s="3" t="s">
        <v>30</v>
      </c>
      <c r="G185" s="3" t="s">
        <v>33</v>
      </c>
      <c r="H185">
        <v>0</v>
      </c>
      <c r="I185">
        <v>0</v>
      </c>
      <c r="J185" s="3" t="s">
        <v>18</v>
      </c>
      <c r="K185" s="1">
        <v>45580.782384259262</v>
      </c>
    </row>
    <row r="186" spans="1:11" x14ac:dyDescent="0.25">
      <c r="A186">
        <v>184</v>
      </c>
      <c r="B186" s="3" t="s">
        <v>18</v>
      </c>
      <c r="C186" s="3" t="s">
        <v>28</v>
      </c>
      <c r="D186">
        <v>15</v>
      </c>
      <c r="E186">
        <v>15</v>
      </c>
      <c r="F186" s="3" t="s">
        <v>34</v>
      </c>
      <c r="G186" s="3" t="s">
        <v>30</v>
      </c>
      <c r="H186">
        <v>6</v>
      </c>
      <c r="I186">
        <v>0</v>
      </c>
      <c r="J186" s="3" t="s">
        <v>28</v>
      </c>
      <c r="K186" s="1">
        <v>45580.782384259262</v>
      </c>
    </row>
    <row r="187" spans="1:11" x14ac:dyDescent="0.25">
      <c r="A187">
        <v>185</v>
      </c>
      <c r="B187" s="3" t="s">
        <v>28</v>
      </c>
      <c r="C187" s="3" t="s">
        <v>18</v>
      </c>
      <c r="D187">
        <v>20</v>
      </c>
      <c r="E187">
        <v>20</v>
      </c>
      <c r="F187" s="3" t="s">
        <v>30</v>
      </c>
      <c r="G187" s="3" t="s">
        <v>35</v>
      </c>
      <c r="H187">
        <v>0</v>
      </c>
      <c r="I187">
        <v>3</v>
      </c>
      <c r="J187" s="3" t="s">
        <v>18</v>
      </c>
      <c r="K187" s="1">
        <v>45580.782384259262</v>
      </c>
    </row>
    <row r="188" spans="1:11" x14ac:dyDescent="0.25">
      <c r="A188">
        <v>186</v>
      </c>
      <c r="B188" s="3" t="s">
        <v>18</v>
      </c>
      <c r="C188" s="3" t="s">
        <v>28</v>
      </c>
      <c r="D188">
        <v>18</v>
      </c>
      <c r="E188">
        <v>17</v>
      </c>
      <c r="F188" s="3" t="s">
        <v>36</v>
      </c>
      <c r="G188" s="3" t="s">
        <v>30</v>
      </c>
      <c r="H188">
        <v>31</v>
      </c>
      <c r="I188">
        <v>0</v>
      </c>
      <c r="J188" s="3" t="s">
        <v>18</v>
      </c>
      <c r="K188" s="1">
        <v>45580.782395833332</v>
      </c>
    </row>
    <row r="189" spans="1:11" x14ac:dyDescent="0.25">
      <c r="A189">
        <v>187</v>
      </c>
      <c r="B189" s="3" t="s">
        <v>28</v>
      </c>
      <c r="C189" s="3" t="s">
        <v>18</v>
      </c>
      <c r="D189">
        <v>21</v>
      </c>
      <c r="E189">
        <v>21</v>
      </c>
      <c r="F189" s="3" t="s">
        <v>30</v>
      </c>
      <c r="G189" s="3" t="s">
        <v>37</v>
      </c>
      <c r="H189">
        <v>0</v>
      </c>
      <c r="I189">
        <v>40</v>
      </c>
      <c r="J189" s="3" t="s">
        <v>18</v>
      </c>
      <c r="K189" s="1">
        <v>45580.782407407409</v>
      </c>
    </row>
    <row r="190" spans="1:11" x14ac:dyDescent="0.25">
      <c r="A190">
        <v>188</v>
      </c>
      <c r="B190" s="3" t="s">
        <v>18</v>
      </c>
      <c r="C190" s="3" t="s">
        <v>28</v>
      </c>
      <c r="D190">
        <v>22</v>
      </c>
      <c r="E190">
        <v>21</v>
      </c>
      <c r="F190" s="3" t="s">
        <v>38</v>
      </c>
      <c r="G190" s="3" t="s">
        <v>30</v>
      </c>
      <c r="H190">
        <v>1007</v>
      </c>
      <c r="I190">
        <v>0</v>
      </c>
      <c r="J190" s="3" t="s">
        <v>18</v>
      </c>
      <c r="K190" s="1">
        <v>45580.78266203704</v>
      </c>
    </row>
    <row r="191" spans="1:11" x14ac:dyDescent="0.25">
      <c r="A191">
        <v>189</v>
      </c>
      <c r="B191" s="3" t="s">
        <v>28</v>
      </c>
      <c r="C191" s="3" t="s">
        <v>18</v>
      </c>
      <c r="D191">
        <v>23</v>
      </c>
      <c r="E191">
        <v>22</v>
      </c>
      <c r="F191" s="3" t="s">
        <v>30</v>
      </c>
      <c r="G191" s="3" t="s">
        <v>39</v>
      </c>
      <c r="H191">
        <v>0</v>
      </c>
      <c r="I191">
        <v>3564</v>
      </c>
      <c r="J191" s="3" t="s">
        <v>28</v>
      </c>
      <c r="K191" s="1">
        <v>45580.783564814818</v>
      </c>
    </row>
    <row r="192" spans="1:11" x14ac:dyDescent="0.25">
      <c r="A192">
        <v>190</v>
      </c>
      <c r="B192" s="3" t="s">
        <v>18</v>
      </c>
      <c r="C192" s="3" t="s">
        <v>28</v>
      </c>
      <c r="D192">
        <v>24</v>
      </c>
      <c r="E192">
        <v>23</v>
      </c>
      <c r="F192" s="3" t="s">
        <v>29</v>
      </c>
      <c r="G192" s="3" t="s">
        <v>30</v>
      </c>
      <c r="H192">
        <v>0</v>
      </c>
      <c r="I192">
        <v>0</v>
      </c>
      <c r="J192" s="3" t="s">
        <v>18</v>
      </c>
      <c r="K192" s="1">
        <v>45580.783564814818</v>
      </c>
    </row>
    <row r="193" spans="1:11" x14ac:dyDescent="0.25">
      <c r="A193">
        <v>191</v>
      </c>
      <c r="B193" s="3" t="s">
        <v>28</v>
      </c>
      <c r="C193" s="3" t="s">
        <v>18</v>
      </c>
      <c r="D193">
        <v>16</v>
      </c>
      <c r="E193">
        <v>16</v>
      </c>
      <c r="F193" s="3" t="s">
        <v>30</v>
      </c>
      <c r="G193" s="3" t="s">
        <v>31</v>
      </c>
      <c r="H193">
        <v>0</v>
      </c>
      <c r="I193">
        <v>0</v>
      </c>
      <c r="J193" s="3" t="s">
        <v>18</v>
      </c>
      <c r="K193" s="1">
        <v>45580.783564814818</v>
      </c>
    </row>
    <row r="194" spans="1:11" x14ac:dyDescent="0.25">
      <c r="A194">
        <v>192</v>
      </c>
      <c r="B194" s="3" t="s">
        <v>18</v>
      </c>
      <c r="C194" s="3" t="s">
        <v>28</v>
      </c>
      <c r="D194">
        <v>22</v>
      </c>
      <c r="E194">
        <v>21</v>
      </c>
      <c r="F194" s="3" t="s">
        <v>32</v>
      </c>
      <c r="G194" s="3" t="s">
        <v>30</v>
      </c>
      <c r="H194">
        <v>0</v>
      </c>
      <c r="I194">
        <v>0</v>
      </c>
      <c r="J194" s="3" t="s">
        <v>18</v>
      </c>
      <c r="K194" s="1">
        <v>45580.783564814818</v>
      </c>
    </row>
    <row r="195" spans="1:11" x14ac:dyDescent="0.25">
      <c r="A195">
        <v>193</v>
      </c>
      <c r="B195" s="3" t="s">
        <v>28</v>
      </c>
      <c r="C195" s="3" t="s">
        <v>18</v>
      </c>
      <c r="D195">
        <v>16</v>
      </c>
      <c r="E195">
        <v>16</v>
      </c>
      <c r="F195" s="3" t="s">
        <v>30</v>
      </c>
      <c r="G195" s="3" t="s">
        <v>33</v>
      </c>
      <c r="H195">
        <v>0</v>
      </c>
      <c r="I195">
        <v>0</v>
      </c>
      <c r="J195" s="3" t="s">
        <v>18</v>
      </c>
      <c r="K195" s="1">
        <v>45580.783564814818</v>
      </c>
    </row>
    <row r="196" spans="1:11" x14ac:dyDescent="0.25">
      <c r="A196">
        <v>194</v>
      </c>
      <c r="B196" s="3" t="s">
        <v>18</v>
      </c>
      <c r="C196" s="3" t="s">
        <v>28</v>
      </c>
      <c r="D196">
        <v>17</v>
      </c>
      <c r="E196">
        <v>16</v>
      </c>
      <c r="F196" s="3" t="s">
        <v>34</v>
      </c>
      <c r="G196" s="3" t="s">
        <v>30</v>
      </c>
      <c r="H196">
        <v>1</v>
      </c>
      <c r="I196">
        <v>0</v>
      </c>
      <c r="J196" s="3" t="s">
        <v>18</v>
      </c>
      <c r="K196" s="1">
        <v>45580.783564814818</v>
      </c>
    </row>
    <row r="197" spans="1:11" x14ac:dyDescent="0.25">
      <c r="A197">
        <v>195</v>
      </c>
      <c r="B197" s="3" t="s">
        <v>28</v>
      </c>
      <c r="C197" s="3" t="s">
        <v>18</v>
      </c>
      <c r="D197">
        <v>17</v>
      </c>
      <c r="E197">
        <v>17</v>
      </c>
      <c r="F197" s="3" t="s">
        <v>30</v>
      </c>
      <c r="G197" s="3" t="s">
        <v>35</v>
      </c>
      <c r="H197">
        <v>0</v>
      </c>
      <c r="I197">
        <v>3</v>
      </c>
      <c r="J197" s="3" t="s">
        <v>18</v>
      </c>
      <c r="K197" s="1">
        <v>45580.783564814818</v>
      </c>
    </row>
    <row r="198" spans="1:11" x14ac:dyDescent="0.25">
      <c r="A198">
        <v>196</v>
      </c>
      <c r="B198" s="3" t="s">
        <v>18</v>
      </c>
      <c r="C198" s="3" t="s">
        <v>28</v>
      </c>
      <c r="D198">
        <v>29</v>
      </c>
      <c r="E198">
        <v>28</v>
      </c>
      <c r="F198" s="3" t="s">
        <v>36</v>
      </c>
      <c r="G198" s="3" t="s">
        <v>30</v>
      </c>
      <c r="H198">
        <v>19</v>
      </c>
      <c r="I198">
        <v>0</v>
      </c>
      <c r="J198" s="3" t="s">
        <v>18</v>
      </c>
      <c r="K198" s="1">
        <v>45580.783576388887</v>
      </c>
    </row>
    <row r="199" spans="1:11" x14ac:dyDescent="0.25">
      <c r="A199">
        <v>197</v>
      </c>
      <c r="B199" s="3" t="s">
        <v>28</v>
      </c>
      <c r="C199" s="3" t="s">
        <v>18</v>
      </c>
      <c r="D199">
        <v>28</v>
      </c>
      <c r="E199">
        <v>28</v>
      </c>
      <c r="F199" s="3" t="s">
        <v>30</v>
      </c>
      <c r="G199" s="3" t="s">
        <v>37</v>
      </c>
      <c r="H199">
        <v>0</v>
      </c>
      <c r="I199">
        <v>51</v>
      </c>
      <c r="J199" s="3" t="s">
        <v>18</v>
      </c>
      <c r="K199" s="1">
        <v>45580.783587962964</v>
      </c>
    </row>
    <row r="200" spans="1:11" x14ac:dyDescent="0.25">
      <c r="A200">
        <v>198</v>
      </c>
      <c r="B200" s="3" t="s">
        <v>18</v>
      </c>
      <c r="C200" s="3" t="s">
        <v>28</v>
      </c>
      <c r="D200">
        <v>20</v>
      </c>
      <c r="E200">
        <v>19</v>
      </c>
      <c r="F200" s="3" t="s">
        <v>38</v>
      </c>
      <c r="G200" s="3" t="s">
        <v>30</v>
      </c>
      <c r="H200">
        <v>98</v>
      </c>
      <c r="I200">
        <v>0</v>
      </c>
      <c r="J200" s="3" t="s">
        <v>18</v>
      </c>
      <c r="K200" s="1">
        <v>45580.78361111111</v>
      </c>
    </row>
    <row r="201" spans="1:11" x14ac:dyDescent="0.25">
      <c r="A201">
        <v>199</v>
      </c>
      <c r="B201" s="3" t="s">
        <v>28</v>
      </c>
      <c r="C201" s="3" t="s">
        <v>18</v>
      </c>
      <c r="D201">
        <v>28</v>
      </c>
      <c r="E201">
        <v>28</v>
      </c>
      <c r="F201" s="3" t="s">
        <v>30</v>
      </c>
      <c r="G201" s="3" t="s">
        <v>39</v>
      </c>
      <c r="H201">
        <v>0</v>
      </c>
      <c r="I201">
        <v>673</v>
      </c>
      <c r="J201" s="3" t="s">
        <v>18</v>
      </c>
      <c r="K201" s="1">
        <v>45580.783831018518</v>
      </c>
    </row>
    <row r="202" spans="1:11" x14ac:dyDescent="0.25">
      <c r="A202">
        <v>200</v>
      </c>
      <c r="B202" s="3" t="s">
        <v>18</v>
      </c>
      <c r="C202" s="3" t="s">
        <v>28</v>
      </c>
      <c r="D202">
        <v>24</v>
      </c>
      <c r="E202">
        <v>23</v>
      </c>
      <c r="F202" s="3" t="s">
        <v>29</v>
      </c>
      <c r="G202" s="3" t="s">
        <v>30</v>
      </c>
      <c r="H202">
        <v>0</v>
      </c>
      <c r="I202">
        <v>0</v>
      </c>
      <c r="J202" s="3" t="s">
        <v>18</v>
      </c>
      <c r="K202" s="1">
        <v>45580.783831018518</v>
      </c>
    </row>
    <row r="203" spans="1:11" x14ac:dyDescent="0.25">
      <c r="A203">
        <v>201</v>
      </c>
      <c r="B203" s="3" t="s">
        <v>28</v>
      </c>
      <c r="C203" s="3" t="s">
        <v>18</v>
      </c>
      <c r="D203">
        <v>19</v>
      </c>
      <c r="E203">
        <v>19</v>
      </c>
      <c r="F203" s="3" t="s">
        <v>30</v>
      </c>
      <c r="G203" s="3" t="s">
        <v>31</v>
      </c>
      <c r="H203">
        <v>0</v>
      </c>
      <c r="I203">
        <v>0</v>
      </c>
      <c r="J203" s="3" t="s">
        <v>18</v>
      </c>
      <c r="K203" s="1">
        <v>45580.783831018518</v>
      </c>
    </row>
    <row r="204" spans="1:11" x14ac:dyDescent="0.25">
      <c r="A204">
        <v>202</v>
      </c>
      <c r="B204" s="3" t="s">
        <v>18</v>
      </c>
      <c r="C204" s="3" t="s">
        <v>28</v>
      </c>
      <c r="D204">
        <v>23</v>
      </c>
      <c r="E204">
        <v>22</v>
      </c>
      <c r="F204" s="3" t="s">
        <v>32</v>
      </c>
      <c r="G204" s="3" t="s">
        <v>30</v>
      </c>
      <c r="H204">
        <v>0</v>
      </c>
      <c r="I204">
        <v>0</v>
      </c>
      <c r="J204" s="3" t="s">
        <v>18</v>
      </c>
      <c r="K204" s="1">
        <v>45580.783831018518</v>
      </c>
    </row>
    <row r="205" spans="1:11" x14ac:dyDescent="0.25">
      <c r="A205">
        <v>203</v>
      </c>
      <c r="B205" s="3" t="s">
        <v>28</v>
      </c>
      <c r="C205" s="3" t="s">
        <v>18</v>
      </c>
      <c r="D205">
        <v>15</v>
      </c>
      <c r="E205">
        <v>15</v>
      </c>
      <c r="F205" s="3" t="s">
        <v>30</v>
      </c>
      <c r="G205" s="3" t="s">
        <v>33</v>
      </c>
      <c r="H205">
        <v>0</v>
      </c>
      <c r="I205">
        <v>1</v>
      </c>
      <c r="J205" s="3" t="s">
        <v>18</v>
      </c>
      <c r="K205" s="1">
        <v>45580.783831018518</v>
      </c>
    </row>
    <row r="206" spans="1:11" x14ac:dyDescent="0.25">
      <c r="A206">
        <v>204</v>
      </c>
      <c r="B206" s="3" t="s">
        <v>18</v>
      </c>
      <c r="C206" s="3" t="s">
        <v>28</v>
      </c>
      <c r="D206">
        <v>25</v>
      </c>
      <c r="E206">
        <v>24</v>
      </c>
      <c r="F206" s="3" t="s">
        <v>34</v>
      </c>
      <c r="G206" s="3" t="s">
        <v>30</v>
      </c>
      <c r="H206">
        <v>7</v>
      </c>
      <c r="I206">
        <v>0</v>
      </c>
      <c r="J206" s="3" t="s">
        <v>18</v>
      </c>
      <c r="K206" s="1">
        <v>45580.783831018518</v>
      </c>
    </row>
    <row r="207" spans="1:11" x14ac:dyDescent="0.25">
      <c r="A207">
        <v>205</v>
      </c>
      <c r="B207" s="3" t="s">
        <v>28</v>
      </c>
      <c r="C207" s="3" t="s">
        <v>18</v>
      </c>
      <c r="D207">
        <v>20</v>
      </c>
      <c r="E207">
        <v>20</v>
      </c>
      <c r="F207" s="3" t="s">
        <v>30</v>
      </c>
      <c r="G207" s="3" t="s">
        <v>35</v>
      </c>
      <c r="H207">
        <v>0</v>
      </c>
      <c r="I207">
        <v>8</v>
      </c>
      <c r="J207" s="3" t="s">
        <v>18</v>
      </c>
      <c r="K207" s="1">
        <v>45580.783831018518</v>
      </c>
    </row>
    <row r="208" spans="1:11" x14ac:dyDescent="0.25">
      <c r="A208">
        <v>206</v>
      </c>
      <c r="B208" s="3" t="s">
        <v>18</v>
      </c>
      <c r="C208" s="3" t="s">
        <v>28</v>
      </c>
      <c r="D208">
        <v>23</v>
      </c>
      <c r="E208">
        <v>22</v>
      </c>
      <c r="F208" s="3" t="s">
        <v>36</v>
      </c>
      <c r="G208" s="3" t="s">
        <v>30</v>
      </c>
      <c r="H208">
        <v>39</v>
      </c>
      <c r="I208">
        <v>0</v>
      </c>
      <c r="J208" s="3" t="s">
        <v>18</v>
      </c>
      <c r="K208" s="1">
        <v>45580.783842592595</v>
      </c>
    </row>
    <row r="209" spans="1:11" x14ac:dyDescent="0.25">
      <c r="A209">
        <v>207</v>
      </c>
      <c r="B209" s="3" t="s">
        <v>28</v>
      </c>
      <c r="C209" s="3" t="s">
        <v>18</v>
      </c>
      <c r="D209">
        <v>21</v>
      </c>
      <c r="E209">
        <v>21</v>
      </c>
      <c r="F209" s="3" t="s">
        <v>30</v>
      </c>
      <c r="G209" s="3" t="s">
        <v>37</v>
      </c>
      <c r="H209">
        <v>0</v>
      </c>
      <c r="I209">
        <v>44</v>
      </c>
      <c r="J209" s="3" t="s">
        <v>18</v>
      </c>
      <c r="K209" s="1">
        <v>45580.783854166664</v>
      </c>
    </row>
    <row r="210" spans="1:11" x14ac:dyDescent="0.25">
      <c r="A210">
        <v>208</v>
      </c>
      <c r="B210" s="3" t="s">
        <v>18</v>
      </c>
      <c r="C210" s="3" t="s">
        <v>28</v>
      </c>
      <c r="D210">
        <v>24</v>
      </c>
      <c r="E210">
        <v>23</v>
      </c>
      <c r="F210" s="3" t="s">
        <v>38</v>
      </c>
      <c r="G210" s="3" t="s">
        <v>30</v>
      </c>
      <c r="H210">
        <v>625</v>
      </c>
      <c r="I210">
        <v>0</v>
      </c>
      <c r="J210" s="3" t="s">
        <v>18</v>
      </c>
      <c r="K210" s="1">
        <v>45580.78402777778</v>
      </c>
    </row>
    <row r="211" spans="1:11" x14ac:dyDescent="0.25">
      <c r="A211">
        <v>209</v>
      </c>
      <c r="B211" s="3" t="s">
        <v>28</v>
      </c>
      <c r="C211" s="3" t="s">
        <v>18</v>
      </c>
      <c r="D211">
        <v>25</v>
      </c>
      <c r="E211">
        <v>25</v>
      </c>
      <c r="F211" s="3" t="s">
        <v>30</v>
      </c>
      <c r="G211" s="3" t="s">
        <v>39</v>
      </c>
      <c r="H211">
        <v>0</v>
      </c>
      <c r="I211">
        <v>1248</v>
      </c>
      <c r="J211" s="3" t="s">
        <v>18</v>
      </c>
      <c r="K211" s="1">
        <v>45580.784386574072</v>
      </c>
    </row>
    <row r="212" spans="1:11" x14ac:dyDescent="0.25">
      <c r="A212">
        <v>210</v>
      </c>
      <c r="B212" s="3" t="s">
        <v>18</v>
      </c>
      <c r="C212" s="3" t="s">
        <v>28</v>
      </c>
      <c r="D212">
        <v>24</v>
      </c>
      <c r="E212">
        <v>24</v>
      </c>
      <c r="F212" s="3" t="s">
        <v>29</v>
      </c>
      <c r="G212" s="3" t="s">
        <v>30</v>
      </c>
      <c r="H212">
        <v>0</v>
      </c>
      <c r="I212">
        <v>0</v>
      </c>
      <c r="J212" s="3" t="s">
        <v>40</v>
      </c>
      <c r="K212" s="1">
        <v>45580.784386574072</v>
      </c>
    </row>
    <row r="213" spans="1:11" x14ac:dyDescent="0.25">
      <c r="A213">
        <v>211</v>
      </c>
      <c r="B213" s="3" t="s">
        <v>28</v>
      </c>
      <c r="C213" s="3" t="s">
        <v>18</v>
      </c>
      <c r="D213">
        <v>22</v>
      </c>
      <c r="E213">
        <v>21</v>
      </c>
      <c r="F213" s="3" t="s">
        <v>30</v>
      </c>
      <c r="G213" s="3" t="s">
        <v>31</v>
      </c>
      <c r="H213">
        <v>0</v>
      </c>
      <c r="I213">
        <v>0</v>
      </c>
      <c r="J213" s="3" t="s">
        <v>28</v>
      </c>
      <c r="K213" s="1">
        <v>45580.784386574072</v>
      </c>
    </row>
    <row r="214" spans="1:11" x14ac:dyDescent="0.25">
      <c r="A214">
        <v>212</v>
      </c>
      <c r="B214" s="3" t="s">
        <v>18</v>
      </c>
      <c r="C214" s="3" t="s">
        <v>28</v>
      </c>
      <c r="D214">
        <v>20</v>
      </c>
      <c r="E214">
        <v>19</v>
      </c>
      <c r="F214" s="3" t="s">
        <v>32</v>
      </c>
      <c r="G214" s="3" t="s">
        <v>30</v>
      </c>
      <c r="H214">
        <v>0</v>
      </c>
      <c r="I214">
        <v>0</v>
      </c>
      <c r="J214" s="3" t="s">
        <v>18</v>
      </c>
      <c r="K214" s="1">
        <v>45580.784386574072</v>
      </c>
    </row>
    <row r="215" spans="1:11" x14ac:dyDescent="0.25">
      <c r="A215">
        <v>213</v>
      </c>
      <c r="B215" s="3" t="s">
        <v>28</v>
      </c>
      <c r="C215" s="3" t="s">
        <v>18</v>
      </c>
      <c r="D215">
        <v>18</v>
      </c>
      <c r="E215">
        <v>18</v>
      </c>
      <c r="F215" s="3" t="s">
        <v>30</v>
      </c>
      <c r="G215" s="3" t="s">
        <v>33</v>
      </c>
      <c r="H215">
        <v>0</v>
      </c>
      <c r="I215">
        <v>0</v>
      </c>
      <c r="J215" s="3" t="s">
        <v>18</v>
      </c>
      <c r="K215" s="1">
        <v>45580.784398148149</v>
      </c>
    </row>
    <row r="216" spans="1:11" x14ac:dyDescent="0.25">
      <c r="A216">
        <v>214</v>
      </c>
      <c r="B216" s="3" t="s">
        <v>18</v>
      </c>
      <c r="C216" s="3" t="s">
        <v>28</v>
      </c>
      <c r="D216">
        <v>19</v>
      </c>
      <c r="E216">
        <v>18</v>
      </c>
      <c r="F216" s="3" t="s">
        <v>34</v>
      </c>
      <c r="G216" s="3" t="s">
        <v>30</v>
      </c>
      <c r="H216">
        <v>1</v>
      </c>
      <c r="I216">
        <v>0</v>
      </c>
      <c r="J216" s="3" t="s">
        <v>18</v>
      </c>
      <c r="K216" s="1">
        <v>45580.784398148149</v>
      </c>
    </row>
    <row r="217" spans="1:11" x14ac:dyDescent="0.25">
      <c r="A217">
        <v>215</v>
      </c>
      <c r="B217" s="3" t="s">
        <v>28</v>
      </c>
      <c r="C217" s="3" t="s">
        <v>18</v>
      </c>
      <c r="D217">
        <v>21</v>
      </c>
      <c r="E217">
        <v>21</v>
      </c>
      <c r="F217" s="3" t="s">
        <v>30</v>
      </c>
      <c r="G217" s="3" t="s">
        <v>35</v>
      </c>
      <c r="H217">
        <v>0</v>
      </c>
      <c r="I217">
        <v>8</v>
      </c>
      <c r="J217" s="3" t="s">
        <v>18</v>
      </c>
      <c r="K217" s="1">
        <v>45580.784398148149</v>
      </c>
    </row>
    <row r="218" spans="1:11" x14ac:dyDescent="0.25">
      <c r="A218">
        <v>216</v>
      </c>
      <c r="B218" s="3" t="s">
        <v>18</v>
      </c>
      <c r="C218" s="3" t="s">
        <v>28</v>
      </c>
      <c r="D218">
        <v>24</v>
      </c>
      <c r="E218">
        <v>23</v>
      </c>
      <c r="F218" s="3" t="s">
        <v>36</v>
      </c>
      <c r="G218" s="3" t="s">
        <v>30</v>
      </c>
      <c r="H218">
        <v>104</v>
      </c>
      <c r="I218">
        <v>0</v>
      </c>
      <c r="J218" s="3" t="s">
        <v>18</v>
      </c>
      <c r="K218" s="1">
        <v>45580.784421296295</v>
      </c>
    </row>
    <row r="219" spans="1:11" x14ac:dyDescent="0.25">
      <c r="A219">
        <v>217</v>
      </c>
      <c r="B219" s="3" t="s">
        <v>28</v>
      </c>
      <c r="C219" s="3" t="s">
        <v>18</v>
      </c>
      <c r="D219">
        <v>16</v>
      </c>
      <c r="E219">
        <v>16</v>
      </c>
      <c r="F219" s="3" t="s">
        <v>30</v>
      </c>
      <c r="G219" s="3" t="s">
        <v>37</v>
      </c>
      <c r="H219">
        <v>0</v>
      </c>
      <c r="I219">
        <v>80</v>
      </c>
      <c r="J219" s="3" t="s">
        <v>18</v>
      </c>
      <c r="K219" s="1">
        <v>45580.784432870372</v>
      </c>
    </row>
    <row r="220" spans="1:11" x14ac:dyDescent="0.25">
      <c r="A220">
        <v>218</v>
      </c>
      <c r="B220" s="3" t="s">
        <v>18</v>
      </c>
      <c r="C220" s="3" t="s">
        <v>28</v>
      </c>
      <c r="D220">
        <v>20</v>
      </c>
      <c r="E220">
        <v>19</v>
      </c>
      <c r="F220" s="3" t="s">
        <v>38</v>
      </c>
      <c r="G220" s="3" t="s">
        <v>30</v>
      </c>
      <c r="H220">
        <v>859</v>
      </c>
      <c r="I220">
        <v>0</v>
      </c>
      <c r="J220" s="3" t="s">
        <v>18</v>
      </c>
      <c r="K220" s="1">
        <v>45580.784641203703</v>
      </c>
    </row>
    <row r="221" spans="1:11" x14ac:dyDescent="0.25">
      <c r="A221">
        <v>219</v>
      </c>
      <c r="B221" s="3" t="s">
        <v>28</v>
      </c>
      <c r="C221" s="3" t="s">
        <v>18</v>
      </c>
      <c r="D221">
        <v>18</v>
      </c>
      <c r="E221">
        <v>18</v>
      </c>
      <c r="F221" s="3" t="s">
        <v>30</v>
      </c>
      <c r="G221" s="3" t="s">
        <v>39</v>
      </c>
      <c r="H221">
        <v>0</v>
      </c>
      <c r="I221">
        <v>1875</v>
      </c>
      <c r="J221" s="3" t="s">
        <v>18</v>
      </c>
      <c r="K221" s="1">
        <v>45580.78502314815</v>
      </c>
    </row>
    <row r="222" spans="1:11" x14ac:dyDescent="0.25">
      <c r="A222">
        <v>220</v>
      </c>
      <c r="B222" s="3" t="s">
        <v>18</v>
      </c>
      <c r="C222" s="3" t="s">
        <v>28</v>
      </c>
      <c r="D222">
        <v>20</v>
      </c>
      <c r="E222">
        <v>19</v>
      </c>
      <c r="F222" s="3" t="s">
        <v>29</v>
      </c>
      <c r="G222" s="3" t="s">
        <v>30</v>
      </c>
      <c r="H222">
        <v>0</v>
      </c>
      <c r="I222">
        <v>0</v>
      </c>
      <c r="J222" s="3" t="s">
        <v>18</v>
      </c>
      <c r="K222" s="1">
        <v>45580.78502314815</v>
      </c>
    </row>
    <row r="223" spans="1:11" x14ac:dyDescent="0.25">
      <c r="A223">
        <v>221</v>
      </c>
      <c r="B223" s="3" t="s">
        <v>28</v>
      </c>
      <c r="C223" s="3" t="s">
        <v>18</v>
      </c>
      <c r="D223">
        <v>18</v>
      </c>
      <c r="E223">
        <v>18</v>
      </c>
      <c r="F223" s="3" t="s">
        <v>30</v>
      </c>
      <c r="G223" s="3" t="s">
        <v>31</v>
      </c>
      <c r="H223">
        <v>0</v>
      </c>
      <c r="I223">
        <v>0</v>
      </c>
      <c r="J223" s="3" t="s">
        <v>18</v>
      </c>
      <c r="K223" s="1">
        <v>45580.78502314815</v>
      </c>
    </row>
    <row r="224" spans="1:11" x14ac:dyDescent="0.25">
      <c r="A224">
        <v>222</v>
      </c>
      <c r="B224" s="3" t="s">
        <v>18</v>
      </c>
      <c r="C224" s="3" t="s">
        <v>28</v>
      </c>
      <c r="D224">
        <v>25</v>
      </c>
      <c r="E224">
        <v>24</v>
      </c>
      <c r="F224" s="3" t="s">
        <v>32</v>
      </c>
      <c r="G224" s="3" t="s">
        <v>30</v>
      </c>
      <c r="H224">
        <v>0</v>
      </c>
      <c r="I224">
        <v>0</v>
      </c>
      <c r="J224" s="3" t="s">
        <v>18</v>
      </c>
      <c r="K224" s="1">
        <v>45580.78502314815</v>
      </c>
    </row>
    <row r="225" spans="1:11" x14ac:dyDescent="0.25">
      <c r="A225">
        <v>223</v>
      </c>
      <c r="B225" s="3" t="s">
        <v>28</v>
      </c>
      <c r="C225" s="3" t="s">
        <v>18</v>
      </c>
      <c r="D225">
        <v>27</v>
      </c>
      <c r="E225">
        <v>26</v>
      </c>
      <c r="F225" s="3" t="s">
        <v>30</v>
      </c>
      <c r="G225" s="3" t="s">
        <v>33</v>
      </c>
      <c r="H225">
        <v>0</v>
      </c>
      <c r="I225">
        <v>0</v>
      </c>
      <c r="J225" s="3" t="s">
        <v>28</v>
      </c>
      <c r="K225" s="1">
        <v>45580.78502314815</v>
      </c>
    </row>
    <row r="226" spans="1:11" x14ac:dyDescent="0.25">
      <c r="A226">
        <v>224</v>
      </c>
      <c r="B226" s="3" t="s">
        <v>18</v>
      </c>
      <c r="C226" s="3" t="s">
        <v>28</v>
      </c>
      <c r="D226">
        <v>25</v>
      </c>
      <c r="E226">
        <v>24</v>
      </c>
      <c r="F226" s="3" t="s">
        <v>34</v>
      </c>
      <c r="G226" s="3" t="s">
        <v>30</v>
      </c>
      <c r="H226">
        <v>3</v>
      </c>
      <c r="I226">
        <v>0</v>
      </c>
      <c r="J226" s="3" t="s">
        <v>18</v>
      </c>
      <c r="K226" s="1">
        <v>45580.785034722219</v>
      </c>
    </row>
    <row r="227" spans="1:11" x14ac:dyDescent="0.25">
      <c r="A227">
        <v>225</v>
      </c>
      <c r="B227" s="3" t="s">
        <v>28</v>
      </c>
      <c r="C227" s="3" t="s">
        <v>18</v>
      </c>
      <c r="D227">
        <v>21</v>
      </c>
      <c r="E227">
        <v>20</v>
      </c>
      <c r="F227" s="3" t="s">
        <v>30</v>
      </c>
      <c r="G227" s="3" t="s">
        <v>35</v>
      </c>
      <c r="H227">
        <v>0</v>
      </c>
      <c r="I227">
        <v>4</v>
      </c>
      <c r="J227" s="3" t="s">
        <v>28</v>
      </c>
      <c r="K227" s="1">
        <v>45580.785034722219</v>
      </c>
    </row>
    <row r="228" spans="1:11" x14ac:dyDescent="0.25">
      <c r="A228">
        <v>226</v>
      </c>
      <c r="B228" s="3" t="s">
        <v>18</v>
      </c>
      <c r="C228" s="3" t="s">
        <v>28</v>
      </c>
      <c r="D228">
        <v>24</v>
      </c>
      <c r="E228">
        <v>23</v>
      </c>
      <c r="F228" s="3" t="s">
        <v>36</v>
      </c>
      <c r="G228" s="3" t="s">
        <v>30</v>
      </c>
      <c r="H228">
        <v>26</v>
      </c>
      <c r="I228">
        <v>0</v>
      </c>
      <c r="J228" s="3" t="s">
        <v>18</v>
      </c>
      <c r="K228" s="1">
        <v>45580.785034722219</v>
      </c>
    </row>
    <row r="229" spans="1:11" x14ac:dyDescent="0.25">
      <c r="A229">
        <v>227</v>
      </c>
      <c r="B229" s="3" t="s">
        <v>28</v>
      </c>
      <c r="C229" s="3" t="s">
        <v>18</v>
      </c>
      <c r="D229">
        <v>19</v>
      </c>
      <c r="E229">
        <v>19</v>
      </c>
      <c r="F229" s="3" t="s">
        <v>30</v>
      </c>
      <c r="G229" s="3" t="s">
        <v>37</v>
      </c>
      <c r="H229">
        <v>0</v>
      </c>
      <c r="I229">
        <v>39</v>
      </c>
      <c r="J229" s="3" t="s">
        <v>18</v>
      </c>
      <c r="K229" s="1">
        <v>45580.785046296296</v>
      </c>
    </row>
    <row r="230" spans="1:11" x14ac:dyDescent="0.25">
      <c r="A230">
        <v>228</v>
      </c>
      <c r="B230" s="3" t="s">
        <v>18</v>
      </c>
      <c r="C230" s="3" t="s">
        <v>28</v>
      </c>
      <c r="D230">
        <v>21</v>
      </c>
      <c r="E230">
        <v>20</v>
      </c>
      <c r="F230" s="3" t="s">
        <v>38</v>
      </c>
      <c r="G230" s="3" t="s">
        <v>30</v>
      </c>
      <c r="H230">
        <v>306</v>
      </c>
      <c r="I230">
        <v>0</v>
      </c>
      <c r="J230" s="3" t="s">
        <v>18</v>
      </c>
      <c r="K230" s="1">
        <v>45580.785115740742</v>
      </c>
    </row>
    <row r="231" spans="1:11" x14ac:dyDescent="0.25">
      <c r="A231">
        <v>229</v>
      </c>
      <c r="B231" s="3" t="s">
        <v>28</v>
      </c>
      <c r="C231" s="3" t="s">
        <v>18</v>
      </c>
      <c r="D231">
        <v>25</v>
      </c>
      <c r="E231">
        <v>25</v>
      </c>
      <c r="F231" s="3" t="s">
        <v>30</v>
      </c>
      <c r="G231" s="3" t="s">
        <v>39</v>
      </c>
      <c r="H231">
        <v>0</v>
      </c>
      <c r="I231">
        <v>757</v>
      </c>
      <c r="J231" s="3" t="s">
        <v>18</v>
      </c>
      <c r="K231" s="1">
        <v>45580.78533564815</v>
      </c>
    </row>
    <row r="232" spans="1:11" x14ac:dyDescent="0.25">
      <c r="A232">
        <v>230</v>
      </c>
      <c r="B232" s="3" t="s">
        <v>18</v>
      </c>
      <c r="C232" s="3" t="s">
        <v>28</v>
      </c>
      <c r="D232">
        <v>22</v>
      </c>
      <c r="E232">
        <v>22</v>
      </c>
      <c r="F232" s="3" t="s">
        <v>29</v>
      </c>
      <c r="G232" s="3" t="s">
        <v>30</v>
      </c>
      <c r="H232">
        <v>0</v>
      </c>
      <c r="I232">
        <v>0</v>
      </c>
      <c r="J232" s="3" t="s">
        <v>28</v>
      </c>
      <c r="K232" s="1">
        <v>45580.78533564815</v>
      </c>
    </row>
    <row r="233" spans="1:11" x14ac:dyDescent="0.25">
      <c r="A233">
        <v>231</v>
      </c>
      <c r="B233" s="3" t="s">
        <v>28</v>
      </c>
      <c r="C233" s="3" t="s">
        <v>18</v>
      </c>
      <c r="D233">
        <v>17</v>
      </c>
      <c r="E233">
        <v>17</v>
      </c>
      <c r="F233" s="3" t="s">
        <v>30</v>
      </c>
      <c r="G233" s="3" t="s">
        <v>31</v>
      </c>
      <c r="H233">
        <v>0</v>
      </c>
      <c r="I233">
        <v>0</v>
      </c>
      <c r="J233" s="3" t="s">
        <v>18</v>
      </c>
      <c r="K233" s="1">
        <v>45580.78533564815</v>
      </c>
    </row>
    <row r="234" spans="1:11" x14ac:dyDescent="0.25">
      <c r="A234">
        <v>232</v>
      </c>
      <c r="B234" s="3" t="s">
        <v>18</v>
      </c>
      <c r="C234" s="3" t="s">
        <v>28</v>
      </c>
      <c r="D234">
        <v>16</v>
      </c>
      <c r="E234">
        <v>15</v>
      </c>
      <c r="F234" s="3" t="s">
        <v>32</v>
      </c>
      <c r="G234" s="3" t="s">
        <v>30</v>
      </c>
      <c r="H234">
        <v>0</v>
      </c>
      <c r="I234">
        <v>0</v>
      </c>
      <c r="J234" s="3" t="s">
        <v>18</v>
      </c>
      <c r="K234" s="1">
        <v>45580.78533564815</v>
      </c>
    </row>
    <row r="235" spans="1:11" x14ac:dyDescent="0.25">
      <c r="A235">
        <v>233</v>
      </c>
      <c r="B235" s="3" t="s">
        <v>28</v>
      </c>
      <c r="C235" s="3" t="s">
        <v>18</v>
      </c>
      <c r="D235">
        <v>18</v>
      </c>
      <c r="E235">
        <v>18</v>
      </c>
      <c r="F235" s="3" t="s">
        <v>30</v>
      </c>
      <c r="G235" s="3" t="s">
        <v>33</v>
      </c>
      <c r="H235">
        <v>0</v>
      </c>
      <c r="I235">
        <v>0</v>
      </c>
      <c r="J235" s="3" t="s">
        <v>18</v>
      </c>
      <c r="K235" s="1">
        <v>45580.78533564815</v>
      </c>
    </row>
    <row r="236" spans="1:11" x14ac:dyDescent="0.25">
      <c r="A236">
        <v>234</v>
      </c>
      <c r="B236" s="3" t="s">
        <v>18</v>
      </c>
      <c r="C236" s="3" t="s">
        <v>28</v>
      </c>
      <c r="D236">
        <v>17</v>
      </c>
      <c r="E236">
        <v>16</v>
      </c>
      <c r="F236" s="3" t="s">
        <v>34</v>
      </c>
      <c r="G236" s="3" t="s">
        <v>30</v>
      </c>
      <c r="H236">
        <v>1</v>
      </c>
      <c r="I236">
        <v>0</v>
      </c>
      <c r="J236" s="3" t="s">
        <v>18</v>
      </c>
      <c r="K236" s="1">
        <v>45580.78533564815</v>
      </c>
    </row>
    <row r="237" spans="1:11" x14ac:dyDescent="0.25">
      <c r="A237">
        <v>235</v>
      </c>
      <c r="B237" s="3" t="s">
        <v>28</v>
      </c>
      <c r="C237" s="3" t="s">
        <v>18</v>
      </c>
      <c r="D237">
        <v>23</v>
      </c>
      <c r="E237">
        <v>22</v>
      </c>
      <c r="F237" s="3" t="s">
        <v>30</v>
      </c>
      <c r="G237" s="3" t="s">
        <v>35</v>
      </c>
      <c r="H237">
        <v>0</v>
      </c>
      <c r="I237">
        <v>5</v>
      </c>
      <c r="J237" s="3" t="s">
        <v>28</v>
      </c>
      <c r="K237" s="1">
        <v>45580.78534722222</v>
      </c>
    </row>
    <row r="238" spans="1:11" x14ac:dyDescent="0.25">
      <c r="A238">
        <v>236</v>
      </c>
      <c r="B238" s="3" t="s">
        <v>18</v>
      </c>
      <c r="C238" s="3" t="s">
        <v>28</v>
      </c>
      <c r="D238">
        <v>22</v>
      </c>
      <c r="E238">
        <v>21</v>
      </c>
      <c r="F238" s="3" t="s">
        <v>36</v>
      </c>
      <c r="G238" s="3" t="s">
        <v>30</v>
      </c>
      <c r="H238">
        <v>31</v>
      </c>
      <c r="I238">
        <v>0</v>
      </c>
      <c r="J238" s="3" t="s">
        <v>18</v>
      </c>
      <c r="K238" s="1">
        <v>45580.78534722222</v>
      </c>
    </row>
    <row r="239" spans="1:11" x14ac:dyDescent="0.25">
      <c r="A239">
        <v>237</v>
      </c>
      <c r="B239" s="3" t="s">
        <v>28</v>
      </c>
      <c r="C239" s="3" t="s">
        <v>18</v>
      </c>
      <c r="D239">
        <v>23</v>
      </c>
      <c r="E239">
        <v>22</v>
      </c>
      <c r="F239" s="3" t="s">
        <v>30</v>
      </c>
      <c r="G239" s="3" t="s">
        <v>37</v>
      </c>
      <c r="H239">
        <v>0</v>
      </c>
      <c r="I239">
        <v>89</v>
      </c>
      <c r="J239" s="3" t="s">
        <v>28</v>
      </c>
      <c r="K239" s="1">
        <v>45580.785370370373</v>
      </c>
    </row>
    <row r="240" spans="1:11" x14ac:dyDescent="0.25">
      <c r="A240">
        <v>238</v>
      </c>
      <c r="B240" s="3" t="s">
        <v>18</v>
      </c>
      <c r="C240" s="3" t="s">
        <v>28</v>
      </c>
      <c r="D240">
        <v>19</v>
      </c>
      <c r="E240">
        <v>18</v>
      </c>
      <c r="F240" s="3" t="s">
        <v>38</v>
      </c>
      <c r="G240" s="3" t="s">
        <v>30</v>
      </c>
      <c r="H240">
        <v>545</v>
      </c>
      <c r="I240">
        <v>0</v>
      </c>
      <c r="J240" s="3" t="s">
        <v>18</v>
      </c>
      <c r="K240" s="1">
        <v>45580.785497685189</v>
      </c>
    </row>
    <row r="241" spans="1:11" x14ac:dyDescent="0.25">
      <c r="A241">
        <v>239</v>
      </c>
      <c r="B241" s="3" t="s">
        <v>28</v>
      </c>
      <c r="C241" s="3" t="s">
        <v>18</v>
      </c>
      <c r="D241">
        <v>20</v>
      </c>
      <c r="E241">
        <v>20</v>
      </c>
      <c r="F241" s="3" t="s">
        <v>30</v>
      </c>
      <c r="G241" s="3" t="s">
        <v>39</v>
      </c>
      <c r="H241">
        <v>0</v>
      </c>
      <c r="I241">
        <v>400</v>
      </c>
      <c r="J241" s="3" t="s">
        <v>18</v>
      </c>
      <c r="K241" s="1">
        <v>45580.785590277781</v>
      </c>
    </row>
    <row r="242" spans="1:11" x14ac:dyDescent="0.25">
      <c r="A242">
        <v>240</v>
      </c>
      <c r="B242" s="3" t="s">
        <v>18</v>
      </c>
      <c r="C242" s="3" t="s">
        <v>28</v>
      </c>
      <c r="D242">
        <v>25</v>
      </c>
      <c r="E242">
        <v>24</v>
      </c>
      <c r="F242" s="3" t="s">
        <v>29</v>
      </c>
      <c r="G242" s="3" t="s">
        <v>30</v>
      </c>
      <c r="H242">
        <v>0</v>
      </c>
      <c r="I242">
        <v>0</v>
      </c>
      <c r="J242" s="3" t="s">
        <v>18</v>
      </c>
      <c r="K242" s="1">
        <v>45580.785590277781</v>
      </c>
    </row>
    <row r="243" spans="1:11" x14ac:dyDescent="0.25">
      <c r="A243">
        <v>241</v>
      </c>
      <c r="B243" s="3" t="s">
        <v>28</v>
      </c>
      <c r="C243" s="3" t="s">
        <v>18</v>
      </c>
      <c r="D243">
        <v>19</v>
      </c>
      <c r="E243">
        <v>19</v>
      </c>
      <c r="F243" s="3" t="s">
        <v>30</v>
      </c>
      <c r="G243" s="3" t="s">
        <v>31</v>
      </c>
      <c r="H243">
        <v>0</v>
      </c>
      <c r="I243">
        <v>0</v>
      </c>
      <c r="J243" s="3" t="s">
        <v>18</v>
      </c>
      <c r="K243" s="1">
        <v>45580.785590277781</v>
      </c>
    </row>
    <row r="244" spans="1:11" x14ac:dyDescent="0.25">
      <c r="A244">
        <v>242</v>
      </c>
      <c r="B244" s="3" t="s">
        <v>18</v>
      </c>
      <c r="C244" s="3" t="s">
        <v>28</v>
      </c>
      <c r="D244">
        <v>25</v>
      </c>
      <c r="E244">
        <v>25</v>
      </c>
      <c r="F244" s="3" t="s">
        <v>32</v>
      </c>
      <c r="G244" s="3" t="s">
        <v>30</v>
      </c>
      <c r="H244">
        <v>0</v>
      </c>
      <c r="I244">
        <v>0</v>
      </c>
      <c r="J244" s="3" t="s">
        <v>40</v>
      </c>
      <c r="K244" s="1">
        <v>45580.785590277781</v>
      </c>
    </row>
    <row r="245" spans="1:11" x14ac:dyDescent="0.25">
      <c r="A245">
        <v>243</v>
      </c>
      <c r="B245" s="3" t="s">
        <v>28</v>
      </c>
      <c r="C245" s="3" t="s">
        <v>18</v>
      </c>
      <c r="D245">
        <v>16</v>
      </c>
      <c r="E245">
        <v>16</v>
      </c>
      <c r="F245" s="3" t="s">
        <v>30</v>
      </c>
      <c r="G245" s="3" t="s">
        <v>33</v>
      </c>
      <c r="H245">
        <v>0</v>
      </c>
      <c r="I245">
        <v>0</v>
      </c>
      <c r="J245" s="3" t="s">
        <v>18</v>
      </c>
      <c r="K245" s="1">
        <v>45580.785590277781</v>
      </c>
    </row>
    <row r="246" spans="1:11" x14ac:dyDescent="0.25">
      <c r="A246">
        <v>244</v>
      </c>
      <c r="B246" s="3" t="s">
        <v>18</v>
      </c>
      <c r="C246" s="3" t="s">
        <v>28</v>
      </c>
      <c r="D246">
        <v>19</v>
      </c>
      <c r="E246">
        <v>18</v>
      </c>
      <c r="F246" s="3" t="s">
        <v>34</v>
      </c>
      <c r="G246" s="3" t="s">
        <v>30</v>
      </c>
      <c r="H246">
        <v>1</v>
      </c>
      <c r="I246">
        <v>0</v>
      </c>
      <c r="J246" s="3" t="s">
        <v>18</v>
      </c>
      <c r="K246" s="1">
        <v>45580.785590277781</v>
      </c>
    </row>
    <row r="247" spans="1:11" x14ac:dyDescent="0.25">
      <c r="A247">
        <v>245</v>
      </c>
      <c r="B247" s="3" t="s">
        <v>28</v>
      </c>
      <c r="C247" s="3" t="s">
        <v>18</v>
      </c>
      <c r="D247">
        <v>29</v>
      </c>
      <c r="E247">
        <v>29</v>
      </c>
      <c r="F247" s="3" t="s">
        <v>30</v>
      </c>
      <c r="G247" s="3" t="s">
        <v>35</v>
      </c>
      <c r="H247">
        <v>0</v>
      </c>
      <c r="I247">
        <v>1</v>
      </c>
      <c r="J247" s="3" t="s">
        <v>18</v>
      </c>
      <c r="K247" s="1">
        <v>45580.785590277781</v>
      </c>
    </row>
    <row r="248" spans="1:11" x14ac:dyDescent="0.25">
      <c r="A248">
        <v>246</v>
      </c>
      <c r="B248" s="3" t="s">
        <v>18</v>
      </c>
      <c r="C248" s="3" t="s">
        <v>28</v>
      </c>
      <c r="D248">
        <v>27</v>
      </c>
      <c r="E248">
        <v>26</v>
      </c>
      <c r="F248" s="3" t="s">
        <v>36</v>
      </c>
      <c r="G248" s="3" t="s">
        <v>30</v>
      </c>
      <c r="H248">
        <v>9</v>
      </c>
      <c r="I248">
        <v>0</v>
      </c>
      <c r="J248" s="3" t="s">
        <v>18</v>
      </c>
      <c r="K248" s="1">
        <v>45580.785590277781</v>
      </c>
    </row>
    <row r="249" spans="1:11" x14ac:dyDescent="0.25">
      <c r="A249">
        <v>247</v>
      </c>
      <c r="B249" s="3" t="s">
        <v>28</v>
      </c>
      <c r="C249" s="3" t="s">
        <v>18</v>
      </c>
      <c r="D249">
        <v>26</v>
      </c>
      <c r="E249">
        <v>26</v>
      </c>
      <c r="F249" s="3" t="s">
        <v>30</v>
      </c>
      <c r="G249" s="3" t="s">
        <v>37</v>
      </c>
      <c r="H249">
        <v>0</v>
      </c>
      <c r="I249">
        <v>21</v>
      </c>
      <c r="J249" s="3" t="s">
        <v>18</v>
      </c>
      <c r="K249" s="1">
        <v>45580.785601851851</v>
      </c>
    </row>
    <row r="250" spans="1:11" x14ac:dyDescent="0.25">
      <c r="A250">
        <v>248</v>
      </c>
      <c r="B250" s="3" t="s">
        <v>18</v>
      </c>
      <c r="C250" s="3" t="s">
        <v>28</v>
      </c>
      <c r="D250">
        <v>19</v>
      </c>
      <c r="E250">
        <v>18</v>
      </c>
      <c r="F250" s="3" t="s">
        <v>38</v>
      </c>
      <c r="G250" s="3" t="s">
        <v>30</v>
      </c>
      <c r="H250">
        <v>525</v>
      </c>
      <c r="I250">
        <v>0</v>
      </c>
      <c r="J250" s="3" t="s">
        <v>18</v>
      </c>
      <c r="K250" s="1">
        <v>45580.785717592589</v>
      </c>
    </row>
    <row r="251" spans="1:11" x14ac:dyDescent="0.25">
      <c r="A251">
        <v>249</v>
      </c>
      <c r="B251" s="3" t="s">
        <v>28</v>
      </c>
      <c r="C251" s="3" t="s">
        <v>18</v>
      </c>
      <c r="D251">
        <v>26</v>
      </c>
      <c r="E251">
        <v>26</v>
      </c>
      <c r="F251" s="3" t="s">
        <v>30</v>
      </c>
      <c r="G251" s="3" t="s">
        <v>39</v>
      </c>
      <c r="H251">
        <v>0</v>
      </c>
      <c r="I251">
        <v>520</v>
      </c>
      <c r="J251" s="3" t="s">
        <v>18</v>
      </c>
      <c r="K251" s="1">
        <v>45580.785868055558</v>
      </c>
    </row>
    <row r="252" spans="1:11" x14ac:dyDescent="0.25">
      <c r="A252">
        <v>250</v>
      </c>
      <c r="B252" s="3" t="s">
        <v>18</v>
      </c>
      <c r="C252" s="3" t="s">
        <v>28</v>
      </c>
      <c r="D252">
        <v>22</v>
      </c>
      <c r="E252">
        <v>21</v>
      </c>
      <c r="F252" s="3" t="s">
        <v>29</v>
      </c>
      <c r="G252" s="3" t="s">
        <v>30</v>
      </c>
      <c r="H252">
        <v>0</v>
      </c>
      <c r="I252">
        <v>0</v>
      </c>
      <c r="J252" s="3" t="s">
        <v>18</v>
      </c>
      <c r="K252" s="1">
        <v>45580.785868055558</v>
      </c>
    </row>
    <row r="253" spans="1:11" x14ac:dyDescent="0.25">
      <c r="A253">
        <v>251</v>
      </c>
      <c r="B253" s="3" t="s">
        <v>28</v>
      </c>
      <c r="C253" s="3" t="s">
        <v>18</v>
      </c>
      <c r="D253">
        <v>18</v>
      </c>
      <c r="E253">
        <v>18</v>
      </c>
      <c r="F253" s="3" t="s">
        <v>30</v>
      </c>
      <c r="G253" s="3" t="s">
        <v>31</v>
      </c>
      <c r="H253">
        <v>0</v>
      </c>
      <c r="I253">
        <v>0</v>
      </c>
      <c r="J253" s="3" t="s">
        <v>18</v>
      </c>
      <c r="K253" s="1">
        <v>45580.785868055558</v>
      </c>
    </row>
    <row r="254" spans="1:11" x14ac:dyDescent="0.25">
      <c r="A254">
        <v>252</v>
      </c>
      <c r="B254" s="3" t="s">
        <v>18</v>
      </c>
      <c r="C254" s="3" t="s">
        <v>28</v>
      </c>
      <c r="D254">
        <v>18</v>
      </c>
      <c r="E254">
        <v>17</v>
      </c>
      <c r="F254" s="3" t="s">
        <v>32</v>
      </c>
      <c r="G254" s="3" t="s">
        <v>30</v>
      </c>
      <c r="H254">
        <v>0</v>
      </c>
      <c r="I254">
        <v>0</v>
      </c>
      <c r="J254" s="3" t="s">
        <v>18</v>
      </c>
      <c r="K254" s="1">
        <v>45580.785868055558</v>
      </c>
    </row>
    <row r="255" spans="1:11" x14ac:dyDescent="0.25">
      <c r="A255">
        <v>253</v>
      </c>
      <c r="B255" s="3" t="s">
        <v>28</v>
      </c>
      <c r="C255" s="3" t="s">
        <v>18</v>
      </c>
      <c r="D255">
        <v>22</v>
      </c>
      <c r="E255">
        <v>22</v>
      </c>
      <c r="F255" s="3" t="s">
        <v>30</v>
      </c>
      <c r="G255" s="3" t="s">
        <v>33</v>
      </c>
      <c r="H255">
        <v>0</v>
      </c>
      <c r="I255">
        <v>0</v>
      </c>
      <c r="J255" s="3" t="s">
        <v>18</v>
      </c>
      <c r="K255" s="1">
        <v>45580.785868055558</v>
      </c>
    </row>
    <row r="256" spans="1:11" x14ac:dyDescent="0.25">
      <c r="A256">
        <v>254</v>
      </c>
      <c r="B256" s="3" t="s">
        <v>18</v>
      </c>
      <c r="C256" s="3" t="s">
        <v>28</v>
      </c>
      <c r="D256">
        <v>19</v>
      </c>
      <c r="E256">
        <v>18</v>
      </c>
      <c r="F256" s="3" t="s">
        <v>34</v>
      </c>
      <c r="G256" s="3" t="s">
        <v>30</v>
      </c>
      <c r="H256">
        <v>1</v>
      </c>
      <c r="I256">
        <v>0</v>
      </c>
      <c r="J256" s="3" t="s">
        <v>18</v>
      </c>
      <c r="K256" s="1">
        <v>45580.785868055558</v>
      </c>
    </row>
    <row r="257" spans="1:11" x14ac:dyDescent="0.25">
      <c r="A257">
        <v>255</v>
      </c>
      <c r="B257" s="3" t="s">
        <v>28</v>
      </c>
      <c r="C257" s="3" t="s">
        <v>18</v>
      </c>
      <c r="D257">
        <v>30</v>
      </c>
      <c r="E257">
        <v>30</v>
      </c>
      <c r="F257" s="3" t="s">
        <v>30</v>
      </c>
      <c r="G257" s="3" t="s">
        <v>35</v>
      </c>
      <c r="H257">
        <v>0</v>
      </c>
      <c r="I257">
        <v>1</v>
      </c>
      <c r="J257" s="3" t="s">
        <v>18</v>
      </c>
      <c r="K257" s="1">
        <v>45580.785868055558</v>
      </c>
    </row>
    <row r="258" spans="1:11" x14ac:dyDescent="0.25">
      <c r="A258">
        <v>256</v>
      </c>
      <c r="B258" s="3" t="s">
        <v>18</v>
      </c>
      <c r="C258" s="3" t="s">
        <v>28</v>
      </c>
      <c r="D258">
        <v>18</v>
      </c>
      <c r="E258">
        <v>17</v>
      </c>
      <c r="F258" s="3" t="s">
        <v>36</v>
      </c>
      <c r="G258" s="3" t="s">
        <v>30</v>
      </c>
      <c r="H258">
        <v>23</v>
      </c>
      <c r="I258">
        <v>0</v>
      </c>
      <c r="J258" s="3" t="s">
        <v>18</v>
      </c>
      <c r="K258" s="1">
        <v>45580.785879629628</v>
      </c>
    </row>
    <row r="259" spans="1:11" x14ac:dyDescent="0.25">
      <c r="A259">
        <v>257</v>
      </c>
      <c r="B259" s="3" t="s">
        <v>28</v>
      </c>
      <c r="C259" s="3" t="s">
        <v>18</v>
      </c>
      <c r="D259">
        <v>18</v>
      </c>
      <c r="E259">
        <v>18</v>
      </c>
      <c r="F259" s="3" t="s">
        <v>30</v>
      </c>
      <c r="G259" s="3" t="s">
        <v>37</v>
      </c>
      <c r="H259">
        <v>0</v>
      </c>
      <c r="I259">
        <v>59</v>
      </c>
      <c r="J259" s="3" t="s">
        <v>18</v>
      </c>
      <c r="K259" s="1">
        <v>45580.785891203705</v>
      </c>
    </row>
    <row r="260" spans="1:11" x14ac:dyDescent="0.25">
      <c r="A260">
        <v>258</v>
      </c>
      <c r="B260" s="3" t="s">
        <v>18</v>
      </c>
      <c r="C260" s="3" t="s">
        <v>28</v>
      </c>
      <c r="D260">
        <v>27</v>
      </c>
      <c r="E260">
        <v>26</v>
      </c>
      <c r="F260" s="3" t="s">
        <v>38</v>
      </c>
      <c r="G260" s="3" t="s">
        <v>30</v>
      </c>
      <c r="H260">
        <v>295</v>
      </c>
      <c r="I260">
        <v>0</v>
      </c>
      <c r="J260" s="3" t="s">
        <v>18</v>
      </c>
      <c r="K260" s="1">
        <v>45580.785983796297</v>
      </c>
    </row>
    <row r="261" spans="1:11" x14ac:dyDescent="0.25">
      <c r="A261">
        <v>259</v>
      </c>
      <c r="B261" s="3" t="s">
        <v>28</v>
      </c>
      <c r="C261" s="3" t="s">
        <v>18</v>
      </c>
      <c r="D261">
        <v>25</v>
      </c>
      <c r="E261">
        <v>25</v>
      </c>
      <c r="F261" s="3" t="s">
        <v>30</v>
      </c>
      <c r="G261" s="3" t="s">
        <v>39</v>
      </c>
      <c r="H261">
        <v>0</v>
      </c>
      <c r="I261">
        <v>1204</v>
      </c>
      <c r="J261" s="3" t="s">
        <v>18</v>
      </c>
      <c r="K261" s="1">
        <v>45580.78633101852</v>
      </c>
    </row>
    <row r="262" spans="1:11" x14ac:dyDescent="0.25">
      <c r="A262">
        <v>260</v>
      </c>
      <c r="B262" s="3" t="s">
        <v>18</v>
      </c>
      <c r="C262" s="3" t="s">
        <v>28</v>
      </c>
      <c r="D262">
        <v>27</v>
      </c>
      <c r="E262">
        <v>26</v>
      </c>
      <c r="F262" s="3" t="s">
        <v>29</v>
      </c>
      <c r="G262" s="3" t="s">
        <v>30</v>
      </c>
      <c r="H262">
        <v>0</v>
      </c>
      <c r="I262">
        <v>0</v>
      </c>
      <c r="J262" s="3" t="s">
        <v>18</v>
      </c>
      <c r="K262" s="1">
        <v>45580.78633101852</v>
      </c>
    </row>
    <row r="263" spans="1:11" x14ac:dyDescent="0.25">
      <c r="A263">
        <v>261</v>
      </c>
      <c r="B263" s="3" t="s">
        <v>28</v>
      </c>
      <c r="C263" s="3" t="s">
        <v>18</v>
      </c>
      <c r="D263">
        <v>12</v>
      </c>
      <c r="E263">
        <v>12</v>
      </c>
      <c r="F263" s="3" t="s">
        <v>30</v>
      </c>
      <c r="G263" s="3" t="s">
        <v>31</v>
      </c>
      <c r="H263">
        <v>0</v>
      </c>
      <c r="I263">
        <v>0</v>
      </c>
      <c r="J263" s="3" t="s">
        <v>18</v>
      </c>
      <c r="K263" s="1">
        <v>45580.78633101852</v>
      </c>
    </row>
    <row r="264" spans="1:11" x14ac:dyDescent="0.25">
      <c r="A264">
        <v>262</v>
      </c>
      <c r="B264" s="3" t="s">
        <v>18</v>
      </c>
      <c r="C264" s="3" t="s">
        <v>28</v>
      </c>
      <c r="D264">
        <v>28</v>
      </c>
      <c r="E264">
        <v>27</v>
      </c>
      <c r="F264" s="3" t="s">
        <v>32</v>
      </c>
      <c r="G264" s="3" t="s">
        <v>30</v>
      </c>
      <c r="H264">
        <v>0</v>
      </c>
      <c r="I264">
        <v>0</v>
      </c>
      <c r="J264" s="3" t="s">
        <v>18</v>
      </c>
      <c r="K264" s="1">
        <v>45580.78633101852</v>
      </c>
    </row>
    <row r="265" spans="1:11" x14ac:dyDescent="0.25">
      <c r="A265">
        <v>263</v>
      </c>
      <c r="B265" s="3" t="s">
        <v>28</v>
      </c>
      <c r="C265" s="3" t="s">
        <v>18</v>
      </c>
      <c r="D265">
        <v>22</v>
      </c>
      <c r="E265">
        <v>22</v>
      </c>
      <c r="F265" s="3" t="s">
        <v>30</v>
      </c>
      <c r="G265" s="3" t="s">
        <v>33</v>
      </c>
      <c r="H265">
        <v>0</v>
      </c>
      <c r="I265">
        <v>1</v>
      </c>
      <c r="J265" s="3" t="s">
        <v>18</v>
      </c>
      <c r="K265" s="1">
        <v>45580.78633101852</v>
      </c>
    </row>
    <row r="266" spans="1:11" x14ac:dyDescent="0.25">
      <c r="A266">
        <v>264</v>
      </c>
      <c r="B266" s="3" t="s">
        <v>18</v>
      </c>
      <c r="C266" s="3" t="s">
        <v>28</v>
      </c>
      <c r="D266">
        <v>19</v>
      </c>
      <c r="E266">
        <v>18</v>
      </c>
      <c r="F266" s="3" t="s">
        <v>34</v>
      </c>
      <c r="G266" s="3" t="s">
        <v>30</v>
      </c>
      <c r="H266">
        <v>4</v>
      </c>
      <c r="I266">
        <v>0</v>
      </c>
      <c r="J266" s="3" t="s">
        <v>18</v>
      </c>
      <c r="K266" s="1">
        <v>45580.78633101852</v>
      </c>
    </row>
    <row r="267" spans="1:11" x14ac:dyDescent="0.25">
      <c r="A267">
        <v>265</v>
      </c>
      <c r="B267" s="3" t="s">
        <v>28</v>
      </c>
      <c r="C267" s="3" t="s">
        <v>18</v>
      </c>
      <c r="D267">
        <v>23</v>
      </c>
      <c r="E267">
        <v>23</v>
      </c>
      <c r="F267" s="3" t="s">
        <v>30</v>
      </c>
      <c r="G267" s="3" t="s">
        <v>35</v>
      </c>
      <c r="H267">
        <v>0</v>
      </c>
      <c r="I267">
        <v>8</v>
      </c>
      <c r="J267" s="3" t="s">
        <v>18</v>
      </c>
      <c r="K267" s="1">
        <v>45580.78633101852</v>
      </c>
    </row>
    <row r="268" spans="1:11" x14ac:dyDescent="0.25">
      <c r="A268">
        <v>266</v>
      </c>
      <c r="B268" s="3" t="s">
        <v>18</v>
      </c>
      <c r="C268" s="3" t="s">
        <v>28</v>
      </c>
      <c r="D268">
        <v>19</v>
      </c>
      <c r="E268">
        <v>18</v>
      </c>
      <c r="F268" s="3" t="s">
        <v>36</v>
      </c>
      <c r="G268" s="3" t="s">
        <v>30</v>
      </c>
      <c r="H268">
        <v>132</v>
      </c>
      <c r="I268">
        <v>0</v>
      </c>
      <c r="J268" s="3" t="s">
        <v>18</v>
      </c>
      <c r="K268" s="1">
        <v>45580.786365740743</v>
      </c>
    </row>
    <row r="269" spans="1:11" x14ac:dyDescent="0.25">
      <c r="A269">
        <v>267</v>
      </c>
      <c r="B269" s="3" t="s">
        <v>28</v>
      </c>
      <c r="C269" s="3" t="s">
        <v>18</v>
      </c>
      <c r="D269">
        <v>20</v>
      </c>
      <c r="E269">
        <v>20</v>
      </c>
      <c r="F269" s="3" t="s">
        <v>30</v>
      </c>
      <c r="G269" s="3" t="s">
        <v>37</v>
      </c>
      <c r="H269">
        <v>0</v>
      </c>
      <c r="I269">
        <v>101</v>
      </c>
      <c r="J269" s="3" t="s">
        <v>18</v>
      </c>
      <c r="K269" s="1">
        <v>45580.78638888889</v>
      </c>
    </row>
    <row r="270" spans="1:11" x14ac:dyDescent="0.25">
      <c r="A270">
        <v>268</v>
      </c>
      <c r="B270" s="3" t="s">
        <v>18</v>
      </c>
      <c r="C270" s="3" t="s">
        <v>28</v>
      </c>
      <c r="D270">
        <v>22</v>
      </c>
      <c r="E270">
        <v>21</v>
      </c>
      <c r="F270" s="3" t="s">
        <v>38</v>
      </c>
      <c r="G270" s="3" t="s">
        <v>30</v>
      </c>
      <c r="H270">
        <v>2174</v>
      </c>
      <c r="I270">
        <v>0</v>
      </c>
      <c r="J270" s="3" t="s">
        <v>18</v>
      </c>
      <c r="K270" s="1">
        <v>45580.786932870367</v>
      </c>
    </row>
    <row r="271" spans="1:11" x14ac:dyDescent="0.25">
      <c r="A271">
        <v>269</v>
      </c>
      <c r="B271" s="3" t="s">
        <v>28</v>
      </c>
      <c r="C271" s="3" t="s">
        <v>18</v>
      </c>
      <c r="D271">
        <v>21</v>
      </c>
      <c r="E271">
        <v>21</v>
      </c>
      <c r="F271" s="3" t="s">
        <v>30</v>
      </c>
      <c r="G271" s="3" t="s">
        <v>39</v>
      </c>
      <c r="H271">
        <v>0</v>
      </c>
      <c r="I271">
        <v>2959</v>
      </c>
      <c r="J271" s="3" t="s">
        <v>18</v>
      </c>
      <c r="K271" s="1">
        <v>45580.787662037037</v>
      </c>
    </row>
    <row r="272" spans="1:11" x14ac:dyDescent="0.25">
      <c r="A272">
        <v>270</v>
      </c>
      <c r="B272" s="3" t="s">
        <v>18</v>
      </c>
      <c r="C272" s="3" t="s">
        <v>28</v>
      </c>
      <c r="D272">
        <v>19</v>
      </c>
      <c r="E272">
        <v>18</v>
      </c>
      <c r="F272" s="3" t="s">
        <v>29</v>
      </c>
      <c r="G272" s="3" t="s">
        <v>30</v>
      </c>
      <c r="H272">
        <v>0</v>
      </c>
      <c r="I272">
        <v>0</v>
      </c>
      <c r="J272" s="3" t="s">
        <v>18</v>
      </c>
      <c r="K272" s="1">
        <v>45580.787662037037</v>
      </c>
    </row>
    <row r="273" spans="1:11" x14ac:dyDescent="0.25">
      <c r="A273">
        <v>271</v>
      </c>
      <c r="B273" s="3" t="s">
        <v>28</v>
      </c>
      <c r="C273" s="3" t="s">
        <v>18</v>
      </c>
      <c r="D273">
        <v>24</v>
      </c>
      <c r="E273">
        <v>24</v>
      </c>
      <c r="F273" s="3" t="s">
        <v>30</v>
      </c>
      <c r="G273" s="3" t="s">
        <v>31</v>
      </c>
      <c r="H273">
        <v>0</v>
      </c>
      <c r="I273">
        <v>0</v>
      </c>
      <c r="J273" s="3" t="s">
        <v>18</v>
      </c>
      <c r="K273" s="1">
        <v>45580.787662037037</v>
      </c>
    </row>
    <row r="274" spans="1:11" x14ac:dyDescent="0.25">
      <c r="A274">
        <v>272</v>
      </c>
      <c r="B274" s="3" t="s">
        <v>18</v>
      </c>
      <c r="C274" s="3" t="s">
        <v>28</v>
      </c>
      <c r="D274">
        <v>27</v>
      </c>
      <c r="E274">
        <v>26</v>
      </c>
      <c r="F274" s="3" t="s">
        <v>32</v>
      </c>
      <c r="G274" s="3" t="s">
        <v>30</v>
      </c>
      <c r="H274">
        <v>0</v>
      </c>
      <c r="I274">
        <v>0</v>
      </c>
      <c r="J274" s="3" t="s">
        <v>18</v>
      </c>
      <c r="K274" s="1">
        <v>45580.787662037037</v>
      </c>
    </row>
    <row r="275" spans="1:11" x14ac:dyDescent="0.25">
      <c r="A275">
        <v>273</v>
      </c>
      <c r="B275" s="3" t="s">
        <v>28</v>
      </c>
      <c r="C275" s="3" t="s">
        <v>18</v>
      </c>
      <c r="D275">
        <v>26</v>
      </c>
      <c r="E275">
        <v>25</v>
      </c>
      <c r="F275" s="3" t="s">
        <v>30</v>
      </c>
      <c r="G275" s="3" t="s">
        <v>33</v>
      </c>
      <c r="H275">
        <v>0</v>
      </c>
      <c r="I275">
        <v>0</v>
      </c>
      <c r="J275" s="3" t="s">
        <v>28</v>
      </c>
      <c r="K275" s="1">
        <v>45580.787662037037</v>
      </c>
    </row>
    <row r="276" spans="1:11" x14ac:dyDescent="0.25">
      <c r="A276">
        <v>274</v>
      </c>
      <c r="B276" s="3" t="s">
        <v>18</v>
      </c>
      <c r="C276" s="3" t="s">
        <v>28</v>
      </c>
      <c r="D276">
        <v>24</v>
      </c>
      <c r="E276">
        <v>23</v>
      </c>
      <c r="F276" s="3" t="s">
        <v>34</v>
      </c>
      <c r="G276" s="3" t="s">
        <v>30</v>
      </c>
      <c r="H276">
        <v>3</v>
      </c>
      <c r="I276">
        <v>0</v>
      </c>
      <c r="J276" s="3" t="s">
        <v>18</v>
      </c>
      <c r="K276" s="1">
        <v>45580.787662037037</v>
      </c>
    </row>
    <row r="277" spans="1:11" x14ac:dyDescent="0.25">
      <c r="A277">
        <v>275</v>
      </c>
      <c r="B277" s="3" t="s">
        <v>28</v>
      </c>
      <c r="C277" s="3" t="s">
        <v>18</v>
      </c>
      <c r="D277">
        <v>19</v>
      </c>
      <c r="E277">
        <v>19</v>
      </c>
      <c r="F277" s="3" t="s">
        <v>30</v>
      </c>
      <c r="G277" s="3" t="s">
        <v>35</v>
      </c>
      <c r="H277">
        <v>0</v>
      </c>
      <c r="I277">
        <v>6</v>
      </c>
      <c r="J277" s="3" t="s">
        <v>18</v>
      </c>
      <c r="K277" s="1">
        <v>45580.787662037037</v>
      </c>
    </row>
    <row r="278" spans="1:11" x14ac:dyDescent="0.25">
      <c r="A278">
        <v>276</v>
      </c>
      <c r="B278" s="3" t="s">
        <v>18</v>
      </c>
      <c r="C278" s="3" t="s">
        <v>28</v>
      </c>
      <c r="D278">
        <v>21</v>
      </c>
      <c r="E278">
        <v>20</v>
      </c>
      <c r="F278" s="3" t="s">
        <v>36</v>
      </c>
      <c r="G278" s="3" t="s">
        <v>30</v>
      </c>
      <c r="H278">
        <v>14</v>
      </c>
      <c r="I278">
        <v>0</v>
      </c>
      <c r="J278" s="3" t="s">
        <v>18</v>
      </c>
      <c r="K278" s="1">
        <v>45580.787662037037</v>
      </c>
    </row>
    <row r="279" spans="1:11" x14ac:dyDescent="0.25">
      <c r="A279">
        <v>277</v>
      </c>
      <c r="B279" s="3" t="s">
        <v>28</v>
      </c>
      <c r="C279" s="3" t="s">
        <v>18</v>
      </c>
      <c r="D279">
        <v>26</v>
      </c>
      <c r="E279">
        <v>25</v>
      </c>
      <c r="F279" s="3" t="s">
        <v>30</v>
      </c>
      <c r="G279" s="3" t="s">
        <v>37</v>
      </c>
      <c r="H279">
        <v>0</v>
      </c>
      <c r="I279">
        <v>135</v>
      </c>
      <c r="J279" s="3" t="s">
        <v>28</v>
      </c>
      <c r="K279" s="1">
        <v>45580.78769675926</v>
      </c>
    </row>
    <row r="280" spans="1:11" x14ac:dyDescent="0.25">
      <c r="A280">
        <v>278</v>
      </c>
      <c r="B280" s="3" t="s">
        <v>18</v>
      </c>
      <c r="C280" s="3" t="s">
        <v>28</v>
      </c>
      <c r="D280">
        <v>18</v>
      </c>
      <c r="E280">
        <v>17</v>
      </c>
      <c r="F280" s="3" t="s">
        <v>38</v>
      </c>
      <c r="G280" s="3" t="s">
        <v>30</v>
      </c>
      <c r="H280">
        <v>8794</v>
      </c>
      <c r="I280">
        <v>0</v>
      </c>
      <c r="J280" s="3" t="s">
        <v>18</v>
      </c>
      <c r="K280" s="1">
        <v>45580.789537037039</v>
      </c>
    </row>
    <row r="281" spans="1:11" x14ac:dyDescent="0.25">
      <c r="A281">
        <v>279</v>
      </c>
      <c r="B281" s="3" t="s">
        <v>28</v>
      </c>
      <c r="C281" s="3" t="s">
        <v>18</v>
      </c>
      <c r="D281">
        <v>23</v>
      </c>
      <c r="E281">
        <v>23</v>
      </c>
      <c r="F281" s="3" t="s">
        <v>30</v>
      </c>
      <c r="G281" s="3" t="s">
        <v>39</v>
      </c>
      <c r="H281">
        <v>0</v>
      </c>
      <c r="I281">
        <v>1118</v>
      </c>
      <c r="J281" s="3" t="s">
        <v>18</v>
      </c>
      <c r="K281" s="1">
        <v>45580.789837962962</v>
      </c>
    </row>
    <row r="282" spans="1:11" x14ac:dyDescent="0.25">
      <c r="A282">
        <v>280</v>
      </c>
      <c r="B282" s="3" t="s">
        <v>18</v>
      </c>
      <c r="C282" s="3" t="s">
        <v>28</v>
      </c>
      <c r="D282">
        <v>18</v>
      </c>
      <c r="E282">
        <v>17</v>
      </c>
      <c r="F282" s="3" t="s">
        <v>29</v>
      </c>
      <c r="G282" s="3" t="s">
        <v>30</v>
      </c>
      <c r="H282">
        <v>0</v>
      </c>
      <c r="I282">
        <v>0</v>
      </c>
      <c r="J282" s="3" t="s">
        <v>18</v>
      </c>
      <c r="K282" s="1">
        <v>45580.789837962962</v>
      </c>
    </row>
    <row r="283" spans="1:11" x14ac:dyDescent="0.25">
      <c r="A283">
        <v>281</v>
      </c>
      <c r="B283" s="3" t="s">
        <v>28</v>
      </c>
      <c r="C283" s="3" t="s">
        <v>18</v>
      </c>
      <c r="D283">
        <v>26</v>
      </c>
      <c r="E283">
        <v>25</v>
      </c>
      <c r="F283" s="3" t="s">
        <v>30</v>
      </c>
      <c r="G283" s="3" t="s">
        <v>31</v>
      </c>
      <c r="H283">
        <v>0</v>
      </c>
      <c r="I283">
        <v>0</v>
      </c>
      <c r="J283" s="3" t="s">
        <v>40</v>
      </c>
      <c r="K283" s="1">
        <v>45580.789837962962</v>
      </c>
    </row>
    <row r="284" spans="1:11" x14ac:dyDescent="0.25">
      <c r="A284">
        <v>282</v>
      </c>
      <c r="B284" s="3" t="s">
        <v>18</v>
      </c>
      <c r="C284" s="3" t="s">
        <v>28</v>
      </c>
      <c r="D284">
        <v>29</v>
      </c>
      <c r="E284">
        <v>28</v>
      </c>
      <c r="F284" s="3" t="s">
        <v>32</v>
      </c>
      <c r="G284" s="3" t="s">
        <v>30</v>
      </c>
      <c r="H284">
        <v>0</v>
      </c>
      <c r="I284">
        <v>0</v>
      </c>
      <c r="J284" s="3" t="s">
        <v>18</v>
      </c>
      <c r="K284" s="1">
        <v>45580.789837962962</v>
      </c>
    </row>
    <row r="285" spans="1:11" x14ac:dyDescent="0.25">
      <c r="A285">
        <v>283</v>
      </c>
      <c r="B285" s="3" t="s">
        <v>28</v>
      </c>
      <c r="C285" s="3" t="s">
        <v>18</v>
      </c>
      <c r="D285">
        <v>21</v>
      </c>
      <c r="E285">
        <v>20</v>
      </c>
      <c r="F285" s="3" t="s">
        <v>30</v>
      </c>
      <c r="G285" s="3" t="s">
        <v>33</v>
      </c>
      <c r="H285">
        <v>0</v>
      </c>
      <c r="I285">
        <v>0</v>
      </c>
      <c r="J285" s="3" t="s">
        <v>28</v>
      </c>
      <c r="K285" s="1">
        <v>45580.789837962962</v>
      </c>
    </row>
    <row r="286" spans="1:11" x14ac:dyDescent="0.25">
      <c r="A286">
        <v>284</v>
      </c>
      <c r="B286" s="3" t="s">
        <v>18</v>
      </c>
      <c r="C286" s="3" t="s">
        <v>28</v>
      </c>
      <c r="D286">
        <v>25</v>
      </c>
      <c r="E286">
        <v>25</v>
      </c>
      <c r="F286" s="3" t="s">
        <v>34</v>
      </c>
      <c r="G286" s="3" t="s">
        <v>30</v>
      </c>
      <c r="H286">
        <v>2</v>
      </c>
      <c r="I286">
        <v>0</v>
      </c>
      <c r="J286" s="3" t="s">
        <v>28</v>
      </c>
      <c r="K286" s="1">
        <v>45580.789837962962</v>
      </c>
    </row>
    <row r="287" spans="1:11" x14ac:dyDescent="0.25">
      <c r="A287">
        <v>285</v>
      </c>
      <c r="B287" s="3" t="s">
        <v>28</v>
      </c>
      <c r="C287" s="3" t="s">
        <v>18</v>
      </c>
      <c r="D287">
        <v>22</v>
      </c>
      <c r="E287">
        <v>22</v>
      </c>
      <c r="F287" s="3" t="s">
        <v>30</v>
      </c>
      <c r="G287" s="3" t="s">
        <v>35</v>
      </c>
      <c r="H287">
        <v>0</v>
      </c>
      <c r="I287">
        <v>5</v>
      </c>
      <c r="J287" s="3" t="s">
        <v>18</v>
      </c>
      <c r="K287" s="1">
        <v>45580.789837962962</v>
      </c>
    </row>
    <row r="288" spans="1:11" x14ac:dyDescent="0.25">
      <c r="A288">
        <v>286</v>
      </c>
      <c r="B288" s="3" t="s">
        <v>18</v>
      </c>
      <c r="C288" s="3" t="s">
        <v>28</v>
      </c>
      <c r="D288">
        <v>16</v>
      </c>
      <c r="E288">
        <v>15</v>
      </c>
      <c r="F288" s="3" t="s">
        <v>36</v>
      </c>
      <c r="G288" s="3" t="s">
        <v>30</v>
      </c>
      <c r="H288">
        <v>37</v>
      </c>
      <c r="I288">
        <v>0</v>
      </c>
      <c r="J288" s="3" t="s">
        <v>18</v>
      </c>
      <c r="K288" s="1">
        <v>45580.789837962962</v>
      </c>
    </row>
    <row r="289" spans="1:11" x14ac:dyDescent="0.25">
      <c r="A289">
        <v>287</v>
      </c>
      <c r="B289" s="3" t="s">
        <v>28</v>
      </c>
      <c r="C289" s="3" t="s">
        <v>18</v>
      </c>
      <c r="D289">
        <v>26</v>
      </c>
      <c r="E289">
        <v>26</v>
      </c>
      <c r="F289" s="3" t="s">
        <v>30</v>
      </c>
      <c r="G289" s="3" t="s">
        <v>37</v>
      </c>
      <c r="H289">
        <v>0</v>
      </c>
      <c r="I289">
        <v>144</v>
      </c>
      <c r="J289" s="3" t="s">
        <v>18</v>
      </c>
      <c r="K289" s="1">
        <v>45580.789884259262</v>
      </c>
    </row>
    <row r="290" spans="1:11" x14ac:dyDescent="0.25">
      <c r="A290">
        <v>288</v>
      </c>
      <c r="B290" s="3" t="s">
        <v>18</v>
      </c>
      <c r="C290" s="3" t="s">
        <v>28</v>
      </c>
      <c r="D290">
        <v>24</v>
      </c>
      <c r="E290">
        <v>23</v>
      </c>
      <c r="F290" s="3" t="s">
        <v>38</v>
      </c>
      <c r="G290" s="3" t="s">
        <v>30</v>
      </c>
      <c r="H290">
        <v>120</v>
      </c>
      <c r="I290">
        <v>0</v>
      </c>
      <c r="J290" s="3" t="s">
        <v>18</v>
      </c>
      <c r="K290" s="1">
        <v>45580.789918981478</v>
      </c>
    </row>
    <row r="291" spans="1:11" x14ac:dyDescent="0.25">
      <c r="A291">
        <v>289</v>
      </c>
      <c r="B291" s="3" t="s">
        <v>28</v>
      </c>
      <c r="C291" s="3" t="s">
        <v>18</v>
      </c>
      <c r="D291">
        <v>25</v>
      </c>
      <c r="E291">
        <v>25</v>
      </c>
      <c r="F291" s="3" t="s">
        <v>30</v>
      </c>
      <c r="G291" s="3" t="s">
        <v>39</v>
      </c>
      <c r="H291">
        <v>0</v>
      </c>
      <c r="I291">
        <v>2885</v>
      </c>
      <c r="J291" s="3" t="s">
        <v>18</v>
      </c>
      <c r="K291" s="1">
        <v>45580.790752314817</v>
      </c>
    </row>
    <row r="292" spans="1:11" x14ac:dyDescent="0.25">
      <c r="A292">
        <v>290</v>
      </c>
      <c r="B292" s="3" t="s">
        <v>18</v>
      </c>
      <c r="C292" s="3" t="s">
        <v>28</v>
      </c>
      <c r="D292">
        <v>26</v>
      </c>
      <c r="E292">
        <v>25</v>
      </c>
      <c r="F292" s="3" t="s">
        <v>29</v>
      </c>
      <c r="G292" s="3" t="s">
        <v>30</v>
      </c>
      <c r="H292">
        <v>0</v>
      </c>
      <c r="I292">
        <v>0</v>
      </c>
      <c r="J292" s="3" t="s">
        <v>18</v>
      </c>
      <c r="K292" s="1">
        <v>45580.790752314817</v>
      </c>
    </row>
    <row r="293" spans="1:11" x14ac:dyDescent="0.25">
      <c r="A293">
        <v>291</v>
      </c>
      <c r="B293" s="3" t="s">
        <v>28</v>
      </c>
      <c r="C293" s="3" t="s">
        <v>18</v>
      </c>
      <c r="D293">
        <v>22</v>
      </c>
      <c r="E293">
        <v>22</v>
      </c>
      <c r="F293" s="3" t="s">
        <v>30</v>
      </c>
      <c r="G293" s="3" t="s">
        <v>31</v>
      </c>
      <c r="H293">
        <v>0</v>
      </c>
      <c r="I293">
        <v>0</v>
      </c>
      <c r="J293" s="3" t="s">
        <v>18</v>
      </c>
      <c r="K293" s="1">
        <v>45580.790752314817</v>
      </c>
    </row>
    <row r="294" spans="1:11" x14ac:dyDescent="0.25">
      <c r="A294">
        <v>292</v>
      </c>
      <c r="B294" s="3" t="s">
        <v>18</v>
      </c>
      <c r="C294" s="3" t="s">
        <v>28</v>
      </c>
      <c r="D294">
        <v>13</v>
      </c>
      <c r="E294">
        <v>12</v>
      </c>
      <c r="F294" s="3" t="s">
        <v>32</v>
      </c>
      <c r="G294" s="3" t="s">
        <v>30</v>
      </c>
      <c r="H294">
        <v>0</v>
      </c>
      <c r="I294">
        <v>0</v>
      </c>
      <c r="J294" s="3" t="s">
        <v>18</v>
      </c>
      <c r="K294" s="1">
        <v>45580.790752314817</v>
      </c>
    </row>
    <row r="295" spans="1:11" x14ac:dyDescent="0.25">
      <c r="A295">
        <v>293</v>
      </c>
      <c r="B295" s="3" t="s">
        <v>28</v>
      </c>
      <c r="C295" s="3" t="s">
        <v>18</v>
      </c>
      <c r="D295">
        <v>16</v>
      </c>
      <c r="E295">
        <v>16</v>
      </c>
      <c r="F295" s="3" t="s">
        <v>30</v>
      </c>
      <c r="G295" s="3" t="s">
        <v>33</v>
      </c>
      <c r="H295">
        <v>0</v>
      </c>
      <c r="I295">
        <v>1</v>
      </c>
      <c r="J295" s="3" t="s">
        <v>18</v>
      </c>
      <c r="K295" s="1">
        <v>45580.790752314817</v>
      </c>
    </row>
    <row r="296" spans="1:11" x14ac:dyDescent="0.25">
      <c r="A296">
        <v>294</v>
      </c>
      <c r="B296" s="3" t="s">
        <v>18</v>
      </c>
      <c r="C296" s="3" t="s">
        <v>28</v>
      </c>
      <c r="D296">
        <v>25</v>
      </c>
      <c r="E296">
        <v>24</v>
      </c>
      <c r="F296" s="3" t="s">
        <v>34</v>
      </c>
      <c r="G296" s="3" t="s">
        <v>30</v>
      </c>
      <c r="H296">
        <v>3</v>
      </c>
      <c r="I296">
        <v>0</v>
      </c>
      <c r="J296" s="3" t="s">
        <v>18</v>
      </c>
      <c r="K296" s="1">
        <v>45580.790752314817</v>
      </c>
    </row>
    <row r="297" spans="1:11" x14ac:dyDescent="0.25">
      <c r="A297">
        <v>295</v>
      </c>
      <c r="B297" s="3" t="s">
        <v>28</v>
      </c>
      <c r="C297" s="3" t="s">
        <v>18</v>
      </c>
      <c r="D297">
        <v>24</v>
      </c>
      <c r="E297">
        <v>24</v>
      </c>
      <c r="F297" s="3" t="s">
        <v>30</v>
      </c>
      <c r="G297" s="3" t="s">
        <v>35</v>
      </c>
      <c r="H297">
        <v>0</v>
      </c>
      <c r="I297">
        <v>4</v>
      </c>
      <c r="J297" s="3" t="s">
        <v>18</v>
      </c>
      <c r="K297" s="1">
        <v>45580.790752314817</v>
      </c>
    </row>
    <row r="298" spans="1:11" x14ac:dyDescent="0.25">
      <c r="A298">
        <v>296</v>
      </c>
      <c r="B298" s="3" t="s">
        <v>18</v>
      </c>
      <c r="C298" s="3" t="s">
        <v>28</v>
      </c>
      <c r="D298">
        <v>22</v>
      </c>
      <c r="E298">
        <v>21</v>
      </c>
      <c r="F298" s="3" t="s">
        <v>36</v>
      </c>
      <c r="G298" s="3" t="s">
        <v>30</v>
      </c>
      <c r="H298">
        <v>36</v>
      </c>
      <c r="I298">
        <v>0</v>
      </c>
      <c r="J298" s="3" t="s">
        <v>18</v>
      </c>
      <c r="K298" s="1">
        <v>45580.790763888886</v>
      </c>
    </row>
    <row r="299" spans="1:11" x14ac:dyDescent="0.25">
      <c r="A299">
        <v>297</v>
      </c>
      <c r="B299" s="3" t="s">
        <v>28</v>
      </c>
      <c r="C299" s="3" t="s">
        <v>18</v>
      </c>
      <c r="D299">
        <v>23</v>
      </c>
      <c r="E299">
        <v>23</v>
      </c>
      <c r="F299" s="3" t="s">
        <v>30</v>
      </c>
      <c r="G299" s="3" t="s">
        <v>37</v>
      </c>
      <c r="H299">
        <v>0</v>
      </c>
      <c r="I299">
        <v>401</v>
      </c>
      <c r="J299" s="3" t="s">
        <v>18</v>
      </c>
      <c r="K299" s="1">
        <v>45580.790868055556</v>
      </c>
    </row>
    <row r="300" spans="1:11" x14ac:dyDescent="0.25">
      <c r="A300">
        <v>298</v>
      </c>
      <c r="B300" s="3" t="s">
        <v>18</v>
      </c>
      <c r="C300" s="3" t="s">
        <v>28</v>
      </c>
      <c r="D300">
        <v>26</v>
      </c>
      <c r="E300">
        <v>25</v>
      </c>
      <c r="F300" s="3" t="s">
        <v>38</v>
      </c>
      <c r="G300" s="3" t="s">
        <v>30</v>
      </c>
      <c r="H300">
        <v>220</v>
      </c>
      <c r="I300">
        <v>0</v>
      </c>
      <c r="J300" s="3" t="s">
        <v>18</v>
      </c>
      <c r="K300" s="1">
        <v>45580.790937500002</v>
      </c>
    </row>
    <row r="301" spans="1:11" x14ac:dyDescent="0.25">
      <c r="A301">
        <v>299</v>
      </c>
      <c r="B301" s="3" t="s">
        <v>28</v>
      </c>
      <c r="C301" s="3" t="s">
        <v>18</v>
      </c>
      <c r="D301">
        <v>23</v>
      </c>
      <c r="E301">
        <v>23</v>
      </c>
      <c r="F301" s="3" t="s">
        <v>30</v>
      </c>
      <c r="G301" s="3" t="s">
        <v>39</v>
      </c>
      <c r="H301">
        <v>0</v>
      </c>
      <c r="I301">
        <v>583</v>
      </c>
      <c r="J301" s="3" t="s">
        <v>18</v>
      </c>
      <c r="K301" s="1">
        <v>45580.791087962964</v>
      </c>
    </row>
    <row r="302" spans="1:11" x14ac:dyDescent="0.25">
      <c r="A302">
        <v>300</v>
      </c>
      <c r="B302" s="3" t="s">
        <v>18</v>
      </c>
      <c r="C302" s="3" t="s">
        <v>28</v>
      </c>
      <c r="D302">
        <v>23</v>
      </c>
      <c r="E302">
        <v>22</v>
      </c>
      <c r="F302" s="3" t="s">
        <v>29</v>
      </c>
      <c r="G302" s="3" t="s">
        <v>30</v>
      </c>
      <c r="H302">
        <v>0</v>
      </c>
      <c r="I302">
        <v>0</v>
      </c>
      <c r="J302" s="3" t="s">
        <v>18</v>
      </c>
      <c r="K302" s="1">
        <v>45580.791087962964</v>
      </c>
    </row>
    <row r="303" spans="1:11" x14ac:dyDescent="0.25">
      <c r="A303">
        <v>301</v>
      </c>
      <c r="B303" s="3" t="s">
        <v>28</v>
      </c>
      <c r="C303" s="3" t="s">
        <v>18</v>
      </c>
      <c r="D303">
        <v>17</v>
      </c>
      <c r="E303">
        <v>17</v>
      </c>
      <c r="F303" s="3" t="s">
        <v>30</v>
      </c>
      <c r="G303" s="3" t="s">
        <v>31</v>
      </c>
      <c r="H303">
        <v>0</v>
      </c>
      <c r="I303">
        <v>0</v>
      </c>
      <c r="J303" s="3" t="s">
        <v>18</v>
      </c>
      <c r="K303" s="1">
        <v>45580.791087962964</v>
      </c>
    </row>
    <row r="304" spans="1:11" x14ac:dyDescent="0.25">
      <c r="A304">
        <v>302</v>
      </c>
      <c r="B304" s="3" t="s">
        <v>18</v>
      </c>
      <c r="C304" s="3" t="s">
        <v>28</v>
      </c>
      <c r="D304">
        <v>14</v>
      </c>
      <c r="E304">
        <v>13</v>
      </c>
      <c r="F304" s="3" t="s">
        <v>32</v>
      </c>
      <c r="G304" s="3" t="s">
        <v>30</v>
      </c>
      <c r="H304">
        <v>0</v>
      </c>
      <c r="I304">
        <v>0</v>
      </c>
      <c r="J304" s="3" t="s">
        <v>18</v>
      </c>
      <c r="K304" s="1">
        <v>45580.791087962964</v>
      </c>
    </row>
    <row r="305" spans="1:11" x14ac:dyDescent="0.25">
      <c r="A305">
        <v>303</v>
      </c>
      <c r="B305" s="3" t="s">
        <v>28</v>
      </c>
      <c r="C305" s="3" t="s">
        <v>18</v>
      </c>
      <c r="D305">
        <v>20</v>
      </c>
      <c r="E305">
        <v>20</v>
      </c>
      <c r="F305" s="3" t="s">
        <v>30</v>
      </c>
      <c r="G305" s="3" t="s">
        <v>33</v>
      </c>
      <c r="H305">
        <v>0</v>
      </c>
      <c r="I305">
        <v>1</v>
      </c>
      <c r="J305" s="3" t="s">
        <v>18</v>
      </c>
      <c r="K305" s="1">
        <v>45580.79109953704</v>
      </c>
    </row>
    <row r="306" spans="1:11" x14ac:dyDescent="0.25">
      <c r="A306">
        <v>304</v>
      </c>
      <c r="B306" s="3" t="s">
        <v>18</v>
      </c>
      <c r="C306" s="3" t="s">
        <v>28</v>
      </c>
      <c r="D306">
        <v>20</v>
      </c>
      <c r="E306">
        <v>19</v>
      </c>
      <c r="F306" s="3" t="s">
        <v>34</v>
      </c>
      <c r="G306" s="3" t="s">
        <v>30</v>
      </c>
      <c r="H306">
        <v>1</v>
      </c>
      <c r="I306">
        <v>0</v>
      </c>
      <c r="J306" s="3" t="s">
        <v>18</v>
      </c>
      <c r="K306" s="1">
        <v>45580.79109953704</v>
      </c>
    </row>
    <row r="307" spans="1:11" x14ac:dyDescent="0.25">
      <c r="A307">
        <v>305</v>
      </c>
      <c r="B307" s="3" t="s">
        <v>28</v>
      </c>
      <c r="C307" s="3" t="s">
        <v>18</v>
      </c>
      <c r="D307">
        <v>25</v>
      </c>
      <c r="E307">
        <v>25</v>
      </c>
      <c r="F307" s="3" t="s">
        <v>30</v>
      </c>
      <c r="G307" s="3" t="s">
        <v>35</v>
      </c>
      <c r="H307">
        <v>0</v>
      </c>
      <c r="I307">
        <v>4</v>
      </c>
      <c r="J307" s="3" t="s">
        <v>18</v>
      </c>
      <c r="K307" s="1">
        <v>45580.79109953704</v>
      </c>
    </row>
    <row r="308" spans="1:11" x14ac:dyDescent="0.25">
      <c r="A308">
        <v>306</v>
      </c>
      <c r="B308" s="3" t="s">
        <v>18</v>
      </c>
      <c r="C308" s="3" t="s">
        <v>28</v>
      </c>
      <c r="D308">
        <v>27</v>
      </c>
      <c r="E308">
        <v>26</v>
      </c>
      <c r="F308" s="3" t="s">
        <v>36</v>
      </c>
      <c r="G308" s="3" t="s">
        <v>30</v>
      </c>
      <c r="H308">
        <v>17</v>
      </c>
      <c r="I308">
        <v>0</v>
      </c>
      <c r="J308" s="3" t="s">
        <v>18</v>
      </c>
      <c r="K308" s="1">
        <v>45580.79109953704</v>
      </c>
    </row>
    <row r="309" spans="1:11" x14ac:dyDescent="0.25">
      <c r="A309">
        <v>307</v>
      </c>
      <c r="B309" s="3" t="s">
        <v>28</v>
      </c>
      <c r="C309" s="3" t="s">
        <v>18</v>
      </c>
      <c r="D309">
        <v>20</v>
      </c>
      <c r="E309">
        <v>20</v>
      </c>
      <c r="F309" s="3" t="s">
        <v>30</v>
      </c>
      <c r="G309" s="3" t="s">
        <v>37</v>
      </c>
      <c r="H309">
        <v>0</v>
      </c>
      <c r="I309">
        <v>164</v>
      </c>
      <c r="J309" s="3" t="s">
        <v>18</v>
      </c>
      <c r="K309" s="1">
        <v>45580.791134259256</v>
      </c>
    </row>
    <row r="310" spans="1:11" x14ac:dyDescent="0.25">
      <c r="A310">
        <v>308</v>
      </c>
      <c r="B310" s="3" t="s">
        <v>18</v>
      </c>
      <c r="C310" s="3" t="s">
        <v>28</v>
      </c>
      <c r="D310">
        <v>25</v>
      </c>
      <c r="E310">
        <v>24</v>
      </c>
      <c r="F310" s="3" t="s">
        <v>38</v>
      </c>
      <c r="G310" s="3" t="s">
        <v>30</v>
      </c>
      <c r="H310">
        <v>169</v>
      </c>
      <c r="I310">
        <v>0</v>
      </c>
      <c r="J310" s="3" t="s">
        <v>18</v>
      </c>
      <c r="K310" s="1">
        <v>45580.791192129633</v>
      </c>
    </row>
    <row r="311" spans="1:11" x14ac:dyDescent="0.25">
      <c r="A311">
        <v>309</v>
      </c>
      <c r="B311" s="3" t="s">
        <v>28</v>
      </c>
      <c r="C311" s="3" t="s">
        <v>18</v>
      </c>
      <c r="D311">
        <v>21</v>
      </c>
      <c r="E311">
        <v>21</v>
      </c>
      <c r="F311" s="3" t="s">
        <v>30</v>
      </c>
      <c r="G311" s="3" t="s">
        <v>39</v>
      </c>
      <c r="H311">
        <v>0</v>
      </c>
      <c r="I311">
        <v>11231</v>
      </c>
      <c r="J311" s="3" t="s">
        <v>18</v>
      </c>
      <c r="K311" s="1">
        <v>45580.793923611112</v>
      </c>
    </row>
    <row r="312" spans="1:11" x14ac:dyDescent="0.25">
      <c r="A312">
        <v>310</v>
      </c>
      <c r="B312" s="3" t="s">
        <v>18</v>
      </c>
      <c r="C312" s="3" t="s">
        <v>28</v>
      </c>
      <c r="D312">
        <v>18</v>
      </c>
      <c r="E312">
        <v>17</v>
      </c>
      <c r="F312" s="3" t="s">
        <v>29</v>
      </c>
      <c r="G312" s="3" t="s">
        <v>30</v>
      </c>
      <c r="H312">
        <v>0</v>
      </c>
      <c r="I312">
        <v>0</v>
      </c>
      <c r="J312" s="3" t="s">
        <v>18</v>
      </c>
      <c r="K312" s="1">
        <v>45580.793923611112</v>
      </c>
    </row>
    <row r="313" spans="1:11" x14ac:dyDescent="0.25">
      <c r="A313">
        <v>311</v>
      </c>
      <c r="B313" s="3" t="s">
        <v>28</v>
      </c>
      <c r="C313" s="3" t="s">
        <v>18</v>
      </c>
      <c r="D313">
        <v>26</v>
      </c>
      <c r="E313">
        <v>25</v>
      </c>
      <c r="F313" s="3" t="s">
        <v>30</v>
      </c>
      <c r="G313" s="3" t="s">
        <v>31</v>
      </c>
      <c r="H313">
        <v>0</v>
      </c>
      <c r="I313">
        <v>0</v>
      </c>
      <c r="J313" s="3" t="s">
        <v>40</v>
      </c>
      <c r="K313" s="1">
        <v>45580.793923611112</v>
      </c>
    </row>
    <row r="314" spans="1:11" x14ac:dyDescent="0.25">
      <c r="A314">
        <v>312</v>
      </c>
      <c r="B314" s="3" t="s">
        <v>18</v>
      </c>
      <c r="C314" s="3" t="s">
        <v>28</v>
      </c>
      <c r="D314">
        <v>18</v>
      </c>
      <c r="E314">
        <v>17</v>
      </c>
      <c r="F314" s="3" t="s">
        <v>32</v>
      </c>
      <c r="G314" s="3" t="s">
        <v>30</v>
      </c>
      <c r="H314">
        <v>0</v>
      </c>
      <c r="I314">
        <v>0</v>
      </c>
      <c r="J314" s="3" t="s">
        <v>18</v>
      </c>
      <c r="K314" s="1">
        <v>45580.793923611112</v>
      </c>
    </row>
    <row r="315" spans="1:11" x14ac:dyDescent="0.25">
      <c r="A315">
        <v>313</v>
      </c>
      <c r="B315" s="3" t="s">
        <v>28</v>
      </c>
      <c r="C315" s="3" t="s">
        <v>18</v>
      </c>
      <c r="D315">
        <v>21</v>
      </c>
      <c r="E315">
        <v>20</v>
      </c>
      <c r="F315" s="3" t="s">
        <v>30</v>
      </c>
      <c r="G315" s="3" t="s">
        <v>33</v>
      </c>
      <c r="H315">
        <v>0</v>
      </c>
      <c r="I315">
        <v>0</v>
      </c>
      <c r="J315" s="3" t="s">
        <v>28</v>
      </c>
      <c r="K315" s="1">
        <v>45580.793923611112</v>
      </c>
    </row>
    <row r="316" spans="1:11" x14ac:dyDescent="0.25">
      <c r="A316">
        <v>314</v>
      </c>
      <c r="B316" s="3" t="s">
        <v>18</v>
      </c>
      <c r="C316" s="3" t="s">
        <v>28</v>
      </c>
      <c r="D316">
        <v>23</v>
      </c>
      <c r="E316">
        <v>22</v>
      </c>
      <c r="F316" s="3" t="s">
        <v>34</v>
      </c>
      <c r="G316" s="3" t="s">
        <v>30</v>
      </c>
      <c r="H316">
        <v>2</v>
      </c>
      <c r="I316">
        <v>0</v>
      </c>
      <c r="J316" s="3" t="s">
        <v>18</v>
      </c>
      <c r="K316" s="1">
        <v>45580.793923611112</v>
      </c>
    </row>
    <row r="317" spans="1:11" x14ac:dyDescent="0.25">
      <c r="A317">
        <v>315</v>
      </c>
      <c r="B317" s="3" t="s">
        <v>28</v>
      </c>
      <c r="C317" s="3" t="s">
        <v>18</v>
      </c>
      <c r="D317">
        <v>16</v>
      </c>
      <c r="E317">
        <v>15</v>
      </c>
      <c r="F317" s="3" t="s">
        <v>30</v>
      </c>
      <c r="G317" s="3" t="s">
        <v>35</v>
      </c>
      <c r="H317">
        <v>0</v>
      </c>
      <c r="I317">
        <v>7</v>
      </c>
      <c r="J317" s="3" t="s">
        <v>28</v>
      </c>
      <c r="K317" s="1">
        <v>45580.793923611112</v>
      </c>
    </row>
    <row r="318" spans="1:11" x14ac:dyDescent="0.25">
      <c r="A318">
        <v>316</v>
      </c>
      <c r="B318" s="3" t="s">
        <v>18</v>
      </c>
      <c r="C318" s="3" t="s">
        <v>28</v>
      </c>
      <c r="D318">
        <v>26</v>
      </c>
      <c r="E318">
        <v>25</v>
      </c>
      <c r="F318" s="3" t="s">
        <v>36</v>
      </c>
      <c r="G318" s="3" t="s">
        <v>30</v>
      </c>
      <c r="H318">
        <v>22</v>
      </c>
      <c r="I318">
        <v>0</v>
      </c>
      <c r="J318" s="3" t="s">
        <v>18</v>
      </c>
      <c r="K318" s="1">
        <v>45580.793923611112</v>
      </c>
    </row>
    <row r="319" spans="1:11" x14ac:dyDescent="0.25">
      <c r="A319">
        <v>317</v>
      </c>
      <c r="B319" s="3" t="s">
        <v>28</v>
      </c>
      <c r="C319" s="3" t="s">
        <v>18</v>
      </c>
      <c r="D319">
        <v>27</v>
      </c>
      <c r="E319">
        <v>27</v>
      </c>
      <c r="F319" s="3" t="s">
        <v>30</v>
      </c>
      <c r="G319" s="3" t="s">
        <v>37</v>
      </c>
      <c r="H319">
        <v>0</v>
      </c>
      <c r="I319">
        <v>87</v>
      </c>
      <c r="J319" s="3" t="s">
        <v>18</v>
      </c>
      <c r="K319" s="1">
        <v>45580.793958333335</v>
      </c>
    </row>
    <row r="320" spans="1:11" x14ac:dyDescent="0.25">
      <c r="A320">
        <v>318</v>
      </c>
      <c r="B320" s="3" t="s">
        <v>18</v>
      </c>
      <c r="C320" s="3" t="s">
        <v>28</v>
      </c>
      <c r="D320">
        <v>30</v>
      </c>
      <c r="E320">
        <v>30</v>
      </c>
      <c r="F320" s="3" t="s">
        <v>38</v>
      </c>
      <c r="G320" s="3" t="s">
        <v>30</v>
      </c>
      <c r="H320">
        <v>781</v>
      </c>
      <c r="I320">
        <v>0</v>
      </c>
      <c r="J320" s="3" t="s">
        <v>40</v>
      </c>
      <c r="K320" s="1">
        <v>45580.794224537036</v>
      </c>
    </row>
    <row r="321" spans="1:11" x14ac:dyDescent="0.25">
      <c r="A321">
        <v>319</v>
      </c>
      <c r="B321" s="3" t="s">
        <v>28</v>
      </c>
      <c r="C321" s="3" t="s">
        <v>18</v>
      </c>
      <c r="D321">
        <v>27</v>
      </c>
      <c r="E321">
        <v>27</v>
      </c>
      <c r="F321" s="3" t="s">
        <v>30</v>
      </c>
      <c r="G321" s="3" t="s">
        <v>39</v>
      </c>
      <c r="H321">
        <v>0</v>
      </c>
      <c r="I321">
        <v>666</v>
      </c>
      <c r="J321" s="3" t="s">
        <v>18</v>
      </c>
      <c r="K321" s="1">
        <v>45580.794432870367</v>
      </c>
    </row>
    <row r="322" spans="1:11" x14ac:dyDescent="0.25">
      <c r="A322">
        <v>320</v>
      </c>
      <c r="B322" s="3" t="s">
        <v>18</v>
      </c>
      <c r="C322" s="3" t="s">
        <v>28</v>
      </c>
      <c r="D322">
        <v>15</v>
      </c>
      <c r="E322">
        <v>14</v>
      </c>
      <c r="F322" s="3" t="s">
        <v>29</v>
      </c>
      <c r="G322" s="3" t="s">
        <v>30</v>
      </c>
      <c r="H322">
        <v>0</v>
      </c>
      <c r="I322">
        <v>0</v>
      </c>
      <c r="J322" s="3" t="s">
        <v>18</v>
      </c>
      <c r="K322" s="1">
        <v>45580.794432870367</v>
      </c>
    </row>
    <row r="323" spans="1:11" x14ac:dyDescent="0.25">
      <c r="A323">
        <v>321</v>
      </c>
      <c r="B323" s="3" t="s">
        <v>28</v>
      </c>
      <c r="C323" s="3" t="s">
        <v>18</v>
      </c>
      <c r="D323">
        <v>22</v>
      </c>
      <c r="E323">
        <v>21</v>
      </c>
      <c r="F323" s="3" t="s">
        <v>30</v>
      </c>
      <c r="G323" s="3" t="s">
        <v>31</v>
      </c>
      <c r="H323">
        <v>0</v>
      </c>
      <c r="I323">
        <v>0</v>
      </c>
      <c r="J323" s="3" t="s">
        <v>28</v>
      </c>
      <c r="K323" s="1">
        <v>45580.794432870367</v>
      </c>
    </row>
    <row r="324" spans="1:11" x14ac:dyDescent="0.25">
      <c r="A324">
        <v>322</v>
      </c>
      <c r="B324" s="3" t="s">
        <v>18</v>
      </c>
      <c r="C324" s="3" t="s">
        <v>28</v>
      </c>
      <c r="D324">
        <v>28</v>
      </c>
      <c r="E324">
        <v>27</v>
      </c>
      <c r="F324" s="3" t="s">
        <v>32</v>
      </c>
      <c r="G324" s="3" t="s">
        <v>30</v>
      </c>
      <c r="H324">
        <v>0</v>
      </c>
      <c r="I324">
        <v>0</v>
      </c>
      <c r="J324" s="3" t="s">
        <v>18</v>
      </c>
      <c r="K324" s="1">
        <v>45580.794432870367</v>
      </c>
    </row>
    <row r="325" spans="1:11" x14ac:dyDescent="0.25">
      <c r="A325">
        <v>323</v>
      </c>
      <c r="B325" s="3" t="s">
        <v>28</v>
      </c>
      <c r="C325" s="3" t="s">
        <v>18</v>
      </c>
      <c r="D325">
        <v>19</v>
      </c>
      <c r="E325">
        <v>19</v>
      </c>
      <c r="F325" s="3" t="s">
        <v>30</v>
      </c>
      <c r="G325" s="3" t="s">
        <v>33</v>
      </c>
      <c r="H325">
        <v>0</v>
      </c>
      <c r="I325">
        <v>0</v>
      </c>
      <c r="J325" s="3" t="s">
        <v>18</v>
      </c>
      <c r="K325" s="1">
        <v>45580.794432870367</v>
      </c>
    </row>
    <row r="326" spans="1:11" x14ac:dyDescent="0.25">
      <c r="A326">
        <v>324</v>
      </c>
      <c r="B326" s="3" t="s">
        <v>18</v>
      </c>
      <c r="C326" s="3" t="s">
        <v>28</v>
      </c>
      <c r="D326">
        <v>19</v>
      </c>
      <c r="E326">
        <v>18</v>
      </c>
      <c r="F326" s="3" t="s">
        <v>34</v>
      </c>
      <c r="G326" s="3" t="s">
        <v>30</v>
      </c>
      <c r="H326">
        <v>4</v>
      </c>
      <c r="I326">
        <v>0</v>
      </c>
      <c r="J326" s="3" t="s">
        <v>18</v>
      </c>
      <c r="K326" s="1">
        <v>45580.794432870367</v>
      </c>
    </row>
    <row r="327" spans="1:11" x14ac:dyDescent="0.25">
      <c r="A327">
        <v>325</v>
      </c>
      <c r="B327" s="3" t="s">
        <v>28</v>
      </c>
      <c r="C327" s="3" t="s">
        <v>18</v>
      </c>
      <c r="D327">
        <v>19</v>
      </c>
      <c r="E327">
        <v>19</v>
      </c>
      <c r="F327" s="3" t="s">
        <v>30</v>
      </c>
      <c r="G327" s="3" t="s">
        <v>35</v>
      </c>
      <c r="H327">
        <v>0</v>
      </c>
      <c r="I327">
        <v>45</v>
      </c>
      <c r="J327" s="3" t="s">
        <v>18</v>
      </c>
      <c r="K327" s="1">
        <v>45580.794444444444</v>
      </c>
    </row>
    <row r="328" spans="1:11" x14ac:dyDescent="0.25">
      <c r="A328">
        <v>326</v>
      </c>
      <c r="B328" s="3" t="s">
        <v>18</v>
      </c>
      <c r="C328" s="3" t="s">
        <v>28</v>
      </c>
      <c r="D328">
        <v>21</v>
      </c>
      <c r="E328">
        <v>20</v>
      </c>
      <c r="F328" s="3" t="s">
        <v>36</v>
      </c>
      <c r="G328" s="3" t="s">
        <v>30</v>
      </c>
      <c r="H328">
        <v>21</v>
      </c>
      <c r="I328">
        <v>0</v>
      </c>
      <c r="J328" s="3" t="s">
        <v>18</v>
      </c>
      <c r="K328" s="1">
        <v>45580.794456018521</v>
      </c>
    </row>
    <row r="329" spans="1:11" x14ac:dyDescent="0.25">
      <c r="A329">
        <v>327</v>
      </c>
      <c r="B329" s="3" t="s">
        <v>28</v>
      </c>
      <c r="C329" s="3" t="s">
        <v>18</v>
      </c>
      <c r="D329">
        <v>25</v>
      </c>
      <c r="E329">
        <v>25</v>
      </c>
      <c r="F329" s="3" t="s">
        <v>30</v>
      </c>
      <c r="G329" s="3" t="s">
        <v>37</v>
      </c>
      <c r="H329">
        <v>0</v>
      </c>
      <c r="I329">
        <v>65</v>
      </c>
      <c r="J329" s="3" t="s">
        <v>18</v>
      </c>
      <c r="K329" s="1">
        <v>45580.79446759259</v>
      </c>
    </row>
    <row r="330" spans="1:11" x14ac:dyDescent="0.25">
      <c r="A330">
        <v>328</v>
      </c>
      <c r="B330" s="3" t="s">
        <v>18</v>
      </c>
      <c r="C330" s="3" t="s">
        <v>28</v>
      </c>
      <c r="D330">
        <v>19</v>
      </c>
      <c r="E330">
        <v>18</v>
      </c>
      <c r="F330" s="3" t="s">
        <v>38</v>
      </c>
      <c r="G330" s="3" t="s">
        <v>30</v>
      </c>
      <c r="H330">
        <v>1918</v>
      </c>
      <c r="I330">
        <v>0</v>
      </c>
      <c r="J330" s="3" t="s">
        <v>18</v>
      </c>
      <c r="K330" s="1">
        <v>45580.794895833336</v>
      </c>
    </row>
    <row r="331" spans="1:11" x14ac:dyDescent="0.25">
      <c r="A331">
        <v>329</v>
      </c>
      <c r="B331" s="3" t="s">
        <v>28</v>
      </c>
      <c r="C331" s="3" t="s">
        <v>18</v>
      </c>
      <c r="D331">
        <v>30</v>
      </c>
      <c r="E331">
        <v>29</v>
      </c>
      <c r="F331" s="3" t="s">
        <v>30</v>
      </c>
      <c r="G331" s="3" t="s">
        <v>39</v>
      </c>
      <c r="H331">
        <v>0</v>
      </c>
      <c r="I331">
        <v>1229</v>
      </c>
      <c r="J331" s="3" t="s">
        <v>28</v>
      </c>
      <c r="K331" s="1">
        <v>45580.795300925929</v>
      </c>
    </row>
    <row r="332" spans="1:11" x14ac:dyDescent="0.25">
      <c r="A332">
        <v>330</v>
      </c>
      <c r="B332" s="3" t="s">
        <v>18</v>
      </c>
      <c r="C332" s="3" t="s">
        <v>28</v>
      </c>
      <c r="D332">
        <v>21</v>
      </c>
      <c r="E332">
        <v>20</v>
      </c>
      <c r="F332" s="3" t="s">
        <v>29</v>
      </c>
      <c r="G332" s="3" t="s">
        <v>30</v>
      </c>
      <c r="H332">
        <v>0</v>
      </c>
      <c r="I332">
        <v>0</v>
      </c>
      <c r="J332" s="3" t="s">
        <v>18</v>
      </c>
      <c r="K332" s="1">
        <v>45580.795300925929</v>
      </c>
    </row>
    <row r="333" spans="1:11" x14ac:dyDescent="0.25">
      <c r="A333">
        <v>331</v>
      </c>
      <c r="B333" s="3" t="s">
        <v>28</v>
      </c>
      <c r="C333" s="3" t="s">
        <v>18</v>
      </c>
      <c r="D333">
        <v>20</v>
      </c>
      <c r="E333">
        <v>19</v>
      </c>
      <c r="F333" s="3" t="s">
        <v>30</v>
      </c>
      <c r="G333" s="3" t="s">
        <v>31</v>
      </c>
      <c r="H333">
        <v>0</v>
      </c>
      <c r="I333">
        <v>0</v>
      </c>
      <c r="J333" s="3" t="s">
        <v>28</v>
      </c>
      <c r="K333" s="1">
        <v>45580.795300925929</v>
      </c>
    </row>
    <row r="334" spans="1:11" x14ac:dyDescent="0.25">
      <c r="A334">
        <v>332</v>
      </c>
      <c r="B334" s="3" t="s">
        <v>18</v>
      </c>
      <c r="C334" s="3" t="s">
        <v>28</v>
      </c>
      <c r="D334">
        <v>24</v>
      </c>
      <c r="E334">
        <v>23</v>
      </c>
      <c r="F334" s="3" t="s">
        <v>32</v>
      </c>
      <c r="G334" s="3" t="s">
        <v>30</v>
      </c>
      <c r="H334">
        <v>0</v>
      </c>
      <c r="I334">
        <v>0</v>
      </c>
      <c r="J334" s="3" t="s">
        <v>18</v>
      </c>
      <c r="K334" s="1">
        <v>45580.795300925929</v>
      </c>
    </row>
    <row r="335" spans="1:11" x14ac:dyDescent="0.25">
      <c r="A335">
        <v>333</v>
      </c>
      <c r="B335" s="3" t="s">
        <v>28</v>
      </c>
      <c r="C335" s="3" t="s">
        <v>18</v>
      </c>
      <c r="D335">
        <v>27</v>
      </c>
      <c r="E335">
        <v>27</v>
      </c>
      <c r="F335" s="3" t="s">
        <v>30</v>
      </c>
      <c r="G335" s="3" t="s">
        <v>33</v>
      </c>
      <c r="H335">
        <v>0</v>
      </c>
      <c r="I335">
        <v>0</v>
      </c>
      <c r="J335" s="3" t="s">
        <v>18</v>
      </c>
      <c r="K335" s="1">
        <v>45580.795300925929</v>
      </c>
    </row>
    <row r="336" spans="1:11" x14ac:dyDescent="0.25">
      <c r="A336">
        <v>334</v>
      </c>
      <c r="B336" s="3" t="s">
        <v>18</v>
      </c>
      <c r="C336" s="3" t="s">
        <v>28</v>
      </c>
      <c r="D336">
        <v>24</v>
      </c>
      <c r="E336">
        <v>24</v>
      </c>
      <c r="F336" s="3" t="s">
        <v>34</v>
      </c>
      <c r="G336" s="3" t="s">
        <v>30</v>
      </c>
      <c r="H336">
        <v>2</v>
      </c>
      <c r="I336">
        <v>0</v>
      </c>
      <c r="J336" s="3" t="s">
        <v>40</v>
      </c>
      <c r="K336" s="1">
        <v>45580.795300925929</v>
      </c>
    </row>
    <row r="337" spans="1:11" x14ac:dyDescent="0.25">
      <c r="A337">
        <v>335</v>
      </c>
      <c r="B337" s="3" t="s">
        <v>28</v>
      </c>
      <c r="C337" s="3" t="s">
        <v>18</v>
      </c>
      <c r="D337">
        <v>15</v>
      </c>
      <c r="E337">
        <v>15</v>
      </c>
      <c r="F337" s="3" t="s">
        <v>30</v>
      </c>
      <c r="G337" s="3" t="s">
        <v>35</v>
      </c>
      <c r="H337">
        <v>0</v>
      </c>
      <c r="I337">
        <v>11</v>
      </c>
      <c r="J337" s="3" t="s">
        <v>18</v>
      </c>
      <c r="K337" s="1">
        <v>45580.795312499999</v>
      </c>
    </row>
    <row r="338" spans="1:11" x14ac:dyDescent="0.25">
      <c r="A338">
        <v>336</v>
      </c>
      <c r="B338" s="3" t="s">
        <v>18</v>
      </c>
      <c r="C338" s="3" t="s">
        <v>28</v>
      </c>
      <c r="D338">
        <v>25</v>
      </c>
      <c r="E338">
        <v>24</v>
      </c>
      <c r="F338" s="3" t="s">
        <v>36</v>
      </c>
      <c r="G338" s="3" t="s">
        <v>30</v>
      </c>
      <c r="H338">
        <v>11</v>
      </c>
      <c r="I338">
        <v>0</v>
      </c>
      <c r="J338" s="3" t="s">
        <v>18</v>
      </c>
      <c r="K338" s="1">
        <v>45580.795312499999</v>
      </c>
    </row>
    <row r="339" spans="1:11" x14ac:dyDescent="0.25">
      <c r="A339">
        <v>337</v>
      </c>
      <c r="B339" s="3" t="s">
        <v>28</v>
      </c>
      <c r="C339" s="3" t="s">
        <v>18</v>
      </c>
      <c r="D339">
        <v>24</v>
      </c>
      <c r="E339">
        <v>23</v>
      </c>
      <c r="F339" s="3" t="s">
        <v>30</v>
      </c>
      <c r="G339" s="3" t="s">
        <v>37</v>
      </c>
      <c r="H339">
        <v>0</v>
      </c>
      <c r="I339">
        <v>68</v>
      </c>
      <c r="J339" s="3" t="s">
        <v>28</v>
      </c>
      <c r="K339" s="1">
        <v>45580.795335648145</v>
      </c>
    </row>
    <row r="340" spans="1:11" x14ac:dyDescent="0.25">
      <c r="A340">
        <v>338</v>
      </c>
      <c r="B340" s="3" t="s">
        <v>18</v>
      </c>
      <c r="C340" s="3" t="s">
        <v>28</v>
      </c>
      <c r="D340">
        <v>28</v>
      </c>
      <c r="E340">
        <v>28</v>
      </c>
      <c r="F340" s="3" t="s">
        <v>38</v>
      </c>
      <c r="G340" s="3" t="s">
        <v>30</v>
      </c>
      <c r="H340">
        <v>2525</v>
      </c>
      <c r="I340">
        <v>0</v>
      </c>
      <c r="J340" s="3" t="s">
        <v>28</v>
      </c>
      <c r="K340" s="1">
        <v>45580.79614583333</v>
      </c>
    </row>
    <row r="341" spans="1:11" x14ac:dyDescent="0.25">
      <c r="A341">
        <v>339</v>
      </c>
      <c r="B341" s="3" t="s">
        <v>28</v>
      </c>
      <c r="C341" s="3" t="s">
        <v>18</v>
      </c>
      <c r="D341">
        <v>27</v>
      </c>
      <c r="E341">
        <v>26</v>
      </c>
      <c r="F341" s="3" t="s">
        <v>30</v>
      </c>
      <c r="G341" s="3" t="s">
        <v>39</v>
      </c>
      <c r="H341">
        <v>0</v>
      </c>
      <c r="I341">
        <v>1635</v>
      </c>
      <c r="J341" s="3" t="s">
        <v>28</v>
      </c>
      <c r="K341" s="1">
        <v>45580.796643518515</v>
      </c>
    </row>
    <row r="342" spans="1:11" x14ac:dyDescent="0.25">
      <c r="A342">
        <v>340</v>
      </c>
      <c r="B342" s="3" t="s">
        <v>18</v>
      </c>
      <c r="C342" s="3" t="s">
        <v>28</v>
      </c>
      <c r="D342">
        <v>26</v>
      </c>
      <c r="E342">
        <v>26</v>
      </c>
      <c r="F342" s="3" t="s">
        <v>29</v>
      </c>
      <c r="G342" s="3" t="s">
        <v>30</v>
      </c>
      <c r="H342">
        <v>0</v>
      </c>
      <c r="I342">
        <v>0</v>
      </c>
      <c r="J342" s="3" t="s">
        <v>40</v>
      </c>
      <c r="K342" s="1">
        <v>45580.796643518515</v>
      </c>
    </row>
    <row r="343" spans="1:11" x14ac:dyDescent="0.25">
      <c r="A343">
        <v>341</v>
      </c>
      <c r="B343" s="3" t="s">
        <v>28</v>
      </c>
      <c r="C343" s="3" t="s">
        <v>18</v>
      </c>
      <c r="D343">
        <v>19</v>
      </c>
      <c r="E343">
        <v>19</v>
      </c>
      <c r="F343" s="3" t="s">
        <v>30</v>
      </c>
      <c r="G343" s="3" t="s">
        <v>31</v>
      </c>
      <c r="H343">
        <v>0</v>
      </c>
      <c r="I343">
        <v>0</v>
      </c>
      <c r="J343" s="3" t="s">
        <v>18</v>
      </c>
      <c r="K343" s="1">
        <v>45580.796643518515</v>
      </c>
    </row>
    <row r="344" spans="1:11" x14ac:dyDescent="0.25">
      <c r="A344">
        <v>342</v>
      </c>
      <c r="B344" s="3" t="s">
        <v>18</v>
      </c>
      <c r="C344" s="3" t="s">
        <v>28</v>
      </c>
      <c r="D344">
        <v>29</v>
      </c>
      <c r="E344">
        <v>29</v>
      </c>
      <c r="F344" s="3" t="s">
        <v>32</v>
      </c>
      <c r="G344" s="3" t="s">
        <v>30</v>
      </c>
      <c r="H344">
        <v>0</v>
      </c>
      <c r="I344">
        <v>0</v>
      </c>
      <c r="J344" s="3" t="s">
        <v>40</v>
      </c>
      <c r="K344" s="1">
        <v>45580.796643518515</v>
      </c>
    </row>
    <row r="345" spans="1:11" x14ac:dyDescent="0.25">
      <c r="A345">
        <v>343</v>
      </c>
      <c r="B345" s="3" t="s">
        <v>28</v>
      </c>
      <c r="C345" s="3" t="s">
        <v>18</v>
      </c>
      <c r="D345">
        <v>24</v>
      </c>
      <c r="E345">
        <v>24</v>
      </c>
      <c r="F345" s="3" t="s">
        <v>30</v>
      </c>
      <c r="G345" s="3" t="s">
        <v>33</v>
      </c>
      <c r="H345">
        <v>0</v>
      </c>
      <c r="I345">
        <v>0</v>
      </c>
      <c r="J345" s="3" t="s">
        <v>18</v>
      </c>
      <c r="K345" s="1">
        <v>45580.796643518515</v>
      </c>
    </row>
    <row r="346" spans="1:11" x14ac:dyDescent="0.25">
      <c r="A346">
        <v>344</v>
      </c>
      <c r="B346" s="3" t="s">
        <v>18</v>
      </c>
      <c r="C346" s="3" t="s">
        <v>28</v>
      </c>
      <c r="D346">
        <v>26</v>
      </c>
      <c r="E346">
        <v>25</v>
      </c>
      <c r="F346" s="3" t="s">
        <v>34</v>
      </c>
      <c r="G346" s="3" t="s">
        <v>30</v>
      </c>
      <c r="H346">
        <v>3</v>
      </c>
      <c r="I346">
        <v>0</v>
      </c>
      <c r="J346" s="3" t="s">
        <v>18</v>
      </c>
      <c r="K346" s="1">
        <v>45580.796643518515</v>
      </c>
    </row>
    <row r="347" spans="1:11" x14ac:dyDescent="0.25">
      <c r="A347">
        <v>345</v>
      </c>
      <c r="B347" s="3" t="s">
        <v>28</v>
      </c>
      <c r="C347" s="3" t="s">
        <v>18</v>
      </c>
      <c r="D347">
        <v>22</v>
      </c>
      <c r="E347">
        <v>22</v>
      </c>
      <c r="F347" s="3" t="s">
        <v>30</v>
      </c>
      <c r="G347" s="3" t="s">
        <v>35</v>
      </c>
      <c r="H347">
        <v>0</v>
      </c>
      <c r="I347">
        <v>6</v>
      </c>
      <c r="J347" s="3" t="s">
        <v>18</v>
      </c>
      <c r="K347" s="1">
        <v>45580.796643518515</v>
      </c>
    </row>
    <row r="348" spans="1:11" x14ac:dyDescent="0.25">
      <c r="A348">
        <v>346</v>
      </c>
      <c r="B348" s="3" t="s">
        <v>18</v>
      </c>
      <c r="C348" s="3" t="s">
        <v>28</v>
      </c>
      <c r="D348">
        <v>16</v>
      </c>
      <c r="E348">
        <v>15</v>
      </c>
      <c r="F348" s="3" t="s">
        <v>36</v>
      </c>
      <c r="G348" s="3" t="s">
        <v>30</v>
      </c>
      <c r="H348">
        <v>26</v>
      </c>
      <c r="I348">
        <v>0</v>
      </c>
      <c r="J348" s="3" t="s">
        <v>18</v>
      </c>
      <c r="K348" s="1">
        <v>45580.796643518515</v>
      </c>
    </row>
    <row r="349" spans="1:11" x14ac:dyDescent="0.25">
      <c r="A349">
        <v>347</v>
      </c>
      <c r="B349" s="3" t="s">
        <v>28</v>
      </c>
      <c r="C349" s="3" t="s">
        <v>18</v>
      </c>
      <c r="D349">
        <v>25</v>
      </c>
      <c r="E349">
        <v>24</v>
      </c>
      <c r="F349" s="3" t="s">
        <v>30</v>
      </c>
      <c r="G349" s="3" t="s">
        <v>37</v>
      </c>
      <c r="H349">
        <v>0</v>
      </c>
      <c r="I349">
        <v>206</v>
      </c>
      <c r="J349" s="3" t="s">
        <v>28</v>
      </c>
      <c r="K349" s="1">
        <v>45580.796701388892</v>
      </c>
    </row>
    <row r="350" spans="1:11" x14ac:dyDescent="0.25">
      <c r="A350">
        <v>348</v>
      </c>
      <c r="B350" s="3" t="s">
        <v>18</v>
      </c>
      <c r="C350" s="3" t="s">
        <v>28</v>
      </c>
      <c r="D350">
        <v>24</v>
      </c>
      <c r="E350">
        <v>23</v>
      </c>
      <c r="F350" s="3" t="s">
        <v>38</v>
      </c>
      <c r="G350" s="3" t="s">
        <v>30</v>
      </c>
      <c r="H350">
        <v>3003</v>
      </c>
      <c r="I350">
        <v>0</v>
      </c>
      <c r="J350" s="3" t="s">
        <v>18</v>
      </c>
      <c r="K350" s="1">
        <v>45580.797534722224</v>
      </c>
    </row>
    <row r="351" spans="1:11" x14ac:dyDescent="0.25">
      <c r="A351">
        <v>349</v>
      </c>
      <c r="B351" s="3" t="s">
        <v>28</v>
      </c>
      <c r="C351" s="3" t="s">
        <v>18</v>
      </c>
      <c r="D351">
        <v>24</v>
      </c>
      <c r="E351">
        <v>24</v>
      </c>
      <c r="F351" s="3" t="s">
        <v>30</v>
      </c>
      <c r="G351" s="3" t="s">
        <v>39</v>
      </c>
      <c r="H351">
        <v>0</v>
      </c>
      <c r="I351">
        <v>734</v>
      </c>
      <c r="J351" s="3" t="s">
        <v>18</v>
      </c>
      <c r="K351" s="1">
        <v>45580.797743055555</v>
      </c>
    </row>
    <row r="352" spans="1:11" x14ac:dyDescent="0.25">
      <c r="A352">
        <v>350</v>
      </c>
      <c r="B352" s="3" t="s">
        <v>18</v>
      </c>
      <c r="C352" s="3" t="s">
        <v>28</v>
      </c>
      <c r="D352">
        <v>14</v>
      </c>
      <c r="E352">
        <v>13</v>
      </c>
      <c r="F352" s="3" t="s">
        <v>29</v>
      </c>
      <c r="G352" s="3" t="s">
        <v>30</v>
      </c>
      <c r="H352">
        <v>0</v>
      </c>
      <c r="I352">
        <v>0</v>
      </c>
      <c r="J352" s="3" t="s">
        <v>18</v>
      </c>
      <c r="K352" s="1">
        <v>45580.797743055555</v>
      </c>
    </row>
    <row r="353" spans="1:11" x14ac:dyDescent="0.25">
      <c r="A353">
        <v>351</v>
      </c>
      <c r="B353" s="3" t="s">
        <v>28</v>
      </c>
      <c r="C353" s="3" t="s">
        <v>18</v>
      </c>
      <c r="D353">
        <v>18</v>
      </c>
      <c r="E353">
        <v>17</v>
      </c>
      <c r="F353" s="3" t="s">
        <v>30</v>
      </c>
      <c r="G353" s="3" t="s">
        <v>31</v>
      </c>
      <c r="H353">
        <v>0</v>
      </c>
      <c r="I353">
        <v>0</v>
      </c>
      <c r="J353" s="3" t="s">
        <v>28</v>
      </c>
      <c r="K353" s="1">
        <v>45580.797743055555</v>
      </c>
    </row>
    <row r="354" spans="1:11" x14ac:dyDescent="0.25">
      <c r="A354">
        <v>352</v>
      </c>
      <c r="B354" s="3" t="s">
        <v>18</v>
      </c>
      <c r="C354" s="3" t="s">
        <v>28</v>
      </c>
      <c r="D354">
        <v>12</v>
      </c>
      <c r="E354">
        <v>11</v>
      </c>
      <c r="F354" s="3" t="s">
        <v>32</v>
      </c>
      <c r="G354" s="3" t="s">
        <v>30</v>
      </c>
      <c r="H354">
        <v>0</v>
      </c>
      <c r="I354">
        <v>0</v>
      </c>
      <c r="J354" s="3" t="s">
        <v>18</v>
      </c>
      <c r="K354" s="1">
        <v>45580.797743055555</v>
      </c>
    </row>
    <row r="355" spans="1:11" x14ac:dyDescent="0.25">
      <c r="A355">
        <v>353</v>
      </c>
      <c r="B355" s="3" t="s">
        <v>28</v>
      </c>
      <c r="C355" s="3" t="s">
        <v>18</v>
      </c>
      <c r="D355">
        <v>14</v>
      </c>
      <c r="E355">
        <v>14</v>
      </c>
      <c r="F355" s="3" t="s">
        <v>30</v>
      </c>
      <c r="G355" s="3" t="s">
        <v>33</v>
      </c>
      <c r="H355">
        <v>0</v>
      </c>
      <c r="I355">
        <v>0</v>
      </c>
      <c r="J355" s="3" t="s">
        <v>18</v>
      </c>
      <c r="K355" s="1">
        <v>45580.797743055555</v>
      </c>
    </row>
    <row r="356" spans="1:11" x14ac:dyDescent="0.25">
      <c r="A356">
        <v>354</v>
      </c>
      <c r="B356" s="3" t="s">
        <v>18</v>
      </c>
      <c r="C356" s="3" t="s">
        <v>28</v>
      </c>
      <c r="D356">
        <v>18</v>
      </c>
      <c r="E356">
        <v>17</v>
      </c>
      <c r="F356" s="3" t="s">
        <v>34</v>
      </c>
      <c r="G356" s="3" t="s">
        <v>30</v>
      </c>
      <c r="H356">
        <v>3</v>
      </c>
      <c r="I356">
        <v>0</v>
      </c>
      <c r="J356" s="3" t="s">
        <v>18</v>
      </c>
      <c r="K356" s="1">
        <v>45580.797743055555</v>
      </c>
    </row>
    <row r="357" spans="1:11" x14ac:dyDescent="0.25">
      <c r="A357">
        <v>355</v>
      </c>
      <c r="B357" s="3" t="s">
        <v>28</v>
      </c>
      <c r="C357" s="3" t="s">
        <v>18</v>
      </c>
      <c r="D357">
        <v>29</v>
      </c>
      <c r="E357">
        <v>28</v>
      </c>
      <c r="F357" s="3" t="s">
        <v>30</v>
      </c>
      <c r="G357" s="3" t="s">
        <v>35</v>
      </c>
      <c r="H357">
        <v>0</v>
      </c>
      <c r="I357">
        <v>19</v>
      </c>
      <c r="J357" s="3" t="s">
        <v>40</v>
      </c>
      <c r="K357" s="1">
        <v>45580.797754629632</v>
      </c>
    </row>
    <row r="358" spans="1:11" x14ac:dyDescent="0.25">
      <c r="A358">
        <v>356</v>
      </c>
      <c r="B358" s="3" t="s">
        <v>18</v>
      </c>
      <c r="C358" s="3" t="s">
        <v>28</v>
      </c>
      <c r="D358">
        <v>22</v>
      </c>
      <c r="E358">
        <v>21</v>
      </c>
      <c r="F358" s="3" t="s">
        <v>36</v>
      </c>
      <c r="G358" s="3" t="s">
        <v>30</v>
      </c>
      <c r="H358">
        <v>24</v>
      </c>
      <c r="I358">
        <v>0</v>
      </c>
      <c r="J358" s="3" t="s">
        <v>18</v>
      </c>
      <c r="K358" s="1">
        <v>45580.797754629632</v>
      </c>
    </row>
    <row r="359" spans="1:11" x14ac:dyDescent="0.25">
      <c r="A359">
        <v>357</v>
      </c>
      <c r="B359" s="3" t="s">
        <v>28</v>
      </c>
      <c r="C359" s="3" t="s">
        <v>18</v>
      </c>
      <c r="D359">
        <v>17</v>
      </c>
      <c r="E359">
        <v>17</v>
      </c>
      <c r="F359" s="3" t="s">
        <v>30</v>
      </c>
      <c r="G359" s="3" t="s">
        <v>37</v>
      </c>
      <c r="H359">
        <v>0</v>
      </c>
      <c r="I359">
        <v>171</v>
      </c>
      <c r="J359" s="3" t="s">
        <v>18</v>
      </c>
      <c r="K359" s="1">
        <v>45580.797789351855</v>
      </c>
    </row>
    <row r="360" spans="1:11" x14ac:dyDescent="0.25">
      <c r="A360">
        <v>358</v>
      </c>
      <c r="B360" s="3" t="s">
        <v>18</v>
      </c>
      <c r="C360" s="3" t="s">
        <v>28</v>
      </c>
      <c r="D360">
        <v>25</v>
      </c>
      <c r="E360">
        <v>24</v>
      </c>
      <c r="F360" s="3" t="s">
        <v>38</v>
      </c>
      <c r="G360" s="3" t="s">
        <v>30</v>
      </c>
      <c r="H360">
        <v>440</v>
      </c>
      <c r="I360">
        <v>0</v>
      </c>
      <c r="J360" s="3" t="s">
        <v>18</v>
      </c>
      <c r="K360" s="1">
        <v>45580.79791666667</v>
      </c>
    </row>
    <row r="361" spans="1:11" x14ac:dyDescent="0.25">
      <c r="A361">
        <v>359</v>
      </c>
      <c r="B361" s="3" t="s">
        <v>28</v>
      </c>
      <c r="C361" s="3" t="s">
        <v>18</v>
      </c>
      <c r="D361">
        <v>25</v>
      </c>
      <c r="E361">
        <v>24</v>
      </c>
      <c r="F361" s="3" t="s">
        <v>30</v>
      </c>
      <c r="G361" s="3" t="s">
        <v>39</v>
      </c>
      <c r="H361">
        <v>0</v>
      </c>
      <c r="I361">
        <v>445</v>
      </c>
      <c r="J361" s="3" t="s">
        <v>40</v>
      </c>
      <c r="K361" s="1">
        <v>45580.798043981478</v>
      </c>
    </row>
    <row r="362" spans="1:11" x14ac:dyDescent="0.25">
      <c r="A362">
        <v>360</v>
      </c>
      <c r="B362" s="3" t="s">
        <v>18</v>
      </c>
      <c r="C362" s="3" t="s">
        <v>28</v>
      </c>
      <c r="D362">
        <v>26</v>
      </c>
      <c r="E362">
        <v>26</v>
      </c>
      <c r="F362" s="3" t="s">
        <v>29</v>
      </c>
      <c r="G362" s="3" t="s">
        <v>30</v>
      </c>
      <c r="H362">
        <v>0</v>
      </c>
      <c r="I362">
        <v>0</v>
      </c>
      <c r="J362" s="3" t="s">
        <v>28</v>
      </c>
      <c r="K362" s="1">
        <v>45580.798043981478</v>
      </c>
    </row>
    <row r="363" spans="1:11" x14ac:dyDescent="0.25">
      <c r="A363">
        <v>361</v>
      </c>
      <c r="B363" s="3" t="s">
        <v>28</v>
      </c>
      <c r="C363" s="3" t="s">
        <v>18</v>
      </c>
      <c r="D363">
        <v>26</v>
      </c>
      <c r="E363">
        <v>25</v>
      </c>
      <c r="F363" s="3" t="s">
        <v>30</v>
      </c>
      <c r="G363" s="3" t="s">
        <v>31</v>
      </c>
      <c r="H363">
        <v>0</v>
      </c>
      <c r="I363">
        <v>0</v>
      </c>
      <c r="J363" s="3" t="s">
        <v>40</v>
      </c>
      <c r="K363" s="1">
        <v>45580.798043981478</v>
      </c>
    </row>
    <row r="364" spans="1:11" x14ac:dyDescent="0.25">
      <c r="A364">
        <v>362</v>
      </c>
      <c r="B364" s="3" t="s">
        <v>18</v>
      </c>
      <c r="C364" s="3" t="s">
        <v>28</v>
      </c>
      <c r="D364">
        <v>22</v>
      </c>
      <c r="E364">
        <v>21</v>
      </c>
      <c r="F364" s="3" t="s">
        <v>32</v>
      </c>
      <c r="G364" s="3" t="s">
        <v>30</v>
      </c>
      <c r="H364">
        <v>0</v>
      </c>
      <c r="I364">
        <v>0</v>
      </c>
      <c r="J364" s="3" t="s">
        <v>18</v>
      </c>
      <c r="K364" s="1">
        <v>45580.798043981478</v>
      </c>
    </row>
    <row r="365" spans="1:11" x14ac:dyDescent="0.25">
      <c r="A365">
        <v>363</v>
      </c>
      <c r="B365" s="3" t="s">
        <v>28</v>
      </c>
      <c r="C365" s="3" t="s">
        <v>18</v>
      </c>
      <c r="D365">
        <v>19</v>
      </c>
      <c r="E365">
        <v>19</v>
      </c>
      <c r="F365" s="3" t="s">
        <v>30</v>
      </c>
      <c r="G365" s="3" t="s">
        <v>33</v>
      </c>
      <c r="H365">
        <v>0</v>
      </c>
      <c r="I365">
        <v>0</v>
      </c>
      <c r="J365" s="3" t="s">
        <v>18</v>
      </c>
      <c r="K365" s="1">
        <v>45580.798043981478</v>
      </c>
    </row>
    <row r="366" spans="1:11" x14ac:dyDescent="0.25">
      <c r="A366">
        <v>364</v>
      </c>
      <c r="B366" s="3" t="s">
        <v>18</v>
      </c>
      <c r="C366" s="3" t="s">
        <v>28</v>
      </c>
      <c r="D366">
        <v>17</v>
      </c>
      <c r="E366">
        <v>16</v>
      </c>
      <c r="F366" s="3" t="s">
        <v>34</v>
      </c>
      <c r="G366" s="3" t="s">
        <v>30</v>
      </c>
      <c r="H366">
        <v>2</v>
      </c>
      <c r="I366">
        <v>0</v>
      </c>
      <c r="J366" s="3" t="s">
        <v>18</v>
      </c>
      <c r="K366" s="1">
        <v>45580.798043981478</v>
      </c>
    </row>
    <row r="367" spans="1:11" x14ac:dyDescent="0.25">
      <c r="A367">
        <v>365</v>
      </c>
      <c r="B367" s="3" t="s">
        <v>28</v>
      </c>
      <c r="C367" s="3" t="s">
        <v>18</v>
      </c>
      <c r="D367">
        <v>19</v>
      </c>
      <c r="E367">
        <v>19</v>
      </c>
      <c r="F367" s="3" t="s">
        <v>30</v>
      </c>
      <c r="G367" s="3" t="s">
        <v>35</v>
      </c>
      <c r="H367">
        <v>0</v>
      </c>
      <c r="I367">
        <v>7</v>
      </c>
      <c r="J367" s="3" t="s">
        <v>18</v>
      </c>
      <c r="K367" s="1">
        <v>45580.798043981478</v>
      </c>
    </row>
    <row r="368" spans="1:11" x14ac:dyDescent="0.25">
      <c r="A368">
        <v>366</v>
      </c>
      <c r="B368" s="3" t="s">
        <v>18</v>
      </c>
      <c r="C368" s="3" t="s">
        <v>28</v>
      </c>
      <c r="D368">
        <v>26</v>
      </c>
      <c r="E368">
        <v>25</v>
      </c>
      <c r="F368" s="3" t="s">
        <v>36</v>
      </c>
      <c r="G368" s="3" t="s">
        <v>30</v>
      </c>
      <c r="H368">
        <v>44</v>
      </c>
      <c r="I368">
        <v>0</v>
      </c>
      <c r="J368" s="3" t="s">
        <v>18</v>
      </c>
      <c r="K368" s="1">
        <v>45580.798055555555</v>
      </c>
    </row>
    <row r="369" spans="1:11" x14ac:dyDescent="0.25">
      <c r="A369">
        <v>367</v>
      </c>
      <c r="B369" s="3" t="s">
        <v>28</v>
      </c>
      <c r="C369" s="3" t="s">
        <v>18</v>
      </c>
      <c r="D369">
        <v>17</v>
      </c>
      <c r="E369">
        <v>17</v>
      </c>
      <c r="F369" s="3" t="s">
        <v>30</v>
      </c>
      <c r="G369" s="3" t="s">
        <v>37</v>
      </c>
      <c r="H369">
        <v>0</v>
      </c>
      <c r="I369">
        <v>120</v>
      </c>
      <c r="J369" s="3" t="s">
        <v>18</v>
      </c>
      <c r="K369" s="1">
        <v>45580.798078703701</v>
      </c>
    </row>
    <row r="370" spans="1:11" x14ac:dyDescent="0.25">
      <c r="A370">
        <v>368</v>
      </c>
      <c r="B370" s="3" t="s">
        <v>18</v>
      </c>
      <c r="C370" s="3" t="s">
        <v>28</v>
      </c>
      <c r="D370">
        <v>22</v>
      </c>
      <c r="E370">
        <v>21</v>
      </c>
      <c r="F370" s="3" t="s">
        <v>38</v>
      </c>
      <c r="G370" s="3" t="s">
        <v>30</v>
      </c>
      <c r="H370">
        <v>1768</v>
      </c>
      <c r="I370">
        <v>0</v>
      </c>
      <c r="J370" s="3" t="s">
        <v>18</v>
      </c>
      <c r="K370" s="1">
        <v>45580.798530092594</v>
      </c>
    </row>
    <row r="371" spans="1:11" x14ac:dyDescent="0.25">
      <c r="A371">
        <v>369</v>
      </c>
      <c r="B371" s="3" t="s">
        <v>28</v>
      </c>
      <c r="C371" s="3" t="s">
        <v>18</v>
      </c>
      <c r="D371">
        <v>24</v>
      </c>
      <c r="E371">
        <v>24</v>
      </c>
      <c r="F371" s="3" t="s">
        <v>30</v>
      </c>
      <c r="G371" s="3" t="s">
        <v>39</v>
      </c>
      <c r="H371">
        <v>0</v>
      </c>
      <c r="I371">
        <v>570</v>
      </c>
      <c r="J371" s="3" t="s">
        <v>18</v>
      </c>
      <c r="K371" s="1">
        <v>45580.798692129632</v>
      </c>
    </row>
    <row r="372" spans="1:11" x14ac:dyDescent="0.25">
      <c r="A372">
        <v>370</v>
      </c>
      <c r="B372" s="3" t="s">
        <v>18</v>
      </c>
      <c r="C372" s="3" t="s">
        <v>28</v>
      </c>
      <c r="D372">
        <v>20</v>
      </c>
      <c r="E372">
        <v>19</v>
      </c>
      <c r="F372" s="3" t="s">
        <v>29</v>
      </c>
      <c r="G372" s="3" t="s">
        <v>30</v>
      </c>
      <c r="H372">
        <v>0</v>
      </c>
      <c r="I372">
        <v>0</v>
      </c>
      <c r="J372" s="3" t="s">
        <v>18</v>
      </c>
      <c r="K372" s="1">
        <v>45580.798692129632</v>
      </c>
    </row>
    <row r="373" spans="1:11" x14ac:dyDescent="0.25">
      <c r="A373">
        <v>371</v>
      </c>
      <c r="B373" s="3" t="s">
        <v>28</v>
      </c>
      <c r="C373" s="3" t="s">
        <v>18</v>
      </c>
      <c r="D373">
        <v>18</v>
      </c>
      <c r="E373">
        <v>18</v>
      </c>
      <c r="F373" s="3" t="s">
        <v>30</v>
      </c>
      <c r="G373" s="3" t="s">
        <v>31</v>
      </c>
      <c r="H373">
        <v>0</v>
      </c>
      <c r="I373">
        <v>0</v>
      </c>
      <c r="J373" s="3" t="s">
        <v>18</v>
      </c>
      <c r="K373" s="1">
        <v>45580.798692129632</v>
      </c>
    </row>
    <row r="374" spans="1:11" x14ac:dyDescent="0.25">
      <c r="A374">
        <v>372</v>
      </c>
      <c r="B374" s="3" t="s">
        <v>18</v>
      </c>
      <c r="C374" s="3" t="s">
        <v>28</v>
      </c>
      <c r="D374">
        <v>30</v>
      </c>
      <c r="E374">
        <v>30</v>
      </c>
      <c r="F374" s="3" t="s">
        <v>32</v>
      </c>
      <c r="G374" s="3" t="s">
        <v>30</v>
      </c>
      <c r="H374">
        <v>0</v>
      </c>
      <c r="I374">
        <v>0</v>
      </c>
      <c r="J374" s="3" t="s">
        <v>28</v>
      </c>
      <c r="K374" s="1">
        <v>45580.798692129632</v>
      </c>
    </row>
    <row r="375" spans="1:11" x14ac:dyDescent="0.25">
      <c r="A375">
        <v>373</v>
      </c>
      <c r="B375" s="3" t="s">
        <v>28</v>
      </c>
      <c r="C375" s="3" t="s">
        <v>18</v>
      </c>
      <c r="D375">
        <v>18</v>
      </c>
      <c r="E375">
        <v>18</v>
      </c>
      <c r="F375" s="3" t="s">
        <v>30</v>
      </c>
      <c r="G375" s="3" t="s">
        <v>33</v>
      </c>
      <c r="H375">
        <v>0</v>
      </c>
      <c r="I375">
        <v>0</v>
      </c>
      <c r="J375" s="3" t="s">
        <v>18</v>
      </c>
      <c r="K375" s="1">
        <v>45580.798692129632</v>
      </c>
    </row>
    <row r="376" spans="1:11" x14ac:dyDescent="0.25">
      <c r="A376">
        <v>374</v>
      </c>
      <c r="B376" s="3" t="s">
        <v>18</v>
      </c>
      <c r="C376" s="3" t="s">
        <v>28</v>
      </c>
      <c r="D376">
        <v>23</v>
      </c>
      <c r="E376">
        <v>22</v>
      </c>
      <c r="F376" s="3" t="s">
        <v>34</v>
      </c>
      <c r="G376" s="3" t="s">
        <v>30</v>
      </c>
      <c r="H376">
        <v>2</v>
      </c>
      <c r="I376">
        <v>0</v>
      </c>
      <c r="J376" s="3" t="s">
        <v>18</v>
      </c>
      <c r="K376" s="1">
        <v>45580.798692129632</v>
      </c>
    </row>
    <row r="377" spans="1:11" x14ac:dyDescent="0.25">
      <c r="A377">
        <v>375</v>
      </c>
      <c r="B377" s="3" t="s">
        <v>28</v>
      </c>
      <c r="C377" s="3" t="s">
        <v>18</v>
      </c>
      <c r="D377">
        <v>26</v>
      </c>
      <c r="E377">
        <v>26</v>
      </c>
      <c r="F377" s="3" t="s">
        <v>30</v>
      </c>
      <c r="G377" s="3" t="s">
        <v>35</v>
      </c>
      <c r="H377">
        <v>0</v>
      </c>
      <c r="I377">
        <v>6</v>
      </c>
      <c r="J377" s="3" t="s">
        <v>18</v>
      </c>
      <c r="K377" s="1">
        <v>45580.798692129632</v>
      </c>
    </row>
    <row r="378" spans="1:11" x14ac:dyDescent="0.25">
      <c r="A378">
        <v>376</v>
      </c>
      <c r="B378" s="3" t="s">
        <v>18</v>
      </c>
      <c r="C378" s="3" t="s">
        <v>28</v>
      </c>
      <c r="D378">
        <v>26</v>
      </c>
      <c r="E378">
        <v>25</v>
      </c>
      <c r="F378" s="3" t="s">
        <v>36</v>
      </c>
      <c r="G378" s="3" t="s">
        <v>30</v>
      </c>
      <c r="H378">
        <v>52</v>
      </c>
      <c r="I378">
        <v>0</v>
      </c>
      <c r="J378" s="3" t="s">
        <v>18</v>
      </c>
      <c r="K378" s="1">
        <v>45580.798715277779</v>
      </c>
    </row>
    <row r="379" spans="1:11" x14ac:dyDescent="0.25">
      <c r="A379">
        <v>377</v>
      </c>
      <c r="B379" s="3" t="s">
        <v>28</v>
      </c>
      <c r="C379" s="3" t="s">
        <v>18</v>
      </c>
      <c r="D379">
        <v>24</v>
      </c>
      <c r="E379">
        <v>24</v>
      </c>
      <c r="F379" s="3" t="s">
        <v>30</v>
      </c>
      <c r="G379" s="3" t="s">
        <v>37</v>
      </c>
      <c r="H379">
        <v>0</v>
      </c>
      <c r="I379">
        <v>70</v>
      </c>
      <c r="J379" s="3" t="s">
        <v>18</v>
      </c>
      <c r="K379" s="1">
        <v>45580.798726851855</v>
      </c>
    </row>
    <row r="380" spans="1:11" x14ac:dyDescent="0.25">
      <c r="A380">
        <v>378</v>
      </c>
      <c r="B380" s="3" t="s">
        <v>18</v>
      </c>
      <c r="C380" s="3" t="s">
        <v>28</v>
      </c>
      <c r="D380">
        <v>20</v>
      </c>
      <c r="E380">
        <v>19</v>
      </c>
      <c r="F380" s="3" t="s">
        <v>38</v>
      </c>
      <c r="G380" s="3" t="s">
        <v>30</v>
      </c>
      <c r="H380">
        <v>1357</v>
      </c>
      <c r="I380">
        <v>0</v>
      </c>
      <c r="J380" s="3" t="s">
        <v>18</v>
      </c>
      <c r="K380" s="1">
        <v>45580.799039351848</v>
      </c>
    </row>
    <row r="381" spans="1:11" x14ac:dyDescent="0.25">
      <c r="A381">
        <v>379</v>
      </c>
      <c r="B381" s="3" t="s">
        <v>28</v>
      </c>
      <c r="C381" s="3" t="s">
        <v>18</v>
      </c>
      <c r="D381">
        <v>26</v>
      </c>
      <c r="E381">
        <v>25</v>
      </c>
      <c r="F381" s="3" t="s">
        <v>30</v>
      </c>
      <c r="G381" s="3" t="s">
        <v>39</v>
      </c>
      <c r="H381">
        <v>0</v>
      </c>
      <c r="I381">
        <v>6255</v>
      </c>
      <c r="J381" s="3" t="s">
        <v>28</v>
      </c>
      <c r="K381" s="1">
        <v>45580.800856481481</v>
      </c>
    </row>
    <row r="382" spans="1:11" x14ac:dyDescent="0.25">
      <c r="A382">
        <v>380</v>
      </c>
      <c r="B382" s="3" t="s">
        <v>18</v>
      </c>
      <c r="C382" s="3" t="s">
        <v>28</v>
      </c>
      <c r="D382">
        <v>30</v>
      </c>
      <c r="E382">
        <v>30</v>
      </c>
      <c r="F382" s="3" t="s">
        <v>29</v>
      </c>
      <c r="G382" s="3" t="s">
        <v>30</v>
      </c>
      <c r="H382">
        <v>0</v>
      </c>
      <c r="I382">
        <v>0</v>
      </c>
      <c r="J382" s="3" t="s">
        <v>40</v>
      </c>
      <c r="K382" s="1">
        <v>45580.800856481481</v>
      </c>
    </row>
    <row r="383" spans="1:11" x14ac:dyDescent="0.25">
      <c r="A383">
        <v>381</v>
      </c>
      <c r="B383" s="3" t="s">
        <v>28</v>
      </c>
      <c r="C383" s="3" t="s">
        <v>18</v>
      </c>
      <c r="D383">
        <v>19</v>
      </c>
      <c r="E383">
        <v>19</v>
      </c>
      <c r="F383" s="3" t="s">
        <v>30</v>
      </c>
      <c r="G383" s="3" t="s">
        <v>31</v>
      </c>
      <c r="H383">
        <v>0</v>
      </c>
      <c r="I383">
        <v>0</v>
      </c>
      <c r="J383" s="3" t="s">
        <v>18</v>
      </c>
      <c r="K383" s="1">
        <v>45580.800856481481</v>
      </c>
    </row>
    <row r="384" spans="1:11" x14ac:dyDescent="0.25">
      <c r="A384">
        <v>382</v>
      </c>
      <c r="B384" s="3" t="s">
        <v>18</v>
      </c>
      <c r="C384" s="3" t="s">
        <v>28</v>
      </c>
      <c r="D384">
        <v>24</v>
      </c>
      <c r="E384">
        <v>23</v>
      </c>
      <c r="F384" s="3" t="s">
        <v>32</v>
      </c>
      <c r="G384" s="3" t="s">
        <v>30</v>
      </c>
      <c r="H384">
        <v>0</v>
      </c>
      <c r="I384">
        <v>0</v>
      </c>
      <c r="J384" s="3" t="s">
        <v>18</v>
      </c>
      <c r="K384" s="1">
        <v>45580.800856481481</v>
      </c>
    </row>
    <row r="385" spans="1:11" x14ac:dyDescent="0.25">
      <c r="A385">
        <v>383</v>
      </c>
      <c r="B385" s="3" t="s">
        <v>28</v>
      </c>
      <c r="C385" s="3" t="s">
        <v>18</v>
      </c>
      <c r="D385">
        <v>17</v>
      </c>
      <c r="E385">
        <v>16</v>
      </c>
      <c r="F385" s="3" t="s">
        <v>30</v>
      </c>
      <c r="G385" s="3" t="s">
        <v>33</v>
      </c>
      <c r="H385">
        <v>0</v>
      </c>
      <c r="I385">
        <v>0</v>
      </c>
      <c r="J385" s="3" t="s">
        <v>28</v>
      </c>
      <c r="K385" s="1">
        <v>45580.800856481481</v>
      </c>
    </row>
    <row r="386" spans="1:11" x14ac:dyDescent="0.25">
      <c r="A386">
        <v>384</v>
      </c>
      <c r="B386" s="3" t="s">
        <v>18</v>
      </c>
      <c r="C386" s="3" t="s">
        <v>28</v>
      </c>
      <c r="D386">
        <v>18</v>
      </c>
      <c r="E386">
        <v>17</v>
      </c>
      <c r="F386" s="3" t="s">
        <v>34</v>
      </c>
      <c r="G386" s="3" t="s">
        <v>30</v>
      </c>
      <c r="H386">
        <v>5</v>
      </c>
      <c r="I386">
        <v>0</v>
      </c>
      <c r="J386" s="3" t="s">
        <v>18</v>
      </c>
      <c r="K386" s="1">
        <v>45580.800856481481</v>
      </c>
    </row>
    <row r="387" spans="1:11" x14ac:dyDescent="0.25">
      <c r="A387">
        <v>385</v>
      </c>
      <c r="B387" s="3" t="s">
        <v>28</v>
      </c>
      <c r="C387" s="3" t="s">
        <v>18</v>
      </c>
      <c r="D387">
        <v>20</v>
      </c>
      <c r="E387">
        <v>20</v>
      </c>
      <c r="F387" s="3" t="s">
        <v>30</v>
      </c>
      <c r="G387" s="3" t="s">
        <v>35</v>
      </c>
      <c r="H387">
        <v>0</v>
      </c>
      <c r="I387">
        <v>9</v>
      </c>
      <c r="J387" s="3" t="s">
        <v>18</v>
      </c>
      <c r="K387" s="1">
        <v>45580.800856481481</v>
      </c>
    </row>
    <row r="388" spans="1:11" x14ac:dyDescent="0.25">
      <c r="A388">
        <v>386</v>
      </c>
      <c r="B388" s="3" t="s">
        <v>18</v>
      </c>
      <c r="C388" s="3" t="s">
        <v>28</v>
      </c>
      <c r="D388">
        <v>23</v>
      </c>
      <c r="E388">
        <v>22</v>
      </c>
      <c r="F388" s="3" t="s">
        <v>36</v>
      </c>
      <c r="G388" s="3" t="s">
        <v>30</v>
      </c>
      <c r="H388">
        <v>44</v>
      </c>
      <c r="I388">
        <v>0</v>
      </c>
      <c r="J388" s="3" t="s">
        <v>18</v>
      </c>
      <c r="K388" s="1">
        <v>45580.800868055558</v>
      </c>
    </row>
    <row r="389" spans="1:11" x14ac:dyDescent="0.25">
      <c r="A389">
        <v>387</v>
      </c>
      <c r="B389" s="3" t="s">
        <v>28</v>
      </c>
      <c r="C389" s="3" t="s">
        <v>18</v>
      </c>
      <c r="D389">
        <v>28</v>
      </c>
      <c r="E389">
        <v>27</v>
      </c>
      <c r="F389" s="3" t="s">
        <v>30</v>
      </c>
      <c r="G389" s="3" t="s">
        <v>37</v>
      </c>
      <c r="H389">
        <v>0</v>
      </c>
      <c r="I389">
        <v>40</v>
      </c>
      <c r="J389" s="3" t="s">
        <v>28</v>
      </c>
      <c r="K389" s="1">
        <v>45580.800879629627</v>
      </c>
    </row>
    <row r="390" spans="1:11" x14ac:dyDescent="0.25">
      <c r="A390">
        <v>388</v>
      </c>
      <c r="B390" s="3" t="s">
        <v>18</v>
      </c>
      <c r="C390" s="3" t="s">
        <v>28</v>
      </c>
      <c r="D390">
        <v>22</v>
      </c>
      <c r="E390">
        <v>21</v>
      </c>
      <c r="F390" s="3" t="s">
        <v>38</v>
      </c>
      <c r="G390" s="3" t="s">
        <v>30</v>
      </c>
      <c r="H390">
        <v>415</v>
      </c>
      <c r="I390">
        <v>0</v>
      </c>
      <c r="J390" s="3" t="s">
        <v>18</v>
      </c>
      <c r="K390" s="1">
        <v>45580.800983796296</v>
      </c>
    </row>
    <row r="391" spans="1:11" x14ac:dyDescent="0.25">
      <c r="A391">
        <v>389</v>
      </c>
      <c r="B391" s="3" t="s">
        <v>28</v>
      </c>
      <c r="C391" s="3" t="s">
        <v>18</v>
      </c>
      <c r="D391">
        <v>26</v>
      </c>
      <c r="E391">
        <v>26</v>
      </c>
      <c r="F391" s="3" t="s">
        <v>30</v>
      </c>
      <c r="G391" s="3" t="s">
        <v>39</v>
      </c>
      <c r="H391">
        <v>0</v>
      </c>
      <c r="I391">
        <v>553</v>
      </c>
      <c r="J391" s="3" t="s">
        <v>18</v>
      </c>
      <c r="K391" s="1">
        <v>45580.801157407404</v>
      </c>
    </row>
    <row r="392" spans="1:11" x14ac:dyDescent="0.25">
      <c r="A392">
        <v>390</v>
      </c>
      <c r="B392" s="3" t="s">
        <v>18</v>
      </c>
      <c r="C392" s="3" t="s">
        <v>28</v>
      </c>
      <c r="D392">
        <v>29</v>
      </c>
      <c r="E392">
        <v>28</v>
      </c>
      <c r="F392" s="3" t="s">
        <v>29</v>
      </c>
      <c r="G392" s="3" t="s">
        <v>30</v>
      </c>
      <c r="H392">
        <v>0</v>
      </c>
      <c r="I392">
        <v>0</v>
      </c>
      <c r="J392" s="3" t="s">
        <v>40</v>
      </c>
      <c r="K392" s="1">
        <v>45580.801157407404</v>
      </c>
    </row>
    <row r="393" spans="1:11" x14ac:dyDescent="0.25">
      <c r="A393">
        <v>391</v>
      </c>
      <c r="B393" s="3" t="s">
        <v>28</v>
      </c>
      <c r="C393" s="3" t="s">
        <v>18</v>
      </c>
      <c r="D393">
        <v>18</v>
      </c>
      <c r="E393">
        <v>18</v>
      </c>
      <c r="F393" s="3" t="s">
        <v>30</v>
      </c>
      <c r="G393" s="3" t="s">
        <v>31</v>
      </c>
      <c r="H393">
        <v>0</v>
      </c>
      <c r="I393">
        <v>0</v>
      </c>
      <c r="J393" s="3" t="s">
        <v>18</v>
      </c>
      <c r="K393" s="1">
        <v>45580.801157407404</v>
      </c>
    </row>
    <row r="394" spans="1:11" x14ac:dyDescent="0.25">
      <c r="A394">
        <v>392</v>
      </c>
      <c r="B394" s="3" t="s">
        <v>18</v>
      </c>
      <c r="C394" s="3" t="s">
        <v>28</v>
      </c>
      <c r="D394">
        <v>20</v>
      </c>
      <c r="E394">
        <v>19</v>
      </c>
      <c r="F394" s="3" t="s">
        <v>32</v>
      </c>
      <c r="G394" s="3" t="s">
        <v>30</v>
      </c>
      <c r="H394">
        <v>0</v>
      </c>
      <c r="I394">
        <v>0</v>
      </c>
      <c r="J394" s="3" t="s">
        <v>18</v>
      </c>
      <c r="K394" s="1">
        <v>45580.801157407404</v>
      </c>
    </row>
    <row r="395" spans="1:11" x14ac:dyDescent="0.25">
      <c r="A395">
        <v>393</v>
      </c>
      <c r="B395" s="3" t="s">
        <v>28</v>
      </c>
      <c r="C395" s="3" t="s">
        <v>18</v>
      </c>
      <c r="D395">
        <v>20</v>
      </c>
      <c r="E395">
        <v>19</v>
      </c>
      <c r="F395" s="3" t="s">
        <v>30</v>
      </c>
      <c r="G395" s="3" t="s">
        <v>33</v>
      </c>
      <c r="H395">
        <v>0</v>
      </c>
      <c r="I395">
        <v>0</v>
      </c>
      <c r="J395" s="3" t="s">
        <v>28</v>
      </c>
      <c r="K395" s="1">
        <v>45580.801157407404</v>
      </c>
    </row>
    <row r="396" spans="1:11" x14ac:dyDescent="0.25">
      <c r="A396">
        <v>394</v>
      </c>
      <c r="B396" s="3" t="s">
        <v>18</v>
      </c>
      <c r="C396" s="3" t="s">
        <v>28</v>
      </c>
      <c r="D396">
        <v>18</v>
      </c>
      <c r="E396">
        <v>17</v>
      </c>
      <c r="F396" s="3" t="s">
        <v>34</v>
      </c>
      <c r="G396" s="3" t="s">
        <v>30</v>
      </c>
      <c r="H396">
        <v>4</v>
      </c>
      <c r="I396">
        <v>0</v>
      </c>
      <c r="J396" s="3" t="s">
        <v>18</v>
      </c>
      <c r="K396" s="1">
        <v>45580.801157407404</v>
      </c>
    </row>
    <row r="397" spans="1:11" x14ac:dyDescent="0.25">
      <c r="A397">
        <v>395</v>
      </c>
      <c r="B397" s="3" t="s">
        <v>28</v>
      </c>
      <c r="C397" s="3" t="s">
        <v>18</v>
      </c>
      <c r="D397">
        <v>19</v>
      </c>
      <c r="E397">
        <v>19</v>
      </c>
      <c r="F397" s="3" t="s">
        <v>30</v>
      </c>
      <c r="G397" s="3" t="s">
        <v>35</v>
      </c>
      <c r="H397">
        <v>0</v>
      </c>
      <c r="I397">
        <v>9</v>
      </c>
      <c r="J397" s="3" t="s">
        <v>18</v>
      </c>
      <c r="K397" s="1">
        <v>45580.801157407404</v>
      </c>
    </row>
    <row r="398" spans="1:11" x14ac:dyDescent="0.25">
      <c r="A398">
        <v>396</v>
      </c>
      <c r="B398" s="3" t="s">
        <v>18</v>
      </c>
      <c r="C398" s="3" t="s">
        <v>28</v>
      </c>
      <c r="D398">
        <v>15</v>
      </c>
      <c r="E398">
        <v>14</v>
      </c>
      <c r="F398" s="3" t="s">
        <v>36</v>
      </c>
      <c r="G398" s="3" t="s">
        <v>30</v>
      </c>
      <c r="H398">
        <v>26</v>
      </c>
      <c r="I398">
        <v>0</v>
      </c>
      <c r="J398" s="3" t="s">
        <v>18</v>
      </c>
      <c r="K398" s="1">
        <v>45580.801157407404</v>
      </c>
    </row>
    <row r="399" spans="1:11" x14ac:dyDescent="0.25">
      <c r="A399">
        <v>397</v>
      </c>
      <c r="B399" s="3" t="s">
        <v>28</v>
      </c>
      <c r="C399" s="3" t="s">
        <v>18</v>
      </c>
      <c r="D399">
        <v>25</v>
      </c>
      <c r="E399">
        <v>25</v>
      </c>
      <c r="F399" s="3" t="s">
        <v>30</v>
      </c>
      <c r="G399" s="3" t="s">
        <v>37</v>
      </c>
      <c r="H399">
        <v>0</v>
      </c>
      <c r="I399">
        <v>94</v>
      </c>
      <c r="J399" s="3" t="s">
        <v>18</v>
      </c>
      <c r="K399" s="1">
        <v>45580.801192129627</v>
      </c>
    </row>
    <row r="400" spans="1:11" x14ac:dyDescent="0.25">
      <c r="A400">
        <v>398</v>
      </c>
      <c r="B400" s="3" t="s">
        <v>18</v>
      </c>
      <c r="C400" s="3" t="s">
        <v>28</v>
      </c>
      <c r="D400">
        <v>22</v>
      </c>
      <c r="E400">
        <v>22</v>
      </c>
      <c r="F400" s="3" t="s">
        <v>38</v>
      </c>
      <c r="G400" s="3" t="s">
        <v>30</v>
      </c>
      <c r="H400">
        <v>141</v>
      </c>
      <c r="I400">
        <v>0</v>
      </c>
      <c r="J400" s="3" t="s">
        <v>28</v>
      </c>
      <c r="K400" s="1">
        <v>45580.801226851851</v>
      </c>
    </row>
    <row r="401" spans="1:11" x14ac:dyDescent="0.25">
      <c r="A401">
        <v>399</v>
      </c>
      <c r="B401" s="3" t="s">
        <v>28</v>
      </c>
      <c r="C401" s="3" t="s">
        <v>18</v>
      </c>
      <c r="D401">
        <v>25</v>
      </c>
      <c r="E401">
        <v>25</v>
      </c>
      <c r="F401" s="3" t="s">
        <v>30</v>
      </c>
      <c r="G401" s="3" t="s">
        <v>39</v>
      </c>
      <c r="H401">
        <v>0</v>
      </c>
      <c r="I401">
        <v>3607</v>
      </c>
      <c r="J401" s="3" t="s">
        <v>18</v>
      </c>
      <c r="K401" s="1">
        <v>45580.802268518521</v>
      </c>
    </row>
    <row r="402" spans="1:11" x14ac:dyDescent="0.25">
      <c r="A402">
        <v>400</v>
      </c>
      <c r="B402" s="3" t="s">
        <v>18</v>
      </c>
      <c r="C402" s="3" t="s">
        <v>28</v>
      </c>
      <c r="D402">
        <v>30</v>
      </c>
      <c r="E402">
        <v>30</v>
      </c>
      <c r="F402" s="3" t="s">
        <v>29</v>
      </c>
      <c r="G402" s="3" t="s">
        <v>30</v>
      </c>
      <c r="H402">
        <v>0</v>
      </c>
      <c r="I402">
        <v>0</v>
      </c>
      <c r="J402" s="3" t="s">
        <v>40</v>
      </c>
      <c r="K402" s="1">
        <v>45580.802268518521</v>
      </c>
    </row>
    <row r="403" spans="1:11" x14ac:dyDescent="0.25">
      <c r="A403">
        <v>401</v>
      </c>
      <c r="B403" s="3" t="s">
        <v>28</v>
      </c>
      <c r="C403" s="3" t="s">
        <v>18</v>
      </c>
      <c r="D403">
        <v>26</v>
      </c>
      <c r="E403">
        <v>25</v>
      </c>
      <c r="F403" s="3" t="s">
        <v>30</v>
      </c>
      <c r="G403" s="3" t="s">
        <v>31</v>
      </c>
      <c r="H403">
        <v>0</v>
      </c>
      <c r="I403">
        <v>0</v>
      </c>
      <c r="J403" s="3" t="s">
        <v>40</v>
      </c>
      <c r="K403" s="1">
        <v>45580.802268518521</v>
      </c>
    </row>
    <row r="404" spans="1:11" x14ac:dyDescent="0.25">
      <c r="A404">
        <v>402</v>
      </c>
      <c r="B404" s="3" t="s">
        <v>18</v>
      </c>
      <c r="C404" s="3" t="s">
        <v>28</v>
      </c>
      <c r="D404">
        <v>22</v>
      </c>
      <c r="E404">
        <v>22</v>
      </c>
      <c r="F404" s="3" t="s">
        <v>32</v>
      </c>
      <c r="G404" s="3" t="s">
        <v>30</v>
      </c>
      <c r="H404">
        <v>0</v>
      </c>
      <c r="I404">
        <v>0</v>
      </c>
      <c r="J404" s="3" t="s">
        <v>28</v>
      </c>
      <c r="K404" s="1">
        <v>45580.802268518521</v>
      </c>
    </row>
    <row r="405" spans="1:11" x14ac:dyDescent="0.25">
      <c r="A405">
        <v>403</v>
      </c>
      <c r="B405" s="3" t="s">
        <v>28</v>
      </c>
      <c r="C405" s="3" t="s">
        <v>18</v>
      </c>
      <c r="D405">
        <v>21</v>
      </c>
      <c r="E405">
        <v>21</v>
      </c>
      <c r="F405" s="3" t="s">
        <v>30</v>
      </c>
      <c r="G405" s="3" t="s">
        <v>33</v>
      </c>
      <c r="H405">
        <v>0</v>
      </c>
      <c r="I405">
        <v>0</v>
      </c>
      <c r="J405" s="3" t="s">
        <v>18</v>
      </c>
      <c r="K405" s="1">
        <v>45580.802268518521</v>
      </c>
    </row>
    <row r="406" spans="1:11" x14ac:dyDescent="0.25">
      <c r="A406">
        <v>404</v>
      </c>
      <c r="B406" s="3" t="s">
        <v>18</v>
      </c>
      <c r="C406" s="3" t="s">
        <v>28</v>
      </c>
      <c r="D406">
        <v>26</v>
      </c>
      <c r="E406">
        <v>25</v>
      </c>
      <c r="F406" s="3" t="s">
        <v>34</v>
      </c>
      <c r="G406" s="3" t="s">
        <v>30</v>
      </c>
      <c r="H406">
        <v>1</v>
      </c>
      <c r="I406">
        <v>0</v>
      </c>
      <c r="J406" s="3" t="s">
        <v>18</v>
      </c>
      <c r="K406" s="1">
        <v>45580.802268518521</v>
      </c>
    </row>
    <row r="407" spans="1:11" x14ac:dyDescent="0.25">
      <c r="A407">
        <v>405</v>
      </c>
      <c r="B407" s="3" t="s">
        <v>28</v>
      </c>
      <c r="C407" s="3" t="s">
        <v>18</v>
      </c>
      <c r="D407">
        <v>20</v>
      </c>
      <c r="E407">
        <v>20</v>
      </c>
      <c r="F407" s="3" t="s">
        <v>30</v>
      </c>
      <c r="G407" s="3" t="s">
        <v>35</v>
      </c>
      <c r="H407">
        <v>0</v>
      </c>
      <c r="I407">
        <v>10</v>
      </c>
      <c r="J407" s="3" t="s">
        <v>18</v>
      </c>
      <c r="K407" s="1">
        <v>45580.802268518521</v>
      </c>
    </row>
    <row r="408" spans="1:11" x14ac:dyDescent="0.25">
      <c r="A408">
        <v>406</v>
      </c>
      <c r="B408" s="3" t="s">
        <v>18</v>
      </c>
      <c r="C408" s="3" t="s">
        <v>28</v>
      </c>
      <c r="D408">
        <v>26</v>
      </c>
      <c r="E408">
        <v>25</v>
      </c>
      <c r="F408" s="3" t="s">
        <v>36</v>
      </c>
      <c r="G408" s="3" t="s">
        <v>30</v>
      </c>
      <c r="H408">
        <v>141</v>
      </c>
      <c r="I408">
        <v>0</v>
      </c>
      <c r="J408" s="3" t="s">
        <v>18</v>
      </c>
      <c r="K408" s="1">
        <v>45580.802314814813</v>
      </c>
    </row>
    <row r="409" spans="1:11" x14ac:dyDescent="0.25">
      <c r="A409">
        <v>407</v>
      </c>
      <c r="B409" s="3" t="s">
        <v>28</v>
      </c>
      <c r="C409" s="3" t="s">
        <v>18</v>
      </c>
      <c r="D409">
        <v>25</v>
      </c>
      <c r="E409">
        <v>25</v>
      </c>
      <c r="F409" s="3" t="s">
        <v>30</v>
      </c>
      <c r="G409" s="3" t="s">
        <v>37</v>
      </c>
      <c r="H409">
        <v>0</v>
      </c>
      <c r="I409">
        <v>177</v>
      </c>
      <c r="J409" s="3" t="s">
        <v>18</v>
      </c>
      <c r="K409" s="1">
        <v>45580.802372685182</v>
      </c>
    </row>
    <row r="410" spans="1:11" x14ac:dyDescent="0.25">
      <c r="A410">
        <v>408</v>
      </c>
      <c r="B410" s="3" t="s">
        <v>18</v>
      </c>
      <c r="C410" s="3" t="s">
        <v>28</v>
      </c>
      <c r="D410">
        <v>22</v>
      </c>
      <c r="E410">
        <v>21</v>
      </c>
      <c r="F410" s="3" t="s">
        <v>38</v>
      </c>
      <c r="G410" s="3" t="s">
        <v>30</v>
      </c>
      <c r="H410">
        <v>641</v>
      </c>
      <c r="I410">
        <v>0</v>
      </c>
      <c r="J410" s="3" t="s">
        <v>18</v>
      </c>
      <c r="K410" s="1">
        <v>45580.802534722221</v>
      </c>
    </row>
    <row r="411" spans="1:11" x14ac:dyDescent="0.25">
      <c r="A411">
        <v>409</v>
      </c>
      <c r="B411" s="3" t="s">
        <v>28</v>
      </c>
      <c r="C411" s="3" t="s">
        <v>18</v>
      </c>
      <c r="D411">
        <v>19</v>
      </c>
      <c r="E411">
        <v>19</v>
      </c>
      <c r="F411" s="3" t="s">
        <v>30</v>
      </c>
      <c r="G411" s="3" t="s">
        <v>39</v>
      </c>
      <c r="H411">
        <v>0</v>
      </c>
      <c r="I411">
        <v>6464</v>
      </c>
      <c r="J411" s="3" t="s">
        <v>18</v>
      </c>
      <c r="K411" s="1">
        <v>45580.80395833333</v>
      </c>
    </row>
    <row r="412" spans="1:11" x14ac:dyDescent="0.25">
      <c r="A412">
        <v>410</v>
      </c>
      <c r="B412" s="3" t="s">
        <v>18</v>
      </c>
      <c r="C412" s="3" t="s">
        <v>28</v>
      </c>
      <c r="D412">
        <v>15</v>
      </c>
      <c r="E412">
        <v>14</v>
      </c>
      <c r="F412" s="3" t="s">
        <v>29</v>
      </c>
      <c r="G412" s="3" t="s">
        <v>30</v>
      </c>
      <c r="H412">
        <v>0</v>
      </c>
      <c r="I412">
        <v>0</v>
      </c>
      <c r="J412" s="3" t="s">
        <v>18</v>
      </c>
      <c r="K412" s="1">
        <v>45580.80395833333</v>
      </c>
    </row>
    <row r="413" spans="1:11" x14ac:dyDescent="0.25">
      <c r="A413">
        <v>411</v>
      </c>
      <c r="B413" s="3" t="s">
        <v>28</v>
      </c>
      <c r="C413" s="3" t="s">
        <v>18</v>
      </c>
      <c r="D413">
        <v>22</v>
      </c>
      <c r="E413">
        <v>22</v>
      </c>
      <c r="F413" s="3" t="s">
        <v>30</v>
      </c>
      <c r="G413" s="3" t="s">
        <v>31</v>
      </c>
      <c r="H413">
        <v>0</v>
      </c>
      <c r="I413">
        <v>0</v>
      </c>
      <c r="J413" s="3" t="s">
        <v>18</v>
      </c>
      <c r="K413" s="1">
        <v>45580.80395833333</v>
      </c>
    </row>
    <row r="414" spans="1:11" x14ac:dyDescent="0.25">
      <c r="A414">
        <v>412</v>
      </c>
      <c r="B414" s="3" t="s">
        <v>18</v>
      </c>
      <c r="C414" s="3" t="s">
        <v>28</v>
      </c>
      <c r="D414">
        <v>21</v>
      </c>
      <c r="E414">
        <v>20</v>
      </c>
      <c r="F414" s="3" t="s">
        <v>32</v>
      </c>
      <c r="G414" s="3" t="s">
        <v>30</v>
      </c>
      <c r="H414">
        <v>0</v>
      </c>
      <c r="I414">
        <v>0</v>
      </c>
      <c r="J414" s="3" t="s">
        <v>18</v>
      </c>
      <c r="K414" s="1">
        <v>45580.80395833333</v>
      </c>
    </row>
    <row r="415" spans="1:11" x14ac:dyDescent="0.25">
      <c r="A415">
        <v>413</v>
      </c>
      <c r="B415" s="3" t="s">
        <v>28</v>
      </c>
      <c r="C415" s="3" t="s">
        <v>18</v>
      </c>
      <c r="D415">
        <v>24</v>
      </c>
      <c r="E415">
        <v>23</v>
      </c>
      <c r="F415" s="3" t="s">
        <v>30</v>
      </c>
      <c r="G415" s="3" t="s">
        <v>33</v>
      </c>
      <c r="H415">
        <v>0</v>
      </c>
      <c r="I415">
        <v>0</v>
      </c>
      <c r="J415" s="3" t="s">
        <v>28</v>
      </c>
      <c r="K415" s="1">
        <v>45580.80395833333</v>
      </c>
    </row>
    <row r="416" spans="1:11" x14ac:dyDescent="0.25">
      <c r="A416">
        <v>414</v>
      </c>
      <c r="B416" s="3" t="s">
        <v>18</v>
      </c>
      <c r="C416" s="3" t="s">
        <v>28</v>
      </c>
      <c r="D416">
        <v>25</v>
      </c>
      <c r="E416">
        <v>24</v>
      </c>
      <c r="F416" s="3" t="s">
        <v>34</v>
      </c>
      <c r="G416" s="3" t="s">
        <v>30</v>
      </c>
      <c r="H416">
        <v>3</v>
      </c>
      <c r="I416">
        <v>0</v>
      </c>
      <c r="J416" s="3" t="s">
        <v>18</v>
      </c>
      <c r="K416" s="1">
        <v>45580.80395833333</v>
      </c>
    </row>
    <row r="417" spans="1:11" x14ac:dyDescent="0.25">
      <c r="A417">
        <v>415</v>
      </c>
      <c r="B417" s="3" t="s">
        <v>28</v>
      </c>
      <c r="C417" s="3" t="s">
        <v>18</v>
      </c>
      <c r="D417">
        <v>13</v>
      </c>
      <c r="E417">
        <v>13</v>
      </c>
      <c r="F417" s="3" t="s">
        <v>30</v>
      </c>
      <c r="G417" s="3" t="s">
        <v>35</v>
      </c>
      <c r="H417">
        <v>0</v>
      </c>
      <c r="I417">
        <v>9</v>
      </c>
      <c r="J417" s="3" t="s">
        <v>18</v>
      </c>
      <c r="K417" s="1">
        <v>45580.80395833333</v>
      </c>
    </row>
    <row r="418" spans="1:11" x14ac:dyDescent="0.25">
      <c r="A418">
        <v>416</v>
      </c>
      <c r="B418" s="3" t="s">
        <v>18</v>
      </c>
      <c r="C418" s="3" t="s">
        <v>28</v>
      </c>
      <c r="D418">
        <v>24</v>
      </c>
      <c r="E418">
        <v>23</v>
      </c>
      <c r="F418" s="3" t="s">
        <v>36</v>
      </c>
      <c r="G418" s="3" t="s">
        <v>30</v>
      </c>
      <c r="H418">
        <v>52</v>
      </c>
      <c r="I418">
        <v>0</v>
      </c>
      <c r="J418" s="3" t="s">
        <v>18</v>
      </c>
      <c r="K418" s="1">
        <v>45580.803969907407</v>
      </c>
    </row>
    <row r="419" spans="1:11" x14ac:dyDescent="0.25">
      <c r="A419">
        <v>417</v>
      </c>
      <c r="B419" s="3" t="s">
        <v>28</v>
      </c>
      <c r="C419" s="3" t="s">
        <v>18</v>
      </c>
      <c r="D419">
        <v>23</v>
      </c>
      <c r="E419">
        <v>23</v>
      </c>
      <c r="F419" s="3" t="s">
        <v>30</v>
      </c>
      <c r="G419" s="3" t="s">
        <v>37</v>
      </c>
      <c r="H419">
        <v>0</v>
      </c>
      <c r="I419">
        <v>56</v>
      </c>
      <c r="J419" s="3" t="s">
        <v>18</v>
      </c>
      <c r="K419" s="1">
        <v>45580.803981481484</v>
      </c>
    </row>
    <row r="420" spans="1:11" x14ac:dyDescent="0.25">
      <c r="A420">
        <v>418</v>
      </c>
      <c r="B420" s="3" t="s">
        <v>18</v>
      </c>
      <c r="C420" s="3" t="s">
        <v>28</v>
      </c>
      <c r="D420">
        <v>26</v>
      </c>
      <c r="E420">
        <v>26</v>
      </c>
      <c r="F420" s="3" t="s">
        <v>38</v>
      </c>
      <c r="G420" s="3" t="s">
        <v>30</v>
      </c>
      <c r="H420">
        <v>165</v>
      </c>
      <c r="I420">
        <v>0</v>
      </c>
      <c r="J420" s="3" t="s">
        <v>28</v>
      </c>
      <c r="K420" s="1">
        <v>45580.804039351853</v>
      </c>
    </row>
    <row r="421" spans="1:11" x14ac:dyDescent="0.25">
      <c r="A421">
        <v>419</v>
      </c>
      <c r="B421" s="3" t="s">
        <v>28</v>
      </c>
      <c r="C421" s="3" t="s">
        <v>18</v>
      </c>
      <c r="D421">
        <v>18</v>
      </c>
      <c r="E421">
        <v>18</v>
      </c>
      <c r="F421" s="3" t="s">
        <v>30</v>
      </c>
      <c r="G421" s="3" t="s">
        <v>39</v>
      </c>
      <c r="H421">
        <v>0</v>
      </c>
      <c r="I421">
        <v>2004</v>
      </c>
      <c r="J421" s="3" t="s">
        <v>18</v>
      </c>
      <c r="K421" s="1">
        <v>45580.804456018515</v>
      </c>
    </row>
    <row r="422" spans="1:11" x14ac:dyDescent="0.25">
      <c r="A422">
        <v>420</v>
      </c>
      <c r="B422" s="3" t="s">
        <v>18</v>
      </c>
      <c r="C422" s="3" t="s">
        <v>28</v>
      </c>
      <c r="D422">
        <v>24</v>
      </c>
      <c r="E422">
        <v>23</v>
      </c>
      <c r="F422" s="3" t="s">
        <v>29</v>
      </c>
      <c r="G422" s="3" t="s">
        <v>30</v>
      </c>
      <c r="H422">
        <v>0</v>
      </c>
      <c r="I422">
        <v>0</v>
      </c>
      <c r="J422" s="3" t="s">
        <v>18</v>
      </c>
      <c r="K422" s="1">
        <v>45580.804456018515</v>
      </c>
    </row>
    <row r="423" spans="1:11" x14ac:dyDescent="0.25">
      <c r="A423">
        <v>421</v>
      </c>
      <c r="B423" s="3" t="s">
        <v>28</v>
      </c>
      <c r="C423" s="3" t="s">
        <v>18</v>
      </c>
      <c r="D423">
        <v>20</v>
      </c>
      <c r="E423">
        <v>20</v>
      </c>
      <c r="F423" s="3" t="s">
        <v>30</v>
      </c>
      <c r="G423" s="3" t="s">
        <v>31</v>
      </c>
      <c r="H423">
        <v>0</v>
      </c>
      <c r="I423">
        <v>0</v>
      </c>
      <c r="J423" s="3" t="s">
        <v>18</v>
      </c>
      <c r="K423" s="1">
        <v>45580.804456018515</v>
      </c>
    </row>
    <row r="424" spans="1:11" x14ac:dyDescent="0.25">
      <c r="A424">
        <v>422</v>
      </c>
      <c r="B424" s="3" t="s">
        <v>18</v>
      </c>
      <c r="C424" s="3" t="s">
        <v>28</v>
      </c>
      <c r="D424">
        <v>16</v>
      </c>
      <c r="E424">
        <v>15</v>
      </c>
      <c r="F424" s="3" t="s">
        <v>32</v>
      </c>
      <c r="G424" s="3" t="s">
        <v>30</v>
      </c>
      <c r="H424">
        <v>0</v>
      </c>
      <c r="I424">
        <v>0</v>
      </c>
      <c r="J424" s="3" t="s">
        <v>18</v>
      </c>
      <c r="K424" s="1">
        <v>45580.804456018515</v>
      </c>
    </row>
    <row r="425" spans="1:11" x14ac:dyDescent="0.25">
      <c r="A425">
        <v>423</v>
      </c>
      <c r="B425" s="3" t="s">
        <v>28</v>
      </c>
      <c r="C425" s="3" t="s">
        <v>18</v>
      </c>
      <c r="D425">
        <v>25</v>
      </c>
      <c r="E425">
        <v>25</v>
      </c>
      <c r="F425" s="3" t="s">
        <v>30</v>
      </c>
      <c r="G425" s="3" t="s">
        <v>33</v>
      </c>
      <c r="H425">
        <v>0</v>
      </c>
      <c r="I425">
        <v>0</v>
      </c>
      <c r="J425" s="3" t="s">
        <v>18</v>
      </c>
      <c r="K425" s="1">
        <v>45580.804456018515</v>
      </c>
    </row>
    <row r="426" spans="1:11" x14ac:dyDescent="0.25">
      <c r="A426">
        <v>424</v>
      </c>
      <c r="B426" s="3" t="s">
        <v>18</v>
      </c>
      <c r="C426" s="3" t="s">
        <v>28</v>
      </c>
      <c r="D426">
        <v>21</v>
      </c>
      <c r="E426">
        <v>21</v>
      </c>
      <c r="F426" s="3" t="s">
        <v>34</v>
      </c>
      <c r="G426" s="3" t="s">
        <v>30</v>
      </c>
      <c r="H426">
        <v>8</v>
      </c>
      <c r="I426">
        <v>0</v>
      </c>
      <c r="J426" s="3" t="s">
        <v>28</v>
      </c>
      <c r="K426" s="1">
        <v>45580.804456018515</v>
      </c>
    </row>
    <row r="427" spans="1:11" x14ac:dyDescent="0.25">
      <c r="A427">
        <v>425</v>
      </c>
      <c r="B427" s="3" t="s">
        <v>28</v>
      </c>
      <c r="C427" s="3" t="s">
        <v>18</v>
      </c>
      <c r="D427">
        <v>26</v>
      </c>
      <c r="E427">
        <v>25</v>
      </c>
      <c r="F427" s="3" t="s">
        <v>30</v>
      </c>
      <c r="G427" s="3" t="s">
        <v>35</v>
      </c>
      <c r="H427">
        <v>0</v>
      </c>
      <c r="I427">
        <v>8</v>
      </c>
      <c r="J427" s="3" t="s">
        <v>28</v>
      </c>
      <c r="K427" s="1">
        <v>45580.804456018515</v>
      </c>
    </row>
    <row r="428" spans="1:11" x14ac:dyDescent="0.25">
      <c r="A428">
        <v>426</v>
      </c>
      <c r="B428" s="3" t="s">
        <v>18</v>
      </c>
      <c r="C428" s="3" t="s">
        <v>28</v>
      </c>
      <c r="D428">
        <v>17</v>
      </c>
      <c r="E428">
        <v>16</v>
      </c>
      <c r="F428" s="3" t="s">
        <v>36</v>
      </c>
      <c r="G428" s="3" t="s">
        <v>30</v>
      </c>
      <c r="H428">
        <v>33</v>
      </c>
      <c r="I428">
        <v>0</v>
      </c>
      <c r="J428" s="3" t="s">
        <v>18</v>
      </c>
      <c r="K428" s="1">
        <v>45580.804467592592</v>
      </c>
    </row>
    <row r="429" spans="1:11" x14ac:dyDescent="0.25">
      <c r="A429">
        <v>427</v>
      </c>
      <c r="B429" s="3" t="s">
        <v>28</v>
      </c>
      <c r="C429" s="3" t="s">
        <v>18</v>
      </c>
      <c r="D429">
        <v>31</v>
      </c>
      <c r="E429">
        <v>30</v>
      </c>
      <c r="F429" s="3" t="s">
        <v>30</v>
      </c>
      <c r="G429" s="3" t="s">
        <v>37</v>
      </c>
      <c r="H429">
        <v>0</v>
      </c>
      <c r="I429">
        <v>53</v>
      </c>
      <c r="J429" s="3" t="s">
        <v>28</v>
      </c>
      <c r="K429" s="1">
        <v>45580.804479166669</v>
      </c>
    </row>
    <row r="430" spans="1:11" x14ac:dyDescent="0.25">
      <c r="A430">
        <v>428</v>
      </c>
      <c r="B430" s="3" t="s">
        <v>18</v>
      </c>
      <c r="C430" s="3" t="s">
        <v>28</v>
      </c>
      <c r="D430">
        <v>17</v>
      </c>
      <c r="E430">
        <v>16</v>
      </c>
      <c r="F430" s="3" t="s">
        <v>38</v>
      </c>
      <c r="G430" s="3" t="s">
        <v>30</v>
      </c>
      <c r="H430">
        <v>573</v>
      </c>
      <c r="I430">
        <v>0</v>
      </c>
      <c r="J430" s="3" t="s">
        <v>18</v>
      </c>
      <c r="K430" s="1">
        <v>45580.804594907408</v>
      </c>
    </row>
    <row r="431" spans="1:11" x14ac:dyDescent="0.25">
      <c r="A431">
        <v>429</v>
      </c>
      <c r="B431" s="3" t="s">
        <v>28</v>
      </c>
      <c r="C431" s="3" t="s">
        <v>18</v>
      </c>
      <c r="D431">
        <v>23</v>
      </c>
      <c r="E431">
        <v>23</v>
      </c>
      <c r="F431" s="3" t="s">
        <v>30</v>
      </c>
      <c r="G431" s="3" t="s">
        <v>39</v>
      </c>
      <c r="H431">
        <v>0</v>
      </c>
      <c r="I431">
        <v>539</v>
      </c>
      <c r="J431" s="3" t="s">
        <v>18</v>
      </c>
      <c r="K431" s="1">
        <v>45580.8047337963</v>
      </c>
    </row>
    <row r="432" spans="1:11" x14ac:dyDescent="0.25">
      <c r="A432">
        <v>430</v>
      </c>
      <c r="B432" s="3" t="s">
        <v>18</v>
      </c>
      <c r="C432" s="3" t="s">
        <v>28</v>
      </c>
      <c r="D432">
        <v>22</v>
      </c>
      <c r="E432">
        <v>22</v>
      </c>
      <c r="F432" s="3" t="s">
        <v>29</v>
      </c>
      <c r="G432" s="3" t="s">
        <v>30</v>
      </c>
      <c r="H432">
        <v>0</v>
      </c>
      <c r="I432">
        <v>0</v>
      </c>
      <c r="J432" s="3" t="s">
        <v>40</v>
      </c>
      <c r="K432" s="1">
        <v>45580.8047337963</v>
      </c>
    </row>
    <row r="433" spans="1:11" x14ac:dyDescent="0.25">
      <c r="A433">
        <v>431</v>
      </c>
      <c r="B433" s="3" t="s">
        <v>28</v>
      </c>
      <c r="C433" s="3" t="s">
        <v>18</v>
      </c>
      <c r="D433">
        <v>28</v>
      </c>
      <c r="E433">
        <v>27</v>
      </c>
      <c r="F433" s="3" t="s">
        <v>30</v>
      </c>
      <c r="G433" s="3" t="s">
        <v>31</v>
      </c>
      <c r="H433">
        <v>0</v>
      </c>
      <c r="I433">
        <v>0</v>
      </c>
      <c r="J433" s="3" t="s">
        <v>40</v>
      </c>
      <c r="K433" s="1">
        <v>45580.8047337963</v>
      </c>
    </row>
    <row r="434" spans="1:11" x14ac:dyDescent="0.25">
      <c r="A434">
        <v>432</v>
      </c>
      <c r="B434" s="3" t="s">
        <v>18</v>
      </c>
      <c r="C434" s="3" t="s">
        <v>28</v>
      </c>
      <c r="D434">
        <v>15</v>
      </c>
      <c r="E434">
        <v>14</v>
      </c>
      <c r="F434" s="3" t="s">
        <v>32</v>
      </c>
      <c r="G434" s="3" t="s">
        <v>30</v>
      </c>
      <c r="H434">
        <v>0</v>
      </c>
      <c r="I434">
        <v>0</v>
      </c>
      <c r="J434" s="3" t="s">
        <v>18</v>
      </c>
      <c r="K434" s="1">
        <v>45580.804745370369</v>
      </c>
    </row>
    <row r="435" spans="1:11" x14ac:dyDescent="0.25">
      <c r="A435">
        <v>433</v>
      </c>
      <c r="B435" s="3" t="s">
        <v>28</v>
      </c>
      <c r="C435" s="3" t="s">
        <v>18</v>
      </c>
      <c r="D435">
        <v>23</v>
      </c>
      <c r="E435">
        <v>23</v>
      </c>
      <c r="F435" s="3" t="s">
        <v>30</v>
      </c>
      <c r="G435" s="3" t="s">
        <v>33</v>
      </c>
      <c r="H435">
        <v>0</v>
      </c>
      <c r="I435">
        <v>0</v>
      </c>
      <c r="J435" s="3" t="s">
        <v>18</v>
      </c>
      <c r="K435" s="1">
        <v>45580.804745370369</v>
      </c>
    </row>
    <row r="436" spans="1:11" x14ac:dyDescent="0.25">
      <c r="A436">
        <v>434</v>
      </c>
      <c r="B436" s="3" t="s">
        <v>18</v>
      </c>
      <c r="C436" s="3" t="s">
        <v>28</v>
      </c>
      <c r="D436">
        <v>18</v>
      </c>
      <c r="E436">
        <v>18</v>
      </c>
      <c r="F436" s="3" t="s">
        <v>34</v>
      </c>
      <c r="G436" s="3" t="s">
        <v>30</v>
      </c>
      <c r="H436">
        <v>3</v>
      </c>
      <c r="I436">
        <v>0</v>
      </c>
      <c r="J436" s="3" t="s">
        <v>28</v>
      </c>
      <c r="K436" s="1">
        <v>45580.804745370369</v>
      </c>
    </row>
    <row r="437" spans="1:11" x14ac:dyDescent="0.25">
      <c r="A437">
        <v>435</v>
      </c>
      <c r="B437" s="3" t="s">
        <v>28</v>
      </c>
      <c r="C437" s="3" t="s">
        <v>18</v>
      </c>
      <c r="D437">
        <v>20</v>
      </c>
      <c r="E437">
        <v>20</v>
      </c>
      <c r="F437" s="3" t="s">
        <v>30</v>
      </c>
      <c r="G437" s="3" t="s">
        <v>35</v>
      </c>
      <c r="H437">
        <v>0</v>
      </c>
      <c r="I437">
        <v>14</v>
      </c>
      <c r="J437" s="3" t="s">
        <v>18</v>
      </c>
      <c r="K437" s="1">
        <v>45580.804745370369</v>
      </c>
    </row>
    <row r="438" spans="1:11" x14ac:dyDescent="0.25">
      <c r="A438">
        <v>436</v>
      </c>
      <c r="B438" s="3" t="s">
        <v>18</v>
      </c>
      <c r="C438" s="3" t="s">
        <v>28</v>
      </c>
      <c r="D438">
        <v>24</v>
      </c>
      <c r="E438">
        <v>23</v>
      </c>
      <c r="F438" s="3" t="s">
        <v>36</v>
      </c>
      <c r="G438" s="3" t="s">
        <v>30</v>
      </c>
      <c r="H438">
        <v>19</v>
      </c>
      <c r="I438">
        <v>0</v>
      </c>
      <c r="J438" s="3" t="s">
        <v>18</v>
      </c>
      <c r="K438" s="1">
        <v>45580.804745370369</v>
      </c>
    </row>
    <row r="439" spans="1:11" x14ac:dyDescent="0.25">
      <c r="A439">
        <v>437</v>
      </c>
      <c r="B439" s="3" t="s">
        <v>28</v>
      </c>
      <c r="C439" s="3" t="s">
        <v>18</v>
      </c>
      <c r="D439">
        <v>23</v>
      </c>
      <c r="E439">
        <v>23</v>
      </c>
      <c r="F439" s="3" t="s">
        <v>30</v>
      </c>
      <c r="G439" s="3" t="s">
        <v>37</v>
      </c>
      <c r="H439">
        <v>0</v>
      </c>
      <c r="I439">
        <v>35</v>
      </c>
      <c r="J439" s="3" t="s">
        <v>18</v>
      </c>
      <c r="K439" s="1">
        <v>45580.804756944446</v>
      </c>
    </row>
    <row r="440" spans="1:11" x14ac:dyDescent="0.25">
      <c r="A440">
        <v>438</v>
      </c>
      <c r="B440" s="3" t="s">
        <v>18</v>
      </c>
      <c r="C440" s="3" t="s">
        <v>28</v>
      </c>
      <c r="D440">
        <v>25</v>
      </c>
      <c r="E440">
        <v>24</v>
      </c>
      <c r="F440" s="3" t="s">
        <v>38</v>
      </c>
      <c r="G440" s="3" t="s">
        <v>30</v>
      </c>
      <c r="H440">
        <v>2433</v>
      </c>
      <c r="I440">
        <v>0</v>
      </c>
      <c r="J440" s="3" t="s">
        <v>18</v>
      </c>
      <c r="K440" s="1">
        <v>45580.805462962962</v>
      </c>
    </row>
    <row r="441" spans="1:11" x14ac:dyDescent="0.25">
      <c r="A441">
        <v>439</v>
      </c>
      <c r="B441" s="3" t="s">
        <v>28</v>
      </c>
      <c r="C441" s="3" t="s">
        <v>18</v>
      </c>
      <c r="D441">
        <v>32</v>
      </c>
      <c r="E441">
        <v>31</v>
      </c>
      <c r="F441" s="3" t="s">
        <v>30</v>
      </c>
      <c r="G441" s="3" t="s">
        <v>39</v>
      </c>
      <c r="H441">
        <v>0</v>
      </c>
      <c r="I441">
        <v>610</v>
      </c>
      <c r="J441" s="3" t="s">
        <v>28</v>
      </c>
      <c r="K441" s="1">
        <v>45580.80568287037</v>
      </c>
    </row>
    <row r="442" spans="1:11" x14ac:dyDescent="0.25">
      <c r="A442">
        <v>440</v>
      </c>
      <c r="B442" s="3" t="s">
        <v>18</v>
      </c>
      <c r="C442" s="3" t="s">
        <v>28</v>
      </c>
      <c r="D442">
        <v>16</v>
      </c>
      <c r="E442">
        <v>15</v>
      </c>
      <c r="F442" s="3" t="s">
        <v>29</v>
      </c>
      <c r="G442" s="3" t="s">
        <v>30</v>
      </c>
      <c r="H442">
        <v>0</v>
      </c>
      <c r="I442">
        <v>0</v>
      </c>
      <c r="J442" s="3" t="s">
        <v>18</v>
      </c>
      <c r="K442" s="1">
        <v>45580.80568287037</v>
      </c>
    </row>
    <row r="443" spans="1:11" x14ac:dyDescent="0.25">
      <c r="A443">
        <v>441</v>
      </c>
      <c r="B443" s="3" t="s">
        <v>28</v>
      </c>
      <c r="C443" s="3" t="s">
        <v>18</v>
      </c>
      <c r="D443">
        <v>21</v>
      </c>
      <c r="E443">
        <v>21</v>
      </c>
      <c r="F443" s="3" t="s">
        <v>30</v>
      </c>
      <c r="G443" s="3" t="s">
        <v>31</v>
      </c>
      <c r="H443">
        <v>0</v>
      </c>
      <c r="I443">
        <v>0</v>
      </c>
      <c r="J443" s="3" t="s">
        <v>18</v>
      </c>
      <c r="K443" s="1">
        <v>45580.80568287037</v>
      </c>
    </row>
    <row r="444" spans="1:11" x14ac:dyDescent="0.25">
      <c r="A444">
        <v>442</v>
      </c>
      <c r="B444" s="3" t="s">
        <v>18</v>
      </c>
      <c r="C444" s="3" t="s">
        <v>28</v>
      </c>
      <c r="D444">
        <v>26</v>
      </c>
      <c r="E444">
        <v>25</v>
      </c>
      <c r="F444" s="3" t="s">
        <v>32</v>
      </c>
      <c r="G444" s="3" t="s">
        <v>30</v>
      </c>
      <c r="H444">
        <v>0</v>
      </c>
      <c r="I444">
        <v>0</v>
      </c>
      <c r="J444" s="3" t="s">
        <v>18</v>
      </c>
      <c r="K444" s="1">
        <v>45580.80568287037</v>
      </c>
    </row>
    <row r="445" spans="1:11" x14ac:dyDescent="0.25">
      <c r="A445">
        <v>443</v>
      </c>
      <c r="B445" s="3" t="s">
        <v>28</v>
      </c>
      <c r="C445" s="3" t="s">
        <v>18</v>
      </c>
      <c r="D445">
        <v>25</v>
      </c>
      <c r="E445">
        <v>24</v>
      </c>
      <c r="F445" s="3" t="s">
        <v>30</v>
      </c>
      <c r="G445" s="3" t="s">
        <v>33</v>
      </c>
      <c r="H445">
        <v>0</v>
      </c>
      <c r="I445">
        <v>0</v>
      </c>
      <c r="J445" s="3" t="s">
        <v>40</v>
      </c>
      <c r="K445" s="1">
        <v>45580.80568287037</v>
      </c>
    </row>
    <row r="446" spans="1:11" x14ac:dyDescent="0.25">
      <c r="A446">
        <v>444</v>
      </c>
      <c r="B446" s="3" t="s">
        <v>18</v>
      </c>
      <c r="C446" s="3" t="s">
        <v>28</v>
      </c>
      <c r="D446">
        <v>22</v>
      </c>
      <c r="E446">
        <v>21</v>
      </c>
      <c r="F446" s="3" t="s">
        <v>34</v>
      </c>
      <c r="G446" s="3" t="s">
        <v>30</v>
      </c>
      <c r="H446">
        <v>1</v>
      </c>
      <c r="I446">
        <v>0</v>
      </c>
      <c r="J446" s="3" t="s">
        <v>18</v>
      </c>
      <c r="K446" s="1">
        <v>45580.80568287037</v>
      </c>
    </row>
    <row r="447" spans="1:11" x14ac:dyDescent="0.25">
      <c r="A447">
        <v>445</v>
      </c>
      <c r="B447" s="3" t="s">
        <v>28</v>
      </c>
      <c r="C447" s="3" t="s">
        <v>18</v>
      </c>
      <c r="D447">
        <v>20</v>
      </c>
      <c r="E447">
        <v>20</v>
      </c>
      <c r="F447" s="3" t="s">
        <v>30</v>
      </c>
      <c r="G447" s="3" t="s">
        <v>35</v>
      </c>
      <c r="H447">
        <v>0</v>
      </c>
      <c r="I447">
        <v>4</v>
      </c>
      <c r="J447" s="3" t="s">
        <v>18</v>
      </c>
      <c r="K447" s="1">
        <v>45580.80568287037</v>
      </c>
    </row>
    <row r="448" spans="1:11" x14ac:dyDescent="0.25">
      <c r="A448">
        <v>446</v>
      </c>
      <c r="B448" s="3" t="s">
        <v>18</v>
      </c>
      <c r="C448" s="3" t="s">
        <v>28</v>
      </c>
      <c r="D448">
        <v>27</v>
      </c>
      <c r="E448">
        <v>27</v>
      </c>
      <c r="F448" s="3" t="s">
        <v>36</v>
      </c>
      <c r="G448" s="3" t="s">
        <v>30</v>
      </c>
      <c r="H448">
        <v>32</v>
      </c>
      <c r="I448">
        <v>0</v>
      </c>
      <c r="J448" s="3" t="s">
        <v>28</v>
      </c>
      <c r="K448" s="1">
        <v>45580.805694444447</v>
      </c>
    </row>
    <row r="449" spans="1:11" x14ac:dyDescent="0.25">
      <c r="A449">
        <v>447</v>
      </c>
      <c r="B449" s="3" t="s">
        <v>28</v>
      </c>
      <c r="C449" s="3" t="s">
        <v>18</v>
      </c>
      <c r="D449">
        <v>23</v>
      </c>
      <c r="E449">
        <v>23</v>
      </c>
      <c r="F449" s="3" t="s">
        <v>30</v>
      </c>
      <c r="G449" s="3" t="s">
        <v>37</v>
      </c>
      <c r="H449">
        <v>0</v>
      </c>
      <c r="I449">
        <v>24</v>
      </c>
      <c r="J449" s="3" t="s">
        <v>18</v>
      </c>
      <c r="K449" s="1">
        <v>45580.805706018517</v>
      </c>
    </row>
    <row r="450" spans="1:11" x14ac:dyDescent="0.25">
      <c r="A450">
        <v>448</v>
      </c>
      <c r="B450" s="3" t="s">
        <v>18</v>
      </c>
      <c r="C450" s="3" t="s">
        <v>28</v>
      </c>
      <c r="D450">
        <v>18</v>
      </c>
      <c r="E450">
        <v>17</v>
      </c>
      <c r="F450" s="3" t="s">
        <v>38</v>
      </c>
      <c r="G450" s="3" t="s">
        <v>30</v>
      </c>
      <c r="H450">
        <v>3226</v>
      </c>
      <c r="I450">
        <v>0</v>
      </c>
      <c r="J450" s="3" t="s">
        <v>18</v>
      </c>
      <c r="K450" s="1">
        <v>45580.806377314817</v>
      </c>
    </row>
    <row r="451" spans="1:11" x14ac:dyDescent="0.25">
      <c r="A451">
        <v>449</v>
      </c>
      <c r="B451" s="3" t="s">
        <v>28</v>
      </c>
      <c r="C451" s="3" t="s">
        <v>18</v>
      </c>
      <c r="D451">
        <v>22</v>
      </c>
      <c r="E451">
        <v>22</v>
      </c>
      <c r="F451" s="3" t="s">
        <v>30</v>
      </c>
      <c r="G451" s="3" t="s">
        <v>39</v>
      </c>
      <c r="H451">
        <v>0</v>
      </c>
      <c r="I451">
        <v>854</v>
      </c>
      <c r="J451" s="3" t="s">
        <v>18</v>
      </c>
      <c r="K451" s="1">
        <v>45580.806585648148</v>
      </c>
    </row>
    <row r="452" spans="1:11" x14ac:dyDescent="0.25">
      <c r="A452">
        <v>450</v>
      </c>
      <c r="B452" s="3" t="s">
        <v>18</v>
      </c>
      <c r="C452" s="3" t="s">
        <v>28</v>
      </c>
      <c r="D452">
        <v>23</v>
      </c>
      <c r="E452">
        <v>23</v>
      </c>
      <c r="F452" s="3" t="s">
        <v>29</v>
      </c>
      <c r="G452" s="3" t="s">
        <v>30</v>
      </c>
      <c r="H452">
        <v>0</v>
      </c>
      <c r="I452">
        <v>0</v>
      </c>
      <c r="J452" s="3" t="s">
        <v>28</v>
      </c>
      <c r="K452" s="1">
        <v>45580.806585648148</v>
      </c>
    </row>
    <row r="453" spans="1:11" x14ac:dyDescent="0.25">
      <c r="A453">
        <v>451</v>
      </c>
      <c r="B453" s="3" t="s">
        <v>28</v>
      </c>
      <c r="C453" s="3" t="s">
        <v>18</v>
      </c>
      <c r="D453">
        <v>17</v>
      </c>
      <c r="E453">
        <v>17</v>
      </c>
      <c r="F453" s="3" t="s">
        <v>30</v>
      </c>
      <c r="G453" s="3" t="s">
        <v>31</v>
      </c>
      <c r="H453">
        <v>0</v>
      </c>
      <c r="I453">
        <v>0</v>
      </c>
      <c r="J453" s="3" t="s">
        <v>18</v>
      </c>
      <c r="K453" s="1">
        <v>45580.806585648148</v>
      </c>
    </row>
    <row r="454" spans="1:11" x14ac:dyDescent="0.25">
      <c r="A454">
        <v>452</v>
      </c>
      <c r="B454" s="3" t="s">
        <v>18</v>
      </c>
      <c r="C454" s="3" t="s">
        <v>28</v>
      </c>
      <c r="D454">
        <v>22</v>
      </c>
      <c r="E454">
        <v>21</v>
      </c>
      <c r="F454" s="3" t="s">
        <v>32</v>
      </c>
      <c r="G454" s="3" t="s">
        <v>30</v>
      </c>
      <c r="H454">
        <v>0</v>
      </c>
      <c r="I454">
        <v>0</v>
      </c>
      <c r="J454" s="3" t="s">
        <v>18</v>
      </c>
      <c r="K454" s="1">
        <v>45580.806585648148</v>
      </c>
    </row>
    <row r="455" spans="1:11" x14ac:dyDescent="0.25">
      <c r="A455">
        <v>453</v>
      </c>
      <c r="B455" s="3" t="s">
        <v>28</v>
      </c>
      <c r="C455" s="3" t="s">
        <v>18</v>
      </c>
      <c r="D455">
        <v>19</v>
      </c>
      <c r="E455">
        <v>19</v>
      </c>
      <c r="F455" s="3" t="s">
        <v>30</v>
      </c>
      <c r="G455" s="3" t="s">
        <v>33</v>
      </c>
      <c r="H455">
        <v>0</v>
      </c>
      <c r="I455">
        <v>0</v>
      </c>
      <c r="J455" s="3" t="s">
        <v>18</v>
      </c>
      <c r="K455" s="1">
        <v>45580.806585648148</v>
      </c>
    </row>
    <row r="456" spans="1:11" x14ac:dyDescent="0.25">
      <c r="A456">
        <v>454</v>
      </c>
      <c r="B456" s="3" t="s">
        <v>18</v>
      </c>
      <c r="C456" s="3" t="s">
        <v>28</v>
      </c>
      <c r="D456">
        <v>22</v>
      </c>
      <c r="E456">
        <v>21</v>
      </c>
      <c r="F456" s="3" t="s">
        <v>34</v>
      </c>
      <c r="G456" s="3" t="s">
        <v>30</v>
      </c>
      <c r="H456">
        <v>2</v>
      </c>
      <c r="I456">
        <v>0</v>
      </c>
      <c r="J456" s="3" t="s">
        <v>18</v>
      </c>
      <c r="K456" s="1">
        <v>45580.806585648148</v>
      </c>
    </row>
    <row r="457" spans="1:11" x14ac:dyDescent="0.25">
      <c r="A457">
        <v>455</v>
      </c>
      <c r="B457" s="3" t="s">
        <v>28</v>
      </c>
      <c r="C457" s="3" t="s">
        <v>18</v>
      </c>
      <c r="D457">
        <v>25</v>
      </c>
      <c r="E457">
        <v>24</v>
      </c>
      <c r="F457" s="3" t="s">
        <v>30</v>
      </c>
      <c r="G457" s="3" t="s">
        <v>35</v>
      </c>
      <c r="H457">
        <v>0</v>
      </c>
      <c r="I457">
        <v>2</v>
      </c>
      <c r="J457" s="3" t="s">
        <v>40</v>
      </c>
      <c r="K457" s="1">
        <v>45580.806597222225</v>
      </c>
    </row>
    <row r="458" spans="1:11" x14ac:dyDescent="0.25">
      <c r="A458">
        <v>456</v>
      </c>
      <c r="B458" s="3" t="s">
        <v>18</v>
      </c>
      <c r="C458" s="3" t="s">
        <v>28</v>
      </c>
      <c r="D458">
        <v>22</v>
      </c>
      <c r="E458">
        <v>21</v>
      </c>
      <c r="F458" s="3" t="s">
        <v>36</v>
      </c>
      <c r="G458" s="3" t="s">
        <v>30</v>
      </c>
      <c r="H458">
        <v>21</v>
      </c>
      <c r="I458">
        <v>0</v>
      </c>
      <c r="J458" s="3" t="s">
        <v>18</v>
      </c>
      <c r="K458" s="1">
        <v>45580.806597222225</v>
      </c>
    </row>
    <row r="459" spans="1:11" x14ac:dyDescent="0.25">
      <c r="A459">
        <v>457</v>
      </c>
      <c r="B459" s="3" t="s">
        <v>28</v>
      </c>
      <c r="C459" s="3" t="s">
        <v>18</v>
      </c>
      <c r="D459">
        <v>23</v>
      </c>
      <c r="E459">
        <v>23</v>
      </c>
      <c r="F459" s="3" t="s">
        <v>30</v>
      </c>
      <c r="G459" s="3" t="s">
        <v>37</v>
      </c>
      <c r="H459">
        <v>0</v>
      </c>
      <c r="I459">
        <v>190</v>
      </c>
      <c r="J459" s="3" t="s">
        <v>18</v>
      </c>
      <c r="K459" s="1">
        <v>45580.806643518517</v>
      </c>
    </row>
    <row r="460" spans="1:11" x14ac:dyDescent="0.25">
      <c r="A460">
        <v>458</v>
      </c>
      <c r="B460" s="3" t="s">
        <v>18</v>
      </c>
      <c r="C460" s="3" t="s">
        <v>28</v>
      </c>
      <c r="D460">
        <v>20</v>
      </c>
      <c r="E460">
        <v>19</v>
      </c>
      <c r="F460" s="3" t="s">
        <v>38</v>
      </c>
      <c r="G460" s="3" t="s">
        <v>30</v>
      </c>
      <c r="H460">
        <v>245</v>
      </c>
      <c r="I460">
        <v>0</v>
      </c>
      <c r="J460" s="3" t="s">
        <v>18</v>
      </c>
      <c r="K460" s="1">
        <v>45580.806701388887</v>
      </c>
    </row>
    <row r="461" spans="1:11" x14ac:dyDescent="0.25">
      <c r="A461">
        <v>459</v>
      </c>
      <c r="B461" s="3" t="s">
        <v>28</v>
      </c>
      <c r="C461" s="3" t="s">
        <v>18</v>
      </c>
      <c r="D461">
        <v>25</v>
      </c>
      <c r="E461">
        <v>24</v>
      </c>
      <c r="F461" s="3" t="s">
        <v>30</v>
      </c>
      <c r="G461" s="3" t="s">
        <v>39</v>
      </c>
      <c r="H461">
        <v>0</v>
      </c>
      <c r="I461">
        <v>10910</v>
      </c>
      <c r="J461" s="3" t="s">
        <v>40</v>
      </c>
      <c r="K461" s="1">
        <v>45580.809733796297</v>
      </c>
    </row>
    <row r="462" spans="1:11" x14ac:dyDescent="0.25">
      <c r="A462">
        <v>460</v>
      </c>
      <c r="B462" s="3" t="s">
        <v>18</v>
      </c>
      <c r="C462" s="3" t="s">
        <v>28</v>
      </c>
      <c r="D462">
        <v>17</v>
      </c>
      <c r="E462">
        <v>16</v>
      </c>
      <c r="F462" s="3" t="s">
        <v>29</v>
      </c>
      <c r="G462" s="3" t="s">
        <v>30</v>
      </c>
      <c r="H462">
        <v>0</v>
      </c>
      <c r="I462">
        <v>0</v>
      </c>
      <c r="J462" s="3" t="s">
        <v>18</v>
      </c>
      <c r="K462" s="1">
        <v>45580.809733796297</v>
      </c>
    </row>
    <row r="463" spans="1:11" x14ac:dyDescent="0.25">
      <c r="A463">
        <v>461</v>
      </c>
      <c r="B463" s="3" t="s">
        <v>28</v>
      </c>
      <c r="C463" s="3" t="s">
        <v>18</v>
      </c>
      <c r="D463">
        <v>16</v>
      </c>
      <c r="E463">
        <v>16</v>
      </c>
      <c r="F463" s="3" t="s">
        <v>30</v>
      </c>
      <c r="G463" s="3" t="s">
        <v>31</v>
      </c>
      <c r="H463">
        <v>0</v>
      </c>
      <c r="I463">
        <v>0</v>
      </c>
      <c r="J463" s="3" t="s">
        <v>18</v>
      </c>
      <c r="K463" s="1">
        <v>45580.809733796297</v>
      </c>
    </row>
    <row r="464" spans="1:11" x14ac:dyDescent="0.25">
      <c r="A464">
        <v>462</v>
      </c>
      <c r="B464" s="3" t="s">
        <v>18</v>
      </c>
      <c r="C464" s="3" t="s">
        <v>28</v>
      </c>
      <c r="D464">
        <v>23</v>
      </c>
      <c r="E464">
        <v>22</v>
      </c>
      <c r="F464" s="3" t="s">
        <v>32</v>
      </c>
      <c r="G464" s="3" t="s">
        <v>30</v>
      </c>
      <c r="H464">
        <v>0</v>
      </c>
      <c r="I464">
        <v>0</v>
      </c>
      <c r="J464" s="3" t="s">
        <v>18</v>
      </c>
      <c r="K464" s="1">
        <v>45580.809733796297</v>
      </c>
    </row>
    <row r="465" spans="1:11" x14ac:dyDescent="0.25">
      <c r="A465">
        <v>463</v>
      </c>
      <c r="B465" s="3" t="s">
        <v>28</v>
      </c>
      <c r="C465" s="3" t="s">
        <v>18</v>
      </c>
      <c r="D465">
        <v>16</v>
      </c>
      <c r="E465">
        <v>16</v>
      </c>
      <c r="F465" s="3" t="s">
        <v>30</v>
      </c>
      <c r="G465" s="3" t="s">
        <v>33</v>
      </c>
      <c r="H465">
        <v>0</v>
      </c>
      <c r="I465">
        <v>0</v>
      </c>
      <c r="J465" s="3" t="s">
        <v>18</v>
      </c>
      <c r="K465" s="1">
        <v>45580.809733796297</v>
      </c>
    </row>
    <row r="466" spans="1:11" x14ac:dyDescent="0.25">
      <c r="A466">
        <v>464</v>
      </c>
      <c r="B466" s="3" t="s">
        <v>18</v>
      </c>
      <c r="C466" s="3" t="s">
        <v>28</v>
      </c>
      <c r="D466">
        <v>25</v>
      </c>
      <c r="E466">
        <v>25</v>
      </c>
      <c r="F466" s="3" t="s">
        <v>34</v>
      </c>
      <c r="G466" s="3" t="s">
        <v>30</v>
      </c>
      <c r="H466">
        <v>1</v>
      </c>
      <c r="I466">
        <v>0</v>
      </c>
      <c r="J466" s="3" t="s">
        <v>28</v>
      </c>
      <c r="K466" s="1">
        <v>45580.809733796297</v>
      </c>
    </row>
    <row r="467" spans="1:11" x14ac:dyDescent="0.25">
      <c r="A467">
        <v>465</v>
      </c>
      <c r="B467" s="3" t="s">
        <v>28</v>
      </c>
      <c r="C467" s="3" t="s">
        <v>18</v>
      </c>
      <c r="D467">
        <v>23</v>
      </c>
      <c r="E467">
        <v>23</v>
      </c>
      <c r="F467" s="3" t="s">
        <v>30</v>
      </c>
      <c r="G467" s="3" t="s">
        <v>35</v>
      </c>
      <c r="H467">
        <v>0</v>
      </c>
      <c r="I467">
        <v>3</v>
      </c>
      <c r="J467" s="3" t="s">
        <v>18</v>
      </c>
      <c r="K467" s="1">
        <v>45580.809733796297</v>
      </c>
    </row>
    <row r="468" spans="1:11" x14ac:dyDescent="0.25">
      <c r="A468">
        <v>466</v>
      </c>
      <c r="B468" s="3" t="s">
        <v>18</v>
      </c>
      <c r="C468" s="3" t="s">
        <v>28</v>
      </c>
      <c r="D468">
        <v>18</v>
      </c>
      <c r="E468">
        <v>17</v>
      </c>
      <c r="F468" s="3" t="s">
        <v>36</v>
      </c>
      <c r="G468" s="3" t="s">
        <v>30</v>
      </c>
      <c r="H468">
        <v>52</v>
      </c>
      <c r="I468">
        <v>0</v>
      </c>
      <c r="J468" s="3" t="s">
        <v>18</v>
      </c>
      <c r="K468" s="1">
        <v>45580.809745370374</v>
      </c>
    </row>
    <row r="469" spans="1:11" x14ac:dyDescent="0.25">
      <c r="A469">
        <v>467</v>
      </c>
      <c r="B469" s="3" t="s">
        <v>28</v>
      </c>
      <c r="C469" s="3" t="s">
        <v>18</v>
      </c>
      <c r="D469">
        <v>25</v>
      </c>
      <c r="E469">
        <v>25</v>
      </c>
      <c r="F469" s="3" t="s">
        <v>30</v>
      </c>
      <c r="G469" s="3" t="s">
        <v>37</v>
      </c>
      <c r="H469">
        <v>0</v>
      </c>
      <c r="I469">
        <v>25</v>
      </c>
      <c r="J469" s="3" t="s">
        <v>18</v>
      </c>
      <c r="K469" s="1">
        <v>45580.809756944444</v>
      </c>
    </row>
    <row r="470" spans="1:11" x14ac:dyDescent="0.25">
      <c r="A470">
        <v>468</v>
      </c>
      <c r="B470" s="3" t="s">
        <v>18</v>
      </c>
      <c r="C470" s="3" t="s">
        <v>28</v>
      </c>
      <c r="D470">
        <v>25</v>
      </c>
      <c r="E470">
        <v>24</v>
      </c>
      <c r="F470" s="3" t="s">
        <v>38</v>
      </c>
      <c r="G470" s="3" t="s">
        <v>30</v>
      </c>
      <c r="H470">
        <v>707</v>
      </c>
      <c r="I470">
        <v>0</v>
      </c>
      <c r="J470" s="3" t="s">
        <v>18</v>
      </c>
      <c r="K470" s="1">
        <v>45580.809965277775</v>
      </c>
    </row>
    <row r="471" spans="1:11" x14ac:dyDescent="0.25">
      <c r="A471">
        <v>469</v>
      </c>
      <c r="B471" s="3" t="s">
        <v>28</v>
      </c>
      <c r="C471" s="3" t="s">
        <v>18</v>
      </c>
      <c r="D471">
        <v>26</v>
      </c>
      <c r="E471">
        <v>26</v>
      </c>
      <c r="F471" s="3" t="s">
        <v>30</v>
      </c>
      <c r="G471" s="3" t="s">
        <v>39</v>
      </c>
      <c r="H471">
        <v>0</v>
      </c>
      <c r="I471">
        <v>1529</v>
      </c>
      <c r="J471" s="3" t="s">
        <v>18</v>
      </c>
      <c r="K471" s="1">
        <v>45580.810416666667</v>
      </c>
    </row>
    <row r="472" spans="1:11" x14ac:dyDescent="0.25">
      <c r="A472">
        <v>470</v>
      </c>
      <c r="B472" s="3" t="s">
        <v>18</v>
      </c>
      <c r="C472" s="3" t="s">
        <v>28</v>
      </c>
      <c r="D472">
        <v>16</v>
      </c>
      <c r="E472">
        <v>15</v>
      </c>
      <c r="F472" s="3" t="s">
        <v>29</v>
      </c>
      <c r="G472" s="3" t="s">
        <v>30</v>
      </c>
      <c r="H472">
        <v>0</v>
      </c>
      <c r="I472">
        <v>0</v>
      </c>
      <c r="J472" s="3" t="s">
        <v>18</v>
      </c>
      <c r="K472" s="1">
        <v>45580.810416666667</v>
      </c>
    </row>
    <row r="473" spans="1:11" x14ac:dyDescent="0.25">
      <c r="A473">
        <v>471</v>
      </c>
      <c r="B473" s="3" t="s">
        <v>28</v>
      </c>
      <c r="C473" s="3" t="s">
        <v>18</v>
      </c>
      <c r="D473">
        <v>16</v>
      </c>
      <c r="E473">
        <v>16</v>
      </c>
      <c r="F473" s="3" t="s">
        <v>30</v>
      </c>
      <c r="G473" s="3" t="s">
        <v>31</v>
      </c>
      <c r="H473">
        <v>0</v>
      </c>
      <c r="I473">
        <v>0</v>
      </c>
      <c r="J473" s="3" t="s">
        <v>18</v>
      </c>
      <c r="K473" s="1">
        <v>45580.810416666667</v>
      </c>
    </row>
    <row r="474" spans="1:11" x14ac:dyDescent="0.25">
      <c r="A474">
        <v>472</v>
      </c>
      <c r="B474" s="3" t="s">
        <v>18</v>
      </c>
      <c r="C474" s="3" t="s">
        <v>28</v>
      </c>
      <c r="D474">
        <v>19</v>
      </c>
      <c r="E474">
        <v>18</v>
      </c>
      <c r="F474" s="3" t="s">
        <v>32</v>
      </c>
      <c r="G474" s="3" t="s">
        <v>30</v>
      </c>
      <c r="H474">
        <v>0</v>
      </c>
      <c r="I474">
        <v>0</v>
      </c>
      <c r="J474" s="3" t="s">
        <v>18</v>
      </c>
      <c r="K474" s="1">
        <v>45580.810416666667</v>
      </c>
    </row>
    <row r="475" spans="1:11" x14ac:dyDescent="0.25">
      <c r="A475">
        <v>473</v>
      </c>
      <c r="B475" s="3" t="s">
        <v>28</v>
      </c>
      <c r="C475" s="3" t="s">
        <v>18</v>
      </c>
      <c r="D475">
        <v>19</v>
      </c>
      <c r="E475">
        <v>19</v>
      </c>
      <c r="F475" s="3" t="s">
        <v>30</v>
      </c>
      <c r="G475" s="3" t="s">
        <v>33</v>
      </c>
      <c r="H475">
        <v>0</v>
      </c>
      <c r="I475">
        <v>1</v>
      </c>
      <c r="J475" s="3" t="s">
        <v>18</v>
      </c>
      <c r="K475" s="1">
        <v>45580.810416666667</v>
      </c>
    </row>
    <row r="476" spans="1:11" x14ac:dyDescent="0.25">
      <c r="A476">
        <v>474</v>
      </c>
      <c r="B476" s="3" t="s">
        <v>18</v>
      </c>
      <c r="C476" s="3" t="s">
        <v>28</v>
      </c>
      <c r="D476">
        <v>17</v>
      </c>
      <c r="E476">
        <v>16</v>
      </c>
      <c r="F476" s="3" t="s">
        <v>34</v>
      </c>
      <c r="G476" s="3" t="s">
        <v>30</v>
      </c>
      <c r="H476">
        <v>11</v>
      </c>
      <c r="I476">
        <v>0</v>
      </c>
      <c r="J476" s="3" t="s">
        <v>18</v>
      </c>
      <c r="K476" s="1">
        <v>45580.810428240744</v>
      </c>
    </row>
    <row r="477" spans="1:11" x14ac:dyDescent="0.25">
      <c r="A477">
        <v>475</v>
      </c>
      <c r="B477" s="3" t="s">
        <v>28</v>
      </c>
      <c r="C477" s="3" t="s">
        <v>18</v>
      </c>
      <c r="D477">
        <v>18</v>
      </c>
      <c r="E477">
        <v>18</v>
      </c>
      <c r="F477" s="3" t="s">
        <v>30</v>
      </c>
      <c r="G477" s="3" t="s">
        <v>35</v>
      </c>
      <c r="H477">
        <v>0</v>
      </c>
      <c r="I477">
        <v>15</v>
      </c>
      <c r="J477" s="3" t="s">
        <v>18</v>
      </c>
      <c r="K477" s="1">
        <v>45580.810428240744</v>
      </c>
    </row>
    <row r="478" spans="1:11" x14ac:dyDescent="0.25">
      <c r="A478">
        <v>476</v>
      </c>
      <c r="B478" s="3" t="s">
        <v>18</v>
      </c>
      <c r="C478" s="3" t="s">
        <v>28</v>
      </c>
      <c r="D478">
        <v>21</v>
      </c>
      <c r="E478">
        <v>20</v>
      </c>
      <c r="F478" s="3" t="s">
        <v>36</v>
      </c>
      <c r="G478" s="3" t="s">
        <v>30</v>
      </c>
      <c r="H478">
        <v>366</v>
      </c>
      <c r="I478">
        <v>0</v>
      </c>
      <c r="J478" s="3" t="s">
        <v>18</v>
      </c>
      <c r="K478" s="1">
        <v>45580.810520833336</v>
      </c>
    </row>
    <row r="479" spans="1:11" x14ac:dyDescent="0.25">
      <c r="A479">
        <v>477</v>
      </c>
      <c r="B479" s="3" t="s">
        <v>28</v>
      </c>
      <c r="C479" s="3" t="s">
        <v>18</v>
      </c>
      <c r="D479">
        <v>29</v>
      </c>
      <c r="E479">
        <v>28</v>
      </c>
      <c r="F479" s="3" t="s">
        <v>30</v>
      </c>
      <c r="G479" s="3" t="s">
        <v>37</v>
      </c>
      <c r="H479">
        <v>0</v>
      </c>
      <c r="I479">
        <v>56</v>
      </c>
      <c r="J479" s="3" t="s">
        <v>40</v>
      </c>
      <c r="K479" s="1">
        <v>45580.810532407406</v>
      </c>
    </row>
    <row r="480" spans="1:11" x14ac:dyDescent="0.25">
      <c r="A480">
        <v>478</v>
      </c>
      <c r="B480" s="3" t="s">
        <v>18</v>
      </c>
      <c r="C480" s="3" t="s">
        <v>28</v>
      </c>
      <c r="D480">
        <v>25</v>
      </c>
      <c r="E480">
        <v>24</v>
      </c>
      <c r="F480" s="3" t="s">
        <v>38</v>
      </c>
      <c r="G480" s="3" t="s">
        <v>30</v>
      </c>
      <c r="H480">
        <v>266</v>
      </c>
      <c r="I480">
        <v>0</v>
      </c>
      <c r="J480" s="3" t="s">
        <v>18</v>
      </c>
      <c r="K480" s="1">
        <v>45580.810613425929</v>
      </c>
    </row>
    <row r="481" spans="1:11" x14ac:dyDescent="0.25">
      <c r="A481">
        <v>479</v>
      </c>
      <c r="B481" s="3" t="s">
        <v>28</v>
      </c>
      <c r="C481" s="3" t="s">
        <v>18</v>
      </c>
      <c r="D481">
        <v>28</v>
      </c>
      <c r="E481">
        <v>27</v>
      </c>
      <c r="F481" s="3" t="s">
        <v>30</v>
      </c>
      <c r="G481" s="3" t="s">
        <v>39</v>
      </c>
      <c r="H481">
        <v>0</v>
      </c>
      <c r="I481">
        <v>4147</v>
      </c>
      <c r="J481" s="3" t="s">
        <v>40</v>
      </c>
      <c r="K481" s="1">
        <v>45580.811909722222</v>
      </c>
    </row>
    <row r="482" spans="1:11" x14ac:dyDescent="0.25">
      <c r="A482">
        <v>480</v>
      </c>
      <c r="B482" s="3" t="s">
        <v>18</v>
      </c>
      <c r="C482" s="3" t="s">
        <v>28</v>
      </c>
      <c r="D482">
        <v>23</v>
      </c>
      <c r="E482">
        <v>22</v>
      </c>
      <c r="F482" s="3" t="s">
        <v>29</v>
      </c>
      <c r="G482" s="3" t="s">
        <v>30</v>
      </c>
      <c r="H482">
        <v>0</v>
      </c>
      <c r="I482">
        <v>0</v>
      </c>
      <c r="J482" s="3" t="s">
        <v>18</v>
      </c>
      <c r="K482" s="1">
        <v>45580.811909722222</v>
      </c>
    </row>
    <row r="483" spans="1:11" x14ac:dyDescent="0.25">
      <c r="A483">
        <v>481</v>
      </c>
      <c r="B483" s="3" t="s">
        <v>28</v>
      </c>
      <c r="C483" s="3" t="s">
        <v>18</v>
      </c>
      <c r="D483">
        <v>23</v>
      </c>
      <c r="E483">
        <v>23</v>
      </c>
      <c r="F483" s="3" t="s">
        <v>30</v>
      </c>
      <c r="G483" s="3" t="s">
        <v>31</v>
      </c>
      <c r="H483">
        <v>0</v>
      </c>
      <c r="I483">
        <v>0</v>
      </c>
      <c r="J483" s="3" t="s">
        <v>18</v>
      </c>
      <c r="K483" s="1">
        <v>45580.811909722222</v>
      </c>
    </row>
    <row r="484" spans="1:11" x14ac:dyDescent="0.25">
      <c r="A484">
        <v>482</v>
      </c>
      <c r="B484" s="3" t="s">
        <v>18</v>
      </c>
      <c r="C484" s="3" t="s">
        <v>28</v>
      </c>
      <c r="D484">
        <v>23</v>
      </c>
      <c r="E484">
        <v>22</v>
      </c>
      <c r="F484" s="3" t="s">
        <v>32</v>
      </c>
      <c r="G484" s="3" t="s">
        <v>30</v>
      </c>
      <c r="H484">
        <v>0</v>
      </c>
      <c r="I484">
        <v>0</v>
      </c>
      <c r="J484" s="3" t="s">
        <v>18</v>
      </c>
      <c r="K484" s="1">
        <v>45580.811909722222</v>
      </c>
    </row>
    <row r="485" spans="1:11" x14ac:dyDescent="0.25">
      <c r="A485">
        <v>483</v>
      </c>
      <c r="B485" s="3" t="s">
        <v>28</v>
      </c>
      <c r="C485" s="3" t="s">
        <v>18</v>
      </c>
      <c r="D485">
        <v>15</v>
      </c>
      <c r="E485">
        <v>15</v>
      </c>
      <c r="F485" s="3" t="s">
        <v>30</v>
      </c>
      <c r="G485" s="3" t="s">
        <v>33</v>
      </c>
      <c r="H485">
        <v>0</v>
      </c>
      <c r="I485">
        <v>0</v>
      </c>
      <c r="J485" s="3" t="s">
        <v>18</v>
      </c>
      <c r="K485" s="1">
        <v>45580.811909722222</v>
      </c>
    </row>
    <row r="486" spans="1:11" x14ac:dyDescent="0.25">
      <c r="A486">
        <v>484</v>
      </c>
      <c r="B486" s="3" t="s">
        <v>18</v>
      </c>
      <c r="C486" s="3" t="s">
        <v>28</v>
      </c>
      <c r="D486">
        <v>22</v>
      </c>
      <c r="E486">
        <v>21</v>
      </c>
      <c r="F486" s="3" t="s">
        <v>34</v>
      </c>
      <c r="G486" s="3" t="s">
        <v>30</v>
      </c>
      <c r="H486">
        <v>4</v>
      </c>
      <c r="I486">
        <v>0</v>
      </c>
      <c r="J486" s="3" t="s">
        <v>18</v>
      </c>
      <c r="K486" s="1">
        <v>45580.811909722222</v>
      </c>
    </row>
    <row r="487" spans="1:11" x14ac:dyDescent="0.25">
      <c r="A487">
        <v>485</v>
      </c>
      <c r="B487" s="3" t="s">
        <v>28</v>
      </c>
      <c r="C487" s="3" t="s">
        <v>18</v>
      </c>
      <c r="D487">
        <v>23</v>
      </c>
      <c r="E487">
        <v>23</v>
      </c>
      <c r="F487" s="3" t="s">
        <v>30</v>
      </c>
      <c r="G487" s="3" t="s">
        <v>35</v>
      </c>
      <c r="H487">
        <v>0</v>
      </c>
      <c r="I487">
        <v>9</v>
      </c>
      <c r="J487" s="3" t="s">
        <v>18</v>
      </c>
      <c r="K487" s="1">
        <v>45580.811909722222</v>
      </c>
    </row>
    <row r="488" spans="1:11" x14ac:dyDescent="0.25">
      <c r="A488">
        <v>486</v>
      </c>
      <c r="B488" s="3" t="s">
        <v>18</v>
      </c>
      <c r="C488" s="3" t="s">
        <v>28</v>
      </c>
      <c r="D488">
        <v>21</v>
      </c>
      <c r="E488">
        <v>21</v>
      </c>
      <c r="F488" s="3" t="s">
        <v>36</v>
      </c>
      <c r="G488" s="3" t="s">
        <v>30</v>
      </c>
      <c r="H488">
        <v>191</v>
      </c>
      <c r="I488">
        <v>0</v>
      </c>
      <c r="J488" s="3" t="s">
        <v>28</v>
      </c>
      <c r="K488" s="1">
        <v>45580.811956018515</v>
      </c>
    </row>
    <row r="489" spans="1:11" x14ac:dyDescent="0.25">
      <c r="A489">
        <v>487</v>
      </c>
      <c r="B489" s="3" t="s">
        <v>28</v>
      </c>
      <c r="C489" s="3" t="s">
        <v>18</v>
      </c>
      <c r="D489">
        <v>23</v>
      </c>
      <c r="E489">
        <v>23</v>
      </c>
      <c r="F489" s="3" t="s">
        <v>30</v>
      </c>
      <c r="G489" s="3" t="s">
        <v>37</v>
      </c>
      <c r="H489">
        <v>0</v>
      </c>
      <c r="I489">
        <v>123</v>
      </c>
      <c r="J489" s="3" t="s">
        <v>18</v>
      </c>
      <c r="K489" s="1">
        <v>45580.811990740738</v>
      </c>
    </row>
    <row r="490" spans="1:11" x14ac:dyDescent="0.25">
      <c r="A490">
        <v>488</v>
      </c>
      <c r="B490" s="3" t="s">
        <v>18</v>
      </c>
      <c r="C490" s="3" t="s">
        <v>28</v>
      </c>
      <c r="D490">
        <v>21</v>
      </c>
      <c r="E490">
        <v>20</v>
      </c>
      <c r="F490" s="3" t="s">
        <v>38</v>
      </c>
      <c r="G490" s="3" t="s">
        <v>30</v>
      </c>
      <c r="H490">
        <v>2618</v>
      </c>
      <c r="I490">
        <v>0</v>
      </c>
      <c r="J490" s="3" t="s">
        <v>18</v>
      </c>
      <c r="K490" s="1">
        <v>45580.812627314815</v>
      </c>
    </row>
    <row r="491" spans="1:11" x14ac:dyDescent="0.25">
      <c r="A491">
        <v>489</v>
      </c>
      <c r="B491" s="3" t="s">
        <v>28</v>
      </c>
      <c r="C491" s="3" t="s">
        <v>18</v>
      </c>
      <c r="D491">
        <v>25</v>
      </c>
      <c r="E491">
        <v>25</v>
      </c>
      <c r="F491" s="3" t="s">
        <v>30</v>
      </c>
      <c r="G491" s="3" t="s">
        <v>39</v>
      </c>
      <c r="H491">
        <v>0</v>
      </c>
      <c r="I491">
        <v>3456</v>
      </c>
      <c r="J491" s="3" t="s">
        <v>18</v>
      </c>
      <c r="K491" s="1">
        <v>45580.813622685186</v>
      </c>
    </row>
    <row r="492" spans="1:11" x14ac:dyDescent="0.25">
      <c r="A492">
        <v>490</v>
      </c>
      <c r="B492" s="3" t="s">
        <v>18</v>
      </c>
      <c r="C492" s="3" t="s">
        <v>28</v>
      </c>
      <c r="D492">
        <v>18</v>
      </c>
      <c r="E492">
        <v>17</v>
      </c>
      <c r="F492" s="3" t="s">
        <v>29</v>
      </c>
      <c r="G492" s="3" t="s">
        <v>30</v>
      </c>
      <c r="H492">
        <v>0</v>
      </c>
      <c r="I492">
        <v>0</v>
      </c>
      <c r="J492" s="3" t="s">
        <v>18</v>
      </c>
      <c r="K492" s="1">
        <v>45580.813622685186</v>
      </c>
    </row>
    <row r="493" spans="1:11" x14ac:dyDescent="0.25">
      <c r="A493">
        <v>491</v>
      </c>
      <c r="B493" s="3" t="s">
        <v>28</v>
      </c>
      <c r="C493" s="3" t="s">
        <v>18</v>
      </c>
      <c r="D493">
        <v>21</v>
      </c>
      <c r="E493">
        <v>21</v>
      </c>
      <c r="F493" s="3" t="s">
        <v>30</v>
      </c>
      <c r="G493" s="3" t="s">
        <v>31</v>
      </c>
      <c r="H493">
        <v>0</v>
      </c>
      <c r="I493">
        <v>0</v>
      </c>
      <c r="J493" s="3" t="s">
        <v>18</v>
      </c>
      <c r="K493" s="1">
        <v>45580.813622685186</v>
      </c>
    </row>
    <row r="494" spans="1:11" x14ac:dyDescent="0.25">
      <c r="A494">
        <v>492</v>
      </c>
      <c r="B494" s="3" t="s">
        <v>18</v>
      </c>
      <c r="C494" s="3" t="s">
        <v>28</v>
      </c>
      <c r="D494">
        <v>25</v>
      </c>
      <c r="E494">
        <v>24</v>
      </c>
      <c r="F494" s="3" t="s">
        <v>32</v>
      </c>
      <c r="G494" s="3" t="s">
        <v>30</v>
      </c>
      <c r="H494">
        <v>0</v>
      </c>
      <c r="I494">
        <v>0</v>
      </c>
      <c r="J494" s="3" t="s">
        <v>18</v>
      </c>
      <c r="K494" s="1">
        <v>45580.813634259262</v>
      </c>
    </row>
    <row r="495" spans="1:11" x14ac:dyDescent="0.25">
      <c r="A495">
        <v>493</v>
      </c>
      <c r="B495" s="3" t="s">
        <v>28</v>
      </c>
      <c r="C495" s="3" t="s">
        <v>18</v>
      </c>
      <c r="D495">
        <v>18</v>
      </c>
      <c r="E495">
        <v>18</v>
      </c>
      <c r="F495" s="3" t="s">
        <v>30</v>
      </c>
      <c r="G495" s="3" t="s">
        <v>33</v>
      </c>
      <c r="H495">
        <v>0</v>
      </c>
      <c r="I495">
        <v>1</v>
      </c>
      <c r="J495" s="3" t="s">
        <v>18</v>
      </c>
      <c r="K495" s="1">
        <v>45580.813634259262</v>
      </c>
    </row>
    <row r="496" spans="1:11" x14ac:dyDescent="0.25">
      <c r="A496">
        <v>494</v>
      </c>
      <c r="B496" s="3" t="s">
        <v>18</v>
      </c>
      <c r="C496" s="3" t="s">
        <v>28</v>
      </c>
      <c r="D496">
        <v>20</v>
      </c>
      <c r="E496">
        <v>19</v>
      </c>
      <c r="F496" s="3" t="s">
        <v>34</v>
      </c>
      <c r="G496" s="3" t="s">
        <v>30</v>
      </c>
      <c r="H496">
        <v>11</v>
      </c>
      <c r="I496">
        <v>0</v>
      </c>
      <c r="J496" s="3" t="s">
        <v>18</v>
      </c>
      <c r="K496" s="1">
        <v>45580.813634259262</v>
      </c>
    </row>
    <row r="497" spans="1:11" x14ac:dyDescent="0.25">
      <c r="A497">
        <v>495</v>
      </c>
      <c r="B497" s="3" t="s">
        <v>28</v>
      </c>
      <c r="C497" s="3" t="s">
        <v>18</v>
      </c>
      <c r="D497">
        <v>19</v>
      </c>
      <c r="E497">
        <v>19</v>
      </c>
      <c r="F497" s="3" t="s">
        <v>30</v>
      </c>
      <c r="G497" s="3" t="s">
        <v>35</v>
      </c>
      <c r="H497">
        <v>0</v>
      </c>
      <c r="I497">
        <v>10</v>
      </c>
      <c r="J497" s="3" t="s">
        <v>18</v>
      </c>
      <c r="K497" s="1">
        <v>45580.813634259262</v>
      </c>
    </row>
    <row r="498" spans="1:11" x14ac:dyDescent="0.25">
      <c r="A498">
        <v>496</v>
      </c>
      <c r="B498" s="3" t="s">
        <v>18</v>
      </c>
      <c r="C498" s="3" t="s">
        <v>28</v>
      </c>
      <c r="D498">
        <v>19</v>
      </c>
      <c r="E498">
        <v>19</v>
      </c>
      <c r="F498" s="3" t="s">
        <v>36</v>
      </c>
      <c r="G498" s="3" t="s">
        <v>30</v>
      </c>
      <c r="H498">
        <v>231</v>
      </c>
      <c r="I498">
        <v>0</v>
      </c>
      <c r="J498" s="3" t="s">
        <v>28</v>
      </c>
      <c r="K498" s="1">
        <v>45580.813680555555</v>
      </c>
    </row>
    <row r="499" spans="1:11" x14ac:dyDescent="0.25">
      <c r="A499">
        <v>497</v>
      </c>
      <c r="B499" s="3" t="s">
        <v>28</v>
      </c>
      <c r="C499" s="3" t="s">
        <v>18</v>
      </c>
      <c r="D499">
        <v>27</v>
      </c>
      <c r="E499">
        <v>26</v>
      </c>
      <c r="F499" s="3" t="s">
        <v>30</v>
      </c>
      <c r="G499" s="3" t="s">
        <v>37</v>
      </c>
      <c r="H499">
        <v>0</v>
      </c>
      <c r="I499">
        <v>233</v>
      </c>
      <c r="J499" s="3" t="s">
        <v>40</v>
      </c>
      <c r="K499" s="1">
        <v>45580.813750000001</v>
      </c>
    </row>
    <row r="500" spans="1:11" x14ac:dyDescent="0.25">
      <c r="A500">
        <v>498</v>
      </c>
      <c r="B500" s="3" t="s">
        <v>18</v>
      </c>
      <c r="C500" s="3" t="s">
        <v>28</v>
      </c>
      <c r="D500">
        <v>22</v>
      </c>
      <c r="E500">
        <v>21</v>
      </c>
      <c r="F500" s="3" t="s">
        <v>38</v>
      </c>
      <c r="G500" s="3" t="s">
        <v>30</v>
      </c>
      <c r="H500">
        <v>1817</v>
      </c>
      <c r="I500">
        <v>0</v>
      </c>
      <c r="J500" s="3" t="s">
        <v>18</v>
      </c>
      <c r="K500" s="1">
        <v>45580.814212962963</v>
      </c>
    </row>
    <row r="501" spans="1:11" x14ac:dyDescent="0.25">
      <c r="A501">
        <v>499</v>
      </c>
      <c r="B501" s="3" t="s">
        <v>28</v>
      </c>
      <c r="C501" s="3" t="s">
        <v>18</v>
      </c>
      <c r="D501">
        <v>18</v>
      </c>
      <c r="E501">
        <v>18</v>
      </c>
      <c r="F501" s="3" t="s">
        <v>30</v>
      </c>
      <c r="G501" s="3" t="s">
        <v>39</v>
      </c>
      <c r="H501">
        <v>0</v>
      </c>
      <c r="I501">
        <v>2683</v>
      </c>
      <c r="J501" s="3" t="s">
        <v>18</v>
      </c>
      <c r="K501" s="1">
        <v>45580.814780092594</v>
      </c>
    </row>
    <row r="502" spans="1:11" x14ac:dyDescent="0.25">
      <c r="A502">
        <v>500</v>
      </c>
      <c r="B502" s="3" t="s">
        <v>18</v>
      </c>
      <c r="C502" s="3" t="s">
        <v>28</v>
      </c>
      <c r="D502">
        <v>24</v>
      </c>
      <c r="E502">
        <v>23</v>
      </c>
      <c r="F502" s="3" t="s">
        <v>29</v>
      </c>
      <c r="G502" s="3" t="s">
        <v>30</v>
      </c>
      <c r="H502">
        <v>0</v>
      </c>
      <c r="I502">
        <v>0</v>
      </c>
      <c r="J502" s="3" t="s">
        <v>18</v>
      </c>
      <c r="K502" s="1">
        <v>45580.814780092594</v>
      </c>
    </row>
    <row r="503" spans="1:11" x14ac:dyDescent="0.25">
      <c r="A503">
        <v>501</v>
      </c>
      <c r="B503" s="3" t="s">
        <v>28</v>
      </c>
      <c r="C503" s="3" t="s">
        <v>18</v>
      </c>
      <c r="D503">
        <v>18</v>
      </c>
      <c r="E503">
        <v>18</v>
      </c>
      <c r="F503" s="3" t="s">
        <v>30</v>
      </c>
      <c r="G503" s="3" t="s">
        <v>31</v>
      </c>
      <c r="H503">
        <v>0</v>
      </c>
      <c r="I503">
        <v>0</v>
      </c>
      <c r="J503" s="3" t="s">
        <v>18</v>
      </c>
      <c r="K503" s="1">
        <v>45580.814780092594</v>
      </c>
    </row>
    <row r="504" spans="1:11" x14ac:dyDescent="0.25">
      <c r="A504">
        <v>502</v>
      </c>
      <c r="B504" s="3" t="s">
        <v>18</v>
      </c>
      <c r="C504" s="3" t="s">
        <v>28</v>
      </c>
      <c r="D504">
        <v>27</v>
      </c>
      <c r="E504">
        <v>27</v>
      </c>
      <c r="F504" s="3" t="s">
        <v>32</v>
      </c>
      <c r="G504" s="3" t="s">
        <v>30</v>
      </c>
      <c r="H504">
        <v>0</v>
      </c>
      <c r="I504">
        <v>0</v>
      </c>
      <c r="J504" s="3" t="s">
        <v>40</v>
      </c>
      <c r="K504" s="1">
        <v>45580.814780092594</v>
      </c>
    </row>
    <row r="505" spans="1:11" x14ac:dyDescent="0.25">
      <c r="A505">
        <v>503</v>
      </c>
      <c r="B505" s="3" t="s">
        <v>28</v>
      </c>
      <c r="C505" s="3" t="s">
        <v>18</v>
      </c>
      <c r="D505">
        <v>20</v>
      </c>
      <c r="E505">
        <v>20</v>
      </c>
      <c r="F505" s="3" t="s">
        <v>30</v>
      </c>
      <c r="G505" s="3" t="s">
        <v>33</v>
      </c>
      <c r="H505">
        <v>0</v>
      </c>
      <c r="I505">
        <v>1</v>
      </c>
      <c r="J505" s="3" t="s">
        <v>18</v>
      </c>
      <c r="K505" s="1">
        <v>45580.814780092594</v>
      </c>
    </row>
    <row r="506" spans="1:11" x14ac:dyDescent="0.25">
      <c r="A506">
        <v>504</v>
      </c>
      <c r="B506" s="3" t="s">
        <v>18</v>
      </c>
      <c r="C506" s="3" t="s">
        <v>28</v>
      </c>
      <c r="D506">
        <v>19</v>
      </c>
      <c r="E506">
        <v>18</v>
      </c>
      <c r="F506" s="3" t="s">
        <v>34</v>
      </c>
      <c r="G506" s="3" t="s">
        <v>30</v>
      </c>
      <c r="H506">
        <v>11</v>
      </c>
      <c r="I506">
        <v>0</v>
      </c>
      <c r="J506" s="3" t="s">
        <v>18</v>
      </c>
      <c r="K506" s="1">
        <v>45580.814780092594</v>
      </c>
    </row>
    <row r="507" spans="1:11" x14ac:dyDescent="0.25">
      <c r="A507">
        <v>505</v>
      </c>
      <c r="B507" s="3" t="s">
        <v>28</v>
      </c>
      <c r="C507" s="3" t="s">
        <v>18</v>
      </c>
      <c r="D507">
        <v>15</v>
      </c>
      <c r="E507">
        <v>15</v>
      </c>
      <c r="F507" s="3" t="s">
        <v>30</v>
      </c>
      <c r="G507" s="3" t="s">
        <v>35</v>
      </c>
      <c r="H507">
        <v>0</v>
      </c>
      <c r="I507">
        <v>50</v>
      </c>
      <c r="J507" s="3" t="s">
        <v>18</v>
      </c>
      <c r="K507" s="1">
        <v>45580.814791666664</v>
      </c>
    </row>
    <row r="508" spans="1:11" x14ac:dyDescent="0.25">
      <c r="A508">
        <v>506</v>
      </c>
      <c r="B508" s="3" t="s">
        <v>18</v>
      </c>
      <c r="C508" s="3" t="s">
        <v>28</v>
      </c>
      <c r="D508">
        <v>25</v>
      </c>
      <c r="E508">
        <v>24</v>
      </c>
      <c r="F508" s="3" t="s">
        <v>36</v>
      </c>
      <c r="G508" s="3" t="s">
        <v>30</v>
      </c>
      <c r="H508">
        <v>65</v>
      </c>
      <c r="I508">
        <v>0</v>
      </c>
      <c r="J508" s="3" t="s">
        <v>18</v>
      </c>
      <c r="K508" s="1">
        <v>45580.814803240741</v>
      </c>
    </row>
    <row r="509" spans="1:11" x14ac:dyDescent="0.25">
      <c r="A509">
        <v>507</v>
      </c>
      <c r="B509" s="3" t="s">
        <v>28</v>
      </c>
      <c r="C509" s="3" t="s">
        <v>18</v>
      </c>
      <c r="D509">
        <v>25</v>
      </c>
      <c r="E509">
        <v>25</v>
      </c>
      <c r="F509" s="3" t="s">
        <v>30</v>
      </c>
      <c r="G509" s="3" t="s">
        <v>37</v>
      </c>
      <c r="H509">
        <v>0</v>
      </c>
      <c r="I509">
        <v>77</v>
      </c>
      <c r="J509" s="3" t="s">
        <v>18</v>
      </c>
      <c r="K509" s="1">
        <v>45580.814826388887</v>
      </c>
    </row>
    <row r="510" spans="1:11" x14ac:dyDescent="0.25">
      <c r="A510">
        <v>508</v>
      </c>
      <c r="B510" s="3" t="s">
        <v>18</v>
      </c>
      <c r="C510" s="3" t="s">
        <v>28</v>
      </c>
      <c r="D510">
        <v>25</v>
      </c>
      <c r="E510">
        <v>24</v>
      </c>
      <c r="F510" s="3" t="s">
        <v>38</v>
      </c>
      <c r="G510" s="3" t="s">
        <v>30</v>
      </c>
      <c r="H510">
        <v>636</v>
      </c>
      <c r="I510">
        <v>0</v>
      </c>
      <c r="J510" s="3" t="s">
        <v>18</v>
      </c>
      <c r="K510" s="1">
        <v>45580.815011574072</v>
      </c>
    </row>
    <row r="511" spans="1:11" x14ac:dyDescent="0.25">
      <c r="A511">
        <v>509</v>
      </c>
      <c r="B511" s="3" t="s">
        <v>28</v>
      </c>
      <c r="C511" s="3" t="s">
        <v>18</v>
      </c>
      <c r="D511">
        <v>20</v>
      </c>
      <c r="E511">
        <v>20</v>
      </c>
      <c r="F511" s="3" t="s">
        <v>30</v>
      </c>
      <c r="G511" s="3" t="s">
        <v>39</v>
      </c>
      <c r="H511">
        <v>0</v>
      </c>
      <c r="I511">
        <v>1381</v>
      </c>
      <c r="J511" s="3" t="s">
        <v>18</v>
      </c>
      <c r="K511" s="1">
        <v>45580.815335648149</v>
      </c>
    </row>
    <row r="512" spans="1:11" x14ac:dyDescent="0.25">
      <c r="A512">
        <v>510</v>
      </c>
      <c r="B512" s="3" t="s">
        <v>18</v>
      </c>
      <c r="C512" s="3" t="s">
        <v>28</v>
      </c>
      <c r="D512">
        <v>21</v>
      </c>
      <c r="E512">
        <v>21</v>
      </c>
      <c r="F512" s="3" t="s">
        <v>29</v>
      </c>
      <c r="G512" s="3" t="s">
        <v>30</v>
      </c>
      <c r="H512">
        <v>0</v>
      </c>
      <c r="I512">
        <v>0</v>
      </c>
      <c r="J512" s="3" t="s">
        <v>28</v>
      </c>
      <c r="K512" s="1">
        <v>45580.815335648149</v>
      </c>
    </row>
    <row r="513" spans="1:11" x14ac:dyDescent="0.25">
      <c r="A513">
        <v>511</v>
      </c>
      <c r="B513" s="3" t="s">
        <v>28</v>
      </c>
      <c r="C513" s="3" t="s">
        <v>18</v>
      </c>
      <c r="D513">
        <v>22</v>
      </c>
      <c r="E513">
        <v>22</v>
      </c>
      <c r="F513" s="3" t="s">
        <v>30</v>
      </c>
      <c r="G513" s="3" t="s">
        <v>31</v>
      </c>
      <c r="H513">
        <v>0</v>
      </c>
      <c r="I513">
        <v>0</v>
      </c>
      <c r="J513" s="3" t="s">
        <v>18</v>
      </c>
      <c r="K513" s="1">
        <v>45580.815335648149</v>
      </c>
    </row>
    <row r="514" spans="1:11" x14ac:dyDescent="0.25">
      <c r="A514">
        <v>512</v>
      </c>
      <c r="B514" s="3" t="s">
        <v>18</v>
      </c>
      <c r="C514" s="3" t="s">
        <v>28</v>
      </c>
      <c r="D514">
        <v>24</v>
      </c>
      <c r="E514">
        <v>23</v>
      </c>
      <c r="F514" s="3" t="s">
        <v>32</v>
      </c>
      <c r="G514" s="3" t="s">
        <v>30</v>
      </c>
      <c r="H514">
        <v>0</v>
      </c>
      <c r="I514">
        <v>0</v>
      </c>
      <c r="J514" s="3" t="s">
        <v>18</v>
      </c>
      <c r="K514" s="1">
        <v>45580.815335648149</v>
      </c>
    </row>
    <row r="515" spans="1:11" x14ac:dyDescent="0.25">
      <c r="A515">
        <v>513</v>
      </c>
      <c r="B515" s="3" t="s">
        <v>28</v>
      </c>
      <c r="C515" s="3" t="s">
        <v>18</v>
      </c>
      <c r="D515">
        <v>24</v>
      </c>
      <c r="E515">
        <v>23</v>
      </c>
      <c r="F515" s="3" t="s">
        <v>30</v>
      </c>
      <c r="G515" s="3" t="s">
        <v>33</v>
      </c>
      <c r="H515">
        <v>0</v>
      </c>
      <c r="I515">
        <v>1</v>
      </c>
      <c r="J515" s="3" t="s">
        <v>28</v>
      </c>
      <c r="K515" s="1">
        <v>45580.815335648149</v>
      </c>
    </row>
    <row r="516" spans="1:11" x14ac:dyDescent="0.25">
      <c r="A516">
        <v>514</v>
      </c>
      <c r="B516" s="3" t="s">
        <v>18</v>
      </c>
      <c r="C516" s="3" t="s">
        <v>28</v>
      </c>
      <c r="D516">
        <v>21</v>
      </c>
      <c r="E516">
        <v>20</v>
      </c>
      <c r="F516" s="3" t="s">
        <v>34</v>
      </c>
      <c r="G516" s="3" t="s">
        <v>30</v>
      </c>
      <c r="H516">
        <v>5</v>
      </c>
      <c r="I516">
        <v>0</v>
      </c>
      <c r="J516" s="3" t="s">
        <v>18</v>
      </c>
      <c r="K516" s="1">
        <v>45580.815335648149</v>
      </c>
    </row>
    <row r="517" spans="1:11" x14ac:dyDescent="0.25">
      <c r="A517">
        <v>515</v>
      </c>
      <c r="B517" s="3" t="s">
        <v>28</v>
      </c>
      <c r="C517" s="3" t="s">
        <v>18</v>
      </c>
      <c r="D517">
        <v>25</v>
      </c>
      <c r="E517">
        <v>24</v>
      </c>
      <c r="F517" s="3" t="s">
        <v>30</v>
      </c>
      <c r="G517" s="3" t="s">
        <v>35</v>
      </c>
      <c r="H517">
        <v>0</v>
      </c>
      <c r="I517">
        <v>9</v>
      </c>
      <c r="J517" s="3" t="s">
        <v>28</v>
      </c>
      <c r="K517" s="1">
        <v>45580.815335648149</v>
      </c>
    </row>
    <row r="518" spans="1:11" x14ac:dyDescent="0.25">
      <c r="A518">
        <v>516</v>
      </c>
      <c r="B518" s="3" t="s">
        <v>18</v>
      </c>
      <c r="C518" s="3" t="s">
        <v>28</v>
      </c>
      <c r="D518">
        <v>20</v>
      </c>
      <c r="E518">
        <v>19</v>
      </c>
      <c r="F518" s="3" t="s">
        <v>36</v>
      </c>
      <c r="G518" s="3" t="s">
        <v>30</v>
      </c>
      <c r="H518">
        <v>56</v>
      </c>
      <c r="I518">
        <v>0</v>
      </c>
      <c r="J518" s="3" t="s">
        <v>18</v>
      </c>
      <c r="K518" s="1">
        <v>45580.815347222226</v>
      </c>
    </row>
    <row r="519" spans="1:11" x14ac:dyDescent="0.25">
      <c r="A519">
        <v>517</v>
      </c>
      <c r="B519" s="3" t="s">
        <v>28</v>
      </c>
      <c r="C519" s="3" t="s">
        <v>18</v>
      </c>
      <c r="D519">
        <v>24</v>
      </c>
      <c r="E519">
        <v>24</v>
      </c>
      <c r="F519" s="3" t="s">
        <v>30</v>
      </c>
      <c r="G519" s="3" t="s">
        <v>37</v>
      </c>
      <c r="H519">
        <v>0</v>
      </c>
      <c r="I519">
        <v>171</v>
      </c>
      <c r="J519" s="3" t="s">
        <v>18</v>
      </c>
      <c r="K519" s="1">
        <v>45580.815405092595</v>
      </c>
    </row>
    <row r="520" spans="1:11" x14ac:dyDescent="0.25">
      <c r="A520">
        <v>518</v>
      </c>
      <c r="B520" s="3" t="s">
        <v>18</v>
      </c>
      <c r="C520" s="3" t="s">
        <v>28</v>
      </c>
      <c r="D520">
        <v>26</v>
      </c>
      <c r="E520">
        <v>25</v>
      </c>
      <c r="F520" s="3" t="s">
        <v>38</v>
      </c>
      <c r="G520" s="3" t="s">
        <v>30</v>
      </c>
      <c r="H520">
        <v>2136</v>
      </c>
      <c r="I520">
        <v>0</v>
      </c>
      <c r="J520" s="3" t="s">
        <v>18</v>
      </c>
      <c r="K520" s="1">
        <v>45580.816041666665</v>
      </c>
    </row>
    <row r="521" spans="1:11" x14ac:dyDescent="0.25">
      <c r="A521">
        <v>519</v>
      </c>
      <c r="B521" s="3" t="s">
        <v>28</v>
      </c>
      <c r="C521" s="3" t="s">
        <v>18</v>
      </c>
      <c r="D521">
        <v>25</v>
      </c>
      <c r="E521">
        <v>25</v>
      </c>
      <c r="F521" s="3" t="s">
        <v>30</v>
      </c>
      <c r="G521" s="3" t="s">
        <v>39</v>
      </c>
      <c r="H521">
        <v>0</v>
      </c>
      <c r="I521">
        <v>4414</v>
      </c>
      <c r="J521" s="3" t="s">
        <v>18</v>
      </c>
      <c r="K521" s="1">
        <v>45580.817314814813</v>
      </c>
    </row>
    <row r="522" spans="1:11" x14ac:dyDescent="0.25">
      <c r="A522">
        <v>520</v>
      </c>
      <c r="B522" s="3" t="s">
        <v>18</v>
      </c>
      <c r="C522" s="3" t="s">
        <v>28</v>
      </c>
      <c r="D522">
        <v>23</v>
      </c>
      <c r="E522">
        <v>22</v>
      </c>
      <c r="F522" s="3" t="s">
        <v>29</v>
      </c>
      <c r="G522" s="3" t="s">
        <v>30</v>
      </c>
      <c r="H522">
        <v>0</v>
      </c>
      <c r="I522">
        <v>0</v>
      </c>
      <c r="J522" s="3" t="s">
        <v>18</v>
      </c>
      <c r="K522" s="1">
        <v>45580.817326388889</v>
      </c>
    </row>
    <row r="523" spans="1:11" x14ac:dyDescent="0.25">
      <c r="A523">
        <v>521</v>
      </c>
      <c r="B523" s="3" t="s">
        <v>28</v>
      </c>
      <c r="C523" s="3" t="s">
        <v>18</v>
      </c>
      <c r="D523">
        <v>23</v>
      </c>
      <c r="E523">
        <v>23</v>
      </c>
      <c r="F523" s="3" t="s">
        <v>30</v>
      </c>
      <c r="G523" s="3" t="s">
        <v>31</v>
      </c>
      <c r="H523">
        <v>0</v>
      </c>
      <c r="I523">
        <v>0</v>
      </c>
      <c r="J523" s="3" t="s">
        <v>18</v>
      </c>
      <c r="K523" s="1">
        <v>45580.817326388889</v>
      </c>
    </row>
    <row r="524" spans="1:11" x14ac:dyDescent="0.25">
      <c r="A524">
        <v>522</v>
      </c>
      <c r="B524" s="3" t="s">
        <v>18</v>
      </c>
      <c r="C524" s="3" t="s">
        <v>28</v>
      </c>
      <c r="D524">
        <v>21</v>
      </c>
      <c r="E524">
        <v>20</v>
      </c>
      <c r="F524" s="3" t="s">
        <v>32</v>
      </c>
      <c r="G524" s="3" t="s">
        <v>30</v>
      </c>
      <c r="H524">
        <v>0</v>
      </c>
      <c r="I524">
        <v>0</v>
      </c>
      <c r="J524" s="3" t="s">
        <v>18</v>
      </c>
      <c r="K524" s="1">
        <v>45580.817326388889</v>
      </c>
    </row>
    <row r="525" spans="1:11" x14ac:dyDescent="0.25">
      <c r="A525">
        <v>523</v>
      </c>
      <c r="B525" s="3" t="s">
        <v>28</v>
      </c>
      <c r="C525" s="3" t="s">
        <v>18</v>
      </c>
      <c r="D525">
        <v>24</v>
      </c>
      <c r="E525">
        <v>24</v>
      </c>
      <c r="F525" s="3" t="s">
        <v>30</v>
      </c>
      <c r="G525" s="3" t="s">
        <v>33</v>
      </c>
      <c r="H525">
        <v>0</v>
      </c>
      <c r="I525">
        <v>5</v>
      </c>
      <c r="J525" s="3" t="s">
        <v>18</v>
      </c>
      <c r="K525" s="1">
        <v>45580.817326388889</v>
      </c>
    </row>
    <row r="526" spans="1:11" x14ac:dyDescent="0.25">
      <c r="A526">
        <v>524</v>
      </c>
      <c r="B526" s="3" t="s">
        <v>18</v>
      </c>
      <c r="C526" s="3" t="s">
        <v>28</v>
      </c>
      <c r="D526">
        <v>24</v>
      </c>
      <c r="E526">
        <v>23</v>
      </c>
      <c r="F526" s="3" t="s">
        <v>34</v>
      </c>
      <c r="G526" s="3" t="s">
        <v>30</v>
      </c>
      <c r="H526">
        <v>4</v>
      </c>
      <c r="I526">
        <v>0</v>
      </c>
      <c r="J526" s="3" t="s">
        <v>18</v>
      </c>
      <c r="K526" s="1">
        <v>45580.817326388889</v>
      </c>
    </row>
    <row r="527" spans="1:11" x14ac:dyDescent="0.25">
      <c r="A527">
        <v>525</v>
      </c>
      <c r="B527" s="3" t="s">
        <v>28</v>
      </c>
      <c r="C527" s="3" t="s">
        <v>18</v>
      </c>
      <c r="D527">
        <v>14</v>
      </c>
      <c r="E527">
        <v>14</v>
      </c>
      <c r="F527" s="3" t="s">
        <v>30</v>
      </c>
      <c r="G527" s="3" t="s">
        <v>35</v>
      </c>
      <c r="H527">
        <v>0</v>
      </c>
      <c r="I527">
        <v>56</v>
      </c>
      <c r="J527" s="3" t="s">
        <v>18</v>
      </c>
      <c r="K527" s="1">
        <v>45580.817337962966</v>
      </c>
    </row>
    <row r="528" spans="1:11" x14ac:dyDescent="0.25">
      <c r="A528">
        <v>526</v>
      </c>
      <c r="B528" s="3" t="s">
        <v>18</v>
      </c>
      <c r="C528" s="3" t="s">
        <v>28</v>
      </c>
      <c r="D528">
        <v>26</v>
      </c>
      <c r="E528">
        <v>25</v>
      </c>
      <c r="F528" s="3" t="s">
        <v>36</v>
      </c>
      <c r="G528" s="3" t="s">
        <v>30</v>
      </c>
      <c r="H528">
        <v>109</v>
      </c>
      <c r="I528">
        <v>0</v>
      </c>
      <c r="J528" s="3" t="s">
        <v>18</v>
      </c>
      <c r="K528" s="1">
        <v>45580.817361111112</v>
      </c>
    </row>
    <row r="529" spans="1:11" x14ac:dyDescent="0.25">
      <c r="A529">
        <v>527</v>
      </c>
      <c r="B529" s="3" t="s">
        <v>28</v>
      </c>
      <c r="C529" s="3" t="s">
        <v>18</v>
      </c>
      <c r="D529">
        <v>18</v>
      </c>
      <c r="E529">
        <v>18</v>
      </c>
      <c r="F529" s="3" t="s">
        <v>30</v>
      </c>
      <c r="G529" s="3" t="s">
        <v>37</v>
      </c>
      <c r="H529">
        <v>0</v>
      </c>
      <c r="I529">
        <v>161</v>
      </c>
      <c r="J529" s="3" t="s">
        <v>18</v>
      </c>
      <c r="K529" s="1">
        <v>45580.817395833335</v>
      </c>
    </row>
    <row r="530" spans="1:11" x14ac:dyDescent="0.25">
      <c r="A530">
        <v>528</v>
      </c>
      <c r="B530" s="3" t="s">
        <v>18</v>
      </c>
      <c r="C530" s="3" t="s">
        <v>28</v>
      </c>
      <c r="D530">
        <v>22</v>
      </c>
      <c r="E530">
        <v>21</v>
      </c>
      <c r="F530" s="3" t="s">
        <v>38</v>
      </c>
      <c r="G530" s="3" t="s">
        <v>30</v>
      </c>
      <c r="H530">
        <v>1388</v>
      </c>
      <c r="I530">
        <v>0</v>
      </c>
      <c r="J530" s="3" t="s">
        <v>18</v>
      </c>
      <c r="K530" s="1">
        <v>45580.817754629628</v>
      </c>
    </row>
    <row r="531" spans="1:11" x14ac:dyDescent="0.25">
      <c r="A531">
        <v>529</v>
      </c>
      <c r="B531" s="3" t="s">
        <v>28</v>
      </c>
      <c r="C531" s="3" t="s">
        <v>18</v>
      </c>
      <c r="D531">
        <v>23</v>
      </c>
      <c r="E531">
        <v>23</v>
      </c>
      <c r="F531" s="3" t="s">
        <v>30</v>
      </c>
      <c r="G531" s="3" t="s">
        <v>39</v>
      </c>
      <c r="H531">
        <v>0</v>
      </c>
      <c r="I531">
        <v>917</v>
      </c>
      <c r="J531" s="3" t="s">
        <v>18</v>
      </c>
      <c r="K531" s="1">
        <v>45580.817997685182</v>
      </c>
    </row>
    <row r="532" spans="1:11" x14ac:dyDescent="0.25">
      <c r="A532">
        <v>530</v>
      </c>
      <c r="B532" s="3" t="s">
        <v>18</v>
      </c>
      <c r="C532" s="3" t="s">
        <v>28</v>
      </c>
      <c r="D532">
        <v>22</v>
      </c>
      <c r="E532">
        <v>21</v>
      </c>
      <c r="F532" s="3" t="s">
        <v>29</v>
      </c>
      <c r="G532" s="3" t="s">
        <v>30</v>
      </c>
      <c r="H532">
        <v>0</v>
      </c>
      <c r="I532">
        <v>0</v>
      </c>
      <c r="J532" s="3" t="s">
        <v>18</v>
      </c>
      <c r="K532" s="1">
        <v>45580.817997685182</v>
      </c>
    </row>
    <row r="533" spans="1:11" x14ac:dyDescent="0.25">
      <c r="A533">
        <v>531</v>
      </c>
      <c r="B533" s="3" t="s">
        <v>28</v>
      </c>
      <c r="C533" s="3" t="s">
        <v>18</v>
      </c>
      <c r="D533">
        <v>17</v>
      </c>
      <c r="E533">
        <v>17</v>
      </c>
      <c r="F533" s="3" t="s">
        <v>30</v>
      </c>
      <c r="G533" s="3" t="s">
        <v>31</v>
      </c>
      <c r="H533">
        <v>0</v>
      </c>
      <c r="I533">
        <v>0</v>
      </c>
      <c r="J533" s="3" t="s">
        <v>18</v>
      </c>
      <c r="K533" s="1">
        <v>45580.817997685182</v>
      </c>
    </row>
    <row r="534" spans="1:11" x14ac:dyDescent="0.25">
      <c r="A534">
        <v>532</v>
      </c>
      <c r="B534" s="3" t="s">
        <v>18</v>
      </c>
      <c r="C534" s="3" t="s">
        <v>28</v>
      </c>
      <c r="D534">
        <v>29</v>
      </c>
      <c r="E534">
        <v>29</v>
      </c>
      <c r="F534" s="3" t="s">
        <v>32</v>
      </c>
      <c r="G534" s="3" t="s">
        <v>30</v>
      </c>
      <c r="H534">
        <v>0</v>
      </c>
      <c r="I534">
        <v>0</v>
      </c>
      <c r="J534" s="3" t="s">
        <v>40</v>
      </c>
      <c r="K534" s="1">
        <v>45580.817997685182</v>
      </c>
    </row>
    <row r="535" spans="1:11" x14ac:dyDescent="0.25">
      <c r="A535">
        <v>533</v>
      </c>
      <c r="B535" s="3" t="s">
        <v>28</v>
      </c>
      <c r="C535" s="3" t="s">
        <v>18</v>
      </c>
      <c r="D535">
        <v>26</v>
      </c>
      <c r="E535">
        <v>25</v>
      </c>
      <c r="F535" s="3" t="s">
        <v>30</v>
      </c>
      <c r="G535" s="3" t="s">
        <v>33</v>
      </c>
      <c r="H535">
        <v>0</v>
      </c>
      <c r="I535">
        <v>1</v>
      </c>
      <c r="J535" s="3" t="s">
        <v>28</v>
      </c>
      <c r="K535" s="1">
        <v>45580.817997685182</v>
      </c>
    </row>
    <row r="536" spans="1:11" x14ac:dyDescent="0.25">
      <c r="A536">
        <v>534</v>
      </c>
      <c r="B536" s="3" t="s">
        <v>18</v>
      </c>
      <c r="C536" s="3" t="s">
        <v>28</v>
      </c>
      <c r="D536">
        <v>20</v>
      </c>
      <c r="E536">
        <v>19</v>
      </c>
      <c r="F536" s="3" t="s">
        <v>34</v>
      </c>
      <c r="G536" s="3" t="s">
        <v>30</v>
      </c>
      <c r="H536">
        <v>7</v>
      </c>
      <c r="I536">
        <v>0</v>
      </c>
      <c r="J536" s="3" t="s">
        <v>18</v>
      </c>
      <c r="K536" s="1">
        <v>45580.817997685182</v>
      </c>
    </row>
    <row r="537" spans="1:11" x14ac:dyDescent="0.25">
      <c r="A537">
        <v>535</v>
      </c>
      <c r="B537" s="3" t="s">
        <v>28</v>
      </c>
      <c r="C537" s="3" t="s">
        <v>18</v>
      </c>
      <c r="D537">
        <v>22</v>
      </c>
      <c r="E537">
        <v>22</v>
      </c>
      <c r="F537" s="3" t="s">
        <v>30</v>
      </c>
      <c r="G537" s="3" t="s">
        <v>35</v>
      </c>
      <c r="H537">
        <v>0</v>
      </c>
      <c r="I537">
        <v>24</v>
      </c>
      <c r="J537" s="3" t="s">
        <v>18</v>
      </c>
      <c r="K537" s="1">
        <v>45580.818009259259</v>
      </c>
    </row>
    <row r="538" spans="1:11" x14ac:dyDescent="0.25">
      <c r="A538">
        <v>536</v>
      </c>
      <c r="B538" s="3" t="s">
        <v>18</v>
      </c>
      <c r="C538" s="3" t="s">
        <v>28</v>
      </c>
      <c r="D538">
        <v>20</v>
      </c>
      <c r="E538">
        <v>19</v>
      </c>
      <c r="F538" s="3" t="s">
        <v>36</v>
      </c>
      <c r="G538" s="3" t="s">
        <v>30</v>
      </c>
      <c r="H538">
        <v>52</v>
      </c>
      <c r="I538">
        <v>0</v>
      </c>
      <c r="J538" s="3" t="s">
        <v>18</v>
      </c>
      <c r="K538" s="1">
        <v>45580.818020833336</v>
      </c>
    </row>
    <row r="539" spans="1:11" x14ac:dyDescent="0.25">
      <c r="A539">
        <v>537</v>
      </c>
      <c r="B539" s="3" t="s">
        <v>28</v>
      </c>
      <c r="C539" s="3" t="s">
        <v>18</v>
      </c>
      <c r="D539">
        <v>34</v>
      </c>
      <c r="E539">
        <v>33</v>
      </c>
      <c r="F539" s="3" t="s">
        <v>30</v>
      </c>
      <c r="G539" s="3" t="s">
        <v>37</v>
      </c>
      <c r="H539">
        <v>0</v>
      </c>
      <c r="I539">
        <v>97</v>
      </c>
      <c r="J539" s="3" t="s">
        <v>40</v>
      </c>
      <c r="K539" s="1">
        <v>45580.818055555559</v>
      </c>
    </row>
    <row r="540" spans="1:11" x14ac:dyDescent="0.25">
      <c r="A540">
        <v>538</v>
      </c>
      <c r="B540" s="3" t="s">
        <v>18</v>
      </c>
      <c r="C540" s="3" t="s">
        <v>28</v>
      </c>
      <c r="D540">
        <v>23</v>
      </c>
      <c r="E540">
        <v>23</v>
      </c>
      <c r="F540" s="3" t="s">
        <v>38</v>
      </c>
      <c r="G540" s="3" t="s">
        <v>30</v>
      </c>
      <c r="H540">
        <v>823</v>
      </c>
      <c r="I540">
        <v>0</v>
      </c>
      <c r="J540" s="3" t="s">
        <v>28</v>
      </c>
      <c r="K540" s="1">
        <v>45580.81827546296</v>
      </c>
    </row>
    <row r="541" spans="1:11" x14ac:dyDescent="0.25">
      <c r="A541">
        <v>539</v>
      </c>
      <c r="B541" s="3" t="s">
        <v>28</v>
      </c>
      <c r="C541" s="3" t="s">
        <v>18</v>
      </c>
      <c r="D541">
        <v>17</v>
      </c>
      <c r="E541">
        <v>17</v>
      </c>
      <c r="F541" s="3" t="s">
        <v>30</v>
      </c>
      <c r="G541" s="3" t="s">
        <v>39</v>
      </c>
      <c r="H541">
        <v>0</v>
      </c>
      <c r="I541">
        <v>5227</v>
      </c>
      <c r="J541" s="3" t="s">
        <v>18</v>
      </c>
      <c r="K541" s="1">
        <v>45580.819305555553</v>
      </c>
    </row>
    <row r="542" spans="1:11" x14ac:dyDescent="0.25">
      <c r="A542">
        <v>540</v>
      </c>
      <c r="B542" s="3" t="s">
        <v>18</v>
      </c>
      <c r="C542" s="3" t="s">
        <v>28</v>
      </c>
      <c r="D542">
        <v>21</v>
      </c>
      <c r="E542">
        <v>20</v>
      </c>
      <c r="F542" s="3" t="s">
        <v>29</v>
      </c>
      <c r="G542" s="3" t="s">
        <v>30</v>
      </c>
      <c r="H542">
        <v>0</v>
      </c>
      <c r="I542">
        <v>0</v>
      </c>
      <c r="J542" s="3" t="s">
        <v>18</v>
      </c>
      <c r="K542" s="1">
        <v>45580.819305555553</v>
      </c>
    </row>
    <row r="543" spans="1:11" x14ac:dyDescent="0.25">
      <c r="A543">
        <v>541</v>
      </c>
      <c r="B543" s="3" t="s">
        <v>28</v>
      </c>
      <c r="C543" s="3" t="s">
        <v>18</v>
      </c>
      <c r="D543">
        <v>18</v>
      </c>
      <c r="E543">
        <v>18</v>
      </c>
      <c r="F543" s="3" t="s">
        <v>30</v>
      </c>
      <c r="G543" s="3" t="s">
        <v>31</v>
      </c>
      <c r="H543">
        <v>0</v>
      </c>
      <c r="I543">
        <v>0</v>
      </c>
      <c r="J543" s="3" t="s">
        <v>18</v>
      </c>
      <c r="K543" s="1">
        <v>45580.819305555553</v>
      </c>
    </row>
    <row r="544" spans="1:11" x14ac:dyDescent="0.25">
      <c r="A544">
        <v>542</v>
      </c>
      <c r="B544" s="3" t="s">
        <v>18</v>
      </c>
      <c r="C544" s="3" t="s">
        <v>28</v>
      </c>
      <c r="D544">
        <v>21</v>
      </c>
      <c r="E544">
        <v>21</v>
      </c>
      <c r="F544" s="3" t="s">
        <v>32</v>
      </c>
      <c r="G544" s="3" t="s">
        <v>30</v>
      </c>
      <c r="H544">
        <v>0</v>
      </c>
      <c r="I544">
        <v>0</v>
      </c>
      <c r="J544" s="3" t="s">
        <v>28</v>
      </c>
      <c r="K544" s="1">
        <v>45580.819305555553</v>
      </c>
    </row>
    <row r="545" spans="1:11" x14ac:dyDescent="0.25">
      <c r="A545">
        <v>543</v>
      </c>
      <c r="B545" s="3" t="s">
        <v>28</v>
      </c>
      <c r="C545" s="3" t="s">
        <v>18</v>
      </c>
      <c r="D545">
        <v>22</v>
      </c>
      <c r="E545">
        <v>22</v>
      </c>
      <c r="F545" s="3" t="s">
        <v>30</v>
      </c>
      <c r="G545" s="3" t="s">
        <v>33</v>
      </c>
      <c r="H545">
        <v>0</v>
      </c>
      <c r="I545">
        <v>0</v>
      </c>
      <c r="J545" s="3" t="s">
        <v>18</v>
      </c>
      <c r="K545" s="1">
        <v>45580.819305555553</v>
      </c>
    </row>
    <row r="546" spans="1:11" x14ac:dyDescent="0.25">
      <c r="A546">
        <v>544</v>
      </c>
      <c r="B546" s="3" t="s">
        <v>18</v>
      </c>
      <c r="C546" s="3" t="s">
        <v>28</v>
      </c>
      <c r="D546">
        <v>21</v>
      </c>
      <c r="E546">
        <v>20</v>
      </c>
      <c r="F546" s="3" t="s">
        <v>34</v>
      </c>
      <c r="G546" s="3" t="s">
        <v>30</v>
      </c>
      <c r="H546">
        <v>9</v>
      </c>
      <c r="I546">
        <v>0</v>
      </c>
      <c r="J546" s="3" t="s">
        <v>18</v>
      </c>
      <c r="K546" s="1">
        <v>45580.819305555553</v>
      </c>
    </row>
    <row r="547" spans="1:11" x14ac:dyDescent="0.25">
      <c r="A547">
        <v>545</v>
      </c>
      <c r="B547" s="3" t="s">
        <v>28</v>
      </c>
      <c r="C547" s="3" t="s">
        <v>18</v>
      </c>
      <c r="D547">
        <v>29</v>
      </c>
      <c r="E547">
        <v>28</v>
      </c>
      <c r="F547" s="3" t="s">
        <v>30</v>
      </c>
      <c r="G547" s="3" t="s">
        <v>35</v>
      </c>
      <c r="H547">
        <v>0</v>
      </c>
      <c r="I547">
        <v>21</v>
      </c>
      <c r="J547" s="3" t="s">
        <v>40</v>
      </c>
      <c r="K547" s="1">
        <v>45580.81931712963</v>
      </c>
    </row>
    <row r="548" spans="1:11" x14ac:dyDescent="0.25">
      <c r="A548">
        <v>546</v>
      </c>
      <c r="B548" s="3" t="s">
        <v>18</v>
      </c>
      <c r="C548" s="3" t="s">
        <v>28</v>
      </c>
      <c r="D548">
        <v>22</v>
      </c>
      <c r="E548">
        <v>21</v>
      </c>
      <c r="F548" s="3" t="s">
        <v>36</v>
      </c>
      <c r="G548" s="3" t="s">
        <v>30</v>
      </c>
      <c r="H548">
        <v>30</v>
      </c>
      <c r="I548">
        <v>0</v>
      </c>
      <c r="J548" s="3" t="s">
        <v>18</v>
      </c>
      <c r="K548" s="1">
        <v>45580.81931712963</v>
      </c>
    </row>
    <row r="549" spans="1:11" x14ac:dyDescent="0.25">
      <c r="A549">
        <v>547</v>
      </c>
      <c r="B549" s="3" t="s">
        <v>28</v>
      </c>
      <c r="C549" s="3" t="s">
        <v>18</v>
      </c>
      <c r="D549">
        <v>19</v>
      </c>
      <c r="E549">
        <v>19</v>
      </c>
      <c r="F549" s="3" t="s">
        <v>30</v>
      </c>
      <c r="G549" s="3" t="s">
        <v>37</v>
      </c>
      <c r="H549">
        <v>0</v>
      </c>
      <c r="I549">
        <v>145</v>
      </c>
      <c r="J549" s="3" t="s">
        <v>18</v>
      </c>
      <c r="K549" s="1">
        <v>45580.819351851853</v>
      </c>
    </row>
    <row r="550" spans="1:11" x14ac:dyDescent="0.25">
      <c r="A550">
        <v>548</v>
      </c>
      <c r="B550" s="3" t="s">
        <v>18</v>
      </c>
      <c r="C550" s="3" t="s">
        <v>28</v>
      </c>
      <c r="D550">
        <v>23</v>
      </c>
      <c r="E550">
        <v>22</v>
      </c>
      <c r="F550" s="3" t="s">
        <v>38</v>
      </c>
      <c r="G550" s="3" t="s">
        <v>30</v>
      </c>
      <c r="H550">
        <v>5307</v>
      </c>
      <c r="I550">
        <v>0</v>
      </c>
      <c r="J550" s="3" t="s">
        <v>18</v>
      </c>
      <c r="K550" s="1">
        <v>45580.820763888885</v>
      </c>
    </row>
    <row r="551" spans="1:11" x14ac:dyDescent="0.25">
      <c r="A551">
        <v>549</v>
      </c>
      <c r="B551" s="3" t="s">
        <v>28</v>
      </c>
      <c r="C551" s="3" t="s">
        <v>18</v>
      </c>
      <c r="D551">
        <v>27</v>
      </c>
      <c r="E551">
        <v>27</v>
      </c>
      <c r="F551" s="3" t="s">
        <v>30</v>
      </c>
      <c r="G551" s="3" t="s">
        <v>39</v>
      </c>
      <c r="H551">
        <v>0</v>
      </c>
      <c r="I551">
        <v>814</v>
      </c>
      <c r="J551" s="3" t="s">
        <v>18</v>
      </c>
      <c r="K551" s="1">
        <v>45580.821018518516</v>
      </c>
    </row>
    <row r="552" spans="1:11" x14ac:dyDescent="0.25">
      <c r="A552">
        <v>550</v>
      </c>
      <c r="B552" s="3" t="s">
        <v>18</v>
      </c>
      <c r="C552" s="3" t="s">
        <v>28</v>
      </c>
      <c r="D552">
        <v>28</v>
      </c>
      <c r="E552">
        <v>28</v>
      </c>
      <c r="F552" s="3" t="s">
        <v>29</v>
      </c>
      <c r="G552" s="3" t="s">
        <v>30</v>
      </c>
      <c r="H552">
        <v>0</v>
      </c>
      <c r="I552">
        <v>0</v>
      </c>
      <c r="J552" s="3" t="s">
        <v>40</v>
      </c>
      <c r="K552" s="1">
        <v>45580.821018518516</v>
      </c>
    </row>
    <row r="553" spans="1:11" x14ac:dyDescent="0.25">
      <c r="A553">
        <v>551</v>
      </c>
      <c r="B553" s="3" t="s">
        <v>28</v>
      </c>
      <c r="C553" s="3" t="s">
        <v>18</v>
      </c>
      <c r="D553">
        <v>19</v>
      </c>
      <c r="E553">
        <v>19</v>
      </c>
      <c r="F553" s="3" t="s">
        <v>30</v>
      </c>
      <c r="G553" s="3" t="s">
        <v>31</v>
      </c>
      <c r="H553">
        <v>0</v>
      </c>
      <c r="I553">
        <v>0</v>
      </c>
      <c r="J553" s="3" t="s">
        <v>18</v>
      </c>
      <c r="K553" s="1">
        <v>45580.821018518516</v>
      </c>
    </row>
    <row r="554" spans="1:11" x14ac:dyDescent="0.25">
      <c r="A554">
        <v>552</v>
      </c>
      <c r="B554" s="3" t="s">
        <v>18</v>
      </c>
      <c r="C554" s="3" t="s">
        <v>28</v>
      </c>
      <c r="D554">
        <v>18</v>
      </c>
      <c r="E554">
        <v>17</v>
      </c>
      <c r="F554" s="3" t="s">
        <v>32</v>
      </c>
      <c r="G554" s="3" t="s">
        <v>30</v>
      </c>
      <c r="H554">
        <v>0</v>
      </c>
      <c r="I554">
        <v>0</v>
      </c>
      <c r="J554" s="3" t="s">
        <v>18</v>
      </c>
      <c r="K554" s="1">
        <v>45580.821018518516</v>
      </c>
    </row>
    <row r="555" spans="1:11" x14ac:dyDescent="0.25">
      <c r="A555">
        <v>553</v>
      </c>
      <c r="B555" s="3" t="s">
        <v>28</v>
      </c>
      <c r="C555" s="3" t="s">
        <v>18</v>
      </c>
      <c r="D555">
        <v>27</v>
      </c>
      <c r="E555">
        <v>26</v>
      </c>
      <c r="F555" s="3" t="s">
        <v>30</v>
      </c>
      <c r="G555" s="3" t="s">
        <v>33</v>
      </c>
      <c r="H555">
        <v>0</v>
      </c>
      <c r="I555">
        <v>0</v>
      </c>
      <c r="J555" s="3" t="s">
        <v>28</v>
      </c>
      <c r="K555" s="1">
        <v>45580.821018518516</v>
      </c>
    </row>
    <row r="556" spans="1:11" x14ac:dyDescent="0.25">
      <c r="A556">
        <v>554</v>
      </c>
      <c r="B556" s="3" t="s">
        <v>18</v>
      </c>
      <c r="C556" s="3" t="s">
        <v>28</v>
      </c>
      <c r="D556">
        <v>23</v>
      </c>
      <c r="E556">
        <v>22</v>
      </c>
      <c r="F556" s="3" t="s">
        <v>34</v>
      </c>
      <c r="G556" s="3" t="s">
        <v>30</v>
      </c>
      <c r="H556">
        <v>11</v>
      </c>
      <c r="I556">
        <v>0</v>
      </c>
      <c r="J556" s="3" t="s">
        <v>18</v>
      </c>
      <c r="K556" s="1">
        <v>45580.821030092593</v>
      </c>
    </row>
    <row r="557" spans="1:11" x14ac:dyDescent="0.25">
      <c r="A557">
        <v>555</v>
      </c>
      <c r="B557" s="3" t="s">
        <v>28</v>
      </c>
      <c r="C557" s="3" t="s">
        <v>18</v>
      </c>
      <c r="D557">
        <v>22</v>
      </c>
      <c r="E557">
        <v>22</v>
      </c>
      <c r="F557" s="3" t="s">
        <v>30</v>
      </c>
      <c r="G557" s="3" t="s">
        <v>35</v>
      </c>
      <c r="H557">
        <v>0</v>
      </c>
      <c r="I557">
        <v>31</v>
      </c>
      <c r="J557" s="3" t="s">
        <v>18</v>
      </c>
      <c r="K557" s="1">
        <v>45580.821030092593</v>
      </c>
    </row>
    <row r="558" spans="1:11" x14ac:dyDescent="0.25">
      <c r="A558">
        <v>556</v>
      </c>
      <c r="B558" s="3" t="s">
        <v>18</v>
      </c>
      <c r="C558" s="3" t="s">
        <v>28</v>
      </c>
      <c r="D558">
        <v>16</v>
      </c>
      <c r="E558">
        <v>15</v>
      </c>
      <c r="F558" s="3" t="s">
        <v>36</v>
      </c>
      <c r="G558" s="3" t="s">
        <v>30</v>
      </c>
      <c r="H558">
        <v>137</v>
      </c>
      <c r="I558">
        <v>0</v>
      </c>
      <c r="J558" s="3" t="s">
        <v>18</v>
      </c>
      <c r="K558" s="1">
        <v>45580.821064814816</v>
      </c>
    </row>
    <row r="559" spans="1:11" x14ac:dyDescent="0.25">
      <c r="A559">
        <v>557</v>
      </c>
      <c r="B559" s="3" t="s">
        <v>28</v>
      </c>
      <c r="C559" s="3" t="s">
        <v>18</v>
      </c>
      <c r="D559">
        <v>19</v>
      </c>
      <c r="E559">
        <v>19</v>
      </c>
      <c r="F559" s="3" t="s">
        <v>30</v>
      </c>
      <c r="G559" s="3" t="s">
        <v>37</v>
      </c>
      <c r="H559">
        <v>0</v>
      </c>
      <c r="I559">
        <v>207</v>
      </c>
      <c r="J559" s="3" t="s">
        <v>18</v>
      </c>
      <c r="K559" s="1">
        <v>45580.821099537039</v>
      </c>
    </row>
    <row r="560" spans="1:11" x14ac:dyDescent="0.25">
      <c r="A560">
        <v>558</v>
      </c>
      <c r="B560" s="3" t="s">
        <v>18</v>
      </c>
      <c r="C560" s="3" t="s">
        <v>28</v>
      </c>
      <c r="D560">
        <v>23</v>
      </c>
      <c r="E560">
        <v>22</v>
      </c>
      <c r="F560" s="3" t="s">
        <v>38</v>
      </c>
      <c r="G560" s="3" t="s">
        <v>30</v>
      </c>
      <c r="H560">
        <v>5774</v>
      </c>
      <c r="I560">
        <v>0</v>
      </c>
      <c r="J560" s="3" t="s">
        <v>18</v>
      </c>
      <c r="K560" s="1">
        <v>45580.822638888887</v>
      </c>
    </row>
    <row r="561" spans="1:11" x14ac:dyDescent="0.25">
      <c r="A561">
        <v>559</v>
      </c>
      <c r="B561" s="3" t="s">
        <v>28</v>
      </c>
      <c r="C561" s="3" t="s">
        <v>18</v>
      </c>
      <c r="D561">
        <v>20</v>
      </c>
      <c r="E561">
        <v>20</v>
      </c>
      <c r="F561" s="3" t="s">
        <v>30</v>
      </c>
      <c r="G561" s="3" t="s">
        <v>39</v>
      </c>
      <c r="H561">
        <v>0</v>
      </c>
      <c r="I561">
        <v>1411</v>
      </c>
      <c r="J561" s="3" t="s">
        <v>18</v>
      </c>
      <c r="K561" s="1">
        <v>45580.822974537034</v>
      </c>
    </row>
    <row r="562" spans="1:11" x14ac:dyDescent="0.25">
      <c r="A562">
        <v>560</v>
      </c>
      <c r="B562" s="3" t="s">
        <v>18</v>
      </c>
      <c r="C562" s="3" t="s">
        <v>28</v>
      </c>
      <c r="D562">
        <v>22</v>
      </c>
      <c r="E562">
        <v>21</v>
      </c>
      <c r="F562" s="3" t="s">
        <v>29</v>
      </c>
      <c r="G562" s="3" t="s">
        <v>30</v>
      </c>
      <c r="H562">
        <v>0</v>
      </c>
      <c r="I562">
        <v>0</v>
      </c>
      <c r="J562" s="3" t="s">
        <v>18</v>
      </c>
      <c r="K562" s="1">
        <v>45580.822974537034</v>
      </c>
    </row>
    <row r="563" spans="1:11" x14ac:dyDescent="0.25">
      <c r="A563">
        <v>561</v>
      </c>
      <c r="B563" s="3" t="s">
        <v>28</v>
      </c>
      <c r="C563" s="3" t="s">
        <v>18</v>
      </c>
      <c r="D563">
        <v>21</v>
      </c>
      <c r="E563">
        <v>21</v>
      </c>
      <c r="F563" s="3" t="s">
        <v>30</v>
      </c>
      <c r="G563" s="3" t="s">
        <v>31</v>
      </c>
      <c r="H563">
        <v>0</v>
      </c>
      <c r="I563">
        <v>0</v>
      </c>
      <c r="J563" s="3" t="s">
        <v>18</v>
      </c>
      <c r="K563" s="1">
        <v>45580.822974537034</v>
      </c>
    </row>
    <row r="564" spans="1:11" x14ac:dyDescent="0.25">
      <c r="A564">
        <v>562</v>
      </c>
      <c r="B564" s="3" t="s">
        <v>18</v>
      </c>
      <c r="C564" s="3" t="s">
        <v>28</v>
      </c>
      <c r="D564">
        <v>24</v>
      </c>
      <c r="E564">
        <v>23</v>
      </c>
      <c r="F564" s="3" t="s">
        <v>32</v>
      </c>
      <c r="G564" s="3" t="s">
        <v>30</v>
      </c>
      <c r="H564">
        <v>0</v>
      </c>
      <c r="I564">
        <v>0</v>
      </c>
      <c r="J564" s="3" t="s">
        <v>18</v>
      </c>
      <c r="K564" s="1">
        <v>45580.822974537034</v>
      </c>
    </row>
    <row r="565" spans="1:11" x14ac:dyDescent="0.25">
      <c r="A565">
        <v>563</v>
      </c>
      <c r="B565" s="3" t="s">
        <v>28</v>
      </c>
      <c r="C565" s="3" t="s">
        <v>18</v>
      </c>
      <c r="D565">
        <v>22</v>
      </c>
      <c r="E565">
        <v>22</v>
      </c>
      <c r="F565" s="3" t="s">
        <v>30</v>
      </c>
      <c r="G565" s="3" t="s">
        <v>33</v>
      </c>
      <c r="H565">
        <v>0</v>
      </c>
      <c r="I565">
        <v>0</v>
      </c>
      <c r="J565" s="3" t="s">
        <v>18</v>
      </c>
      <c r="K565" s="1">
        <v>45580.822974537034</v>
      </c>
    </row>
    <row r="566" spans="1:11" x14ac:dyDescent="0.25">
      <c r="A566">
        <v>564</v>
      </c>
      <c r="B566" s="3" t="s">
        <v>18</v>
      </c>
      <c r="C566" s="3" t="s">
        <v>28</v>
      </c>
      <c r="D566">
        <v>22</v>
      </c>
      <c r="E566">
        <v>21</v>
      </c>
      <c r="F566" s="3" t="s">
        <v>34</v>
      </c>
      <c r="G566" s="3" t="s">
        <v>30</v>
      </c>
      <c r="H566">
        <v>7</v>
      </c>
      <c r="I566">
        <v>0</v>
      </c>
      <c r="J566" s="3" t="s">
        <v>18</v>
      </c>
      <c r="K566" s="1">
        <v>45580.822974537034</v>
      </c>
    </row>
    <row r="567" spans="1:11" x14ac:dyDescent="0.25">
      <c r="A567">
        <v>565</v>
      </c>
      <c r="B567" s="3" t="s">
        <v>28</v>
      </c>
      <c r="C567" s="3" t="s">
        <v>18</v>
      </c>
      <c r="D567">
        <v>22</v>
      </c>
      <c r="E567">
        <v>22</v>
      </c>
      <c r="F567" s="3" t="s">
        <v>30</v>
      </c>
      <c r="G567" s="3" t="s">
        <v>35</v>
      </c>
      <c r="H567">
        <v>0</v>
      </c>
      <c r="I567">
        <v>18</v>
      </c>
      <c r="J567" s="3" t="s">
        <v>18</v>
      </c>
      <c r="K567" s="1">
        <v>45580.822974537034</v>
      </c>
    </row>
    <row r="568" spans="1:11" x14ac:dyDescent="0.25">
      <c r="A568">
        <v>566</v>
      </c>
      <c r="B568" s="3" t="s">
        <v>18</v>
      </c>
      <c r="C568" s="3" t="s">
        <v>28</v>
      </c>
      <c r="D568">
        <v>27</v>
      </c>
      <c r="E568">
        <v>26</v>
      </c>
      <c r="F568" s="3" t="s">
        <v>36</v>
      </c>
      <c r="G568" s="3" t="s">
        <v>30</v>
      </c>
      <c r="H568">
        <v>43</v>
      </c>
      <c r="I568">
        <v>0</v>
      </c>
      <c r="J568" s="3" t="s">
        <v>18</v>
      </c>
      <c r="K568" s="1">
        <v>45580.82298611111</v>
      </c>
    </row>
    <row r="569" spans="1:11" x14ac:dyDescent="0.25">
      <c r="A569">
        <v>567</v>
      </c>
      <c r="B569" s="3" t="s">
        <v>28</v>
      </c>
      <c r="C569" s="3" t="s">
        <v>18</v>
      </c>
      <c r="D569">
        <v>24</v>
      </c>
      <c r="E569">
        <v>24</v>
      </c>
      <c r="F569" s="3" t="s">
        <v>30</v>
      </c>
      <c r="G569" s="3" t="s">
        <v>37</v>
      </c>
      <c r="H569">
        <v>0</v>
      </c>
      <c r="I569">
        <v>94</v>
      </c>
      <c r="J569" s="3" t="s">
        <v>18</v>
      </c>
      <c r="K569" s="1">
        <v>45580.823020833333</v>
      </c>
    </row>
    <row r="570" spans="1:11" x14ac:dyDescent="0.25">
      <c r="A570">
        <v>568</v>
      </c>
      <c r="B570" s="3" t="s">
        <v>18</v>
      </c>
      <c r="C570" s="3" t="s">
        <v>28</v>
      </c>
      <c r="D570">
        <v>16</v>
      </c>
      <c r="E570">
        <v>16</v>
      </c>
      <c r="F570" s="3" t="s">
        <v>38</v>
      </c>
      <c r="G570" s="3" t="s">
        <v>30</v>
      </c>
      <c r="H570">
        <v>1132</v>
      </c>
      <c r="I570">
        <v>0</v>
      </c>
      <c r="J570" s="3" t="s">
        <v>28</v>
      </c>
      <c r="K570" s="1">
        <v>45580.823229166665</v>
      </c>
    </row>
    <row r="571" spans="1:11" x14ac:dyDescent="0.25">
      <c r="A571">
        <v>569</v>
      </c>
      <c r="B571" s="3" t="s">
        <v>28</v>
      </c>
      <c r="C571" s="3" t="s">
        <v>18</v>
      </c>
      <c r="D571">
        <v>26</v>
      </c>
      <c r="E571">
        <v>26</v>
      </c>
      <c r="F571" s="3" t="s">
        <v>30</v>
      </c>
      <c r="G571" s="3" t="s">
        <v>39</v>
      </c>
      <c r="H571">
        <v>0</v>
      </c>
      <c r="I571">
        <v>1607</v>
      </c>
      <c r="J571" s="3" t="s">
        <v>18</v>
      </c>
      <c r="K571" s="1">
        <v>45580.82371527778</v>
      </c>
    </row>
    <row r="572" spans="1:11" x14ac:dyDescent="0.25">
      <c r="A572">
        <v>570</v>
      </c>
      <c r="B572" s="3" t="s">
        <v>18</v>
      </c>
      <c r="C572" s="3" t="s">
        <v>28</v>
      </c>
      <c r="D572">
        <v>21</v>
      </c>
      <c r="E572">
        <v>20</v>
      </c>
      <c r="F572" s="3" t="s">
        <v>29</v>
      </c>
      <c r="G572" s="3" t="s">
        <v>30</v>
      </c>
      <c r="H572">
        <v>0</v>
      </c>
      <c r="I572">
        <v>0</v>
      </c>
      <c r="J572" s="3" t="s">
        <v>18</v>
      </c>
      <c r="K572" s="1">
        <v>45580.82371527778</v>
      </c>
    </row>
    <row r="573" spans="1:11" x14ac:dyDescent="0.25">
      <c r="A573">
        <v>571</v>
      </c>
      <c r="B573" s="3" t="s">
        <v>28</v>
      </c>
      <c r="C573" s="3" t="s">
        <v>18</v>
      </c>
      <c r="D573">
        <v>24</v>
      </c>
      <c r="E573">
        <v>23</v>
      </c>
      <c r="F573" s="3" t="s">
        <v>30</v>
      </c>
      <c r="G573" s="3" t="s">
        <v>31</v>
      </c>
      <c r="H573">
        <v>0</v>
      </c>
      <c r="I573">
        <v>0</v>
      </c>
      <c r="J573" s="3" t="s">
        <v>28</v>
      </c>
      <c r="K573" s="1">
        <v>45580.82371527778</v>
      </c>
    </row>
    <row r="574" spans="1:11" x14ac:dyDescent="0.25">
      <c r="A574">
        <v>572</v>
      </c>
      <c r="B574" s="3" t="s">
        <v>18</v>
      </c>
      <c r="C574" s="3" t="s">
        <v>28</v>
      </c>
      <c r="D574">
        <v>19</v>
      </c>
      <c r="E574">
        <v>18</v>
      </c>
      <c r="F574" s="3" t="s">
        <v>32</v>
      </c>
      <c r="G574" s="3" t="s">
        <v>30</v>
      </c>
      <c r="H574">
        <v>0</v>
      </c>
      <c r="I574">
        <v>0</v>
      </c>
      <c r="J574" s="3" t="s">
        <v>18</v>
      </c>
      <c r="K574" s="1">
        <v>45580.82371527778</v>
      </c>
    </row>
    <row r="575" spans="1:11" x14ac:dyDescent="0.25">
      <c r="A575">
        <v>573</v>
      </c>
      <c r="B575" s="3" t="s">
        <v>28</v>
      </c>
      <c r="C575" s="3" t="s">
        <v>18</v>
      </c>
      <c r="D575">
        <v>21</v>
      </c>
      <c r="E575">
        <v>21</v>
      </c>
      <c r="F575" s="3" t="s">
        <v>30</v>
      </c>
      <c r="G575" s="3" t="s">
        <v>33</v>
      </c>
      <c r="H575">
        <v>0</v>
      </c>
      <c r="I575">
        <v>2</v>
      </c>
      <c r="J575" s="3" t="s">
        <v>18</v>
      </c>
      <c r="K575" s="1">
        <v>45580.82371527778</v>
      </c>
    </row>
    <row r="576" spans="1:11" x14ac:dyDescent="0.25">
      <c r="A576">
        <v>574</v>
      </c>
      <c r="B576" s="3" t="s">
        <v>18</v>
      </c>
      <c r="C576" s="3" t="s">
        <v>28</v>
      </c>
      <c r="D576">
        <v>27</v>
      </c>
      <c r="E576">
        <v>27</v>
      </c>
      <c r="F576" s="3" t="s">
        <v>34</v>
      </c>
      <c r="G576" s="3" t="s">
        <v>30</v>
      </c>
      <c r="H576">
        <v>5</v>
      </c>
      <c r="I576">
        <v>0</v>
      </c>
      <c r="J576" s="3" t="s">
        <v>40</v>
      </c>
      <c r="K576" s="1">
        <v>45580.82371527778</v>
      </c>
    </row>
    <row r="577" spans="1:11" x14ac:dyDescent="0.25">
      <c r="A577">
        <v>575</v>
      </c>
      <c r="B577" s="3" t="s">
        <v>28</v>
      </c>
      <c r="C577" s="3" t="s">
        <v>18</v>
      </c>
      <c r="D577">
        <v>19</v>
      </c>
      <c r="E577">
        <v>19</v>
      </c>
      <c r="F577" s="3" t="s">
        <v>30</v>
      </c>
      <c r="G577" s="3" t="s">
        <v>35</v>
      </c>
      <c r="H577">
        <v>0</v>
      </c>
      <c r="I577">
        <v>23</v>
      </c>
      <c r="J577" s="3" t="s">
        <v>18</v>
      </c>
      <c r="K577" s="1">
        <v>45580.82371527778</v>
      </c>
    </row>
    <row r="578" spans="1:11" x14ac:dyDescent="0.25">
      <c r="A578">
        <v>576</v>
      </c>
      <c r="B578" s="3" t="s">
        <v>18</v>
      </c>
      <c r="C578" s="3" t="s">
        <v>28</v>
      </c>
      <c r="D578">
        <v>23</v>
      </c>
      <c r="E578">
        <v>22</v>
      </c>
      <c r="F578" s="3" t="s">
        <v>36</v>
      </c>
      <c r="G578" s="3" t="s">
        <v>30</v>
      </c>
      <c r="H578">
        <v>257</v>
      </c>
      <c r="I578">
        <v>0</v>
      </c>
      <c r="J578" s="3" t="s">
        <v>18</v>
      </c>
      <c r="K578" s="1">
        <v>45580.823784722219</v>
      </c>
    </row>
    <row r="579" spans="1:11" x14ac:dyDescent="0.25">
      <c r="A579">
        <v>577</v>
      </c>
      <c r="B579" s="3" t="s">
        <v>28</v>
      </c>
      <c r="C579" s="3" t="s">
        <v>18</v>
      </c>
      <c r="D579">
        <v>23</v>
      </c>
      <c r="E579">
        <v>23</v>
      </c>
      <c r="F579" s="3" t="s">
        <v>30</v>
      </c>
      <c r="G579" s="3" t="s">
        <v>37</v>
      </c>
      <c r="H579">
        <v>0</v>
      </c>
      <c r="I579">
        <v>109</v>
      </c>
      <c r="J579" s="3" t="s">
        <v>18</v>
      </c>
      <c r="K579" s="1">
        <v>45580.823819444442</v>
      </c>
    </row>
    <row r="580" spans="1:11" x14ac:dyDescent="0.25">
      <c r="A580">
        <v>578</v>
      </c>
      <c r="B580" s="3" t="s">
        <v>18</v>
      </c>
      <c r="C580" s="3" t="s">
        <v>28</v>
      </c>
      <c r="D580">
        <v>28</v>
      </c>
      <c r="E580">
        <v>27</v>
      </c>
      <c r="F580" s="3" t="s">
        <v>38</v>
      </c>
      <c r="G580" s="3" t="s">
        <v>30</v>
      </c>
      <c r="H580">
        <v>842</v>
      </c>
      <c r="I580">
        <v>0</v>
      </c>
      <c r="J580" s="3" t="s">
        <v>18</v>
      </c>
      <c r="K580" s="1">
        <v>45580.82408564815</v>
      </c>
    </row>
    <row r="581" spans="1:11" x14ac:dyDescent="0.25">
      <c r="A581">
        <v>579</v>
      </c>
      <c r="B581" s="3" t="s">
        <v>28</v>
      </c>
      <c r="C581" s="3" t="s">
        <v>18</v>
      </c>
      <c r="D581">
        <v>21</v>
      </c>
      <c r="E581">
        <v>21</v>
      </c>
      <c r="F581" s="3" t="s">
        <v>30</v>
      </c>
      <c r="G581" s="3" t="s">
        <v>39</v>
      </c>
      <c r="H581">
        <v>0</v>
      </c>
      <c r="I581">
        <v>1179</v>
      </c>
      <c r="J581" s="3" t="s">
        <v>18</v>
      </c>
      <c r="K581" s="1">
        <v>45580.824374999997</v>
      </c>
    </row>
    <row r="582" spans="1:11" x14ac:dyDescent="0.25">
      <c r="A582">
        <v>580</v>
      </c>
      <c r="B582" s="3" t="s">
        <v>18</v>
      </c>
      <c r="C582" s="3" t="s">
        <v>28</v>
      </c>
      <c r="D582">
        <v>20</v>
      </c>
      <c r="E582">
        <v>19</v>
      </c>
      <c r="F582" s="3" t="s">
        <v>29</v>
      </c>
      <c r="G582" s="3" t="s">
        <v>30</v>
      </c>
      <c r="H582">
        <v>0</v>
      </c>
      <c r="I582">
        <v>0</v>
      </c>
      <c r="J582" s="3" t="s">
        <v>18</v>
      </c>
      <c r="K582" s="1">
        <v>45580.824374999997</v>
      </c>
    </row>
    <row r="583" spans="1:11" x14ac:dyDescent="0.25">
      <c r="A583">
        <v>581</v>
      </c>
      <c r="B583" s="3" t="s">
        <v>28</v>
      </c>
      <c r="C583" s="3" t="s">
        <v>18</v>
      </c>
      <c r="D583">
        <v>16</v>
      </c>
      <c r="E583">
        <v>16</v>
      </c>
      <c r="F583" s="3" t="s">
        <v>30</v>
      </c>
      <c r="G583" s="3" t="s">
        <v>31</v>
      </c>
      <c r="H583">
        <v>0</v>
      </c>
      <c r="I583">
        <v>0</v>
      </c>
      <c r="J583" s="3" t="s">
        <v>18</v>
      </c>
      <c r="K583" s="1">
        <v>45580.824374999997</v>
      </c>
    </row>
    <row r="584" spans="1:11" x14ac:dyDescent="0.25">
      <c r="A584">
        <v>582</v>
      </c>
      <c r="B584" s="3" t="s">
        <v>18</v>
      </c>
      <c r="C584" s="3" t="s">
        <v>28</v>
      </c>
      <c r="D584">
        <v>13</v>
      </c>
      <c r="E584">
        <v>12</v>
      </c>
      <c r="F584" s="3" t="s">
        <v>32</v>
      </c>
      <c r="G584" s="3" t="s">
        <v>30</v>
      </c>
      <c r="H584">
        <v>0</v>
      </c>
      <c r="I584">
        <v>0</v>
      </c>
      <c r="J584" s="3" t="s">
        <v>18</v>
      </c>
      <c r="K584" s="1">
        <v>45580.824374999997</v>
      </c>
    </row>
    <row r="585" spans="1:11" x14ac:dyDescent="0.25">
      <c r="A585">
        <v>583</v>
      </c>
      <c r="B585" s="3" t="s">
        <v>28</v>
      </c>
      <c r="C585" s="3" t="s">
        <v>18</v>
      </c>
      <c r="D585">
        <v>21</v>
      </c>
      <c r="E585">
        <v>21</v>
      </c>
      <c r="F585" s="3" t="s">
        <v>30</v>
      </c>
      <c r="G585" s="3" t="s">
        <v>33</v>
      </c>
      <c r="H585">
        <v>0</v>
      </c>
      <c r="I585">
        <v>0</v>
      </c>
      <c r="J585" s="3" t="s">
        <v>18</v>
      </c>
      <c r="K585" s="1">
        <v>45580.824374999997</v>
      </c>
    </row>
    <row r="586" spans="1:11" x14ac:dyDescent="0.25">
      <c r="A586">
        <v>584</v>
      </c>
      <c r="B586" s="3" t="s">
        <v>18</v>
      </c>
      <c r="C586" s="3" t="s">
        <v>28</v>
      </c>
      <c r="D586">
        <v>21</v>
      </c>
      <c r="E586">
        <v>20</v>
      </c>
      <c r="F586" s="3" t="s">
        <v>34</v>
      </c>
      <c r="G586" s="3" t="s">
        <v>30</v>
      </c>
      <c r="H586">
        <v>4</v>
      </c>
      <c r="I586">
        <v>0</v>
      </c>
      <c r="J586" s="3" t="s">
        <v>18</v>
      </c>
      <c r="K586" s="1">
        <v>45580.824374999997</v>
      </c>
    </row>
    <row r="587" spans="1:11" x14ac:dyDescent="0.25">
      <c r="A587">
        <v>585</v>
      </c>
      <c r="B587" s="3" t="s">
        <v>28</v>
      </c>
      <c r="C587" s="3" t="s">
        <v>18</v>
      </c>
      <c r="D587">
        <v>22</v>
      </c>
      <c r="E587">
        <v>22</v>
      </c>
      <c r="F587" s="3" t="s">
        <v>30</v>
      </c>
      <c r="G587" s="3" t="s">
        <v>35</v>
      </c>
      <c r="H587">
        <v>0</v>
      </c>
      <c r="I587">
        <v>10</v>
      </c>
      <c r="J587" s="3" t="s">
        <v>18</v>
      </c>
      <c r="K587" s="1">
        <v>45580.824374999997</v>
      </c>
    </row>
    <row r="588" spans="1:11" x14ac:dyDescent="0.25">
      <c r="A588">
        <v>586</v>
      </c>
      <c r="B588" s="3" t="s">
        <v>18</v>
      </c>
      <c r="C588" s="3" t="s">
        <v>28</v>
      </c>
      <c r="D588">
        <v>22</v>
      </c>
      <c r="E588">
        <v>21</v>
      </c>
      <c r="F588" s="3" t="s">
        <v>36</v>
      </c>
      <c r="G588" s="3" t="s">
        <v>30</v>
      </c>
      <c r="H588">
        <v>109</v>
      </c>
      <c r="I588">
        <v>0</v>
      </c>
      <c r="J588" s="3" t="s">
        <v>18</v>
      </c>
      <c r="K588" s="1">
        <v>45580.82440972222</v>
      </c>
    </row>
    <row r="589" spans="1:11" x14ac:dyDescent="0.25">
      <c r="A589">
        <v>587</v>
      </c>
      <c r="B589" s="3" t="s">
        <v>28</v>
      </c>
      <c r="C589" s="3" t="s">
        <v>18</v>
      </c>
      <c r="D589">
        <v>24</v>
      </c>
      <c r="E589">
        <v>24</v>
      </c>
      <c r="F589" s="3" t="s">
        <v>30</v>
      </c>
      <c r="G589" s="3" t="s">
        <v>37</v>
      </c>
      <c r="H589">
        <v>0</v>
      </c>
      <c r="I589">
        <v>203</v>
      </c>
      <c r="J589" s="3" t="s">
        <v>18</v>
      </c>
      <c r="K589" s="1">
        <v>45580.824467592596</v>
      </c>
    </row>
    <row r="590" spans="1:11" x14ac:dyDescent="0.25">
      <c r="A590">
        <v>588</v>
      </c>
      <c r="B590" s="3" t="s">
        <v>18</v>
      </c>
      <c r="C590" s="3" t="s">
        <v>28</v>
      </c>
      <c r="D590">
        <v>23</v>
      </c>
      <c r="E590">
        <v>22</v>
      </c>
      <c r="F590" s="3" t="s">
        <v>38</v>
      </c>
      <c r="G590" s="3" t="s">
        <v>30</v>
      </c>
      <c r="H590">
        <v>974</v>
      </c>
      <c r="I590">
        <v>0</v>
      </c>
      <c r="J590" s="3" t="s">
        <v>18</v>
      </c>
      <c r="K590" s="1">
        <v>45580.82472222222</v>
      </c>
    </row>
    <row r="591" spans="1:11" x14ac:dyDescent="0.25">
      <c r="A591">
        <v>589</v>
      </c>
      <c r="B591" s="3" t="s">
        <v>28</v>
      </c>
      <c r="C591" s="3" t="s">
        <v>18</v>
      </c>
      <c r="D591">
        <v>29</v>
      </c>
      <c r="E591">
        <v>28</v>
      </c>
      <c r="F591" s="3" t="s">
        <v>30</v>
      </c>
      <c r="G591" s="3" t="s">
        <v>39</v>
      </c>
      <c r="H591">
        <v>0</v>
      </c>
      <c r="I591">
        <v>4818</v>
      </c>
      <c r="J591" s="3" t="s">
        <v>28</v>
      </c>
      <c r="K591" s="1">
        <v>45580.826284722221</v>
      </c>
    </row>
    <row r="592" spans="1:11" x14ac:dyDescent="0.25">
      <c r="A592">
        <v>590</v>
      </c>
      <c r="B592" s="3" t="s">
        <v>18</v>
      </c>
      <c r="C592" s="3" t="s">
        <v>28</v>
      </c>
      <c r="D592">
        <v>20</v>
      </c>
      <c r="E592">
        <v>19</v>
      </c>
      <c r="F592" s="3" t="s">
        <v>29</v>
      </c>
      <c r="G592" s="3" t="s">
        <v>30</v>
      </c>
      <c r="H592">
        <v>0</v>
      </c>
      <c r="I592">
        <v>0</v>
      </c>
      <c r="J592" s="3" t="s">
        <v>18</v>
      </c>
      <c r="K592" s="1">
        <v>45580.826284722221</v>
      </c>
    </row>
    <row r="593" spans="1:11" x14ac:dyDescent="0.25">
      <c r="A593">
        <v>591</v>
      </c>
      <c r="B593" s="3" t="s">
        <v>28</v>
      </c>
      <c r="C593" s="3" t="s">
        <v>18</v>
      </c>
      <c r="D593">
        <v>24</v>
      </c>
      <c r="E593">
        <v>24</v>
      </c>
      <c r="F593" s="3" t="s">
        <v>30</v>
      </c>
      <c r="G593" s="3" t="s">
        <v>31</v>
      </c>
      <c r="H593">
        <v>0</v>
      </c>
      <c r="I593">
        <v>0</v>
      </c>
      <c r="J593" s="3" t="s">
        <v>18</v>
      </c>
      <c r="K593" s="1">
        <v>45580.826284722221</v>
      </c>
    </row>
    <row r="594" spans="1:11" x14ac:dyDescent="0.25">
      <c r="A594">
        <v>592</v>
      </c>
      <c r="B594" s="3" t="s">
        <v>18</v>
      </c>
      <c r="C594" s="3" t="s">
        <v>28</v>
      </c>
      <c r="D594">
        <v>17</v>
      </c>
      <c r="E594">
        <v>16</v>
      </c>
      <c r="F594" s="3" t="s">
        <v>32</v>
      </c>
      <c r="G594" s="3" t="s">
        <v>30</v>
      </c>
      <c r="H594">
        <v>0</v>
      </c>
      <c r="I594">
        <v>0</v>
      </c>
      <c r="J594" s="3" t="s">
        <v>18</v>
      </c>
      <c r="K594" s="1">
        <v>45580.826284722221</v>
      </c>
    </row>
    <row r="595" spans="1:11" x14ac:dyDescent="0.25">
      <c r="A595">
        <v>593</v>
      </c>
      <c r="B595" s="3" t="s">
        <v>28</v>
      </c>
      <c r="C595" s="3" t="s">
        <v>18</v>
      </c>
      <c r="D595">
        <v>23</v>
      </c>
      <c r="E595">
        <v>22</v>
      </c>
      <c r="F595" s="3" t="s">
        <v>30</v>
      </c>
      <c r="G595" s="3" t="s">
        <v>33</v>
      </c>
      <c r="H595">
        <v>0</v>
      </c>
      <c r="I595">
        <v>0</v>
      </c>
      <c r="J595" s="3" t="s">
        <v>28</v>
      </c>
      <c r="K595" s="1">
        <v>45580.826284722221</v>
      </c>
    </row>
    <row r="596" spans="1:11" x14ac:dyDescent="0.25">
      <c r="A596">
        <v>594</v>
      </c>
      <c r="B596" s="3" t="s">
        <v>18</v>
      </c>
      <c r="C596" s="3" t="s">
        <v>28</v>
      </c>
      <c r="D596">
        <v>18</v>
      </c>
      <c r="E596">
        <v>17</v>
      </c>
      <c r="F596" s="3" t="s">
        <v>34</v>
      </c>
      <c r="G596" s="3" t="s">
        <v>30</v>
      </c>
      <c r="H596">
        <v>2</v>
      </c>
      <c r="I596">
        <v>0</v>
      </c>
      <c r="J596" s="3" t="s">
        <v>18</v>
      </c>
      <c r="K596" s="1">
        <v>45580.826284722221</v>
      </c>
    </row>
    <row r="597" spans="1:11" x14ac:dyDescent="0.25">
      <c r="A597">
        <v>595</v>
      </c>
      <c r="B597" s="3" t="s">
        <v>28</v>
      </c>
      <c r="C597" s="3" t="s">
        <v>18</v>
      </c>
      <c r="D597">
        <v>15</v>
      </c>
      <c r="E597">
        <v>15</v>
      </c>
      <c r="F597" s="3" t="s">
        <v>30</v>
      </c>
      <c r="G597" s="3" t="s">
        <v>35</v>
      </c>
      <c r="H597">
        <v>0</v>
      </c>
      <c r="I597">
        <v>13</v>
      </c>
      <c r="J597" s="3" t="s">
        <v>18</v>
      </c>
      <c r="K597" s="1">
        <v>45580.826284722221</v>
      </c>
    </row>
    <row r="598" spans="1:11" x14ac:dyDescent="0.25">
      <c r="A598">
        <v>596</v>
      </c>
      <c r="B598" s="3" t="s">
        <v>18</v>
      </c>
      <c r="C598" s="3" t="s">
        <v>28</v>
      </c>
      <c r="D598">
        <v>18</v>
      </c>
      <c r="E598">
        <v>17</v>
      </c>
      <c r="F598" s="3" t="s">
        <v>36</v>
      </c>
      <c r="G598" s="3" t="s">
        <v>30</v>
      </c>
      <c r="H598">
        <v>25</v>
      </c>
      <c r="I598">
        <v>0</v>
      </c>
      <c r="J598" s="3" t="s">
        <v>18</v>
      </c>
      <c r="K598" s="1">
        <v>45580.826296296298</v>
      </c>
    </row>
    <row r="599" spans="1:11" x14ac:dyDescent="0.25">
      <c r="A599">
        <v>597</v>
      </c>
      <c r="B599" s="3" t="s">
        <v>28</v>
      </c>
      <c r="C599" s="3" t="s">
        <v>18</v>
      </c>
      <c r="D599">
        <v>21</v>
      </c>
      <c r="E599">
        <v>21</v>
      </c>
      <c r="F599" s="3" t="s">
        <v>30</v>
      </c>
      <c r="G599" s="3" t="s">
        <v>37</v>
      </c>
      <c r="H599">
        <v>0</v>
      </c>
      <c r="I599">
        <v>132</v>
      </c>
      <c r="J599" s="3" t="s">
        <v>18</v>
      </c>
      <c r="K599" s="1">
        <v>45580.826331018521</v>
      </c>
    </row>
    <row r="600" spans="1:11" x14ac:dyDescent="0.25">
      <c r="A600">
        <v>598</v>
      </c>
      <c r="B600" s="3" t="s">
        <v>18</v>
      </c>
      <c r="C600" s="3" t="s">
        <v>28</v>
      </c>
      <c r="D600">
        <v>21</v>
      </c>
      <c r="E600">
        <v>21</v>
      </c>
      <c r="F600" s="3" t="s">
        <v>38</v>
      </c>
      <c r="G600" s="3" t="s">
        <v>30</v>
      </c>
      <c r="H600">
        <v>175</v>
      </c>
      <c r="I600">
        <v>0</v>
      </c>
      <c r="J600" s="3" t="s">
        <v>28</v>
      </c>
      <c r="K600" s="1">
        <v>45580.826365740744</v>
      </c>
    </row>
    <row r="601" spans="1:11" x14ac:dyDescent="0.25">
      <c r="A601">
        <v>599</v>
      </c>
      <c r="B601" s="3" t="s">
        <v>28</v>
      </c>
      <c r="C601" s="3" t="s">
        <v>18</v>
      </c>
      <c r="D601">
        <v>24</v>
      </c>
      <c r="E601">
        <v>24</v>
      </c>
      <c r="F601" s="3" t="s">
        <v>30</v>
      </c>
      <c r="G601" s="3" t="s">
        <v>39</v>
      </c>
      <c r="H601">
        <v>0</v>
      </c>
      <c r="I601">
        <v>1489</v>
      </c>
      <c r="J601" s="3" t="s">
        <v>18</v>
      </c>
      <c r="K601" s="1">
        <v>45580.826782407406</v>
      </c>
    </row>
    <row r="602" spans="1:11" x14ac:dyDescent="0.25">
      <c r="A602">
        <v>600</v>
      </c>
      <c r="B602" s="3" t="s">
        <v>18</v>
      </c>
      <c r="C602" s="3" t="s">
        <v>28</v>
      </c>
      <c r="D602">
        <v>15</v>
      </c>
      <c r="E602">
        <v>14</v>
      </c>
      <c r="F602" s="3" t="s">
        <v>29</v>
      </c>
      <c r="G602" s="3" t="s">
        <v>30</v>
      </c>
      <c r="H602">
        <v>0</v>
      </c>
      <c r="I602">
        <v>0</v>
      </c>
      <c r="J602" s="3" t="s">
        <v>18</v>
      </c>
      <c r="K602" s="1">
        <v>45580.826782407406</v>
      </c>
    </row>
    <row r="603" spans="1:11" x14ac:dyDescent="0.25">
      <c r="A603">
        <v>601</v>
      </c>
      <c r="B603" s="3" t="s">
        <v>28</v>
      </c>
      <c r="C603" s="3" t="s">
        <v>18</v>
      </c>
      <c r="D603">
        <v>20</v>
      </c>
      <c r="E603">
        <v>20</v>
      </c>
      <c r="F603" s="3" t="s">
        <v>30</v>
      </c>
      <c r="G603" s="3" t="s">
        <v>31</v>
      </c>
      <c r="H603">
        <v>0</v>
      </c>
      <c r="I603">
        <v>0</v>
      </c>
      <c r="J603" s="3" t="s">
        <v>18</v>
      </c>
      <c r="K603" s="1">
        <v>45580.826782407406</v>
      </c>
    </row>
    <row r="604" spans="1:11" x14ac:dyDescent="0.25">
      <c r="A604">
        <v>602</v>
      </c>
      <c r="B604" s="3" t="s">
        <v>18</v>
      </c>
      <c r="C604" s="3" t="s">
        <v>28</v>
      </c>
      <c r="D604">
        <v>18</v>
      </c>
      <c r="E604">
        <v>17</v>
      </c>
      <c r="F604" s="3" t="s">
        <v>32</v>
      </c>
      <c r="G604" s="3" t="s">
        <v>30</v>
      </c>
      <c r="H604">
        <v>0</v>
      </c>
      <c r="I604">
        <v>0</v>
      </c>
      <c r="J604" s="3" t="s">
        <v>18</v>
      </c>
      <c r="K604" s="1">
        <v>45580.826782407406</v>
      </c>
    </row>
    <row r="605" spans="1:11" x14ac:dyDescent="0.25">
      <c r="A605">
        <v>603</v>
      </c>
      <c r="B605" s="3" t="s">
        <v>28</v>
      </c>
      <c r="C605" s="3" t="s">
        <v>18</v>
      </c>
      <c r="D605">
        <v>22</v>
      </c>
      <c r="E605">
        <v>22</v>
      </c>
      <c r="F605" s="3" t="s">
        <v>30</v>
      </c>
      <c r="G605" s="3" t="s">
        <v>33</v>
      </c>
      <c r="H605">
        <v>0</v>
      </c>
      <c r="I605">
        <v>0</v>
      </c>
      <c r="J605" s="3" t="s">
        <v>18</v>
      </c>
      <c r="K605" s="1">
        <v>45580.826782407406</v>
      </c>
    </row>
    <row r="606" spans="1:11" x14ac:dyDescent="0.25">
      <c r="A606">
        <v>604</v>
      </c>
      <c r="B606" s="3" t="s">
        <v>18</v>
      </c>
      <c r="C606" s="3" t="s">
        <v>28</v>
      </c>
      <c r="D606">
        <v>21</v>
      </c>
      <c r="E606">
        <v>20</v>
      </c>
      <c r="F606" s="3" t="s">
        <v>34</v>
      </c>
      <c r="G606" s="3" t="s">
        <v>30</v>
      </c>
      <c r="H606">
        <v>4</v>
      </c>
      <c r="I606">
        <v>0</v>
      </c>
      <c r="J606" s="3" t="s">
        <v>18</v>
      </c>
      <c r="K606" s="1">
        <v>45580.826782407406</v>
      </c>
    </row>
    <row r="607" spans="1:11" x14ac:dyDescent="0.25">
      <c r="A607">
        <v>605</v>
      </c>
      <c r="B607" s="3" t="s">
        <v>28</v>
      </c>
      <c r="C607" s="3" t="s">
        <v>18</v>
      </c>
      <c r="D607">
        <v>19</v>
      </c>
      <c r="E607">
        <v>19</v>
      </c>
      <c r="F607" s="3" t="s">
        <v>30</v>
      </c>
      <c r="G607" s="3" t="s">
        <v>35</v>
      </c>
      <c r="H607">
        <v>0</v>
      </c>
      <c r="I607">
        <v>5</v>
      </c>
      <c r="J607" s="3" t="s">
        <v>18</v>
      </c>
      <c r="K607" s="1">
        <v>45580.826782407406</v>
      </c>
    </row>
    <row r="608" spans="1:11" x14ac:dyDescent="0.25">
      <c r="A608">
        <v>606</v>
      </c>
      <c r="B608" s="3" t="s">
        <v>18</v>
      </c>
      <c r="C608" s="3" t="s">
        <v>28</v>
      </c>
      <c r="D608">
        <v>19</v>
      </c>
      <c r="E608">
        <v>18</v>
      </c>
      <c r="F608" s="3" t="s">
        <v>36</v>
      </c>
      <c r="G608" s="3" t="s">
        <v>30</v>
      </c>
      <c r="H608">
        <v>17</v>
      </c>
      <c r="I608">
        <v>0</v>
      </c>
      <c r="J608" s="3" t="s">
        <v>18</v>
      </c>
      <c r="K608" s="1">
        <v>45580.826793981483</v>
      </c>
    </row>
    <row r="609" spans="1:11" x14ac:dyDescent="0.25">
      <c r="A609">
        <v>607</v>
      </c>
      <c r="B609" s="3" t="s">
        <v>28</v>
      </c>
      <c r="C609" s="3" t="s">
        <v>18</v>
      </c>
      <c r="D609">
        <v>23</v>
      </c>
      <c r="E609">
        <v>23</v>
      </c>
      <c r="F609" s="3" t="s">
        <v>30</v>
      </c>
      <c r="G609" s="3" t="s">
        <v>37</v>
      </c>
      <c r="H609">
        <v>0</v>
      </c>
      <c r="I609">
        <v>68</v>
      </c>
      <c r="J609" s="3" t="s">
        <v>18</v>
      </c>
      <c r="K609" s="1">
        <v>45580.826805555553</v>
      </c>
    </row>
    <row r="610" spans="1:11" x14ac:dyDescent="0.25">
      <c r="A610">
        <v>608</v>
      </c>
      <c r="B610" s="3" t="s">
        <v>18</v>
      </c>
      <c r="C610" s="3" t="s">
        <v>28</v>
      </c>
      <c r="D610">
        <v>19</v>
      </c>
      <c r="E610">
        <v>18</v>
      </c>
      <c r="F610" s="3" t="s">
        <v>38</v>
      </c>
      <c r="G610" s="3" t="s">
        <v>30</v>
      </c>
      <c r="H610">
        <v>147</v>
      </c>
      <c r="I610">
        <v>0</v>
      </c>
      <c r="J610" s="3" t="s">
        <v>18</v>
      </c>
      <c r="K610" s="1">
        <v>45580.826840277776</v>
      </c>
    </row>
    <row r="611" spans="1:11" x14ac:dyDescent="0.25">
      <c r="A611">
        <v>609</v>
      </c>
      <c r="B611" s="3" t="s">
        <v>28</v>
      </c>
      <c r="C611" s="3" t="s">
        <v>18</v>
      </c>
      <c r="D611">
        <v>21</v>
      </c>
      <c r="E611">
        <v>21</v>
      </c>
      <c r="F611" s="3" t="s">
        <v>30</v>
      </c>
      <c r="G611" s="3" t="s">
        <v>39</v>
      </c>
      <c r="H611">
        <v>0</v>
      </c>
      <c r="I611">
        <v>2049</v>
      </c>
      <c r="J611" s="3" t="s">
        <v>18</v>
      </c>
      <c r="K611" s="1">
        <v>45580.827337962961</v>
      </c>
    </row>
    <row r="612" spans="1:11" x14ac:dyDescent="0.25">
      <c r="A612">
        <v>610</v>
      </c>
      <c r="B612" s="3" t="s">
        <v>18</v>
      </c>
      <c r="C612" s="3" t="s">
        <v>28</v>
      </c>
      <c r="D612">
        <v>17</v>
      </c>
      <c r="E612">
        <v>16</v>
      </c>
      <c r="F612" s="3" t="s">
        <v>29</v>
      </c>
      <c r="G612" s="3" t="s">
        <v>30</v>
      </c>
      <c r="H612">
        <v>0</v>
      </c>
      <c r="I612">
        <v>0</v>
      </c>
      <c r="J612" s="3" t="s">
        <v>18</v>
      </c>
      <c r="K612" s="1">
        <v>45580.827337962961</v>
      </c>
    </row>
    <row r="613" spans="1:11" x14ac:dyDescent="0.25">
      <c r="A613">
        <v>611</v>
      </c>
      <c r="B613" s="3" t="s">
        <v>28</v>
      </c>
      <c r="C613" s="3" t="s">
        <v>18</v>
      </c>
      <c r="D613">
        <v>18</v>
      </c>
      <c r="E613">
        <v>18</v>
      </c>
      <c r="F613" s="3" t="s">
        <v>30</v>
      </c>
      <c r="G613" s="3" t="s">
        <v>31</v>
      </c>
      <c r="H613">
        <v>0</v>
      </c>
      <c r="I613">
        <v>0</v>
      </c>
      <c r="J613" s="3" t="s">
        <v>18</v>
      </c>
      <c r="K613" s="1">
        <v>45580.827337962961</v>
      </c>
    </row>
    <row r="614" spans="1:11" x14ac:dyDescent="0.25">
      <c r="A614">
        <v>612</v>
      </c>
      <c r="B614" s="3" t="s">
        <v>18</v>
      </c>
      <c r="C614" s="3" t="s">
        <v>28</v>
      </c>
      <c r="D614">
        <v>20</v>
      </c>
      <c r="E614">
        <v>19</v>
      </c>
      <c r="F614" s="3" t="s">
        <v>32</v>
      </c>
      <c r="G614" s="3" t="s">
        <v>30</v>
      </c>
      <c r="H614">
        <v>0</v>
      </c>
      <c r="I614">
        <v>0</v>
      </c>
      <c r="J614" s="3" t="s">
        <v>18</v>
      </c>
      <c r="K614" s="1">
        <v>45580.827337962961</v>
      </c>
    </row>
    <row r="615" spans="1:11" x14ac:dyDescent="0.25">
      <c r="A615">
        <v>613</v>
      </c>
      <c r="B615" s="3" t="s">
        <v>28</v>
      </c>
      <c r="C615" s="3" t="s">
        <v>18</v>
      </c>
      <c r="D615">
        <v>22</v>
      </c>
      <c r="E615">
        <v>21</v>
      </c>
      <c r="F615" s="3" t="s">
        <v>30</v>
      </c>
      <c r="G615" s="3" t="s">
        <v>33</v>
      </c>
      <c r="H615">
        <v>0</v>
      </c>
      <c r="I615">
        <v>0</v>
      </c>
      <c r="J615" s="3" t="s">
        <v>28</v>
      </c>
      <c r="K615" s="1">
        <v>45580.827337962961</v>
      </c>
    </row>
    <row r="616" spans="1:11" x14ac:dyDescent="0.25">
      <c r="A616">
        <v>614</v>
      </c>
      <c r="B616" s="3" t="s">
        <v>18</v>
      </c>
      <c r="C616" s="3" t="s">
        <v>28</v>
      </c>
      <c r="D616">
        <v>20</v>
      </c>
      <c r="E616">
        <v>19</v>
      </c>
      <c r="F616" s="3" t="s">
        <v>34</v>
      </c>
      <c r="G616" s="3" t="s">
        <v>30</v>
      </c>
      <c r="H616">
        <v>6</v>
      </c>
      <c r="I616">
        <v>0</v>
      </c>
      <c r="J616" s="3" t="s">
        <v>18</v>
      </c>
      <c r="K616" s="1">
        <v>45580.827337962961</v>
      </c>
    </row>
    <row r="617" spans="1:11" x14ac:dyDescent="0.25">
      <c r="A617">
        <v>615</v>
      </c>
      <c r="B617" s="3" t="s">
        <v>28</v>
      </c>
      <c r="C617" s="3" t="s">
        <v>18</v>
      </c>
      <c r="D617">
        <v>20</v>
      </c>
      <c r="E617">
        <v>20</v>
      </c>
      <c r="F617" s="3" t="s">
        <v>30</v>
      </c>
      <c r="G617" s="3" t="s">
        <v>35</v>
      </c>
      <c r="H617">
        <v>0</v>
      </c>
      <c r="I617">
        <v>4</v>
      </c>
      <c r="J617" s="3" t="s">
        <v>18</v>
      </c>
      <c r="K617" s="1">
        <v>45580.827337962961</v>
      </c>
    </row>
    <row r="618" spans="1:11" x14ac:dyDescent="0.25">
      <c r="A618">
        <v>616</v>
      </c>
      <c r="B618" s="3" t="s">
        <v>18</v>
      </c>
      <c r="C618" s="3" t="s">
        <v>28</v>
      </c>
      <c r="D618">
        <v>29</v>
      </c>
      <c r="E618">
        <v>28</v>
      </c>
      <c r="F618" s="3" t="s">
        <v>36</v>
      </c>
      <c r="G618" s="3" t="s">
        <v>30</v>
      </c>
      <c r="H618">
        <v>15</v>
      </c>
      <c r="I618">
        <v>0</v>
      </c>
      <c r="J618" s="3" t="s">
        <v>18</v>
      </c>
      <c r="K618" s="1">
        <v>45580.827349537038</v>
      </c>
    </row>
    <row r="619" spans="1:11" x14ac:dyDescent="0.25">
      <c r="A619">
        <v>617</v>
      </c>
      <c r="B619" s="3" t="s">
        <v>28</v>
      </c>
      <c r="C619" s="3" t="s">
        <v>18</v>
      </c>
      <c r="D619">
        <v>21</v>
      </c>
      <c r="E619">
        <v>21</v>
      </c>
      <c r="F619" s="3" t="s">
        <v>30</v>
      </c>
      <c r="G619" s="3" t="s">
        <v>37</v>
      </c>
      <c r="H619">
        <v>0</v>
      </c>
      <c r="I619">
        <v>123</v>
      </c>
      <c r="J619" s="3" t="s">
        <v>18</v>
      </c>
      <c r="K619" s="1">
        <v>45580.827372685184</v>
      </c>
    </row>
    <row r="620" spans="1:11" x14ac:dyDescent="0.25">
      <c r="A620">
        <v>618</v>
      </c>
      <c r="B620" s="3" t="s">
        <v>18</v>
      </c>
      <c r="C620" s="3" t="s">
        <v>28</v>
      </c>
      <c r="D620">
        <v>22</v>
      </c>
      <c r="E620">
        <v>21</v>
      </c>
      <c r="F620" s="3" t="s">
        <v>38</v>
      </c>
      <c r="G620" s="3" t="s">
        <v>30</v>
      </c>
      <c r="H620">
        <v>626</v>
      </c>
      <c r="I620">
        <v>0</v>
      </c>
      <c r="J620" s="3" t="s">
        <v>18</v>
      </c>
      <c r="K620" s="1">
        <v>45580.827534722222</v>
      </c>
    </row>
    <row r="621" spans="1:11" x14ac:dyDescent="0.25">
      <c r="A621">
        <v>619</v>
      </c>
      <c r="B621" s="3" t="s">
        <v>28</v>
      </c>
      <c r="C621" s="3" t="s">
        <v>18</v>
      </c>
      <c r="D621">
        <v>26</v>
      </c>
      <c r="E621">
        <v>25</v>
      </c>
      <c r="F621" s="3" t="s">
        <v>30</v>
      </c>
      <c r="G621" s="3" t="s">
        <v>39</v>
      </c>
      <c r="H621">
        <v>0</v>
      </c>
      <c r="I621">
        <v>649</v>
      </c>
      <c r="J621" s="3" t="s">
        <v>40</v>
      </c>
      <c r="K621" s="1">
        <v>45580.827719907407</v>
      </c>
    </row>
    <row r="622" spans="1:11" x14ac:dyDescent="0.25">
      <c r="A622">
        <v>620</v>
      </c>
      <c r="B622" s="3" t="s">
        <v>18</v>
      </c>
      <c r="C622" s="3" t="s">
        <v>28</v>
      </c>
      <c r="D622">
        <v>18</v>
      </c>
      <c r="E622">
        <v>17</v>
      </c>
      <c r="F622" s="3" t="s">
        <v>29</v>
      </c>
      <c r="G622" s="3" t="s">
        <v>30</v>
      </c>
      <c r="H622">
        <v>0</v>
      </c>
      <c r="I622">
        <v>0</v>
      </c>
      <c r="J622" s="3" t="s">
        <v>18</v>
      </c>
      <c r="K622" s="1">
        <v>45580.827719907407</v>
      </c>
    </row>
    <row r="623" spans="1:11" x14ac:dyDescent="0.25">
      <c r="A623">
        <v>621</v>
      </c>
      <c r="B623" s="3" t="s">
        <v>28</v>
      </c>
      <c r="C623" s="3" t="s">
        <v>18</v>
      </c>
      <c r="D623">
        <v>24</v>
      </c>
      <c r="E623">
        <v>23</v>
      </c>
      <c r="F623" s="3" t="s">
        <v>30</v>
      </c>
      <c r="G623" s="3" t="s">
        <v>31</v>
      </c>
      <c r="H623">
        <v>0</v>
      </c>
      <c r="I623">
        <v>0</v>
      </c>
      <c r="J623" s="3" t="s">
        <v>40</v>
      </c>
      <c r="K623" s="1">
        <v>45580.827719907407</v>
      </c>
    </row>
    <row r="624" spans="1:11" x14ac:dyDescent="0.25">
      <c r="A624">
        <v>622</v>
      </c>
      <c r="B624" s="3" t="s">
        <v>18</v>
      </c>
      <c r="C624" s="3" t="s">
        <v>28</v>
      </c>
      <c r="D624">
        <v>21</v>
      </c>
      <c r="E624">
        <v>20</v>
      </c>
      <c r="F624" s="3" t="s">
        <v>32</v>
      </c>
      <c r="G624" s="3" t="s">
        <v>30</v>
      </c>
      <c r="H624">
        <v>0</v>
      </c>
      <c r="I624">
        <v>0</v>
      </c>
      <c r="J624" s="3" t="s">
        <v>18</v>
      </c>
      <c r="K624" s="1">
        <v>45580.827719907407</v>
      </c>
    </row>
    <row r="625" spans="1:11" x14ac:dyDescent="0.25">
      <c r="A625">
        <v>623</v>
      </c>
      <c r="B625" s="3" t="s">
        <v>28</v>
      </c>
      <c r="C625" s="3" t="s">
        <v>18</v>
      </c>
      <c r="D625">
        <v>21</v>
      </c>
      <c r="E625">
        <v>21</v>
      </c>
      <c r="F625" s="3" t="s">
        <v>30</v>
      </c>
      <c r="G625" s="3" t="s">
        <v>33</v>
      </c>
      <c r="H625">
        <v>0</v>
      </c>
      <c r="I625">
        <v>0</v>
      </c>
      <c r="J625" s="3" t="s">
        <v>18</v>
      </c>
      <c r="K625" s="1">
        <v>45580.827719907407</v>
      </c>
    </row>
    <row r="626" spans="1:11" x14ac:dyDescent="0.25">
      <c r="A626">
        <v>624</v>
      </c>
      <c r="B626" s="3" t="s">
        <v>18</v>
      </c>
      <c r="C626" s="3" t="s">
        <v>28</v>
      </c>
      <c r="D626">
        <v>24</v>
      </c>
      <c r="E626">
        <v>23</v>
      </c>
      <c r="F626" s="3" t="s">
        <v>34</v>
      </c>
      <c r="G626" s="3" t="s">
        <v>30</v>
      </c>
      <c r="H626">
        <v>3</v>
      </c>
      <c r="I626">
        <v>0</v>
      </c>
      <c r="J626" s="3" t="s">
        <v>18</v>
      </c>
      <c r="K626" s="1">
        <v>45580.827719907407</v>
      </c>
    </row>
    <row r="627" spans="1:11" x14ac:dyDescent="0.25">
      <c r="A627">
        <v>625</v>
      </c>
      <c r="B627" s="3" t="s">
        <v>28</v>
      </c>
      <c r="C627" s="3" t="s">
        <v>18</v>
      </c>
      <c r="D627">
        <v>24</v>
      </c>
      <c r="E627">
        <v>23</v>
      </c>
      <c r="F627" s="3" t="s">
        <v>30</v>
      </c>
      <c r="G627" s="3" t="s">
        <v>35</v>
      </c>
      <c r="H627">
        <v>0</v>
      </c>
      <c r="I627">
        <v>7</v>
      </c>
      <c r="J627" s="3" t="s">
        <v>28</v>
      </c>
      <c r="K627" s="1">
        <v>45580.827731481484</v>
      </c>
    </row>
    <row r="628" spans="1:11" x14ac:dyDescent="0.25">
      <c r="A628">
        <v>626</v>
      </c>
      <c r="B628" s="3" t="s">
        <v>18</v>
      </c>
      <c r="C628" s="3" t="s">
        <v>28</v>
      </c>
      <c r="D628">
        <v>21</v>
      </c>
      <c r="E628">
        <v>20</v>
      </c>
      <c r="F628" s="3" t="s">
        <v>36</v>
      </c>
      <c r="G628" s="3" t="s">
        <v>30</v>
      </c>
      <c r="H628">
        <v>25</v>
      </c>
      <c r="I628">
        <v>0</v>
      </c>
      <c r="J628" s="3" t="s">
        <v>18</v>
      </c>
      <c r="K628" s="1">
        <v>45580.827731481484</v>
      </c>
    </row>
    <row r="629" spans="1:11" x14ac:dyDescent="0.25">
      <c r="A629">
        <v>627</v>
      </c>
      <c r="B629" s="3" t="s">
        <v>28</v>
      </c>
      <c r="C629" s="3" t="s">
        <v>18</v>
      </c>
      <c r="D629">
        <v>18</v>
      </c>
      <c r="E629">
        <v>18</v>
      </c>
      <c r="F629" s="3" t="s">
        <v>30</v>
      </c>
      <c r="G629" s="3" t="s">
        <v>37</v>
      </c>
      <c r="H629">
        <v>0</v>
      </c>
      <c r="I629">
        <v>29</v>
      </c>
      <c r="J629" s="3" t="s">
        <v>18</v>
      </c>
      <c r="K629" s="1">
        <v>45580.827743055554</v>
      </c>
    </row>
    <row r="630" spans="1:11" x14ac:dyDescent="0.25">
      <c r="A630">
        <v>628</v>
      </c>
      <c r="B630" s="3" t="s">
        <v>18</v>
      </c>
      <c r="C630" s="3" t="s">
        <v>28</v>
      </c>
      <c r="D630">
        <v>28</v>
      </c>
      <c r="E630">
        <v>28</v>
      </c>
      <c r="F630" s="3" t="s">
        <v>38</v>
      </c>
      <c r="G630" s="3" t="s">
        <v>30</v>
      </c>
      <c r="H630">
        <v>316</v>
      </c>
      <c r="I630">
        <v>0</v>
      </c>
      <c r="J630" s="3" t="s">
        <v>40</v>
      </c>
      <c r="K630" s="1">
        <v>45580.827835648146</v>
      </c>
    </row>
    <row r="631" spans="1:11" x14ac:dyDescent="0.25">
      <c r="A631">
        <v>629</v>
      </c>
      <c r="B631" s="3" t="s">
        <v>28</v>
      </c>
      <c r="C631" s="3" t="s">
        <v>18</v>
      </c>
      <c r="D631">
        <v>28</v>
      </c>
      <c r="E631">
        <v>28</v>
      </c>
      <c r="F631" s="3" t="s">
        <v>30</v>
      </c>
      <c r="G631" s="3" t="s">
        <v>39</v>
      </c>
      <c r="H631">
        <v>0</v>
      </c>
      <c r="I631">
        <v>490</v>
      </c>
      <c r="J631" s="3" t="s">
        <v>18</v>
      </c>
      <c r="K631" s="1">
        <v>45580.827997685185</v>
      </c>
    </row>
    <row r="632" spans="1:11" x14ac:dyDescent="0.25">
      <c r="A632">
        <v>630</v>
      </c>
      <c r="B632" s="3" t="s">
        <v>18</v>
      </c>
      <c r="C632" s="3" t="s">
        <v>28</v>
      </c>
      <c r="D632">
        <v>20</v>
      </c>
      <c r="E632">
        <v>19</v>
      </c>
      <c r="F632" s="3" t="s">
        <v>29</v>
      </c>
      <c r="G632" s="3" t="s">
        <v>30</v>
      </c>
      <c r="H632">
        <v>0</v>
      </c>
      <c r="I632">
        <v>0</v>
      </c>
      <c r="J632" s="3" t="s">
        <v>18</v>
      </c>
      <c r="K632" s="1">
        <v>45580.827997685185</v>
      </c>
    </row>
    <row r="633" spans="1:11" x14ac:dyDescent="0.25">
      <c r="A633">
        <v>631</v>
      </c>
      <c r="B633" s="3" t="s">
        <v>28</v>
      </c>
      <c r="C633" s="3" t="s">
        <v>18</v>
      </c>
      <c r="D633">
        <v>21</v>
      </c>
      <c r="E633">
        <v>21</v>
      </c>
      <c r="F633" s="3" t="s">
        <v>30</v>
      </c>
      <c r="G633" s="3" t="s">
        <v>31</v>
      </c>
      <c r="H633">
        <v>0</v>
      </c>
      <c r="I633">
        <v>0</v>
      </c>
      <c r="J633" s="3" t="s">
        <v>18</v>
      </c>
      <c r="K633" s="1">
        <v>45580.827997685185</v>
      </c>
    </row>
    <row r="634" spans="1:11" x14ac:dyDescent="0.25">
      <c r="A634">
        <v>632</v>
      </c>
      <c r="B634" s="3" t="s">
        <v>18</v>
      </c>
      <c r="C634" s="3" t="s">
        <v>28</v>
      </c>
      <c r="D634">
        <v>20</v>
      </c>
      <c r="E634">
        <v>19</v>
      </c>
      <c r="F634" s="3" t="s">
        <v>32</v>
      </c>
      <c r="G634" s="3" t="s">
        <v>30</v>
      </c>
      <c r="H634">
        <v>0</v>
      </c>
      <c r="I634">
        <v>0</v>
      </c>
      <c r="J634" s="3" t="s">
        <v>18</v>
      </c>
      <c r="K634" s="1">
        <v>45580.827997685185</v>
      </c>
    </row>
    <row r="635" spans="1:11" x14ac:dyDescent="0.25">
      <c r="A635">
        <v>633</v>
      </c>
      <c r="B635" s="3" t="s">
        <v>28</v>
      </c>
      <c r="C635" s="3" t="s">
        <v>18</v>
      </c>
      <c r="D635">
        <v>17</v>
      </c>
      <c r="E635">
        <v>16</v>
      </c>
      <c r="F635" s="3" t="s">
        <v>30</v>
      </c>
      <c r="G635" s="3" t="s">
        <v>33</v>
      </c>
      <c r="H635">
        <v>0</v>
      </c>
      <c r="I635">
        <v>2</v>
      </c>
      <c r="J635" s="3" t="s">
        <v>28</v>
      </c>
      <c r="K635" s="1">
        <v>45580.827997685185</v>
      </c>
    </row>
    <row r="636" spans="1:11" x14ac:dyDescent="0.25">
      <c r="A636">
        <v>634</v>
      </c>
      <c r="B636" s="3" t="s">
        <v>18</v>
      </c>
      <c r="C636" s="3" t="s">
        <v>28</v>
      </c>
      <c r="D636">
        <v>20</v>
      </c>
      <c r="E636">
        <v>19</v>
      </c>
      <c r="F636" s="3" t="s">
        <v>34</v>
      </c>
      <c r="G636" s="3" t="s">
        <v>30</v>
      </c>
      <c r="H636">
        <v>6</v>
      </c>
      <c r="I636">
        <v>0</v>
      </c>
      <c r="J636" s="3" t="s">
        <v>18</v>
      </c>
      <c r="K636" s="1">
        <v>45580.827997685185</v>
      </c>
    </row>
    <row r="637" spans="1:11" x14ac:dyDescent="0.25">
      <c r="A637">
        <v>635</v>
      </c>
      <c r="B637" s="3" t="s">
        <v>28</v>
      </c>
      <c r="C637" s="3" t="s">
        <v>18</v>
      </c>
      <c r="D637">
        <v>19</v>
      </c>
      <c r="E637">
        <v>18</v>
      </c>
      <c r="F637" s="3" t="s">
        <v>30</v>
      </c>
      <c r="G637" s="3" t="s">
        <v>35</v>
      </c>
      <c r="H637">
        <v>0</v>
      </c>
      <c r="I637">
        <v>25</v>
      </c>
      <c r="J637" s="3" t="s">
        <v>28</v>
      </c>
      <c r="K637" s="1">
        <v>45580.828009259261</v>
      </c>
    </row>
    <row r="638" spans="1:11" x14ac:dyDescent="0.25">
      <c r="A638">
        <v>636</v>
      </c>
      <c r="B638" s="3" t="s">
        <v>18</v>
      </c>
      <c r="C638" s="3" t="s">
        <v>28</v>
      </c>
      <c r="D638">
        <v>21</v>
      </c>
      <c r="E638">
        <v>20</v>
      </c>
      <c r="F638" s="3" t="s">
        <v>36</v>
      </c>
      <c r="G638" s="3" t="s">
        <v>30</v>
      </c>
      <c r="H638">
        <v>47</v>
      </c>
      <c r="I638">
        <v>0</v>
      </c>
      <c r="J638" s="3" t="s">
        <v>18</v>
      </c>
      <c r="K638" s="1">
        <v>45580.828020833331</v>
      </c>
    </row>
    <row r="639" spans="1:11" x14ac:dyDescent="0.25">
      <c r="A639">
        <v>637</v>
      </c>
      <c r="B639" s="3" t="s">
        <v>28</v>
      </c>
      <c r="C639" s="3" t="s">
        <v>18</v>
      </c>
      <c r="D639">
        <v>26</v>
      </c>
      <c r="E639">
        <v>26</v>
      </c>
      <c r="F639" s="3" t="s">
        <v>30</v>
      </c>
      <c r="G639" s="3" t="s">
        <v>37</v>
      </c>
      <c r="H639">
        <v>0</v>
      </c>
      <c r="I639">
        <v>114</v>
      </c>
      <c r="J639" s="3" t="s">
        <v>18</v>
      </c>
      <c r="K639" s="1">
        <v>45580.828055555554</v>
      </c>
    </row>
    <row r="640" spans="1:11" x14ac:dyDescent="0.25">
      <c r="A640">
        <v>638</v>
      </c>
      <c r="B640" s="3" t="s">
        <v>18</v>
      </c>
      <c r="C640" s="3" t="s">
        <v>28</v>
      </c>
      <c r="D640">
        <v>19</v>
      </c>
      <c r="E640">
        <v>18</v>
      </c>
      <c r="F640" s="3" t="s">
        <v>38</v>
      </c>
      <c r="G640" s="3" t="s">
        <v>30</v>
      </c>
      <c r="H640">
        <v>4493</v>
      </c>
      <c r="I640">
        <v>0</v>
      </c>
      <c r="J640" s="3" t="s">
        <v>18</v>
      </c>
      <c r="K640" s="1">
        <v>45580.829039351855</v>
      </c>
    </row>
    <row r="641" spans="1:11" x14ac:dyDescent="0.25">
      <c r="A641">
        <v>639</v>
      </c>
      <c r="B641" s="3" t="s">
        <v>28</v>
      </c>
      <c r="C641" s="3" t="s">
        <v>18</v>
      </c>
      <c r="D641">
        <v>17</v>
      </c>
      <c r="E641">
        <v>17</v>
      </c>
      <c r="F641" s="3" t="s">
        <v>30</v>
      </c>
      <c r="G641" s="3" t="s">
        <v>39</v>
      </c>
      <c r="H641">
        <v>0</v>
      </c>
      <c r="I641">
        <v>1934</v>
      </c>
      <c r="J641" s="3" t="s">
        <v>18</v>
      </c>
      <c r="K641" s="1">
        <v>45580.829421296294</v>
      </c>
    </row>
    <row r="642" spans="1:11" x14ac:dyDescent="0.25">
      <c r="A642">
        <v>640</v>
      </c>
      <c r="B642" s="3" t="s">
        <v>18</v>
      </c>
      <c r="C642" s="3" t="s">
        <v>28</v>
      </c>
      <c r="D642">
        <v>20</v>
      </c>
      <c r="E642">
        <v>19</v>
      </c>
      <c r="F642" s="3" t="s">
        <v>29</v>
      </c>
      <c r="G642" s="3" t="s">
        <v>30</v>
      </c>
      <c r="H642">
        <v>0</v>
      </c>
      <c r="I642">
        <v>0</v>
      </c>
      <c r="J642" s="3" t="s">
        <v>18</v>
      </c>
      <c r="K642" s="1">
        <v>45580.829421296294</v>
      </c>
    </row>
    <row r="643" spans="1:11" x14ac:dyDescent="0.25">
      <c r="A643">
        <v>641</v>
      </c>
      <c r="B643" s="3" t="s">
        <v>28</v>
      </c>
      <c r="C643" s="3" t="s">
        <v>18</v>
      </c>
      <c r="D643">
        <v>20</v>
      </c>
      <c r="E643">
        <v>20</v>
      </c>
      <c r="F643" s="3" t="s">
        <v>30</v>
      </c>
      <c r="G643" s="3" t="s">
        <v>31</v>
      </c>
      <c r="H643">
        <v>0</v>
      </c>
      <c r="I643">
        <v>0</v>
      </c>
      <c r="J643" s="3" t="s">
        <v>18</v>
      </c>
      <c r="K643" s="1">
        <v>45580.829421296294</v>
      </c>
    </row>
    <row r="644" spans="1:11" x14ac:dyDescent="0.25">
      <c r="A644">
        <v>642</v>
      </c>
      <c r="B644" s="3" t="s">
        <v>18</v>
      </c>
      <c r="C644" s="3" t="s">
        <v>28</v>
      </c>
      <c r="D644">
        <v>16</v>
      </c>
      <c r="E644">
        <v>15</v>
      </c>
      <c r="F644" s="3" t="s">
        <v>32</v>
      </c>
      <c r="G644" s="3" t="s">
        <v>30</v>
      </c>
      <c r="H644">
        <v>0</v>
      </c>
      <c r="I644">
        <v>0</v>
      </c>
      <c r="J644" s="3" t="s">
        <v>18</v>
      </c>
      <c r="K644" s="1">
        <v>45580.829421296294</v>
      </c>
    </row>
    <row r="645" spans="1:11" x14ac:dyDescent="0.25">
      <c r="A645">
        <v>643</v>
      </c>
      <c r="B645" s="3" t="s">
        <v>28</v>
      </c>
      <c r="C645" s="3" t="s">
        <v>18</v>
      </c>
      <c r="D645">
        <v>16</v>
      </c>
      <c r="E645">
        <v>16</v>
      </c>
      <c r="F645" s="3" t="s">
        <v>30</v>
      </c>
      <c r="G645" s="3" t="s">
        <v>33</v>
      </c>
      <c r="H645">
        <v>0</v>
      </c>
      <c r="I645">
        <v>1</v>
      </c>
      <c r="J645" s="3" t="s">
        <v>18</v>
      </c>
      <c r="K645" s="1">
        <v>45580.829421296294</v>
      </c>
    </row>
    <row r="646" spans="1:11" x14ac:dyDescent="0.25">
      <c r="A646">
        <v>644</v>
      </c>
      <c r="B646" s="3" t="s">
        <v>18</v>
      </c>
      <c r="C646" s="3" t="s">
        <v>28</v>
      </c>
      <c r="D646">
        <v>25</v>
      </c>
      <c r="E646">
        <v>24</v>
      </c>
      <c r="F646" s="3" t="s">
        <v>34</v>
      </c>
      <c r="G646" s="3" t="s">
        <v>30</v>
      </c>
      <c r="H646">
        <v>3</v>
      </c>
      <c r="I646">
        <v>0</v>
      </c>
      <c r="J646" s="3" t="s">
        <v>18</v>
      </c>
      <c r="K646" s="1">
        <v>45580.829421296294</v>
      </c>
    </row>
    <row r="647" spans="1:11" x14ac:dyDescent="0.25">
      <c r="A647">
        <v>645</v>
      </c>
      <c r="B647" s="3" t="s">
        <v>28</v>
      </c>
      <c r="C647" s="3" t="s">
        <v>18</v>
      </c>
      <c r="D647">
        <v>22</v>
      </c>
      <c r="E647">
        <v>22</v>
      </c>
      <c r="F647" s="3" t="s">
        <v>30</v>
      </c>
      <c r="G647" s="3" t="s">
        <v>35</v>
      </c>
      <c r="H647">
        <v>0</v>
      </c>
      <c r="I647">
        <v>2</v>
      </c>
      <c r="J647" s="3" t="s">
        <v>18</v>
      </c>
      <c r="K647" s="1">
        <v>45580.829421296294</v>
      </c>
    </row>
    <row r="648" spans="1:11" x14ac:dyDescent="0.25">
      <c r="A648">
        <v>646</v>
      </c>
      <c r="B648" s="3" t="s">
        <v>18</v>
      </c>
      <c r="C648" s="3" t="s">
        <v>28</v>
      </c>
      <c r="D648">
        <v>24</v>
      </c>
      <c r="E648">
        <v>23</v>
      </c>
      <c r="F648" s="3" t="s">
        <v>36</v>
      </c>
      <c r="G648" s="3" t="s">
        <v>30</v>
      </c>
      <c r="H648">
        <v>10</v>
      </c>
      <c r="I648">
        <v>0</v>
      </c>
      <c r="J648" s="3" t="s">
        <v>18</v>
      </c>
      <c r="K648" s="1">
        <v>45580.829432870371</v>
      </c>
    </row>
    <row r="649" spans="1:11" x14ac:dyDescent="0.25">
      <c r="A649">
        <v>647</v>
      </c>
      <c r="B649" s="3" t="s">
        <v>28</v>
      </c>
      <c r="C649" s="3" t="s">
        <v>18</v>
      </c>
      <c r="D649">
        <v>22</v>
      </c>
      <c r="E649">
        <v>22</v>
      </c>
      <c r="F649" s="3" t="s">
        <v>30</v>
      </c>
      <c r="G649" s="3" t="s">
        <v>37</v>
      </c>
      <c r="H649">
        <v>0</v>
      </c>
      <c r="I649">
        <v>20</v>
      </c>
      <c r="J649" s="3" t="s">
        <v>18</v>
      </c>
      <c r="K649" s="1">
        <v>45580.829432870371</v>
      </c>
    </row>
    <row r="650" spans="1:11" x14ac:dyDescent="0.25">
      <c r="A650">
        <v>648</v>
      </c>
      <c r="B650" s="3" t="s">
        <v>18</v>
      </c>
      <c r="C650" s="3" t="s">
        <v>28</v>
      </c>
      <c r="D650">
        <v>26</v>
      </c>
      <c r="E650">
        <v>26</v>
      </c>
      <c r="F650" s="3" t="s">
        <v>38</v>
      </c>
      <c r="G650" s="3" t="s">
        <v>30</v>
      </c>
      <c r="H650">
        <v>159</v>
      </c>
      <c r="I650">
        <v>0</v>
      </c>
      <c r="J650" s="3" t="s">
        <v>28</v>
      </c>
      <c r="K650" s="1">
        <v>45580.829479166663</v>
      </c>
    </row>
    <row r="651" spans="1:11" x14ac:dyDescent="0.25">
      <c r="A651">
        <v>649</v>
      </c>
      <c r="B651" s="3" t="s">
        <v>28</v>
      </c>
      <c r="C651" s="3" t="s">
        <v>18</v>
      </c>
      <c r="D651">
        <v>19</v>
      </c>
      <c r="E651">
        <v>19</v>
      </c>
      <c r="F651" s="3" t="s">
        <v>30</v>
      </c>
      <c r="G651" s="3" t="s">
        <v>39</v>
      </c>
      <c r="H651">
        <v>0</v>
      </c>
      <c r="I651">
        <v>1050</v>
      </c>
      <c r="J651" s="3" t="s">
        <v>18</v>
      </c>
      <c r="K651" s="1">
        <v>45580.829710648148</v>
      </c>
    </row>
    <row r="652" spans="1:11" x14ac:dyDescent="0.25">
      <c r="A652">
        <v>650</v>
      </c>
      <c r="B652" s="3" t="s">
        <v>18</v>
      </c>
      <c r="C652" s="3" t="s">
        <v>28</v>
      </c>
      <c r="D652">
        <v>15</v>
      </c>
      <c r="E652">
        <v>14</v>
      </c>
      <c r="F652" s="3" t="s">
        <v>29</v>
      </c>
      <c r="G652" s="3" t="s">
        <v>30</v>
      </c>
      <c r="H652">
        <v>0</v>
      </c>
      <c r="I652">
        <v>0</v>
      </c>
      <c r="J652" s="3" t="s">
        <v>18</v>
      </c>
      <c r="K652" s="1">
        <v>45580.829710648148</v>
      </c>
    </row>
    <row r="653" spans="1:11" x14ac:dyDescent="0.25">
      <c r="A653">
        <v>651</v>
      </c>
      <c r="B653" s="3" t="s">
        <v>28</v>
      </c>
      <c r="C653" s="3" t="s">
        <v>18</v>
      </c>
      <c r="D653">
        <v>27</v>
      </c>
      <c r="E653">
        <v>26</v>
      </c>
      <c r="F653" s="3" t="s">
        <v>30</v>
      </c>
      <c r="G653" s="3" t="s">
        <v>31</v>
      </c>
      <c r="H653">
        <v>0</v>
      </c>
      <c r="I653">
        <v>0</v>
      </c>
      <c r="J653" s="3" t="s">
        <v>40</v>
      </c>
      <c r="K653" s="1">
        <v>45580.829710648148</v>
      </c>
    </row>
    <row r="654" spans="1:11" x14ac:dyDescent="0.25">
      <c r="A654">
        <v>652</v>
      </c>
      <c r="B654" s="3" t="s">
        <v>18</v>
      </c>
      <c r="C654" s="3" t="s">
        <v>28</v>
      </c>
      <c r="D654">
        <v>23</v>
      </c>
      <c r="E654">
        <v>22</v>
      </c>
      <c r="F654" s="3" t="s">
        <v>32</v>
      </c>
      <c r="G654" s="3" t="s">
        <v>30</v>
      </c>
      <c r="H654">
        <v>0</v>
      </c>
      <c r="I654">
        <v>0</v>
      </c>
      <c r="J654" s="3" t="s">
        <v>18</v>
      </c>
      <c r="K654" s="1">
        <v>45580.829710648148</v>
      </c>
    </row>
    <row r="655" spans="1:11" x14ac:dyDescent="0.25">
      <c r="A655">
        <v>653</v>
      </c>
      <c r="B655" s="3" t="s">
        <v>28</v>
      </c>
      <c r="C655" s="3" t="s">
        <v>18</v>
      </c>
      <c r="D655">
        <v>25</v>
      </c>
      <c r="E655">
        <v>24</v>
      </c>
      <c r="F655" s="3" t="s">
        <v>30</v>
      </c>
      <c r="G655" s="3" t="s">
        <v>33</v>
      </c>
      <c r="H655">
        <v>0</v>
      </c>
      <c r="I655">
        <v>0</v>
      </c>
      <c r="J655" s="3" t="s">
        <v>28</v>
      </c>
      <c r="K655" s="1">
        <v>45580.829710648148</v>
      </c>
    </row>
    <row r="656" spans="1:11" x14ac:dyDescent="0.25">
      <c r="A656">
        <v>654</v>
      </c>
      <c r="B656" s="3" t="s">
        <v>18</v>
      </c>
      <c r="C656" s="3" t="s">
        <v>28</v>
      </c>
      <c r="D656">
        <v>14</v>
      </c>
      <c r="E656">
        <v>13</v>
      </c>
      <c r="F656" s="3" t="s">
        <v>34</v>
      </c>
      <c r="G656" s="3" t="s">
        <v>30</v>
      </c>
      <c r="H656">
        <v>3</v>
      </c>
      <c r="I656">
        <v>0</v>
      </c>
      <c r="J656" s="3" t="s">
        <v>18</v>
      </c>
      <c r="K656" s="1">
        <v>45580.829710648148</v>
      </c>
    </row>
    <row r="657" spans="1:11" x14ac:dyDescent="0.25">
      <c r="A657">
        <v>655</v>
      </c>
      <c r="B657" s="3" t="s">
        <v>28</v>
      </c>
      <c r="C657" s="3" t="s">
        <v>18</v>
      </c>
      <c r="D657">
        <v>29</v>
      </c>
      <c r="E657">
        <v>28</v>
      </c>
      <c r="F657" s="3" t="s">
        <v>30</v>
      </c>
      <c r="G657" s="3" t="s">
        <v>35</v>
      </c>
      <c r="H657">
        <v>0</v>
      </c>
      <c r="I657">
        <v>7</v>
      </c>
      <c r="J657" s="3" t="s">
        <v>28</v>
      </c>
      <c r="K657" s="1">
        <v>45580.829710648148</v>
      </c>
    </row>
    <row r="658" spans="1:11" x14ac:dyDescent="0.25">
      <c r="A658">
        <v>656</v>
      </c>
      <c r="B658" s="3" t="s">
        <v>18</v>
      </c>
      <c r="C658" s="3" t="s">
        <v>28</v>
      </c>
      <c r="D658">
        <v>26</v>
      </c>
      <c r="E658">
        <v>25</v>
      </c>
      <c r="F658" s="3" t="s">
        <v>36</v>
      </c>
      <c r="G658" s="3" t="s">
        <v>30</v>
      </c>
      <c r="H658">
        <v>19</v>
      </c>
      <c r="I658">
        <v>0</v>
      </c>
      <c r="J658" s="3" t="s">
        <v>18</v>
      </c>
      <c r="K658" s="1">
        <v>45580.829722222225</v>
      </c>
    </row>
    <row r="659" spans="1:11" x14ac:dyDescent="0.25">
      <c r="A659">
        <v>657</v>
      </c>
      <c r="B659" s="3" t="s">
        <v>28</v>
      </c>
      <c r="C659" s="3" t="s">
        <v>18</v>
      </c>
      <c r="D659">
        <v>32</v>
      </c>
      <c r="E659">
        <v>31</v>
      </c>
      <c r="F659" s="3" t="s">
        <v>30</v>
      </c>
      <c r="G659" s="3" t="s">
        <v>37</v>
      </c>
      <c r="H659">
        <v>0</v>
      </c>
      <c r="I659">
        <v>129</v>
      </c>
      <c r="J659" s="3" t="s">
        <v>40</v>
      </c>
      <c r="K659" s="1">
        <v>45580.829768518517</v>
      </c>
    </row>
    <row r="660" spans="1:11" x14ac:dyDescent="0.25">
      <c r="A660">
        <v>658</v>
      </c>
      <c r="B660" s="3" t="s">
        <v>18</v>
      </c>
      <c r="C660" s="3" t="s">
        <v>28</v>
      </c>
      <c r="D660">
        <v>20</v>
      </c>
      <c r="E660">
        <v>19</v>
      </c>
      <c r="F660" s="3" t="s">
        <v>38</v>
      </c>
      <c r="G660" s="3" t="s">
        <v>30</v>
      </c>
      <c r="H660">
        <v>1203</v>
      </c>
      <c r="I660">
        <v>0</v>
      </c>
      <c r="J660" s="3" t="s">
        <v>18</v>
      </c>
      <c r="K660" s="1">
        <v>45580.830046296294</v>
      </c>
    </row>
    <row r="661" spans="1:11" x14ac:dyDescent="0.25">
      <c r="A661">
        <v>659</v>
      </c>
      <c r="B661" s="3" t="s">
        <v>28</v>
      </c>
      <c r="C661" s="3" t="s">
        <v>18</v>
      </c>
      <c r="D661">
        <v>22</v>
      </c>
      <c r="E661">
        <v>22</v>
      </c>
      <c r="F661" s="3" t="s">
        <v>30</v>
      </c>
      <c r="G661" s="3" t="s">
        <v>39</v>
      </c>
      <c r="H661">
        <v>0</v>
      </c>
      <c r="I661">
        <v>4181</v>
      </c>
      <c r="J661" s="3" t="s">
        <v>18</v>
      </c>
      <c r="K661" s="1">
        <v>45580.831111111111</v>
      </c>
    </row>
    <row r="662" spans="1:11" x14ac:dyDescent="0.25">
      <c r="A662">
        <v>660</v>
      </c>
      <c r="B662" s="3" t="s">
        <v>18</v>
      </c>
      <c r="C662" s="3" t="s">
        <v>28</v>
      </c>
      <c r="D662">
        <v>24</v>
      </c>
      <c r="E662">
        <v>24</v>
      </c>
      <c r="F662" s="3" t="s">
        <v>29</v>
      </c>
      <c r="G662" s="3" t="s">
        <v>30</v>
      </c>
      <c r="H662">
        <v>0</v>
      </c>
      <c r="I662">
        <v>0</v>
      </c>
      <c r="J662" s="3" t="s">
        <v>28</v>
      </c>
      <c r="K662" s="1">
        <v>45580.831111111111</v>
      </c>
    </row>
    <row r="663" spans="1:11" x14ac:dyDescent="0.25">
      <c r="A663">
        <v>661</v>
      </c>
      <c r="B663" s="3" t="s">
        <v>28</v>
      </c>
      <c r="C663" s="3" t="s">
        <v>18</v>
      </c>
      <c r="D663">
        <v>18</v>
      </c>
      <c r="E663">
        <v>18</v>
      </c>
      <c r="F663" s="3" t="s">
        <v>30</v>
      </c>
      <c r="G663" s="3" t="s">
        <v>31</v>
      </c>
      <c r="H663">
        <v>0</v>
      </c>
      <c r="I663">
        <v>0</v>
      </c>
      <c r="J663" s="3" t="s">
        <v>18</v>
      </c>
      <c r="K663" s="1">
        <v>45580.831111111111</v>
      </c>
    </row>
    <row r="664" spans="1:11" x14ac:dyDescent="0.25">
      <c r="A664">
        <v>662</v>
      </c>
      <c r="B664" s="3" t="s">
        <v>18</v>
      </c>
      <c r="C664" s="3" t="s">
        <v>28</v>
      </c>
      <c r="D664">
        <v>19</v>
      </c>
      <c r="E664">
        <v>18</v>
      </c>
      <c r="F664" s="3" t="s">
        <v>32</v>
      </c>
      <c r="G664" s="3" t="s">
        <v>30</v>
      </c>
      <c r="H664">
        <v>0</v>
      </c>
      <c r="I664">
        <v>0</v>
      </c>
      <c r="J664" s="3" t="s">
        <v>18</v>
      </c>
      <c r="K664" s="1">
        <v>45580.831111111111</v>
      </c>
    </row>
    <row r="665" spans="1:11" x14ac:dyDescent="0.25">
      <c r="A665">
        <v>663</v>
      </c>
      <c r="B665" s="3" t="s">
        <v>28</v>
      </c>
      <c r="C665" s="3" t="s">
        <v>18</v>
      </c>
      <c r="D665">
        <v>23</v>
      </c>
      <c r="E665">
        <v>23</v>
      </c>
      <c r="F665" s="3" t="s">
        <v>30</v>
      </c>
      <c r="G665" s="3" t="s">
        <v>33</v>
      </c>
      <c r="H665">
        <v>0</v>
      </c>
      <c r="I665">
        <v>0</v>
      </c>
      <c r="J665" s="3" t="s">
        <v>18</v>
      </c>
      <c r="K665" s="1">
        <v>45580.831111111111</v>
      </c>
    </row>
    <row r="666" spans="1:11" x14ac:dyDescent="0.25">
      <c r="A666">
        <v>664</v>
      </c>
      <c r="B666" s="3" t="s">
        <v>18</v>
      </c>
      <c r="C666" s="3" t="s">
        <v>28</v>
      </c>
      <c r="D666">
        <v>19</v>
      </c>
      <c r="E666">
        <v>18</v>
      </c>
      <c r="F666" s="3" t="s">
        <v>34</v>
      </c>
      <c r="G666" s="3" t="s">
        <v>30</v>
      </c>
      <c r="H666">
        <v>1</v>
      </c>
      <c r="I666">
        <v>0</v>
      </c>
      <c r="J666" s="3" t="s">
        <v>18</v>
      </c>
      <c r="K666" s="1">
        <v>45580.831111111111</v>
      </c>
    </row>
    <row r="667" spans="1:11" x14ac:dyDescent="0.25">
      <c r="A667">
        <v>665</v>
      </c>
      <c r="B667" s="3" t="s">
        <v>28</v>
      </c>
      <c r="C667" s="3" t="s">
        <v>18</v>
      </c>
      <c r="D667">
        <v>22</v>
      </c>
      <c r="E667">
        <v>22</v>
      </c>
      <c r="F667" s="3" t="s">
        <v>30</v>
      </c>
      <c r="G667" s="3" t="s">
        <v>35</v>
      </c>
      <c r="H667">
        <v>0</v>
      </c>
      <c r="I667">
        <v>5</v>
      </c>
      <c r="J667" s="3" t="s">
        <v>18</v>
      </c>
      <c r="K667" s="1">
        <v>45580.831111111111</v>
      </c>
    </row>
    <row r="668" spans="1:11" x14ac:dyDescent="0.25">
      <c r="A668">
        <v>666</v>
      </c>
      <c r="B668" s="3" t="s">
        <v>18</v>
      </c>
      <c r="C668" s="3" t="s">
        <v>28</v>
      </c>
      <c r="D668">
        <v>22</v>
      </c>
      <c r="E668">
        <v>21</v>
      </c>
      <c r="F668" s="3" t="s">
        <v>36</v>
      </c>
      <c r="G668" s="3" t="s">
        <v>30</v>
      </c>
      <c r="H668">
        <v>13</v>
      </c>
      <c r="I668">
        <v>0</v>
      </c>
      <c r="J668" s="3" t="s">
        <v>18</v>
      </c>
      <c r="K668" s="1">
        <v>45580.831122685187</v>
      </c>
    </row>
    <row r="669" spans="1:11" x14ac:dyDescent="0.25">
      <c r="A669">
        <v>667</v>
      </c>
      <c r="B669" s="3" t="s">
        <v>28</v>
      </c>
      <c r="C669" s="3" t="s">
        <v>18</v>
      </c>
      <c r="D669">
        <v>23</v>
      </c>
      <c r="E669">
        <v>23</v>
      </c>
      <c r="F669" s="3" t="s">
        <v>30</v>
      </c>
      <c r="G669" s="3" t="s">
        <v>37</v>
      </c>
      <c r="H669">
        <v>0</v>
      </c>
      <c r="I669">
        <v>136</v>
      </c>
      <c r="J669" s="3" t="s">
        <v>18</v>
      </c>
      <c r="K669" s="1">
        <v>45580.831157407411</v>
      </c>
    </row>
    <row r="670" spans="1:11" x14ac:dyDescent="0.25">
      <c r="A670">
        <v>668</v>
      </c>
      <c r="B670" s="3" t="s">
        <v>18</v>
      </c>
      <c r="C670" s="3" t="s">
        <v>28</v>
      </c>
      <c r="D670">
        <v>22</v>
      </c>
      <c r="E670">
        <v>22</v>
      </c>
      <c r="F670" s="3" t="s">
        <v>38</v>
      </c>
      <c r="G670" s="3" t="s">
        <v>30</v>
      </c>
      <c r="H670">
        <v>179</v>
      </c>
      <c r="I670">
        <v>0</v>
      </c>
      <c r="J670" s="3" t="s">
        <v>28</v>
      </c>
      <c r="K670" s="1">
        <v>45580.831203703703</v>
      </c>
    </row>
    <row r="671" spans="1:11" x14ac:dyDescent="0.25">
      <c r="A671">
        <v>669</v>
      </c>
      <c r="B671" s="3" t="s">
        <v>28</v>
      </c>
      <c r="C671" s="3" t="s">
        <v>18</v>
      </c>
      <c r="D671">
        <v>22</v>
      </c>
      <c r="E671">
        <v>22</v>
      </c>
      <c r="F671" s="3" t="s">
        <v>30</v>
      </c>
      <c r="G671" s="3" t="s">
        <v>39</v>
      </c>
      <c r="H671">
        <v>0</v>
      </c>
      <c r="I671">
        <v>971</v>
      </c>
      <c r="J671" s="3" t="s">
        <v>18</v>
      </c>
      <c r="K671" s="1">
        <v>45580.831446759257</v>
      </c>
    </row>
    <row r="672" spans="1:11" x14ac:dyDescent="0.25">
      <c r="A672">
        <v>670</v>
      </c>
      <c r="B672" s="3" t="s">
        <v>18</v>
      </c>
      <c r="C672" s="3" t="s">
        <v>28</v>
      </c>
      <c r="D672">
        <v>19</v>
      </c>
      <c r="E672">
        <v>18</v>
      </c>
      <c r="F672" s="3" t="s">
        <v>29</v>
      </c>
      <c r="G672" s="3" t="s">
        <v>30</v>
      </c>
      <c r="H672">
        <v>0</v>
      </c>
      <c r="I672">
        <v>0</v>
      </c>
      <c r="J672" s="3" t="s">
        <v>18</v>
      </c>
      <c r="K672" s="1">
        <v>45580.831446759257</v>
      </c>
    </row>
    <row r="673" spans="1:11" x14ac:dyDescent="0.25">
      <c r="A673">
        <v>671</v>
      </c>
      <c r="B673" s="3" t="s">
        <v>28</v>
      </c>
      <c r="C673" s="3" t="s">
        <v>18</v>
      </c>
      <c r="D673">
        <v>31</v>
      </c>
      <c r="E673">
        <v>30</v>
      </c>
      <c r="F673" s="3" t="s">
        <v>30</v>
      </c>
      <c r="G673" s="3" t="s">
        <v>31</v>
      </c>
      <c r="H673">
        <v>0</v>
      </c>
      <c r="I673">
        <v>0</v>
      </c>
      <c r="J673" s="3" t="s">
        <v>40</v>
      </c>
      <c r="K673" s="1">
        <v>45580.831446759257</v>
      </c>
    </row>
    <row r="674" spans="1:11" x14ac:dyDescent="0.25">
      <c r="A674">
        <v>672</v>
      </c>
      <c r="B674" s="3" t="s">
        <v>18</v>
      </c>
      <c r="C674" s="3" t="s">
        <v>28</v>
      </c>
      <c r="D674">
        <v>29</v>
      </c>
      <c r="E674">
        <v>29</v>
      </c>
      <c r="F674" s="3" t="s">
        <v>32</v>
      </c>
      <c r="G674" s="3" t="s">
        <v>30</v>
      </c>
      <c r="H674">
        <v>0</v>
      </c>
      <c r="I674">
        <v>0</v>
      </c>
      <c r="J674" s="3" t="s">
        <v>40</v>
      </c>
      <c r="K674" s="1">
        <v>45580.831446759257</v>
      </c>
    </row>
    <row r="675" spans="1:11" x14ac:dyDescent="0.25">
      <c r="A675">
        <v>673</v>
      </c>
      <c r="B675" s="3" t="s">
        <v>28</v>
      </c>
      <c r="C675" s="3" t="s">
        <v>18</v>
      </c>
      <c r="D675">
        <v>19</v>
      </c>
      <c r="E675">
        <v>19</v>
      </c>
      <c r="F675" s="3" t="s">
        <v>30</v>
      </c>
      <c r="G675" s="3" t="s">
        <v>33</v>
      </c>
      <c r="H675">
        <v>0</v>
      </c>
      <c r="I675">
        <v>0</v>
      </c>
      <c r="J675" s="3" t="s">
        <v>18</v>
      </c>
      <c r="K675" s="1">
        <v>45580.831446759257</v>
      </c>
    </row>
    <row r="676" spans="1:11" x14ac:dyDescent="0.25">
      <c r="A676">
        <v>674</v>
      </c>
      <c r="B676" s="3" t="s">
        <v>18</v>
      </c>
      <c r="C676" s="3" t="s">
        <v>28</v>
      </c>
      <c r="D676">
        <v>21</v>
      </c>
      <c r="E676">
        <v>20</v>
      </c>
      <c r="F676" s="3" t="s">
        <v>34</v>
      </c>
      <c r="G676" s="3" t="s">
        <v>30</v>
      </c>
      <c r="H676">
        <v>3</v>
      </c>
      <c r="I676">
        <v>0</v>
      </c>
      <c r="J676" s="3" t="s">
        <v>18</v>
      </c>
      <c r="K676" s="1">
        <v>45580.831446759257</v>
      </c>
    </row>
    <row r="677" spans="1:11" x14ac:dyDescent="0.25">
      <c r="A677">
        <v>675</v>
      </c>
      <c r="B677" s="3" t="s">
        <v>28</v>
      </c>
      <c r="C677" s="3" t="s">
        <v>18</v>
      </c>
      <c r="D677">
        <v>29</v>
      </c>
      <c r="E677">
        <v>28</v>
      </c>
      <c r="F677" s="3" t="s">
        <v>30</v>
      </c>
      <c r="G677" s="3" t="s">
        <v>35</v>
      </c>
      <c r="H677">
        <v>0</v>
      </c>
      <c r="I677">
        <v>2</v>
      </c>
      <c r="J677" s="3" t="s">
        <v>40</v>
      </c>
      <c r="K677" s="1">
        <v>45580.831446759257</v>
      </c>
    </row>
    <row r="678" spans="1:11" x14ac:dyDescent="0.25">
      <c r="A678">
        <v>676</v>
      </c>
      <c r="B678" s="3" t="s">
        <v>18</v>
      </c>
      <c r="C678" s="3" t="s">
        <v>28</v>
      </c>
      <c r="D678">
        <v>21</v>
      </c>
      <c r="E678">
        <v>20</v>
      </c>
      <c r="F678" s="3" t="s">
        <v>36</v>
      </c>
      <c r="G678" s="3" t="s">
        <v>30</v>
      </c>
      <c r="H678">
        <v>50</v>
      </c>
      <c r="I678">
        <v>0</v>
      </c>
      <c r="J678" s="3" t="s">
        <v>18</v>
      </c>
      <c r="K678" s="1">
        <v>45580.831458333334</v>
      </c>
    </row>
    <row r="679" spans="1:11" x14ac:dyDescent="0.25">
      <c r="A679">
        <v>677</v>
      </c>
      <c r="B679" s="3" t="s">
        <v>28</v>
      </c>
      <c r="C679" s="3" t="s">
        <v>18</v>
      </c>
      <c r="D679">
        <v>25</v>
      </c>
      <c r="E679">
        <v>25</v>
      </c>
      <c r="F679" s="3" t="s">
        <v>30</v>
      </c>
      <c r="G679" s="3" t="s">
        <v>37</v>
      </c>
      <c r="H679">
        <v>0</v>
      </c>
      <c r="I679">
        <v>19</v>
      </c>
      <c r="J679" s="3" t="s">
        <v>18</v>
      </c>
      <c r="K679" s="1">
        <v>45580.831469907411</v>
      </c>
    </row>
    <row r="680" spans="1:11" x14ac:dyDescent="0.25">
      <c r="A680">
        <v>678</v>
      </c>
      <c r="B680" s="3" t="s">
        <v>18</v>
      </c>
      <c r="C680" s="3" t="s">
        <v>28</v>
      </c>
      <c r="D680">
        <v>22</v>
      </c>
      <c r="E680">
        <v>21</v>
      </c>
      <c r="F680" s="3" t="s">
        <v>38</v>
      </c>
      <c r="G680" s="3" t="s">
        <v>30</v>
      </c>
      <c r="H680">
        <v>288</v>
      </c>
      <c r="I680">
        <v>0</v>
      </c>
      <c r="J680" s="3" t="s">
        <v>18</v>
      </c>
      <c r="K680" s="1">
        <v>45580.83153935185</v>
      </c>
    </row>
    <row r="681" spans="1:11" x14ac:dyDescent="0.25">
      <c r="A681">
        <v>679</v>
      </c>
      <c r="B681" s="3" t="s">
        <v>28</v>
      </c>
      <c r="C681" s="3" t="s">
        <v>18</v>
      </c>
      <c r="D681">
        <v>38</v>
      </c>
      <c r="E681">
        <v>37</v>
      </c>
      <c r="F681" s="3" t="s">
        <v>30</v>
      </c>
      <c r="G681" s="3" t="s">
        <v>39</v>
      </c>
      <c r="H681">
        <v>0</v>
      </c>
      <c r="I681">
        <v>257</v>
      </c>
      <c r="J681" s="3" t="s">
        <v>40</v>
      </c>
      <c r="K681" s="1">
        <v>45580.831655092596</v>
      </c>
    </row>
    <row r="682" spans="1:11" x14ac:dyDescent="0.25">
      <c r="A682">
        <v>680</v>
      </c>
      <c r="B682" s="3" t="s">
        <v>18</v>
      </c>
      <c r="C682" s="3" t="s">
        <v>28</v>
      </c>
      <c r="D682">
        <v>24</v>
      </c>
      <c r="E682">
        <v>24</v>
      </c>
      <c r="F682" s="3" t="s">
        <v>29</v>
      </c>
      <c r="G682" s="3" t="s">
        <v>30</v>
      </c>
      <c r="H682">
        <v>0</v>
      </c>
      <c r="I682">
        <v>0</v>
      </c>
      <c r="J682" s="3" t="s">
        <v>28</v>
      </c>
      <c r="K682" s="1">
        <v>45580.831655092596</v>
      </c>
    </row>
    <row r="683" spans="1:11" x14ac:dyDescent="0.25">
      <c r="A683">
        <v>681</v>
      </c>
      <c r="B683" s="3" t="s">
        <v>28</v>
      </c>
      <c r="C683" s="3" t="s">
        <v>18</v>
      </c>
      <c r="D683">
        <v>18</v>
      </c>
      <c r="E683">
        <v>18</v>
      </c>
      <c r="F683" s="3" t="s">
        <v>30</v>
      </c>
      <c r="G683" s="3" t="s">
        <v>31</v>
      </c>
      <c r="H683">
        <v>0</v>
      </c>
      <c r="I683">
        <v>0</v>
      </c>
      <c r="J683" s="3" t="s">
        <v>18</v>
      </c>
      <c r="K683" s="1">
        <v>45580.831655092596</v>
      </c>
    </row>
    <row r="684" spans="1:11" x14ac:dyDescent="0.25">
      <c r="A684">
        <v>682</v>
      </c>
      <c r="B684" s="3" t="s">
        <v>18</v>
      </c>
      <c r="C684" s="3" t="s">
        <v>28</v>
      </c>
      <c r="D684">
        <v>18</v>
      </c>
      <c r="E684">
        <v>17</v>
      </c>
      <c r="F684" s="3" t="s">
        <v>32</v>
      </c>
      <c r="G684" s="3" t="s">
        <v>30</v>
      </c>
      <c r="H684">
        <v>0</v>
      </c>
      <c r="I684">
        <v>0</v>
      </c>
      <c r="J684" s="3" t="s">
        <v>18</v>
      </c>
      <c r="K684" s="1">
        <v>45580.831655092596</v>
      </c>
    </row>
    <row r="685" spans="1:11" x14ac:dyDescent="0.25">
      <c r="A685">
        <v>683</v>
      </c>
      <c r="B685" s="3" t="s">
        <v>28</v>
      </c>
      <c r="C685" s="3" t="s">
        <v>18</v>
      </c>
      <c r="D685">
        <v>21</v>
      </c>
      <c r="E685">
        <v>21</v>
      </c>
      <c r="F685" s="3" t="s">
        <v>30</v>
      </c>
      <c r="G685" s="3" t="s">
        <v>33</v>
      </c>
      <c r="H685">
        <v>0</v>
      </c>
      <c r="I685">
        <v>0</v>
      </c>
      <c r="J685" s="3" t="s">
        <v>18</v>
      </c>
      <c r="K685" s="1">
        <v>45580.831655092596</v>
      </c>
    </row>
    <row r="686" spans="1:11" x14ac:dyDescent="0.25">
      <c r="A686">
        <v>684</v>
      </c>
      <c r="B686" s="3" t="s">
        <v>18</v>
      </c>
      <c r="C686" s="3" t="s">
        <v>28</v>
      </c>
      <c r="D686">
        <v>21</v>
      </c>
      <c r="E686">
        <v>21</v>
      </c>
      <c r="F686" s="3" t="s">
        <v>34</v>
      </c>
      <c r="G686" s="3" t="s">
        <v>30</v>
      </c>
      <c r="H686">
        <v>1</v>
      </c>
      <c r="I686">
        <v>0</v>
      </c>
      <c r="J686" s="3" t="s">
        <v>28</v>
      </c>
      <c r="K686" s="1">
        <v>45580.831655092596</v>
      </c>
    </row>
    <row r="687" spans="1:11" x14ac:dyDescent="0.25">
      <c r="A687">
        <v>685</v>
      </c>
      <c r="B687" s="3" t="s">
        <v>28</v>
      </c>
      <c r="C687" s="3" t="s">
        <v>18</v>
      </c>
      <c r="D687">
        <v>15</v>
      </c>
      <c r="E687">
        <v>15</v>
      </c>
      <c r="F687" s="3" t="s">
        <v>30</v>
      </c>
      <c r="G687" s="3" t="s">
        <v>35</v>
      </c>
      <c r="H687">
        <v>0</v>
      </c>
      <c r="I687">
        <v>2</v>
      </c>
      <c r="J687" s="3" t="s">
        <v>18</v>
      </c>
      <c r="K687" s="1">
        <v>45580.831655092596</v>
      </c>
    </row>
    <row r="688" spans="1:11" x14ac:dyDescent="0.25">
      <c r="A688">
        <v>686</v>
      </c>
      <c r="B688" s="3" t="s">
        <v>18</v>
      </c>
      <c r="C688" s="3" t="s">
        <v>28</v>
      </c>
      <c r="D688">
        <v>21</v>
      </c>
      <c r="E688">
        <v>20</v>
      </c>
      <c r="F688" s="3" t="s">
        <v>36</v>
      </c>
      <c r="G688" s="3" t="s">
        <v>30</v>
      </c>
      <c r="H688">
        <v>15</v>
      </c>
      <c r="I688">
        <v>0</v>
      </c>
      <c r="J688" s="3" t="s">
        <v>18</v>
      </c>
      <c r="K688" s="1">
        <v>45580.831655092596</v>
      </c>
    </row>
    <row r="689" spans="1:11" x14ac:dyDescent="0.25">
      <c r="A689">
        <v>687</v>
      </c>
      <c r="B689" s="3" t="s">
        <v>28</v>
      </c>
      <c r="C689" s="3" t="s">
        <v>18</v>
      </c>
      <c r="D689">
        <v>19</v>
      </c>
      <c r="E689">
        <v>19</v>
      </c>
      <c r="F689" s="3" t="s">
        <v>30</v>
      </c>
      <c r="G689" s="3" t="s">
        <v>37</v>
      </c>
      <c r="H689">
        <v>0</v>
      </c>
      <c r="I689">
        <v>48</v>
      </c>
      <c r="J689" s="3" t="s">
        <v>18</v>
      </c>
      <c r="K689" s="1">
        <v>45580.831666666665</v>
      </c>
    </row>
    <row r="690" spans="1:11" x14ac:dyDescent="0.25">
      <c r="A690">
        <v>688</v>
      </c>
      <c r="B690" s="3" t="s">
        <v>18</v>
      </c>
      <c r="C690" s="3" t="s">
        <v>28</v>
      </c>
      <c r="D690">
        <v>23</v>
      </c>
      <c r="E690">
        <v>22</v>
      </c>
      <c r="F690" s="3" t="s">
        <v>38</v>
      </c>
      <c r="G690" s="3" t="s">
        <v>30</v>
      </c>
      <c r="H690">
        <v>196</v>
      </c>
      <c r="I690">
        <v>0</v>
      </c>
      <c r="J690" s="3" t="s">
        <v>18</v>
      </c>
      <c r="K690" s="1">
        <v>45580.831712962965</v>
      </c>
    </row>
    <row r="691" spans="1:11" x14ac:dyDescent="0.25">
      <c r="A691">
        <v>689</v>
      </c>
      <c r="B691" s="3" t="s">
        <v>28</v>
      </c>
      <c r="C691" s="3" t="s">
        <v>18</v>
      </c>
      <c r="D691">
        <v>25</v>
      </c>
      <c r="E691">
        <v>25</v>
      </c>
      <c r="F691" s="3" t="s">
        <v>30</v>
      </c>
      <c r="G691" s="3" t="s">
        <v>39</v>
      </c>
      <c r="H691">
        <v>0</v>
      </c>
      <c r="I691">
        <v>707</v>
      </c>
      <c r="J691" s="3" t="s">
        <v>18</v>
      </c>
      <c r="K691" s="1">
        <v>45580.831921296296</v>
      </c>
    </row>
    <row r="692" spans="1:11" x14ac:dyDescent="0.25">
      <c r="A692">
        <v>690</v>
      </c>
      <c r="B692" s="3" t="s">
        <v>18</v>
      </c>
      <c r="C692" s="3" t="s">
        <v>28</v>
      </c>
      <c r="D692">
        <v>24</v>
      </c>
      <c r="E692">
        <v>23</v>
      </c>
      <c r="F692" s="3" t="s">
        <v>29</v>
      </c>
      <c r="G692" s="3" t="s">
        <v>30</v>
      </c>
      <c r="H692">
        <v>0</v>
      </c>
      <c r="I692">
        <v>0</v>
      </c>
      <c r="J692" s="3" t="s">
        <v>18</v>
      </c>
      <c r="K692" s="1">
        <v>45580.831921296296</v>
      </c>
    </row>
    <row r="693" spans="1:11" x14ac:dyDescent="0.25">
      <c r="A693">
        <v>691</v>
      </c>
      <c r="B693" s="3" t="s">
        <v>28</v>
      </c>
      <c r="C693" s="3" t="s">
        <v>18</v>
      </c>
      <c r="D693">
        <v>20</v>
      </c>
      <c r="E693">
        <v>20</v>
      </c>
      <c r="F693" s="3" t="s">
        <v>30</v>
      </c>
      <c r="G693" s="3" t="s">
        <v>31</v>
      </c>
      <c r="H693">
        <v>0</v>
      </c>
      <c r="I693">
        <v>0</v>
      </c>
      <c r="J693" s="3" t="s">
        <v>18</v>
      </c>
      <c r="K693" s="1">
        <v>45580.831921296296</v>
      </c>
    </row>
    <row r="694" spans="1:11" x14ac:dyDescent="0.25">
      <c r="A694">
        <v>692</v>
      </c>
      <c r="B694" s="3" t="s">
        <v>18</v>
      </c>
      <c r="C694" s="3" t="s">
        <v>28</v>
      </c>
      <c r="D694">
        <v>23</v>
      </c>
      <c r="E694">
        <v>22</v>
      </c>
      <c r="F694" s="3" t="s">
        <v>32</v>
      </c>
      <c r="G694" s="3" t="s">
        <v>30</v>
      </c>
      <c r="H694">
        <v>0</v>
      </c>
      <c r="I694">
        <v>0</v>
      </c>
      <c r="J694" s="3" t="s">
        <v>18</v>
      </c>
      <c r="K694" s="1">
        <v>45580.831921296296</v>
      </c>
    </row>
    <row r="695" spans="1:11" x14ac:dyDescent="0.25">
      <c r="A695">
        <v>693</v>
      </c>
      <c r="B695" s="3" t="s">
        <v>28</v>
      </c>
      <c r="C695" s="3" t="s">
        <v>18</v>
      </c>
      <c r="D695">
        <v>16</v>
      </c>
      <c r="E695">
        <v>16</v>
      </c>
      <c r="F695" s="3" t="s">
        <v>30</v>
      </c>
      <c r="G695" s="3" t="s">
        <v>33</v>
      </c>
      <c r="H695">
        <v>0</v>
      </c>
      <c r="I695">
        <v>0</v>
      </c>
      <c r="J695" s="3" t="s">
        <v>18</v>
      </c>
      <c r="K695" s="1">
        <v>45580.831921296296</v>
      </c>
    </row>
    <row r="696" spans="1:11" x14ac:dyDescent="0.25">
      <c r="A696">
        <v>694</v>
      </c>
      <c r="B696" s="3" t="s">
        <v>18</v>
      </c>
      <c r="C696" s="3" t="s">
        <v>28</v>
      </c>
      <c r="D696">
        <v>21</v>
      </c>
      <c r="E696">
        <v>20</v>
      </c>
      <c r="F696" s="3" t="s">
        <v>34</v>
      </c>
      <c r="G696" s="3" t="s">
        <v>30</v>
      </c>
      <c r="H696">
        <v>2</v>
      </c>
      <c r="I696">
        <v>0</v>
      </c>
      <c r="J696" s="3" t="s">
        <v>18</v>
      </c>
      <c r="K696" s="1">
        <v>45580.831921296296</v>
      </c>
    </row>
    <row r="697" spans="1:11" x14ac:dyDescent="0.25">
      <c r="A697">
        <v>695</v>
      </c>
      <c r="B697" s="3" t="s">
        <v>28</v>
      </c>
      <c r="C697" s="3" t="s">
        <v>18</v>
      </c>
      <c r="D697">
        <v>24</v>
      </c>
      <c r="E697">
        <v>24</v>
      </c>
      <c r="F697" s="3" t="s">
        <v>30</v>
      </c>
      <c r="G697" s="3" t="s">
        <v>35</v>
      </c>
      <c r="H697">
        <v>0</v>
      </c>
      <c r="I697">
        <v>4</v>
      </c>
      <c r="J697" s="3" t="s">
        <v>18</v>
      </c>
      <c r="K697" s="1">
        <v>45580.831921296296</v>
      </c>
    </row>
    <row r="698" spans="1:11" x14ac:dyDescent="0.25">
      <c r="A698">
        <v>696</v>
      </c>
      <c r="B698" s="3" t="s">
        <v>18</v>
      </c>
      <c r="C698" s="3" t="s">
        <v>28</v>
      </c>
      <c r="D698">
        <v>25</v>
      </c>
      <c r="E698">
        <v>24</v>
      </c>
      <c r="F698" s="3" t="s">
        <v>36</v>
      </c>
      <c r="G698" s="3" t="s">
        <v>30</v>
      </c>
      <c r="H698">
        <v>8</v>
      </c>
      <c r="I698">
        <v>0</v>
      </c>
      <c r="J698" s="3" t="s">
        <v>18</v>
      </c>
      <c r="K698" s="1">
        <v>45580.831921296296</v>
      </c>
    </row>
    <row r="699" spans="1:11" x14ac:dyDescent="0.25">
      <c r="A699">
        <v>697</v>
      </c>
      <c r="B699" s="3" t="s">
        <v>28</v>
      </c>
      <c r="C699" s="3" t="s">
        <v>18</v>
      </c>
      <c r="D699">
        <v>19</v>
      </c>
      <c r="E699">
        <v>19</v>
      </c>
      <c r="F699" s="3" t="s">
        <v>30</v>
      </c>
      <c r="G699" s="3" t="s">
        <v>37</v>
      </c>
      <c r="H699">
        <v>0</v>
      </c>
      <c r="I699">
        <v>188</v>
      </c>
      <c r="J699" s="3" t="s">
        <v>18</v>
      </c>
      <c r="K699" s="1">
        <v>45580.831967592596</v>
      </c>
    </row>
    <row r="700" spans="1:11" x14ac:dyDescent="0.25">
      <c r="A700">
        <v>698</v>
      </c>
      <c r="B700" s="3" t="s">
        <v>18</v>
      </c>
      <c r="C700" s="3" t="s">
        <v>28</v>
      </c>
      <c r="D700">
        <v>22</v>
      </c>
      <c r="E700">
        <v>21</v>
      </c>
      <c r="F700" s="3" t="s">
        <v>38</v>
      </c>
      <c r="G700" s="3" t="s">
        <v>30</v>
      </c>
      <c r="H700">
        <v>105</v>
      </c>
      <c r="I700">
        <v>0</v>
      </c>
      <c r="J700" s="3" t="s">
        <v>18</v>
      </c>
      <c r="K700" s="1">
        <v>45580.831990740742</v>
      </c>
    </row>
    <row r="701" spans="1:11" x14ac:dyDescent="0.25">
      <c r="A701">
        <v>699</v>
      </c>
      <c r="B701" s="3" t="s">
        <v>28</v>
      </c>
      <c r="C701" s="3" t="s">
        <v>18</v>
      </c>
      <c r="D701">
        <v>22</v>
      </c>
      <c r="E701">
        <v>22</v>
      </c>
      <c r="F701" s="3" t="s">
        <v>30</v>
      </c>
      <c r="G701" s="3" t="s">
        <v>39</v>
      </c>
      <c r="H701">
        <v>0</v>
      </c>
      <c r="I701">
        <v>845</v>
      </c>
      <c r="J701" s="3" t="s">
        <v>18</v>
      </c>
      <c r="K701" s="1">
        <v>45580.83221064815</v>
      </c>
    </row>
    <row r="702" spans="1:11" x14ac:dyDescent="0.25">
      <c r="A702">
        <v>700</v>
      </c>
      <c r="B702" s="3" t="s">
        <v>18</v>
      </c>
      <c r="C702" s="3" t="s">
        <v>28</v>
      </c>
      <c r="D702">
        <v>25</v>
      </c>
      <c r="E702">
        <v>25</v>
      </c>
      <c r="F702" s="3" t="s">
        <v>29</v>
      </c>
      <c r="G702" s="3" t="s">
        <v>30</v>
      </c>
      <c r="H702">
        <v>0</v>
      </c>
      <c r="I702">
        <v>0</v>
      </c>
      <c r="J702" s="3" t="s">
        <v>40</v>
      </c>
      <c r="K702" s="1">
        <v>45580.83221064815</v>
      </c>
    </row>
    <row r="703" spans="1:11" x14ac:dyDescent="0.25">
      <c r="A703">
        <v>701</v>
      </c>
      <c r="B703" s="3" t="s">
        <v>28</v>
      </c>
      <c r="C703" s="3" t="s">
        <v>18</v>
      </c>
      <c r="D703">
        <v>23</v>
      </c>
      <c r="E703">
        <v>23</v>
      </c>
      <c r="F703" s="3" t="s">
        <v>30</v>
      </c>
      <c r="G703" s="3" t="s">
        <v>31</v>
      </c>
      <c r="H703">
        <v>0</v>
      </c>
      <c r="I703">
        <v>0</v>
      </c>
      <c r="J703" s="3" t="s">
        <v>18</v>
      </c>
      <c r="K703" s="1">
        <v>45580.83221064815</v>
      </c>
    </row>
    <row r="704" spans="1:11" x14ac:dyDescent="0.25">
      <c r="A704">
        <v>702</v>
      </c>
      <c r="B704" s="3" t="s">
        <v>18</v>
      </c>
      <c r="C704" s="3" t="s">
        <v>28</v>
      </c>
      <c r="D704">
        <v>24</v>
      </c>
      <c r="E704">
        <v>23</v>
      </c>
      <c r="F704" s="3" t="s">
        <v>32</v>
      </c>
      <c r="G704" s="3" t="s">
        <v>30</v>
      </c>
      <c r="H704">
        <v>0</v>
      </c>
      <c r="I704">
        <v>0</v>
      </c>
      <c r="J704" s="3" t="s">
        <v>18</v>
      </c>
      <c r="K704" s="1">
        <v>45580.83221064815</v>
      </c>
    </row>
    <row r="705" spans="1:11" x14ac:dyDescent="0.25">
      <c r="A705">
        <v>703</v>
      </c>
      <c r="B705" s="3" t="s">
        <v>28</v>
      </c>
      <c r="C705" s="3" t="s">
        <v>18</v>
      </c>
      <c r="D705">
        <v>23</v>
      </c>
      <c r="E705">
        <v>23</v>
      </c>
      <c r="F705" s="3" t="s">
        <v>30</v>
      </c>
      <c r="G705" s="3" t="s">
        <v>33</v>
      </c>
      <c r="H705">
        <v>0</v>
      </c>
      <c r="I705">
        <v>0</v>
      </c>
      <c r="J705" s="3" t="s">
        <v>18</v>
      </c>
      <c r="K705" s="1">
        <v>45580.83221064815</v>
      </c>
    </row>
    <row r="706" spans="1:11" x14ac:dyDescent="0.25">
      <c r="A706">
        <v>704</v>
      </c>
      <c r="B706" s="3" t="s">
        <v>18</v>
      </c>
      <c r="C706" s="3" t="s">
        <v>28</v>
      </c>
      <c r="D706">
        <v>22</v>
      </c>
      <c r="E706">
        <v>21</v>
      </c>
      <c r="F706" s="3" t="s">
        <v>34</v>
      </c>
      <c r="G706" s="3" t="s">
        <v>30</v>
      </c>
      <c r="H706">
        <v>1</v>
      </c>
      <c r="I706">
        <v>0</v>
      </c>
      <c r="J706" s="3" t="s">
        <v>18</v>
      </c>
      <c r="K706" s="1">
        <v>45580.83221064815</v>
      </c>
    </row>
    <row r="707" spans="1:11" x14ac:dyDescent="0.25">
      <c r="A707">
        <v>705</v>
      </c>
      <c r="B707" s="3" t="s">
        <v>28</v>
      </c>
      <c r="C707" s="3" t="s">
        <v>18</v>
      </c>
      <c r="D707">
        <v>22</v>
      </c>
      <c r="E707">
        <v>22</v>
      </c>
      <c r="F707" s="3" t="s">
        <v>30</v>
      </c>
      <c r="G707" s="3" t="s">
        <v>35</v>
      </c>
      <c r="H707">
        <v>0</v>
      </c>
      <c r="I707">
        <v>1</v>
      </c>
      <c r="J707" s="3" t="s">
        <v>18</v>
      </c>
      <c r="K707" s="1">
        <v>45580.83221064815</v>
      </c>
    </row>
    <row r="708" spans="1:11" x14ac:dyDescent="0.25">
      <c r="A708">
        <v>706</v>
      </c>
      <c r="B708" s="3" t="s">
        <v>18</v>
      </c>
      <c r="C708" s="3" t="s">
        <v>28</v>
      </c>
      <c r="D708">
        <v>22</v>
      </c>
      <c r="E708">
        <v>21</v>
      </c>
      <c r="F708" s="3" t="s">
        <v>36</v>
      </c>
      <c r="G708" s="3" t="s">
        <v>30</v>
      </c>
      <c r="H708">
        <v>26</v>
      </c>
      <c r="I708">
        <v>0</v>
      </c>
      <c r="J708" s="3" t="s">
        <v>18</v>
      </c>
      <c r="K708" s="1">
        <v>45580.83222222222</v>
      </c>
    </row>
    <row r="709" spans="1:11" x14ac:dyDescent="0.25">
      <c r="A709">
        <v>707</v>
      </c>
      <c r="B709" s="3" t="s">
        <v>28</v>
      </c>
      <c r="C709" s="3" t="s">
        <v>18</v>
      </c>
      <c r="D709">
        <v>23</v>
      </c>
      <c r="E709">
        <v>23</v>
      </c>
      <c r="F709" s="3" t="s">
        <v>30</v>
      </c>
      <c r="G709" s="3" t="s">
        <v>37</v>
      </c>
      <c r="H709">
        <v>0</v>
      </c>
      <c r="I709">
        <v>47</v>
      </c>
      <c r="J709" s="3" t="s">
        <v>18</v>
      </c>
      <c r="K709" s="1">
        <v>45580.832233796296</v>
      </c>
    </row>
    <row r="710" spans="1:11" x14ac:dyDescent="0.25">
      <c r="A710">
        <v>708</v>
      </c>
      <c r="B710" s="3" t="s">
        <v>18</v>
      </c>
      <c r="C710" s="3" t="s">
        <v>28</v>
      </c>
      <c r="D710">
        <v>17</v>
      </c>
      <c r="E710">
        <v>16</v>
      </c>
      <c r="F710" s="3" t="s">
        <v>38</v>
      </c>
      <c r="G710" s="3" t="s">
        <v>30</v>
      </c>
      <c r="H710">
        <v>5413</v>
      </c>
      <c r="I710">
        <v>0</v>
      </c>
      <c r="J710" s="3" t="s">
        <v>18</v>
      </c>
      <c r="K710" s="1">
        <v>45580.833298611113</v>
      </c>
    </row>
    <row r="711" spans="1:11" x14ac:dyDescent="0.25">
      <c r="A711">
        <v>709</v>
      </c>
      <c r="B711" s="3" t="s">
        <v>28</v>
      </c>
      <c r="C711" s="3" t="s">
        <v>18</v>
      </c>
      <c r="D711">
        <v>20</v>
      </c>
      <c r="E711">
        <v>20</v>
      </c>
      <c r="F711" s="3" t="s">
        <v>30</v>
      </c>
      <c r="G711" s="3" t="s">
        <v>39</v>
      </c>
      <c r="H711">
        <v>0</v>
      </c>
      <c r="I711">
        <v>2743</v>
      </c>
      <c r="J711" s="3" t="s">
        <v>18</v>
      </c>
      <c r="K711" s="1">
        <v>45580.833935185183</v>
      </c>
    </row>
    <row r="712" spans="1:11" x14ac:dyDescent="0.25">
      <c r="A712">
        <v>710</v>
      </c>
      <c r="B712" s="3" t="s">
        <v>18</v>
      </c>
      <c r="C712" s="3" t="s">
        <v>28</v>
      </c>
      <c r="D712">
        <v>22</v>
      </c>
      <c r="E712">
        <v>21</v>
      </c>
      <c r="F712" s="3" t="s">
        <v>29</v>
      </c>
      <c r="G712" s="3" t="s">
        <v>30</v>
      </c>
      <c r="H712">
        <v>0</v>
      </c>
      <c r="I712">
        <v>0</v>
      </c>
      <c r="J712" s="3" t="s">
        <v>18</v>
      </c>
      <c r="K712" s="1">
        <v>45580.833935185183</v>
      </c>
    </row>
    <row r="713" spans="1:11" x14ac:dyDescent="0.25">
      <c r="A713">
        <v>711</v>
      </c>
      <c r="B713" s="3" t="s">
        <v>28</v>
      </c>
      <c r="C713" s="3" t="s">
        <v>18</v>
      </c>
      <c r="D713">
        <v>30</v>
      </c>
      <c r="E713">
        <v>29</v>
      </c>
      <c r="F713" s="3" t="s">
        <v>30</v>
      </c>
      <c r="G713" s="3" t="s">
        <v>31</v>
      </c>
      <c r="H713">
        <v>0</v>
      </c>
      <c r="I713">
        <v>0</v>
      </c>
      <c r="J713" s="3" t="s">
        <v>40</v>
      </c>
      <c r="K713" s="1">
        <v>45580.833935185183</v>
      </c>
    </row>
    <row r="714" spans="1:11" x14ac:dyDescent="0.25">
      <c r="A714">
        <v>712</v>
      </c>
      <c r="B714" s="3" t="s">
        <v>18</v>
      </c>
      <c r="C714" s="3" t="s">
        <v>28</v>
      </c>
      <c r="D714">
        <v>20</v>
      </c>
      <c r="E714">
        <v>19</v>
      </c>
      <c r="F714" s="3" t="s">
        <v>32</v>
      </c>
      <c r="G714" s="3" t="s">
        <v>30</v>
      </c>
      <c r="H714">
        <v>0</v>
      </c>
      <c r="I714">
        <v>0</v>
      </c>
      <c r="J714" s="3" t="s">
        <v>18</v>
      </c>
      <c r="K714" s="1">
        <v>45580.833935185183</v>
      </c>
    </row>
    <row r="715" spans="1:11" x14ac:dyDescent="0.25">
      <c r="A715">
        <v>713</v>
      </c>
      <c r="B715" s="3" t="s">
        <v>28</v>
      </c>
      <c r="C715" s="3" t="s">
        <v>18</v>
      </c>
      <c r="D715">
        <v>19</v>
      </c>
      <c r="E715">
        <v>19</v>
      </c>
      <c r="F715" s="3" t="s">
        <v>30</v>
      </c>
      <c r="G715" s="3" t="s">
        <v>33</v>
      </c>
      <c r="H715">
        <v>0</v>
      </c>
      <c r="I715">
        <v>0</v>
      </c>
      <c r="J715" s="3" t="s">
        <v>18</v>
      </c>
      <c r="K715" s="1">
        <v>45580.833935185183</v>
      </c>
    </row>
    <row r="716" spans="1:11" x14ac:dyDescent="0.25">
      <c r="A716">
        <v>714</v>
      </c>
      <c r="B716" s="3" t="s">
        <v>18</v>
      </c>
      <c r="C716" s="3" t="s">
        <v>28</v>
      </c>
      <c r="D716">
        <v>23</v>
      </c>
      <c r="E716">
        <v>22</v>
      </c>
      <c r="F716" s="3" t="s">
        <v>34</v>
      </c>
      <c r="G716" s="3" t="s">
        <v>30</v>
      </c>
      <c r="H716">
        <v>1</v>
      </c>
      <c r="I716">
        <v>0</v>
      </c>
      <c r="J716" s="3" t="s">
        <v>18</v>
      </c>
      <c r="K716" s="1">
        <v>45580.833935185183</v>
      </c>
    </row>
    <row r="717" spans="1:11" x14ac:dyDescent="0.25">
      <c r="A717">
        <v>715</v>
      </c>
      <c r="B717" s="3" t="s">
        <v>28</v>
      </c>
      <c r="C717" s="3" t="s">
        <v>18</v>
      </c>
      <c r="D717">
        <v>17</v>
      </c>
      <c r="E717">
        <v>17</v>
      </c>
      <c r="F717" s="3" t="s">
        <v>30</v>
      </c>
      <c r="G717" s="3" t="s">
        <v>35</v>
      </c>
      <c r="H717">
        <v>0</v>
      </c>
      <c r="I717">
        <v>2</v>
      </c>
      <c r="J717" s="3" t="s">
        <v>18</v>
      </c>
      <c r="K717" s="1">
        <v>45580.833935185183</v>
      </c>
    </row>
    <row r="718" spans="1:11" x14ac:dyDescent="0.25">
      <c r="A718">
        <v>716</v>
      </c>
      <c r="B718" s="3" t="s">
        <v>18</v>
      </c>
      <c r="C718" s="3" t="s">
        <v>28</v>
      </c>
      <c r="D718">
        <v>21</v>
      </c>
      <c r="E718">
        <v>21</v>
      </c>
      <c r="F718" s="3" t="s">
        <v>36</v>
      </c>
      <c r="G718" s="3" t="s">
        <v>30</v>
      </c>
      <c r="H718">
        <v>12</v>
      </c>
      <c r="I718">
        <v>0</v>
      </c>
      <c r="J718" s="3" t="s">
        <v>28</v>
      </c>
      <c r="K718" s="1">
        <v>45580.833935185183</v>
      </c>
    </row>
    <row r="719" spans="1:11" x14ac:dyDescent="0.25">
      <c r="A719">
        <v>717</v>
      </c>
      <c r="B719" s="3" t="s">
        <v>28</v>
      </c>
      <c r="C719" s="3" t="s">
        <v>18</v>
      </c>
      <c r="D719">
        <v>21</v>
      </c>
      <c r="E719">
        <v>21</v>
      </c>
      <c r="F719" s="3" t="s">
        <v>30</v>
      </c>
      <c r="G719" s="3" t="s">
        <v>37</v>
      </c>
      <c r="H719">
        <v>0</v>
      </c>
      <c r="I719">
        <v>47</v>
      </c>
      <c r="J719" s="3" t="s">
        <v>18</v>
      </c>
      <c r="K719" s="1">
        <v>45580.83394675926</v>
      </c>
    </row>
    <row r="720" spans="1:11" x14ac:dyDescent="0.25">
      <c r="A720">
        <v>718</v>
      </c>
      <c r="B720" s="3" t="s">
        <v>18</v>
      </c>
      <c r="C720" s="3" t="s">
        <v>28</v>
      </c>
      <c r="D720">
        <v>24</v>
      </c>
      <c r="E720">
        <v>24</v>
      </c>
      <c r="F720" s="3" t="s">
        <v>38</v>
      </c>
      <c r="G720" s="3" t="s">
        <v>30</v>
      </c>
      <c r="H720">
        <v>2615</v>
      </c>
      <c r="I720">
        <v>0</v>
      </c>
      <c r="J720" s="3" t="s">
        <v>28</v>
      </c>
      <c r="K720" s="1">
        <v>45580.834675925929</v>
      </c>
    </row>
    <row r="721" spans="1:11" x14ac:dyDescent="0.25">
      <c r="A721">
        <v>719</v>
      </c>
      <c r="B721" s="3" t="s">
        <v>28</v>
      </c>
      <c r="C721" s="3" t="s">
        <v>18</v>
      </c>
      <c r="D721">
        <v>27</v>
      </c>
      <c r="E721">
        <v>27</v>
      </c>
      <c r="F721" s="3" t="s">
        <v>30</v>
      </c>
      <c r="G721" s="3" t="s">
        <v>39</v>
      </c>
      <c r="H721">
        <v>0</v>
      </c>
      <c r="I721">
        <v>573</v>
      </c>
      <c r="J721" s="3" t="s">
        <v>18</v>
      </c>
      <c r="K721" s="1">
        <v>45580.834849537037</v>
      </c>
    </row>
    <row r="722" spans="1:11" x14ac:dyDescent="0.25">
      <c r="A722">
        <v>720</v>
      </c>
      <c r="B722" s="3" t="s">
        <v>18</v>
      </c>
      <c r="C722" s="3" t="s">
        <v>28</v>
      </c>
      <c r="D722">
        <v>15</v>
      </c>
      <c r="E722">
        <v>14</v>
      </c>
      <c r="F722" s="3" t="s">
        <v>29</v>
      </c>
      <c r="G722" s="3" t="s">
        <v>30</v>
      </c>
      <c r="H722">
        <v>0</v>
      </c>
      <c r="I722">
        <v>0</v>
      </c>
      <c r="J722" s="3" t="s">
        <v>18</v>
      </c>
      <c r="K722" s="1">
        <v>45580.834849537037</v>
      </c>
    </row>
    <row r="723" spans="1:11" x14ac:dyDescent="0.25">
      <c r="A723">
        <v>721</v>
      </c>
      <c r="B723" s="3" t="s">
        <v>28</v>
      </c>
      <c r="C723" s="3" t="s">
        <v>18</v>
      </c>
      <c r="D723">
        <v>22</v>
      </c>
      <c r="E723">
        <v>22</v>
      </c>
      <c r="F723" s="3" t="s">
        <v>30</v>
      </c>
      <c r="G723" s="3" t="s">
        <v>31</v>
      </c>
      <c r="H723">
        <v>0</v>
      </c>
      <c r="I723">
        <v>0</v>
      </c>
      <c r="J723" s="3" t="s">
        <v>18</v>
      </c>
      <c r="K723" s="1">
        <v>45580.834849537037</v>
      </c>
    </row>
    <row r="724" spans="1:11" x14ac:dyDescent="0.25">
      <c r="A724">
        <v>722</v>
      </c>
      <c r="B724" s="3" t="s">
        <v>18</v>
      </c>
      <c r="C724" s="3" t="s">
        <v>28</v>
      </c>
      <c r="D724">
        <v>27</v>
      </c>
      <c r="E724">
        <v>26</v>
      </c>
      <c r="F724" s="3" t="s">
        <v>32</v>
      </c>
      <c r="G724" s="3" t="s">
        <v>30</v>
      </c>
      <c r="H724">
        <v>0</v>
      </c>
      <c r="I724">
        <v>0</v>
      </c>
      <c r="J724" s="3" t="s">
        <v>18</v>
      </c>
      <c r="K724" s="1">
        <v>45580.834849537037</v>
      </c>
    </row>
    <row r="725" spans="1:11" x14ac:dyDescent="0.25">
      <c r="A725">
        <v>723</v>
      </c>
      <c r="B725" s="3" t="s">
        <v>28</v>
      </c>
      <c r="C725" s="3" t="s">
        <v>18</v>
      </c>
      <c r="D725">
        <v>16</v>
      </c>
      <c r="E725">
        <v>16</v>
      </c>
      <c r="F725" s="3" t="s">
        <v>30</v>
      </c>
      <c r="G725" s="3" t="s">
        <v>33</v>
      </c>
      <c r="H725">
        <v>0</v>
      </c>
      <c r="I725">
        <v>0</v>
      </c>
      <c r="J725" s="3" t="s">
        <v>18</v>
      </c>
      <c r="K725" s="1">
        <v>45580.834849537037</v>
      </c>
    </row>
    <row r="726" spans="1:11" x14ac:dyDescent="0.25">
      <c r="A726">
        <v>724</v>
      </c>
      <c r="B726" s="3" t="s">
        <v>18</v>
      </c>
      <c r="C726" s="3" t="s">
        <v>28</v>
      </c>
      <c r="D726">
        <v>25</v>
      </c>
      <c r="E726">
        <v>24</v>
      </c>
      <c r="F726" s="3" t="s">
        <v>34</v>
      </c>
      <c r="G726" s="3" t="s">
        <v>30</v>
      </c>
      <c r="H726">
        <v>1</v>
      </c>
      <c r="I726">
        <v>0</v>
      </c>
      <c r="J726" s="3" t="s">
        <v>18</v>
      </c>
      <c r="K726" s="1">
        <v>45580.834849537037</v>
      </c>
    </row>
    <row r="727" spans="1:11" x14ac:dyDescent="0.25">
      <c r="A727">
        <v>725</v>
      </c>
      <c r="B727" s="3" t="s">
        <v>28</v>
      </c>
      <c r="C727" s="3" t="s">
        <v>18</v>
      </c>
      <c r="D727">
        <v>25</v>
      </c>
      <c r="E727">
        <v>25</v>
      </c>
      <c r="F727" s="3" t="s">
        <v>30</v>
      </c>
      <c r="G727" s="3" t="s">
        <v>35</v>
      </c>
      <c r="H727">
        <v>0</v>
      </c>
      <c r="I727">
        <v>4</v>
      </c>
      <c r="J727" s="3" t="s">
        <v>18</v>
      </c>
      <c r="K727" s="1">
        <v>45580.834849537037</v>
      </c>
    </row>
    <row r="728" spans="1:11" x14ac:dyDescent="0.25">
      <c r="A728">
        <v>726</v>
      </c>
      <c r="B728" s="3" t="s">
        <v>18</v>
      </c>
      <c r="C728" s="3" t="s">
        <v>28</v>
      </c>
      <c r="D728">
        <v>24</v>
      </c>
      <c r="E728">
        <v>23</v>
      </c>
      <c r="F728" s="3" t="s">
        <v>36</v>
      </c>
      <c r="G728" s="3" t="s">
        <v>30</v>
      </c>
      <c r="H728">
        <v>35</v>
      </c>
      <c r="I728">
        <v>0</v>
      </c>
      <c r="J728" s="3" t="s">
        <v>18</v>
      </c>
      <c r="K728" s="1">
        <v>45580.834861111114</v>
      </c>
    </row>
    <row r="729" spans="1:11" x14ac:dyDescent="0.25">
      <c r="A729">
        <v>727</v>
      </c>
      <c r="B729" s="3" t="s">
        <v>28</v>
      </c>
      <c r="C729" s="3" t="s">
        <v>18</v>
      </c>
      <c r="D729">
        <v>23</v>
      </c>
      <c r="E729">
        <v>22</v>
      </c>
      <c r="F729" s="3" t="s">
        <v>30</v>
      </c>
      <c r="G729" s="3" t="s">
        <v>37</v>
      </c>
      <c r="H729">
        <v>0</v>
      </c>
      <c r="I729">
        <v>42</v>
      </c>
      <c r="J729" s="3" t="s">
        <v>28</v>
      </c>
      <c r="K729" s="1">
        <v>45580.834872685184</v>
      </c>
    </row>
    <row r="730" spans="1:11" x14ac:dyDescent="0.25">
      <c r="A730">
        <v>728</v>
      </c>
      <c r="B730" s="3" t="s">
        <v>18</v>
      </c>
      <c r="C730" s="3" t="s">
        <v>28</v>
      </c>
      <c r="D730">
        <v>15</v>
      </c>
      <c r="E730">
        <v>14</v>
      </c>
      <c r="F730" s="3" t="s">
        <v>38</v>
      </c>
      <c r="G730" s="3" t="s">
        <v>30</v>
      </c>
      <c r="H730">
        <v>157</v>
      </c>
      <c r="I730">
        <v>0</v>
      </c>
      <c r="J730" s="3" t="s">
        <v>18</v>
      </c>
      <c r="K730" s="1">
        <v>45580.834907407407</v>
      </c>
    </row>
    <row r="731" spans="1:11" x14ac:dyDescent="0.25">
      <c r="A731">
        <v>729</v>
      </c>
      <c r="B731" s="3" t="s">
        <v>28</v>
      </c>
      <c r="C731" s="3" t="s">
        <v>18</v>
      </c>
      <c r="D731">
        <v>25</v>
      </c>
      <c r="E731">
        <v>25</v>
      </c>
      <c r="F731" s="3" t="s">
        <v>30</v>
      </c>
      <c r="G731" s="3" t="s">
        <v>39</v>
      </c>
      <c r="H731">
        <v>0</v>
      </c>
      <c r="I731">
        <v>1012</v>
      </c>
      <c r="J731" s="3" t="s">
        <v>18</v>
      </c>
      <c r="K731" s="1">
        <v>45580.835196759261</v>
      </c>
    </row>
    <row r="732" spans="1:11" x14ac:dyDescent="0.25">
      <c r="A732">
        <v>730</v>
      </c>
      <c r="B732" s="3" t="s">
        <v>18</v>
      </c>
      <c r="C732" s="3" t="s">
        <v>28</v>
      </c>
      <c r="D732">
        <v>17</v>
      </c>
      <c r="E732">
        <v>16</v>
      </c>
      <c r="F732" s="3" t="s">
        <v>29</v>
      </c>
      <c r="G732" s="3" t="s">
        <v>30</v>
      </c>
      <c r="H732">
        <v>0</v>
      </c>
      <c r="I732">
        <v>0</v>
      </c>
      <c r="J732" s="3" t="s">
        <v>18</v>
      </c>
      <c r="K732" s="1">
        <v>45580.835196759261</v>
      </c>
    </row>
    <row r="733" spans="1:11" x14ac:dyDescent="0.25">
      <c r="A733">
        <v>731</v>
      </c>
      <c r="B733" s="3" t="s">
        <v>28</v>
      </c>
      <c r="C733" s="3" t="s">
        <v>18</v>
      </c>
      <c r="D733">
        <v>24</v>
      </c>
      <c r="E733">
        <v>24</v>
      </c>
      <c r="F733" s="3" t="s">
        <v>30</v>
      </c>
      <c r="G733" s="3" t="s">
        <v>31</v>
      </c>
      <c r="H733">
        <v>0</v>
      </c>
      <c r="I733">
        <v>0</v>
      </c>
      <c r="J733" s="3" t="s">
        <v>18</v>
      </c>
      <c r="K733" s="1">
        <v>45580.835196759261</v>
      </c>
    </row>
    <row r="734" spans="1:11" x14ac:dyDescent="0.25">
      <c r="A734">
        <v>732</v>
      </c>
      <c r="B734" s="3" t="s">
        <v>18</v>
      </c>
      <c r="C734" s="3" t="s">
        <v>28</v>
      </c>
      <c r="D734">
        <v>27</v>
      </c>
      <c r="E734">
        <v>26</v>
      </c>
      <c r="F734" s="3" t="s">
        <v>32</v>
      </c>
      <c r="G734" s="3" t="s">
        <v>30</v>
      </c>
      <c r="H734">
        <v>0</v>
      </c>
      <c r="I734">
        <v>0</v>
      </c>
      <c r="J734" s="3" t="s">
        <v>18</v>
      </c>
      <c r="K734" s="1">
        <v>45580.835196759261</v>
      </c>
    </row>
    <row r="735" spans="1:11" x14ac:dyDescent="0.25">
      <c r="A735">
        <v>733</v>
      </c>
      <c r="B735" s="3" t="s">
        <v>28</v>
      </c>
      <c r="C735" s="3" t="s">
        <v>18</v>
      </c>
      <c r="D735">
        <v>21</v>
      </c>
      <c r="E735">
        <v>21</v>
      </c>
      <c r="F735" s="3" t="s">
        <v>30</v>
      </c>
      <c r="G735" s="3" t="s">
        <v>33</v>
      </c>
      <c r="H735">
        <v>0</v>
      </c>
      <c r="I735">
        <v>0</v>
      </c>
      <c r="J735" s="3" t="s">
        <v>18</v>
      </c>
      <c r="K735" s="1">
        <v>45580.835196759261</v>
      </c>
    </row>
    <row r="736" spans="1:11" x14ac:dyDescent="0.25">
      <c r="A736">
        <v>734</v>
      </c>
      <c r="B736" s="3" t="s">
        <v>18</v>
      </c>
      <c r="C736" s="3" t="s">
        <v>28</v>
      </c>
      <c r="D736">
        <v>20</v>
      </c>
      <c r="E736">
        <v>19</v>
      </c>
      <c r="F736" s="3" t="s">
        <v>34</v>
      </c>
      <c r="G736" s="3" t="s">
        <v>30</v>
      </c>
      <c r="H736">
        <v>2</v>
      </c>
      <c r="I736">
        <v>0</v>
      </c>
      <c r="J736" s="3" t="s">
        <v>18</v>
      </c>
      <c r="K736" s="1">
        <v>45580.835196759261</v>
      </c>
    </row>
    <row r="737" spans="1:11" x14ac:dyDescent="0.25">
      <c r="A737">
        <v>735</v>
      </c>
      <c r="B737" s="3" t="s">
        <v>28</v>
      </c>
      <c r="C737" s="3" t="s">
        <v>18</v>
      </c>
      <c r="D737">
        <v>20</v>
      </c>
      <c r="E737">
        <v>20</v>
      </c>
      <c r="F737" s="3" t="s">
        <v>30</v>
      </c>
      <c r="G737" s="3" t="s">
        <v>35</v>
      </c>
      <c r="H737">
        <v>0</v>
      </c>
      <c r="I737">
        <v>5</v>
      </c>
      <c r="J737" s="3" t="s">
        <v>18</v>
      </c>
      <c r="K737" s="1">
        <v>45580.835196759261</v>
      </c>
    </row>
    <row r="738" spans="1:11" x14ac:dyDescent="0.25">
      <c r="A738">
        <v>736</v>
      </c>
      <c r="B738" s="3" t="s">
        <v>18</v>
      </c>
      <c r="C738" s="3" t="s">
        <v>28</v>
      </c>
      <c r="D738">
        <v>18</v>
      </c>
      <c r="E738">
        <v>17</v>
      </c>
      <c r="F738" s="3" t="s">
        <v>36</v>
      </c>
      <c r="G738" s="3" t="s">
        <v>30</v>
      </c>
      <c r="H738">
        <v>11</v>
      </c>
      <c r="I738">
        <v>0</v>
      </c>
      <c r="J738" s="3" t="s">
        <v>18</v>
      </c>
      <c r="K738" s="1">
        <v>45580.835196759261</v>
      </c>
    </row>
    <row r="739" spans="1:11" x14ac:dyDescent="0.25">
      <c r="A739">
        <v>737</v>
      </c>
      <c r="B739" s="3" t="s">
        <v>28</v>
      </c>
      <c r="C739" s="3" t="s">
        <v>18</v>
      </c>
      <c r="D739">
        <v>22</v>
      </c>
      <c r="E739">
        <v>21</v>
      </c>
      <c r="F739" s="3" t="s">
        <v>30</v>
      </c>
      <c r="G739" s="3" t="s">
        <v>37</v>
      </c>
      <c r="H739">
        <v>0</v>
      </c>
      <c r="I739">
        <v>24</v>
      </c>
      <c r="J739" s="3" t="s">
        <v>28</v>
      </c>
      <c r="K739" s="1">
        <v>45580.83520833333</v>
      </c>
    </row>
    <row r="740" spans="1:11" x14ac:dyDescent="0.25">
      <c r="A740">
        <v>738</v>
      </c>
      <c r="B740" s="3" t="s">
        <v>18</v>
      </c>
      <c r="C740" s="3" t="s">
        <v>28</v>
      </c>
      <c r="D740">
        <v>36</v>
      </c>
      <c r="E740">
        <v>36</v>
      </c>
      <c r="F740" s="3" t="s">
        <v>38</v>
      </c>
      <c r="G740" s="3" t="s">
        <v>30</v>
      </c>
      <c r="H740">
        <v>78</v>
      </c>
      <c r="I740">
        <v>0</v>
      </c>
      <c r="J740" s="3" t="s">
        <v>28</v>
      </c>
      <c r="K740" s="1">
        <v>45580.835243055553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46DE-C2A3-4688-93D3-51A2A77C0573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c 8 2 a 4 c 6 - 1 9 e 1 - 4 3 7 e - 8 1 c 1 - f 1 5 f a 8 c b 7 e 7 7 "   x m l n s = " h t t p : / / s c h e m a s . m i c r o s o f t . c o m / D a t a M a s h u p " > A A A A A H A E A A B Q S w M E F A A C A A g A m a B P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m a B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g T 1 l r a z u 4 a g E A A P M C A A A T A B w A R m 9 y b X V s Y X M v U 2 V j d G l v b j E u b S C i G A A o o B Q A A A A A A A A A A A A A A A A A A A A A A A A A A A C F k l t L w 0 A Q h d 8 L / Q 9 D f G l h D S S o D 0 o e J N 7 B U m n F B y O y 3 Y x 1 Z S + y O w m W 0 v / u 9 C K K t L o v 2 c x 3 9 s y Z Z C M q 0 t 7 B a P 3 M T r q d b i e + y o A 1 T K X F 5 4 C x M R S f 8 x w K M E j d D v A a + S Y o 5 E o Z 2 / T M q 8 a i o 9 6 F N p i W 3 h G / x F 5 S H l f 3 E U O s 3 l Q 7 q a 6 5 b I y + q d h O W 0 m 4 T 1 q R V O S x + t U p V b F N + u L x D I 2 2 m j A U i U g E l N 4 0 1 s U i y w S c O + V r 7 a Z F l h / m A u 4 a T z i i m c H i e 5 s O v M O n v l h H 3 k u G w V t m N V y h r D l X w v n H c s L C D d n U e + v p B D x u 6 q f G j J Q 0 M s S C Q v P T s n y V b s q O 4 9 k 7 f t u N g 3 T x x Q e 7 T r y E s b e l v 5 j P k 0 s e H Q a N n W D g E f k j H R 2 k y w M L A f N k a O Q M A 2 Q w Y B V j Y g C E H / S T 5 n / S D G 5 9 i 3 G n d / 4 P z 2 A o A / v T K t + O A P 9 K M j h t p z D W q 5 y 7 g u y W P G j n t p g v x Z G k f f 8 i N V 8 r v l y 4 W P S 7 H e 2 2 / q W T T 1 B L A Q I t A B Q A A g A I A J m g T 1 l L 8 N p O p A A A A P U A A A A S A A A A A A A A A A A A A A A A A A A A A A B D b 2 5 m a W c v U G F j a 2 F n Z S 5 4 b W x Q S w E C L Q A U A A I A C A C Z o E 9 Z D 8 r p q 6 Q A A A D p A A A A E w A A A A A A A A A A A A A A A A D w A A A A W 0 N v b n R l b n R f V H l w Z X N d L n h t b F B L A Q I t A B Q A A g A I A J m g T 1 l r a z u 4 a g E A A P M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Q A A A A A A A A V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h b W V f c m V z d W x 0 c 1 8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R X J y b 3 J D b 3 V u d C I g V m F s d W U 9 I m w w I i A v P j x F b n R y e S B U e X B l P S J R d W V y e U l E I i B W Y W x 1 Z T 0 i c 2 N h O T h i N 2 E 3 L T k z Y 2 U t N D U 5 Z i 1 i Y 2 M w L W N i M G J l M T g 1 Y T B i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0 L T E w L T E 1 V D E 4 O j A 0 O j U x L j E y O D Q 4 N j B a I i A v P j x F b n R y e S B U e X B l P S J G a W x s V G F y Z 2 V 0 I i B W Y W x 1 Z T 0 i c 2 N z d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d h b W U g T n V t Y m V y J n F 1 b 3 Q 7 L C Z x d W 9 0 O 1 B s Y X l l c i A x I E 5 h b W U m c X V v d D s s J n F 1 b 3 Q 7 U G x h e W V y I D I g T m F t Z S Z x d W 9 0 O y w m c X V v d D t Q b G F 5 Z X I g M S B N b 3 Z l c y Z x d W 9 0 O y w m c X V v d D t Q b G F 5 Z X I g M i B N b 3 Z l c y Z x d W 9 0 O y w m c X V v d D t Q b G F 5 Z X I g M S B Q Y X J h b W V 0 Z X I m c X V v d D s s J n F 1 b 3 Q 7 U G x h e W V y I D I g U G F y Y W 1 l d G V y J n F 1 b 3 Q 7 L C Z x d W 9 0 O 1 B s Y X l l c i A x I E F 2 Z y B U a W 1 l J n F 1 b 3 Q 7 L C Z x d W 9 0 O 1 B s Y X l l c i A y I E F 2 Z y B U a W 1 l J n F 1 b 3 Q 7 L C Z x d W 9 0 O 1 d p b m 5 l c i Z x d W 9 0 O y w m c X V v d D t U a W 1 l c 3 R h b X A m c X V v d D t d I i A v P j x F b n R y e S B U e X B l P S J G a W x s Q 2 9 s d W 1 u V H l w Z X M i I F Z h b H V l P S J z Q X d Z R 0 F 3 T U d C Z 0 1 E Q m d j P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W V f c m V z d W x 0 c 1 8 y M i 9 B d X R v U m V t b 3 Z l Z E N v b H V t b n M x L n t H Y W 1 l I E 5 1 b W J l c i w w f S Z x d W 9 0 O y w m c X V v d D t T Z W N 0 a W 9 u M S 9 n Y W 1 l X 3 J l c 3 V s d H N f M j I v Q X V 0 b 1 J l b W 9 2 Z W R D b 2 x 1 b W 5 z M S 5 7 U G x h e W V y I D E g T m F t Z S w x f S Z x d W 9 0 O y w m c X V v d D t T Z W N 0 a W 9 u M S 9 n Y W 1 l X 3 J l c 3 V s d H N f M j I v Q X V 0 b 1 J l b W 9 2 Z W R D b 2 x 1 b W 5 z M S 5 7 U G x h e W V y I D I g T m F t Z S w y f S Z x d W 9 0 O y w m c X V v d D t T Z W N 0 a W 9 u M S 9 n Y W 1 l X 3 J l c 3 V s d H N f M j I v Q X V 0 b 1 J l b W 9 2 Z W R D b 2 x 1 b W 5 z M S 5 7 U G x h e W V y I D E g T W 9 2 Z X M s M 3 0 m c X V v d D s s J n F 1 b 3 Q 7 U 2 V j d G l v b j E v Z 2 F t Z V 9 y Z X N 1 b H R z X z I y L 0 F 1 d G 9 S Z W 1 v d m V k Q 2 9 s d W 1 u c z E u e 1 B s Y X l l c i A y I E 1 v d m V z L D R 9 J n F 1 b 3 Q 7 L C Z x d W 9 0 O 1 N l Y 3 R p b 2 4 x L 2 d h b W V f c m V z d W x 0 c 1 8 y M i 9 B d X R v U m V t b 3 Z l Z E N v b H V t b n M x L n t Q b G F 5 Z X I g M S B Q Y X J h b W V 0 Z X I s N X 0 m c X V v d D s s J n F 1 b 3 Q 7 U 2 V j d G l v b j E v Z 2 F t Z V 9 y Z X N 1 b H R z X z I y L 0 F 1 d G 9 S Z W 1 v d m V k Q 2 9 s d W 1 u c z E u e 1 B s Y X l l c i A y I F B h c m F t Z X R l c i w 2 f S Z x d W 9 0 O y w m c X V v d D t T Z W N 0 a W 9 u M S 9 n Y W 1 l X 3 J l c 3 V s d H N f M j I v Q X V 0 b 1 J l b W 9 2 Z W R D b 2 x 1 b W 5 z M S 5 7 U G x h e W V y I D E g Q X Z n I F R p b W U s N 3 0 m c X V v d D s s J n F 1 b 3 Q 7 U 2 V j d G l v b j E v Z 2 F t Z V 9 y Z X N 1 b H R z X z I y L 0 F 1 d G 9 S Z W 1 v d m V k Q 2 9 s d W 1 u c z E u e 1 B s Y X l l c i A y I E F 2 Z y B U a W 1 l L D h 9 J n F 1 b 3 Q 7 L C Z x d W 9 0 O 1 N l Y 3 R p b 2 4 x L 2 d h b W V f c m V z d W x 0 c 1 8 y M i 9 B d X R v U m V t b 3 Z l Z E N v b H V t b n M x L n t X a W 5 u Z X I s O X 0 m c X V v d D s s J n F 1 b 3 Q 7 U 2 V j d G l v b j E v Z 2 F t Z V 9 y Z X N 1 b H R z X z I y L 0 F 1 d G 9 S Z W 1 v d m V k Q 2 9 s d W 1 u c z E u e 1 R p b W V z d G F t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d h b W V f c m V z d W x 0 c 1 8 y M i 9 B d X R v U m V t b 3 Z l Z E N v b H V t b n M x L n t H Y W 1 l I E 5 1 b W J l c i w w f S Z x d W 9 0 O y w m c X V v d D t T Z W N 0 a W 9 u M S 9 n Y W 1 l X 3 J l c 3 V s d H N f M j I v Q X V 0 b 1 J l b W 9 2 Z W R D b 2 x 1 b W 5 z M S 5 7 U G x h e W V y I D E g T m F t Z S w x f S Z x d W 9 0 O y w m c X V v d D t T Z W N 0 a W 9 u M S 9 n Y W 1 l X 3 J l c 3 V s d H N f M j I v Q X V 0 b 1 J l b W 9 2 Z W R D b 2 x 1 b W 5 z M S 5 7 U G x h e W V y I D I g T m F t Z S w y f S Z x d W 9 0 O y w m c X V v d D t T Z W N 0 a W 9 u M S 9 n Y W 1 l X 3 J l c 3 V s d H N f M j I v Q X V 0 b 1 J l b W 9 2 Z W R D b 2 x 1 b W 5 z M S 5 7 U G x h e W V y I D E g T W 9 2 Z X M s M 3 0 m c X V v d D s s J n F 1 b 3 Q 7 U 2 V j d G l v b j E v Z 2 F t Z V 9 y Z X N 1 b H R z X z I y L 0 F 1 d G 9 S Z W 1 v d m V k Q 2 9 s d W 1 u c z E u e 1 B s Y X l l c i A y I E 1 v d m V z L D R 9 J n F 1 b 3 Q 7 L C Z x d W 9 0 O 1 N l Y 3 R p b 2 4 x L 2 d h b W V f c m V z d W x 0 c 1 8 y M i 9 B d X R v U m V t b 3 Z l Z E N v b H V t b n M x L n t Q b G F 5 Z X I g M S B Q Y X J h b W V 0 Z X I s N X 0 m c X V v d D s s J n F 1 b 3 Q 7 U 2 V j d G l v b j E v Z 2 F t Z V 9 y Z X N 1 b H R z X z I y L 0 F 1 d G 9 S Z W 1 v d m V k Q 2 9 s d W 1 u c z E u e 1 B s Y X l l c i A y I F B h c m F t Z X R l c i w 2 f S Z x d W 9 0 O y w m c X V v d D t T Z W N 0 a W 9 u M S 9 n Y W 1 l X 3 J l c 3 V s d H N f M j I v Q X V 0 b 1 J l b W 9 2 Z W R D b 2 x 1 b W 5 z M S 5 7 U G x h e W V y I D E g Q X Z n I F R p b W U s N 3 0 m c X V v d D s s J n F 1 b 3 Q 7 U 2 V j d G l v b j E v Z 2 F t Z V 9 y Z X N 1 b H R z X z I y L 0 F 1 d G 9 S Z W 1 v d m V k Q 2 9 s d W 1 u c z E u e 1 B s Y X l l c i A y I E F 2 Z y B U a W 1 l L D h 9 J n F 1 b 3 Q 7 L C Z x d W 9 0 O 1 N l Y 3 R p b 2 4 x L 2 d h b W V f c m V z d W x 0 c 1 8 y M i 9 B d X R v U m V t b 3 Z l Z E N v b H V t b n M x L n t X a W 5 u Z X I s O X 0 m c X V v d D s s J n F 1 b 3 Q 7 U 2 V j d G l v b j E v Z 2 F t Z V 9 y Z X N 1 b H R z X z I y L 0 F 1 d G 9 S Z W 1 v d m V k Q 2 9 s d W 1 u c z E u e 1 R p b W V z d G F t c C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3 M z k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2 F t Z V 9 y Z X N 1 b H R z X z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c m V z d W x 0 c 1 8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3 J l c 3 V s d H N f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X a q 3 u a x e U 2 w f A G S X 0 Y A s Q A A A A A C A A A A A A A Q Z g A A A A E A A C A A A A A N W F o H W j u i 7 s s R g T i D 5 t P i K 4 i 6 Z 4 l v E k N Y w 7 6 N V M 5 e r g A A A A A O g A A A A A I A A C A A A A D s N T u F X s H g M 6 3 q A 7 3 9 m G 0 h g a S P 1 S y C 8 K w 7 l i O Q / Y P r r 1 A A A A B I H g 5 m 2 Y h 3 U 9 6 i Z 9 0 J o r l s / z + z h F 0 L / C I M b b l g V P D h C K J H P k 6 t W n Y k S G q + 7 i Z L L 5 A r G T t e F q A e f T Q b y 7 + g Y G X f I R Q 7 J P c v O I o Q w P e X n r 4 U M E A A A A B 4 E 6 q z p a N D F 5 7 v 0 S 9 O 9 E Q w d H H g j P M F 1 A j h t 3 q S J M e H d h 4 P 3 U 6 M N m X Y E V U 2 e f L / b W J F Y e R i p f s I 5 0 4 d Z R h Y e N E G < / D a t a M a s h u p > 
</file>

<file path=customXml/itemProps1.xml><?xml version="1.0" encoding="utf-8"?>
<ds:datastoreItem xmlns:ds="http://schemas.openxmlformats.org/officeDocument/2006/customXml" ds:itemID="{EB4E660B-F98C-486D-9A68-94531DCEA9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game_results_14</vt:lpstr>
      <vt:lpstr>Sheet1</vt:lpstr>
      <vt:lpstr>game_results_22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von Beöczy</dc:creator>
  <cp:lastModifiedBy>Caspar von Beöczy</cp:lastModifiedBy>
  <dcterms:created xsi:type="dcterms:W3CDTF">2024-10-13T10:08:59Z</dcterms:created>
  <dcterms:modified xsi:type="dcterms:W3CDTF">2024-10-15T19:42:41Z</dcterms:modified>
</cp:coreProperties>
</file>