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729"/>
  <workbookPr defaultThemeVersion="124226"/>
  <mc:AlternateContent xmlns:mc="http://schemas.openxmlformats.org/markup-compatibility/2006">
    <mc:Choice Requires="x15">
      <x15ac:absPath xmlns:x15ac="http://schemas.microsoft.com/office/spreadsheetml/2010/11/ac" url="https://aciccat-my.sharepoint.com/personal/carlos_mayor_iccat_int/Documents/2022/Proyectos/SCRSCatalogues/"/>
    </mc:Choice>
  </mc:AlternateContent>
  <xr:revisionPtr revIDLastSave="512" documentId="8_{86B1DDB2-2F21-47F7-B064-046702668AE3}" xr6:coauthVersionLast="47" xr6:coauthVersionMax="47" xr10:uidLastSave="{8912AC5B-A33D-4998-B9B9-E49FE24CE364}"/>
  <bookViews>
    <workbookView xWindow="-120" yWindow="-120" windowWidth="29040" windowHeight="15840" tabRatio="898" activeTab="1" xr2:uid="{00000000-000D-0000-FFFF-FFFF00000000}"/>
  </bookViews>
  <sheets>
    <sheet name="header" sheetId="33" r:id="rId1"/>
    <sheet name="ALB-N" sheetId="1" r:id="rId2"/>
    <sheet name="ALB-S" sheetId="2" r:id="rId3"/>
    <sheet name="ALB-M" sheetId="3" r:id="rId4"/>
    <sheet name="BFT-E" sheetId="35" r:id="rId5"/>
    <sheet name="BFT-M" sheetId="37" r:id="rId6"/>
    <sheet name="BFT-W" sheetId="36" r:id="rId7"/>
    <sheet name="BET-A" sheetId="12" r:id="rId8"/>
    <sheet name="YFT-E" sheetId="4" r:id="rId9"/>
    <sheet name="YFT-W" sheetId="5" r:id="rId10"/>
    <sheet name="SKJ-E" sheetId="6" r:id="rId11"/>
    <sheet name="SKJ-W" sheetId="8" r:id="rId12"/>
    <sheet name="SWO-N" sheetId="9" r:id="rId13"/>
    <sheet name="SWO-S" sheetId="10" r:id="rId14"/>
    <sheet name="SWO-M" sheetId="11" r:id="rId15"/>
    <sheet name="BUM-A" sheetId="16" r:id="rId16"/>
    <sheet name="WHM-A" sheetId="18" r:id="rId17"/>
    <sheet name="SAI-E" sheetId="20" r:id="rId18"/>
    <sheet name="SAI-W" sheetId="21" r:id="rId19"/>
    <sheet name="SPF-E" sheetId="22" r:id="rId20"/>
    <sheet name="SPF-W" sheetId="23" r:id="rId21"/>
    <sheet name="BSH-AN" sheetId="24" r:id="rId22"/>
    <sheet name="BSH-AS" sheetId="25" r:id="rId23"/>
    <sheet name="POR-ANE" sheetId="27" r:id="rId24"/>
    <sheet name="POR-ANW" sheetId="38" r:id="rId25"/>
    <sheet name="POR-ASE" sheetId="39" r:id="rId26"/>
    <sheet name="POR-ASW" sheetId="28" r:id="rId27"/>
    <sheet name="SMA-AN" sheetId="30" r:id="rId28"/>
    <sheet name="SMA-AS" sheetId="31" r:id="rId29"/>
    <sheet name="CHECK" sheetId="13" state="hidden" r:id="rId30"/>
  </sheets>
  <definedNames>
    <definedName name="_xlnm._FilterDatabase" localSheetId="3" hidden="1">'ALB-M'!$A$4:$AK$132</definedName>
    <definedName name="_xlnm._FilterDatabase" localSheetId="1" hidden="1">'ALB-N'!$A$4:$F$214</definedName>
    <definedName name="_xlnm._FilterDatabase" localSheetId="2" hidden="1">'ALB-S'!$A$4:$AK$118</definedName>
    <definedName name="_xlnm._FilterDatabase" localSheetId="7" hidden="1">'BET-A'!$A$4:$AK$328</definedName>
    <definedName name="_xlnm._FilterDatabase" localSheetId="4" hidden="1">'BFT-E'!$A$4:$AK$146</definedName>
    <definedName name="_xlnm._FilterDatabase" localSheetId="5" hidden="1">'BFT-M'!$A$4:$AK$184</definedName>
    <definedName name="_xlnm._FilterDatabase" localSheetId="6" hidden="1">'BFT-W'!$A$4:$AK$88</definedName>
    <definedName name="_xlnm._FilterDatabase" localSheetId="21" hidden="1">'BSH-AN'!$A$4:$AK$154</definedName>
    <definedName name="_xlnm._FilterDatabase" localSheetId="22" hidden="1">'BSH-AS'!$A$4:$AK$88</definedName>
    <definedName name="_xlnm._FilterDatabase" localSheetId="15" hidden="1">'BUM-A'!$A$4:$AK$220</definedName>
    <definedName name="_xlnm._FilterDatabase" localSheetId="23" hidden="1">'POR-ANE'!$A$4:$AK$102</definedName>
    <definedName name="_xlnm._FilterDatabase" localSheetId="24" hidden="1">'POR-ANW'!$A$4:$AK$48</definedName>
    <definedName name="_xlnm._FilterDatabase" localSheetId="25" hidden="1">'POR-ASE'!$A$4:$AK$30</definedName>
    <definedName name="_xlnm._FilterDatabase" localSheetId="26" hidden="1">'POR-ASW'!$A$4:$AK$46</definedName>
    <definedName name="_xlnm._FilterDatabase" localSheetId="17" hidden="1">'SAI-E'!$A$4:$AK$106</definedName>
    <definedName name="_xlnm._FilterDatabase" localSheetId="18" hidden="1">'SAI-W'!$A$4:$AK$110</definedName>
    <definedName name="_xlnm._FilterDatabase" localSheetId="10" hidden="1">'SKJ-E'!$A$4:$AK$260</definedName>
    <definedName name="_xlnm._FilterDatabase" localSheetId="11" hidden="1">'SKJ-W'!$A$4:$AK$164</definedName>
    <definedName name="_xlnm._FilterDatabase" localSheetId="27" hidden="1">'SMA-AN'!$A$4:$AK$154</definedName>
    <definedName name="_xlnm._FilterDatabase" localSheetId="28" hidden="1">'SMA-AS'!$A$4:$AK$76</definedName>
    <definedName name="_xlnm._FilterDatabase" localSheetId="19" hidden="1">'SPF-E'!$A$4:$AK$34</definedName>
    <definedName name="_xlnm._FilterDatabase" localSheetId="20" hidden="1">'SPF-W'!$A$4:$AK$52</definedName>
    <definedName name="_xlnm._FilterDatabase" localSheetId="14" hidden="1">'SWO-M'!$A$4:$AK$126</definedName>
    <definedName name="_xlnm._FilterDatabase" localSheetId="12" hidden="1">'SWO-N'!$A$4:$AK$216</definedName>
    <definedName name="_xlnm._FilterDatabase" localSheetId="13" hidden="1">'SWO-S'!$A$4:$AK$122</definedName>
    <definedName name="_xlnm._FilterDatabase" localSheetId="16" hidden="1">'WHM-A'!$A$4:$AK$160</definedName>
    <definedName name="_xlnm._FilterDatabase" localSheetId="8" hidden="1">'YFT-E'!$A$4:$AK$248</definedName>
    <definedName name="_xlnm._FilterDatabase" localSheetId="9" hidden="1">'YFT-W'!$A$4:$AK$198</definedName>
    <definedName name="_xlnm.Print_Area" localSheetId="3">'ALB-M'!$A$1:$AN$32</definedName>
    <definedName name="_xlnm.Print_Area" localSheetId="1">'ALB-N'!$A$1:$AN$36</definedName>
    <definedName name="_xlnm.Print_Area" localSheetId="2">'ALB-S'!$A$1:$AN$32</definedName>
    <definedName name="_xlnm.Print_Area" localSheetId="7">'BET-A'!$A$1:$AN$64</definedName>
    <definedName name="_xlnm.Print_Area" localSheetId="4">'BFT-E'!$A$1:$AN$32</definedName>
    <definedName name="_xlnm.Print_Area" localSheetId="5">'BFT-M'!$A$1:$AN$64</definedName>
    <definedName name="_xlnm.Print_Area" localSheetId="6">'BFT-W'!$A$1:$AN$30</definedName>
    <definedName name="_xlnm.Print_Area" localSheetId="21">'BSH-AN'!$A$1:$AN$32</definedName>
    <definedName name="_xlnm.Print_Area" localSheetId="22">'BSH-AS'!$A$1:$AN$30</definedName>
    <definedName name="_xlnm.Print_Area" localSheetId="15">'BUM-A'!$A$1:$AN$66</definedName>
    <definedName name="_xlnm.Print_Area" localSheetId="0">header!$A$1:$I$31</definedName>
    <definedName name="_xlnm.Print_Area" localSheetId="23">'POR-ANE'!$A$1:$AN$28</definedName>
    <definedName name="_xlnm.Print_Area" localSheetId="24">'POR-ANW'!$A$1:$AN$30</definedName>
    <definedName name="_xlnm.Print_Area" localSheetId="25">'POR-ASE'!$A$1:$AN$30</definedName>
    <definedName name="_xlnm.Print_Area" localSheetId="26">'POR-ASW'!$A$1:$AN$26</definedName>
    <definedName name="_xlnm.Print_Area" localSheetId="17">'SAI-E'!$A$1:$AN$36</definedName>
    <definedName name="_xlnm.Print_Area" localSheetId="18">'SAI-W'!$A$1:$AN$46</definedName>
    <definedName name="_xlnm.Print_Area" localSheetId="10">'SKJ-E'!$A$1:$AN$44</definedName>
    <definedName name="_xlnm.Print_Area" localSheetId="11">'SKJ-W'!$A$1:$AN$28</definedName>
    <definedName name="_xlnm.Print_Area" localSheetId="27">'SMA-AN'!$A$1:$AN$24</definedName>
    <definedName name="_xlnm.Print_Area" localSheetId="28">'SMA-AS'!$A$1:$AN$24</definedName>
    <definedName name="_xlnm.Print_Area" localSheetId="19">'SPF-E'!$A$1:$AN$24</definedName>
    <definedName name="_xlnm.Print_Area" localSheetId="20">'SPF-W'!$A$1:$AN$26</definedName>
    <definedName name="_xlnm.Print_Area" localSheetId="14">'SWO-M'!$A$1:$AN$34</definedName>
    <definedName name="_xlnm.Print_Area" localSheetId="12">'SWO-N'!$A$1:$AN$38</definedName>
    <definedName name="_xlnm.Print_Area" localSheetId="13">'SWO-S'!$A$1:$AN$32</definedName>
    <definedName name="_xlnm.Print_Area" localSheetId="16">'WHM-A'!$A$1:$AN$54</definedName>
    <definedName name="_xlnm.Print_Area" localSheetId="8">'YFT-E'!$A$1:$AN$54</definedName>
    <definedName name="_xlnm.Print_Area" localSheetId="9">'YFT-W'!$A$1:$AN$58</definedName>
    <definedName name="scale">header!$H$29</definedName>
    <definedName name="TaskI">#REF!</definedName>
    <definedName name="totYears">header!$H$28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J2" i="31" l="1"/>
  <c r="AI2" i="31"/>
  <c r="AH2" i="31"/>
  <c r="AG2" i="31"/>
  <c r="AF2" i="31"/>
  <c r="AE2" i="31"/>
  <c r="AD2" i="31"/>
  <c r="AC2" i="31"/>
  <c r="AB2" i="31"/>
  <c r="AA2" i="31"/>
  <c r="Z2" i="31"/>
  <c r="Y2" i="31"/>
  <c r="X2" i="31"/>
  <c r="W2" i="31"/>
  <c r="V2" i="31"/>
  <c r="U2" i="31"/>
  <c r="T2" i="31"/>
  <c r="S2" i="31"/>
  <c r="R2" i="31"/>
  <c r="Q2" i="31"/>
  <c r="P2" i="31"/>
  <c r="O2" i="31"/>
  <c r="N2" i="31"/>
  <c r="M2" i="31"/>
  <c r="L2" i="31"/>
  <c r="K2" i="31"/>
  <c r="J2" i="31"/>
  <c r="I2" i="31"/>
  <c r="H2" i="31"/>
  <c r="G2" i="31"/>
  <c r="AO75" i="31"/>
  <c r="AJ2" i="30"/>
  <c r="AI2" i="30"/>
  <c r="AH2" i="30"/>
  <c r="AG2" i="30"/>
  <c r="AF2" i="30"/>
  <c r="AE2" i="30"/>
  <c r="AD2" i="30"/>
  <c r="AC2" i="30"/>
  <c r="AB2" i="30"/>
  <c r="AA2" i="30"/>
  <c r="Z2" i="30"/>
  <c r="Y2" i="30"/>
  <c r="X2" i="30"/>
  <c r="W2" i="30"/>
  <c r="V2" i="30"/>
  <c r="U2" i="30"/>
  <c r="T2" i="30"/>
  <c r="S2" i="30"/>
  <c r="R2" i="30"/>
  <c r="Q2" i="30"/>
  <c r="P2" i="30"/>
  <c r="O2" i="30"/>
  <c r="N2" i="30"/>
  <c r="M2" i="30"/>
  <c r="L2" i="30"/>
  <c r="K2" i="30"/>
  <c r="J2" i="30"/>
  <c r="I2" i="30"/>
  <c r="H2" i="30"/>
  <c r="G2" i="30"/>
  <c r="AO153" i="30"/>
  <c r="G2" i="28"/>
  <c r="AO3" i="28"/>
  <c r="AO9" i="28"/>
  <c r="AO11" i="28"/>
  <c r="AO13" i="28"/>
  <c r="AO15" i="28"/>
  <c r="AO17" i="28"/>
  <c r="AO19" i="28"/>
  <c r="AO21" i="28"/>
  <c r="AO23" i="28"/>
  <c r="AO25" i="28"/>
  <c r="AO27" i="28"/>
  <c r="AO29" i="28"/>
  <c r="AO31" i="28"/>
  <c r="AO33" i="28"/>
  <c r="AO35" i="28"/>
  <c r="AO37" i="28"/>
  <c r="AO39" i="28"/>
  <c r="AO41" i="28"/>
  <c r="AO43" i="28"/>
  <c r="AO45" i="28"/>
  <c r="AO3" i="39"/>
  <c r="AO5" i="39"/>
  <c r="AO7" i="39"/>
  <c r="AO9" i="39"/>
  <c r="AO11" i="39"/>
  <c r="AO13" i="39"/>
  <c r="AO15" i="39"/>
  <c r="AO17" i="39"/>
  <c r="AO19" i="39"/>
  <c r="AO21" i="39"/>
  <c r="AO23" i="39"/>
  <c r="AO25" i="39"/>
  <c r="AO27" i="39"/>
  <c r="AO29" i="39"/>
  <c r="AJ2" i="38"/>
  <c r="AI2" i="38"/>
  <c r="AH2" i="38"/>
  <c r="AG2" i="38"/>
  <c r="AF2" i="38"/>
  <c r="AE2" i="38"/>
  <c r="AD2" i="38"/>
  <c r="AC2" i="38"/>
  <c r="AB2" i="38"/>
  <c r="AA2" i="38"/>
  <c r="Z2" i="38"/>
  <c r="Y2" i="38"/>
  <c r="X2" i="38"/>
  <c r="W2" i="38"/>
  <c r="V2" i="38"/>
  <c r="U2" i="38"/>
  <c r="T2" i="38"/>
  <c r="S2" i="38"/>
  <c r="R2" i="38"/>
  <c r="Q2" i="38"/>
  <c r="P2" i="38"/>
  <c r="O2" i="38"/>
  <c r="N2" i="38"/>
  <c r="M2" i="38"/>
  <c r="L2" i="38"/>
  <c r="K2" i="38"/>
  <c r="J2" i="38"/>
  <c r="I2" i="38"/>
  <c r="H2" i="38"/>
  <c r="G2" i="38"/>
  <c r="AO47" i="38"/>
  <c r="AJ2" i="27"/>
  <c r="AI2" i="27"/>
  <c r="AH2" i="27"/>
  <c r="AG2" i="27"/>
  <c r="AF2" i="27"/>
  <c r="AE2" i="27"/>
  <c r="AD2" i="27"/>
  <c r="AC2" i="27"/>
  <c r="AB2" i="27"/>
  <c r="AA2" i="27"/>
  <c r="Z2" i="27"/>
  <c r="Y2" i="27"/>
  <c r="X2" i="27"/>
  <c r="W2" i="27"/>
  <c r="V2" i="27"/>
  <c r="U2" i="27"/>
  <c r="T2" i="27"/>
  <c r="S2" i="27"/>
  <c r="R2" i="27"/>
  <c r="Q2" i="27"/>
  <c r="P2" i="27"/>
  <c r="O2" i="27"/>
  <c r="N2" i="27"/>
  <c r="M2" i="27"/>
  <c r="L2" i="27"/>
  <c r="K2" i="27"/>
  <c r="J2" i="27"/>
  <c r="I2" i="27"/>
  <c r="H2" i="27"/>
  <c r="G2" i="27"/>
  <c r="AO101" i="27"/>
  <c r="AJ2" i="22"/>
  <c r="AI2" i="22"/>
  <c r="AH2" i="22"/>
  <c r="AG2" i="22"/>
  <c r="AF2" i="22"/>
  <c r="AE2" i="22"/>
  <c r="AD2" i="22"/>
  <c r="AC2" i="22"/>
  <c r="AB2" i="22"/>
  <c r="AA2" i="22"/>
  <c r="Z2" i="22"/>
  <c r="Y2" i="22"/>
  <c r="X2" i="22"/>
  <c r="W2" i="22"/>
  <c r="V2" i="22"/>
  <c r="U2" i="22"/>
  <c r="T2" i="22"/>
  <c r="S2" i="22"/>
  <c r="R2" i="22"/>
  <c r="Q2" i="22"/>
  <c r="P2" i="22"/>
  <c r="O2" i="22"/>
  <c r="N2" i="22"/>
  <c r="M2" i="22"/>
  <c r="L2" i="22"/>
  <c r="K2" i="22"/>
  <c r="J2" i="22"/>
  <c r="I2" i="22"/>
  <c r="H2" i="22"/>
  <c r="G2" i="22"/>
  <c r="AO3" i="22"/>
  <c r="AO35" i="22"/>
  <c r="AM35" i="22"/>
  <c r="AJ2" i="21"/>
  <c r="AI2" i="21"/>
  <c r="AH2" i="21"/>
  <c r="AG2" i="21"/>
  <c r="AF2" i="21"/>
  <c r="AE2" i="21"/>
  <c r="AD2" i="21"/>
  <c r="AC2" i="21"/>
  <c r="AB2" i="21"/>
  <c r="AA2" i="21"/>
  <c r="Z2" i="21"/>
  <c r="Y2" i="21"/>
  <c r="X2" i="21"/>
  <c r="W2" i="21"/>
  <c r="V2" i="21"/>
  <c r="U2" i="21"/>
  <c r="T2" i="21"/>
  <c r="S2" i="21"/>
  <c r="R2" i="21"/>
  <c r="Q2" i="21"/>
  <c r="P2" i="21"/>
  <c r="O2" i="21"/>
  <c r="N2" i="21"/>
  <c r="M2" i="21"/>
  <c r="L2" i="21"/>
  <c r="K2" i="21"/>
  <c r="J2" i="21"/>
  <c r="I2" i="21"/>
  <c r="H2" i="21"/>
  <c r="G2" i="21"/>
  <c r="AO109" i="21"/>
  <c r="AO107" i="21"/>
  <c r="AJ2" i="20"/>
  <c r="AI2" i="20"/>
  <c r="AH2" i="20"/>
  <c r="AG2" i="20"/>
  <c r="AF2" i="20"/>
  <c r="AE2" i="20"/>
  <c r="AD2" i="20"/>
  <c r="AC2" i="20"/>
  <c r="AB2" i="20"/>
  <c r="AA2" i="20"/>
  <c r="Z2" i="20"/>
  <c r="Y2" i="20"/>
  <c r="X2" i="20"/>
  <c r="W2" i="20"/>
  <c r="V2" i="20"/>
  <c r="U2" i="20"/>
  <c r="T2" i="20"/>
  <c r="S2" i="20"/>
  <c r="R2" i="20"/>
  <c r="Q2" i="20"/>
  <c r="P2" i="20"/>
  <c r="O2" i="20"/>
  <c r="N2" i="20"/>
  <c r="M2" i="20"/>
  <c r="L2" i="20"/>
  <c r="K2" i="20"/>
  <c r="J2" i="20"/>
  <c r="I2" i="20"/>
  <c r="H2" i="20"/>
  <c r="G2" i="20"/>
  <c r="AO105" i="20"/>
  <c r="AO103" i="20"/>
  <c r="AJ2" i="16"/>
  <c r="AI2" i="16"/>
  <c r="AH2" i="16"/>
  <c r="AG2" i="16"/>
  <c r="AF2" i="16"/>
  <c r="AE2" i="16"/>
  <c r="AD2" i="16"/>
  <c r="AC2" i="16"/>
  <c r="AB2" i="16"/>
  <c r="AA2" i="16"/>
  <c r="Z2" i="16"/>
  <c r="Y2" i="16"/>
  <c r="X2" i="16"/>
  <c r="W2" i="16"/>
  <c r="V2" i="16"/>
  <c r="U2" i="16"/>
  <c r="T2" i="16"/>
  <c r="S2" i="16"/>
  <c r="R2" i="16"/>
  <c r="Q2" i="16"/>
  <c r="P2" i="16"/>
  <c r="O2" i="16"/>
  <c r="N2" i="16"/>
  <c r="M2" i="16"/>
  <c r="L2" i="16"/>
  <c r="K2" i="16"/>
  <c r="J2" i="16"/>
  <c r="I2" i="16"/>
  <c r="H2" i="16"/>
  <c r="G2" i="16"/>
  <c r="AO219" i="16"/>
  <c r="AO217" i="16"/>
  <c r="AO215" i="16"/>
  <c r="AO213" i="16"/>
  <c r="AO211" i="16"/>
  <c r="AJ2" i="9"/>
  <c r="AI2" i="9"/>
  <c r="AH2" i="9"/>
  <c r="AG2" i="9"/>
  <c r="AF2" i="9"/>
  <c r="AE2" i="9"/>
  <c r="AD2" i="9"/>
  <c r="AC2" i="9"/>
  <c r="AB2" i="9"/>
  <c r="AA2" i="9"/>
  <c r="Z2" i="9"/>
  <c r="Y2" i="9"/>
  <c r="X2" i="9"/>
  <c r="W2" i="9"/>
  <c r="V2" i="9"/>
  <c r="U2" i="9"/>
  <c r="T2" i="9"/>
  <c r="S2" i="9"/>
  <c r="R2" i="9"/>
  <c r="Q2" i="9"/>
  <c r="P2" i="9"/>
  <c r="O2" i="9"/>
  <c r="N2" i="9"/>
  <c r="M2" i="9"/>
  <c r="L2" i="9"/>
  <c r="K2" i="9"/>
  <c r="J2" i="9"/>
  <c r="I2" i="9"/>
  <c r="H2" i="9"/>
  <c r="G2" i="9"/>
  <c r="AO215" i="9"/>
  <c r="AO213" i="9"/>
  <c r="AO211" i="9"/>
  <c r="AJ2" i="8"/>
  <c r="AI2" i="8"/>
  <c r="AH2" i="8"/>
  <c r="AG2" i="8"/>
  <c r="AF2" i="8"/>
  <c r="AE2" i="8"/>
  <c r="AD2" i="8"/>
  <c r="AC2" i="8"/>
  <c r="AB2" i="8"/>
  <c r="AA2" i="8"/>
  <c r="Z2" i="8"/>
  <c r="Y2" i="8"/>
  <c r="X2" i="8"/>
  <c r="W2" i="8"/>
  <c r="V2" i="8"/>
  <c r="U2" i="8"/>
  <c r="T2" i="8"/>
  <c r="S2" i="8"/>
  <c r="R2" i="8"/>
  <c r="Q2" i="8"/>
  <c r="P2" i="8"/>
  <c r="O2" i="8"/>
  <c r="N2" i="8"/>
  <c r="M2" i="8"/>
  <c r="L2" i="8"/>
  <c r="K2" i="8"/>
  <c r="J2" i="8"/>
  <c r="I2" i="8"/>
  <c r="H2" i="8"/>
  <c r="G2" i="8"/>
  <c r="AO163" i="8"/>
  <c r="AJ2" i="6"/>
  <c r="AI2" i="6"/>
  <c r="AH2" i="6"/>
  <c r="AG2" i="6"/>
  <c r="AF2" i="6"/>
  <c r="AE2" i="6"/>
  <c r="AD2" i="6"/>
  <c r="AC2" i="6"/>
  <c r="AB2" i="6"/>
  <c r="AA2" i="6"/>
  <c r="Z2" i="6"/>
  <c r="Y2" i="6"/>
  <c r="X2" i="6"/>
  <c r="W2" i="6"/>
  <c r="V2" i="6"/>
  <c r="U2" i="6"/>
  <c r="T2" i="6"/>
  <c r="S2" i="6"/>
  <c r="R2" i="6"/>
  <c r="Q2" i="6"/>
  <c r="P2" i="6"/>
  <c r="O2" i="6"/>
  <c r="N2" i="6"/>
  <c r="M2" i="6"/>
  <c r="L2" i="6"/>
  <c r="K2" i="6"/>
  <c r="J2" i="6"/>
  <c r="I2" i="6"/>
  <c r="H2" i="6"/>
  <c r="G2" i="6"/>
  <c r="AO259" i="6"/>
  <c r="AO257" i="6"/>
  <c r="AO255" i="6"/>
  <c r="AO253" i="6"/>
  <c r="AO251" i="6"/>
  <c r="AJ2" i="5"/>
  <c r="AI2" i="5"/>
  <c r="AH2" i="5"/>
  <c r="AG2" i="5"/>
  <c r="AF2" i="5"/>
  <c r="AE2" i="5"/>
  <c r="AD2" i="5"/>
  <c r="AC2" i="5"/>
  <c r="AB2" i="5"/>
  <c r="AA2" i="5"/>
  <c r="Z2" i="5"/>
  <c r="Y2" i="5"/>
  <c r="X2" i="5"/>
  <c r="W2" i="5"/>
  <c r="V2" i="5"/>
  <c r="U2" i="5"/>
  <c r="T2" i="5"/>
  <c r="S2" i="5"/>
  <c r="R2" i="5"/>
  <c r="Q2" i="5"/>
  <c r="P2" i="5"/>
  <c r="O2" i="5"/>
  <c r="N2" i="5"/>
  <c r="M2" i="5"/>
  <c r="L2" i="5"/>
  <c r="K2" i="5"/>
  <c r="J2" i="5"/>
  <c r="I2" i="5"/>
  <c r="H2" i="5"/>
  <c r="G2" i="5"/>
  <c r="AO197" i="5"/>
  <c r="AJ2" i="4"/>
  <c r="AI2" i="4"/>
  <c r="AH2" i="4"/>
  <c r="AG2" i="4"/>
  <c r="AF2" i="4"/>
  <c r="AE2" i="4"/>
  <c r="AD2" i="4"/>
  <c r="AC2" i="4"/>
  <c r="AB2" i="4"/>
  <c r="AA2" i="4"/>
  <c r="Z2" i="4"/>
  <c r="Y2" i="4"/>
  <c r="X2" i="4"/>
  <c r="W2" i="4"/>
  <c r="V2" i="4"/>
  <c r="U2" i="4"/>
  <c r="T2" i="4"/>
  <c r="S2" i="4"/>
  <c r="R2" i="4"/>
  <c r="Q2" i="4"/>
  <c r="P2" i="4"/>
  <c r="O2" i="4"/>
  <c r="N2" i="4"/>
  <c r="M2" i="4"/>
  <c r="L2" i="4"/>
  <c r="K2" i="4"/>
  <c r="J2" i="4"/>
  <c r="I2" i="4"/>
  <c r="H2" i="4"/>
  <c r="G2" i="4"/>
  <c r="AO247" i="4"/>
  <c r="AO245" i="4"/>
  <c r="AO243" i="4"/>
  <c r="AJ2" i="12"/>
  <c r="AI2" i="12"/>
  <c r="AH2" i="12"/>
  <c r="AG2" i="12"/>
  <c r="AF2" i="12"/>
  <c r="AE2" i="12"/>
  <c r="AD2" i="12"/>
  <c r="AC2" i="12"/>
  <c r="AB2" i="12"/>
  <c r="AA2" i="12"/>
  <c r="Z2" i="12"/>
  <c r="Y2" i="12"/>
  <c r="X2" i="12"/>
  <c r="W2" i="12"/>
  <c r="V2" i="12"/>
  <c r="U2" i="12"/>
  <c r="T2" i="12"/>
  <c r="S2" i="12"/>
  <c r="R2" i="12"/>
  <c r="Q2" i="12"/>
  <c r="P2" i="12"/>
  <c r="O2" i="12"/>
  <c r="N2" i="12"/>
  <c r="M2" i="12"/>
  <c r="L2" i="12"/>
  <c r="K2" i="12"/>
  <c r="J2" i="12"/>
  <c r="I2" i="12"/>
  <c r="H2" i="12"/>
  <c r="G2" i="12"/>
  <c r="AO327" i="12"/>
  <c r="AO325" i="12"/>
  <c r="AO323" i="12"/>
  <c r="AO321" i="12"/>
  <c r="AO319" i="12"/>
  <c r="AO317" i="12"/>
  <c r="AO315" i="12"/>
  <c r="AO313" i="12"/>
  <c r="AJ2" i="36"/>
  <c r="AI2" i="36"/>
  <c r="AH2" i="36"/>
  <c r="AG2" i="36"/>
  <c r="AF2" i="36"/>
  <c r="AE2" i="36"/>
  <c r="AD2" i="36"/>
  <c r="AC2" i="36"/>
  <c r="AB2" i="36"/>
  <c r="AA2" i="36"/>
  <c r="Z2" i="36"/>
  <c r="Y2" i="36"/>
  <c r="X2" i="36"/>
  <c r="W2" i="36"/>
  <c r="V2" i="36"/>
  <c r="U2" i="36"/>
  <c r="T2" i="36"/>
  <c r="S2" i="36"/>
  <c r="R2" i="36"/>
  <c r="Q2" i="36"/>
  <c r="P2" i="36"/>
  <c r="O2" i="36"/>
  <c r="N2" i="36"/>
  <c r="M2" i="36"/>
  <c r="L2" i="36"/>
  <c r="K2" i="36"/>
  <c r="J2" i="36"/>
  <c r="I2" i="36"/>
  <c r="H2" i="36"/>
  <c r="G2" i="36"/>
  <c r="AO87" i="36"/>
  <c r="AO85" i="36"/>
  <c r="AO83" i="36"/>
  <c r="AJ2" i="37"/>
  <c r="AI2" i="37"/>
  <c r="AH2" i="37"/>
  <c r="AG2" i="37"/>
  <c r="AF2" i="37"/>
  <c r="AE2" i="37"/>
  <c r="AD2" i="37"/>
  <c r="AC2" i="37"/>
  <c r="AB2" i="37"/>
  <c r="AA2" i="37"/>
  <c r="Z2" i="37"/>
  <c r="Y2" i="37"/>
  <c r="X2" i="37"/>
  <c r="W2" i="37"/>
  <c r="V2" i="37"/>
  <c r="U2" i="37"/>
  <c r="T2" i="37"/>
  <c r="S2" i="37"/>
  <c r="R2" i="37"/>
  <c r="Q2" i="37"/>
  <c r="P2" i="37"/>
  <c r="O2" i="37"/>
  <c r="N2" i="37"/>
  <c r="M2" i="37"/>
  <c r="L2" i="37"/>
  <c r="K2" i="37"/>
  <c r="J2" i="37"/>
  <c r="I2" i="37"/>
  <c r="H2" i="37"/>
  <c r="G2" i="37"/>
  <c r="AO183" i="37"/>
  <c r="AO181" i="37"/>
  <c r="AJ2" i="35"/>
  <c r="AI2" i="35"/>
  <c r="AH2" i="35"/>
  <c r="AG2" i="35"/>
  <c r="AF2" i="35"/>
  <c r="AE2" i="35"/>
  <c r="AD2" i="35"/>
  <c r="AC2" i="35"/>
  <c r="AB2" i="35"/>
  <c r="AA2" i="35"/>
  <c r="Z2" i="35"/>
  <c r="Y2" i="35"/>
  <c r="X2" i="35"/>
  <c r="W2" i="35"/>
  <c r="V2" i="35"/>
  <c r="U2" i="35"/>
  <c r="T2" i="35"/>
  <c r="S2" i="35"/>
  <c r="R2" i="35"/>
  <c r="Q2" i="35"/>
  <c r="P2" i="35"/>
  <c r="O2" i="35"/>
  <c r="N2" i="35"/>
  <c r="M2" i="35"/>
  <c r="L2" i="35"/>
  <c r="K2" i="35"/>
  <c r="J2" i="35"/>
  <c r="I2" i="35"/>
  <c r="H2" i="35"/>
  <c r="G2" i="35"/>
  <c r="AO145" i="35"/>
  <c r="AO143" i="35"/>
  <c r="AO141" i="35"/>
  <c r="AO139" i="35"/>
  <c r="AJ2" i="3"/>
  <c r="AI2" i="3"/>
  <c r="AH2" i="3"/>
  <c r="AG2" i="3"/>
  <c r="AF2" i="3"/>
  <c r="AE2" i="3"/>
  <c r="AD2" i="3"/>
  <c r="AC2" i="3"/>
  <c r="AB2" i="3"/>
  <c r="AA2" i="3"/>
  <c r="Z2" i="3"/>
  <c r="Y2" i="3"/>
  <c r="X2" i="3"/>
  <c r="W2" i="3"/>
  <c r="V2" i="3"/>
  <c r="U2" i="3"/>
  <c r="T2" i="3"/>
  <c r="S2" i="3"/>
  <c r="R2" i="3"/>
  <c r="Q2" i="3"/>
  <c r="P2" i="3"/>
  <c r="O2" i="3"/>
  <c r="N2" i="3"/>
  <c r="M2" i="3"/>
  <c r="L2" i="3"/>
  <c r="K2" i="3"/>
  <c r="J2" i="3"/>
  <c r="I2" i="3"/>
  <c r="H2" i="3"/>
  <c r="G2" i="3"/>
  <c r="AO131" i="3"/>
  <c r="AO129" i="3"/>
  <c r="AO127" i="3"/>
  <c r="AJ2" i="2"/>
  <c r="AI2" i="2"/>
  <c r="AH2" i="2"/>
  <c r="AG2" i="2"/>
  <c r="AF2" i="2"/>
  <c r="AE2" i="2"/>
  <c r="AD2" i="2"/>
  <c r="AC2" i="2"/>
  <c r="AB2" i="2"/>
  <c r="AA2" i="2"/>
  <c r="Z2" i="2"/>
  <c r="Y2" i="2"/>
  <c r="X2" i="2"/>
  <c r="W2" i="2"/>
  <c r="V2" i="2"/>
  <c r="U2" i="2"/>
  <c r="T2" i="2"/>
  <c r="S2" i="2"/>
  <c r="R2" i="2"/>
  <c r="Q2" i="2"/>
  <c r="P2" i="2"/>
  <c r="O2" i="2"/>
  <c r="N2" i="2"/>
  <c r="M2" i="2"/>
  <c r="L2" i="2"/>
  <c r="K2" i="2"/>
  <c r="J2" i="2"/>
  <c r="I2" i="2"/>
  <c r="H2" i="2"/>
  <c r="G2" i="2"/>
  <c r="AO117" i="2"/>
  <c r="AJ2" i="1"/>
  <c r="AI2" i="1"/>
  <c r="AH2" i="1"/>
  <c r="AG2" i="1"/>
  <c r="AF2" i="1"/>
  <c r="AE2" i="1"/>
  <c r="AD2" i="1"/>
  <c r="AC2" i="1"/>
  <c r="AB2" i="1"/>
  <c r="AA2" i="1"/>
  <c r="Z2" i="1"/>
  <c r="Y2" i="1"/>
  <c r="X2" i="1"/>
  <c r="W2" i="1"/>
  <c r="V2" i="1"/>
  <c r="U2" i="1"/>
  <c r="T2" i="1"/>
  <c r="S2" i="1"/>
  <c r="R2" i="1"/>
  <c r="Q2" i="1"/>
  <c r="P2" i="1"/>
  <c r="O2" i="1"/>
  <c r="N2" i="1"/>
  <c r="M2" i="1"/>
  <c r="L2" i="1"/>
  <c r="K2" i="1"/>
  <c r="J2" i="1"/>
  <c r="I2" i="1"/>
  <c r="H2" i="1"/>
  <c r="G2" i="1"/>
  <c r="AO213" i="1"/>
  <c r="AO125" i="3"/>
  <c r="AO161" i="8" l="1"/>
  <c r="AO241" i="4"/>
  <c r="AO311" i="12"/>
  <c r="AJ2" i="28" l="1"/>
  <c r="AI2" i="28"/>
  <c r="AH2" i="28"/>
  <c r="AG2" i="28"/>
  <c r="AF2" i="28"/>
  <c r="AE2" i="28"/>
  <c r="AD2" i="28"/>
  <c r="AC2" i="28"/>
  <c r="AB2" i="28"/>
  <c r="AA2" i="28"/>
  <c r="Z2" i="28"/>
  <c r="Y2" i="28"/>
  <c r="X2" i="28"/>
  <c r="W2" i="28"/>
  <c r="V2" i="28"/>
  <c r="U2" i="28"/>
  <c r="T2" i="28"/>
  <c r="S2" i="28"/>
  <c r="R2" i="28"/>
  <c r="Q2" i="28"/>
  <c r="P2" i="28"/>
  <c r="O2" i="28"/>
  <c r="N2" i="28"/>
  <c r="M2" i="28"/>
  <c r="L2" i="28"/>
  <c r="K2" i="28"/>
  <c r="J2" i="28"/>
  <c r="I2" i="28"/>
  <c r="H2" i="28"/>
  <c r="AI2" i="39"/>
  <c r="AH2" i="39"/>
  <c r="AG2" i="39"/>
  <c r="AF2" i="39"/>
  <c r="AE2" i="39"/>
  <c r="AD2" i="39"/>
  <c r="AC2" i="39"/>
  <c r="AB2" i="39"/>
  <c r="AA2" i="39"/>
  <c r="Z2" i="39"/>
  <c r="Y2" i="39"/>
  <c r="X2" i="39"/>
  <c r="W2" i="39"/>
  <c r="V2" i="39"/>
  <c r="U2" i="39"/>
  <c r="T2" i="39"/>
  <c r="S2" i="39"/>
  <c r="R2" i="39"/>
  <c r="Q2" i="39"/>
  <c r="P2" i="39"/>
  <c r="O2" i="39"/>
  <c r="N2" i="39"/>
  <c r="M2" i="39"/>
  <c r="L2" i="39"/>
  <c r="K2" i="39"/>
  <c r="J2" i="39"/>
  <c r="I2" i="39"/>
  <c r="H2" i="39"/>
  <c r="G2" i="39"/>
  <c r="AJ2" i="39"/>
  <c r="AO45" i="38"/>
  <c r="AO43" i="38"/>
  <c r="AO41" i="38"/>
  <c r="AO39" i="38"/>
  <c r="AO37" i="38"/>
  <c r="AO35" i="38"/>
  <c r="AO33" i="38"/>
  <c r="AO31" i="38"/>
  <c r="AO29" i="38"/>
  <c r="AO27" i="38"/>
  <c r="AO25" i="38"/>
  <c r="AO23" i="38"/>
  <c r="A1" i="39"/>
  <c r="AO21" i="38"/>
  <c r="AO19" i="38"/>
  <c r="AO17" i="38"/>
  <c r="AO15" i="38"/>
  <c r="AO13" i="38"/>
  <c r="AO11" i="38"/>
  <c r="AO9" i="38"/>
  <c r="AO7" i="38"/>
  <c r="AO5" i="38"/>
  <c r="A1" i="38"/>
  <c r="AO151" i="30"/>
  <c r="AI2" i="25"/>
  <c r="AH2" i="25"/>
  <c r="AG2" i="25"/>
  <c r="AF2" i="25"/>
  <c r="AE2" i="25"/>
  <c r="AD2" i="25"/>
  <c r="AC2" i="25"/>
  <c r="AB2" i="25"/>
  <c r="AA2" i="25"/>
  <c r="Z2" i="25"/>
  <c r="Y2" i="25"/>
  <c r="X2" i="25"/>
  <c r="W2" i="25"/>
  <c r="V2" i="25"/>
  <c r="U2" i="25"/>
  <c r="T2" i="25"/>
  <c r="S2" i="25"/>
  <c r="R2" i="25"/>
  <c r="Q2" i="25"/>
  <c r="P2" i="25"/>
  <c r="O2" i="25"/>
  <c r="N2" i="25"/>
  <c r="M2" i="25"/>
  <c r="L2" i="25"/>
  <c r="K2" i="25"/>
  <c r="J2" i="25"/>
  <c r="I2" i="25"/>
  <c r="H2" i="25"/>
  <c r="G2" i="25"/>
  <c r="AJ2" i="25"/>
  <c r="AO87" i="25"/>
  <c r="AJ2" i="23"/>
  <c r="AI2" i="23"/>
  <c r="AH2" i="23"/>
  <c r="AG2" i="23"/>
  <c r="AF2" i="23"/>
  <c r="AE2" i="23"/>
  <c r="AD2" i="23"/>
  <c r="AC2" i="23"/>
  <c r="AB2" i="23"/>
  <c r="AA2" i="23"/>
  <c r="Z2" i="23"/>
  <c r="Y2" i="23"/>
  <c r="X2" i="23"/>
  <c r="W2" i="23"/>
  <c r="V2" i="23"/>
  <c r="U2" i="23"/>
  <c r="T2" i="23"/>
  <c r="S2" i="23"/>
  <c r="R2" i="23"/>
  <c r="Q2" i="23"/>
  <c r="P2" i="23"/>
  <c r="O2" i="23"/>
  <c r="N2" i="23"/>
  <c r="M2" i="23"/>
  <c r="L2" i="23"/>
  <c r="K2" i="23"/>
  <c r="J2" i="23"/>
  <c r="I2" i="23"/>
  <c r="H2" i="23"/>
  <c r="G2" i="23"/>
  <c r="AO51" i="23"/>
  <c r="AO33" i="22"/>
  <c r="AO101" i="20"/>
  <c r="AJ2" i="18"/>
  <c r="AI2" i="18"/>
  <c r="AH2" i="18"/>
  <c r="AG2" i="18"/>
  <c r="AF2" i="18"/>
  <c r="AE2" i="18"/>
  <c r="AD2" i="18"/>
  <c r="AC2" i="18"/>
  <c r="AB2" i="18"/>
  <c r="AA2" i="18"/>
  <c r="Z2" i="18"/>
  <c r="Y2" i="18"/>
  <c r="X2" i="18"/>
  <c r="W2" i="18"/>
  <c r="V2" i="18"/>
  <c r="U2" i="18"/>
  <c r="T2" i="18"/>
  <c r="S2" i="18"/>
  <c r="R2" i="18"/>
  <c r="Q2" i="18"/>
  <c r="P2" i="18"/>
  <c r="O2" i="18"/>
  <c r="N2" i="18"/>
  <c r="M2" i="18"/>
  <c r="L2" i="18"/>
  <c r="K2" i="18"/>
  <c r="J2" i="18"/>
  <c r="I2" i="18"/>
  <c r="H2" i="18"/>
  <c r="G2" i="18"/>
  <c r="AO159" i="18"/>
  <c r="AO209" i="16"/>
  <c r="AO207" i="16"/>
  <c r="AO157" i="8"/>
  <c r="AO159" i="8"/>
  <c r="AO249" i="6"/>
  <c r="AO247" i="6"/>
  <c r="AO195" i="5"/>
  <c r="AO193" i="5"/>
  <c r="AO191" i="5"/>
  <c r="AO189" i="5"/>
  <c r="AO239" i="4"/>
  <c r="AO237" i="4"/>
  <c r="AO235" i="4"/>
  <c r="AO233" i="4"/>
  <c r="AO309" i="12"/>
  <c r="AO307" i="12"/>
  <c r="AO305" i="12"/>
  <c r="AO293" i="12"/>
  <c r="AO291" i="12"/>
  <c r="AO5" i="12"/>
  <c r="AO179" i="37"/>
  <c r="AO137" i="35"/>
  <c r="AO135" i="35"/>
  <c r="AO123" i="3"/>
  <c r="AO121" i="3"/>
  <c r="AO119" i="3"/>
  <c r="A1" i="1"/>
  <c r="AO3" i="38" l="1"/>
  <c r="AM47" i="38" s="1"/>
  <c r="AM37" i="38"/>
  <c r="AO73" i="31"/>
  <c r="AO71" i="31"/>
  <c r="AO69" i="31"/>
  <c r="AO67" i="31"/>
  <c r="AO65" i="31"/>
  <c r="AO63" i="31"/>
  <c r="AO61" i="31"/>
  <c r="AO59" i="31"/>
  <c r="AO57" i="31"/>
  <c r="AO55" i="31"/>
  <c r="AO53" i="31"/>
  <c r="AO51" i="31"/>
  <c r="AO49" i="31"/>
  <c r="AO47" i="31"/>
  <c r="AO45" i="31"/>
  <c r="AO43" i="31"/>
  <c r="AO41" i="31"/>
  <c r="AO39" i="31"/>
  <c r="AO37" i="31"/>
  <c r="AO35" i="31"/>
  <c r="AO33" i="31"/>
  <c r="AO31" i="31"/>
  <c r="AO29" i="31"/>
  <c r="AO27" i="31"/>
  <c r="AO25" i="31"/>
  <c r="AO23" i="31"/>
  <c r="AO21" i="31"/>
  <c r="AO19" i="31"/>
  <c r="AO17" i="31"/>
  <c r="AO15" i="31"/>
  <c r="AO13" i="31"/>
  <c r="AO11" i="31"/>
  <c r="AO9" i="31"/>
  <c r="AO7" i="31"/>
  <c r="AO149" i="30"/>
  <c r="AO147" i="30"/>
  <c r="AO145" i="30"/>
  <c r="AO143" i="30"/>
  <c r="AO141" i="30"/>
  <c r="AO139" i="30"/>
  <c r="AO137" i="30"/>
  <c r="AO135" i="30"/>
  <c r="AO133" i="30"/>
  <c r="AO131" i="30"/>
  <c r="AO129" i="30"/>
  <c r="AO127" i="30"/>
  <c r="AO125" i="30"/>
  <c r="AO123" i="30"/>
  <c r="AO121" i="30"/>
  <c r="AO119" i="30"/>
  <c r="AO117" i="30"/>
  <c r="AO115" i="30"/>
  <c r="AO113" i="30"/>
  <c r="AO111" i="30"/>
  <c r="AO109" i="30"/>
  <c r="AO107" i="30"/>
  <c r="AO105" i="30"/>
  <c r="AO103" i="30"/>
  <c r="AO101" i="30"/>
  <c r="AO99" i="30"/>
  <c r="AO97" i="30"/>
  <c r="AO95" i="30"/>
  <c r="AO93" i="30"/>
  <c r="AO91" i="30"/>
  <c r="AO89" i="30"/>
  <c r="AO87" i="30"/>
  <c r="AO85" i="30"/>
  <c r="AO83" i="30"/>
  <c r="AO81" i="30"/>
  <c r="AO79" i="30"/>
  <c r="AO77" i="30"/>
  <c r="AO75" i="30"/>
  <c r="AO73" i="30"/>
  <c r="AO71" i="30"/>
  <c r="AO69" i="30"/>
  <c r="AO67" i="30"/>
  <c r="AO65" i="30"/>
  <c r="AO63" i="30"/>
  <c r="AO61" i="30"/>
  <c r="AO59" i="30"/>
  <c r="AO57" i="30"/>
  <c r="AO55" i="30"/>
  <c r="AO53" i="30"/>
  <c r="AO51" i="30"/>
  <c r="AO49" i="30"/>
  <c r="AO47" i="30"/>
  <c r="AO45" i="30"/>
  <c r="AO43" i="30"/>
  <c r="AO41" i="30"/>
  <c r="AO39" i="30"/>
  <c r="AO37" i="30"/>
  <c r="AO35" i="30"/>
  <c r="AO33" i="30"/>
  <c r="AO31" i="30"/>
  <c r="AO29" i="30"/>
  <c r="AO27" i="30"/>
  <c r="AO25" i="30"/>
  <c r="AO23" i="30"/>
  <c r="AO21" i="30"/>
  <c r="AO19" i="30"/>
  <c r="AO17" i="30"/>
  <c r="AO15" i="30"/>
  <c r="AO13" i="30"/>
  <c r="AO11" i="30"/>
  <c r="AO9" i="30"/>
  <c r="AO7" i="30"/>
  <c r="AO7" i="28"/>
  <c r="AO99" i="27"/>
  <c r="AO97" i="27"/>
  <c r="AO95" i="27"/>
  <c r="AO93" i="27"/>
  <c r="AO91" i="27"/>
  <c r="AO89" i="27"/>
  <c r="AO87" i="27"/>
  <c r="AO85" i="27"/>
  <c r="AO83" i="27"/>
  <c r="AO81" i="27"/>
  <c r="AO79" i="27"/>
  <c r="AO77" i="27"/>
  <c r="AO75" i="27"/>
  <c r="AO73" i="27"/>
  <c r="AO71" i="27"/>
  <c r="AO69" i="27"/>
  <c r="AO67" i="27"/>
  <c r="AO65" i="27"/>
  <c r="AO63" i="27"/>
  <c r="AO61" i="27"/>
  <c r="AO59" i="27"/>
  <c r="AO57" i="27"/>
  <c r="AO55" i="27"/>
  <c r="AO53" i="27"/>
  <c r="AO51" i="27"/>
  <c r="AO49" i="27"/>
  <c r="AO47" i="27"/>
  <c r="AO45" i="27"/>
  <c r="AO43" i="27"/>
  <c r="AO41" i="27"/>
  <c r="AO39" i="27"/>
  <c r="AO37" i="27"/>
  <c r="AO35" i="27"/>
  <c r="AO33" i="27"/>
  <c r="AO31" i="27"/>
  <c r="AO29" i="27"/>
  <c r="AO27" i="27"/>
  <c r="AO25" i="27"/>
  <c r="AO23" i="27"/>
  <c r="AO21" i="27"/>
  <c r="AO19" i="27"/>
  <c r="AO17" i="27"/>
  <c r="AO15" i="27"/>
  <c r="AO13" i="27"/>
  <c r="AO11" i="27"/>
  <c r="AO9" i="27"/>
  <c r="AO7" i="27"/>
  <c r="AO5" i="25"/>
  <c r="AO85" i="25"/>
  <c r="AO83" i="25"/>
  <c r="AO81" i="25"/>
  <c r="AO79" i="25"/>
  <c r="AO77" i="25"/>
  <c r="AO75" i="25"/>
  <c r="AO73" i="25"/>
  <c r="AO71" i="25"/>
  <c r="AO69" i="25"/>
  <c r="AO67" i="25"/>
  <c r="AO65" i="25"/>
  <c r="AO63" i="25"/>
  <c r="AO61" i="25"/>
  <c r="AO59" i="25"/>
  <c r="AO57" i="25"/>
  <c r="AO55" i="25"/>
  <c r="AO53" i="25"/>
  <c r="AO51" i="25"/>
  <c r="AO49" i="25"/>
  <c r="AO47" i="25"/>
  <c r="AO45" i="25"/>
  <c r="AO43" i="25"/>
  <c r="AO41" i="25"/>
  <c r="AO39" i="25"/>
  <c r="AO37" i="25"/>
  <c r="AO35" i="25"/>
  <c r="AO33" i="25"/>
  <c r="AO31" i="25"/>
  <c r="AO29" i="25"/>
  <c r="AO27" i="25"/>
  <c r="AO25" i="25"/>
  <c r="AO23" i="25"/>
  <c r="AO21" i="25"/>
  <c r="AO19" i="25"/>
  <c r="AO17" i="25"/>
  <c r="AO15" i="25"/>
  <c r="AO13" i="25"/>
  <c r="AO11" i="25"/>
  <c r="AO9" i="25"/>
  <c r="AO7" i="25"/>
  <c r="AJ2" i="24"/>
  <c r="AI2" i="24"/>
  <c r="AH2" i="24"/>
  <c r="AG2" i="24"/>
  <c r="AF2" i="24"/>
  <c r="AE2" i="24"/>
  <c r="AD2" i="24"/>
  <c r="AC2" i="24"/>
  <c r="AB2" i="24"/>
  <c r="AA2" i="24"/>
  <c r="Z2" i="24"/>
  <c r="Y2" i="24"/>
  <c r="X2" i="24"/>
  <c r="W2" i="24"/>
  <c r="V2" i="24"/>
  <c r="U2" i="24"/>
  <c r="T2" i="24"/>
  <c r="S2" i="24"/>
  <c r="R2" i="24"/>
  <c r="Q2" i="24"/>
  <c r="P2" i="24"/>
  <c r="O2" i="24"/>
  <c r="N2" i="24"/>
  <c r="M2" i="24"/>
  <c r="L2" i="24"/>
  <c r="K2" i="24"/>
  <c r="J2" i="24"/>
  <c r="I2" i="24"/>
  <c r="H2" i="24"/>
  <c r="G2" i="24"/>
  <c r="AO153" i="24"/>
  <c r="AO151" i="24"/>
  <c r="AO149" i="24"/>
  <c r="AO147" i="24"/>
  <c r="AO145" i="24"/>
  <c r="AO143" i="24"/>
  <c r="AO141" i="24"/>
  <c r="AO139" i="24"/>
  <c r="AO137" i="24"/>
  <c r="AO135" i="24"/>
  <c r="AO133" i="24"/>
  <c r="AO131" i="24"/>
  <c r="AO129" i="24"/>
  <c r="AO127" i="24"/>
  <c r="AO125" i="24"/>
  <c r="AO123" i="24"/>
  <c r="AO121" i="24"/>
  <c r="AO119" i="24"/>
  <c r="AO117" i="24"/>
  <c r="AO115" i="24"/>
  <c r="AO113" i="24"/>
  <c r="AO111" i="24"/>
  <c r="AO109" i="24"/>
  <c r="AO107" i="24"/>
  <c r="AO105" i="24"/>
  <c r="AO103" i="24"/>
  <c r="AO101" i="24"/>
  <c r="AO99" i="24"/>
  <c r="AO97" i="24"/>
  <c r="AO95" i="24"/>
  <c r="AO93" i="24"/>
  <c r="AO91" i="24"/>
  <c r="AO89" i="24"/>
  <c r="AO87" i="24"/>
  <c r="AO85" i="24"/>
  <c r="AO83" i="24"/>
  <c r="AO81" i="24"/>
  <c r="AO79" i="24"/>
  <c r="AO77" i="24"/>
  <c r="AO75" i="24"/>
  <c r="AO73" i="24"/>
  <c r="AO71" i="24"/>
  <c r="AO69" i="24"/>
  <c r="AO67" i="24"/>
  <c r="AO65" i="24"/>
  <c r="AO63" i="24"/>
  <c r="AO61" i="24"/>
  <c r="AO59" i="24"/>
  <c r="AO57" i="24"/>
  <c r="AO55" i="24"/>
  <c r="AO53" i="24"/>
  <c r="AO51" i="24"/>
  <c r="AO49" i="24"/>
  <c r="AO47" i="24"/>
  <c r="AO45" i="24"/>
  <c r="AO43" i="24"/>
  <c r="AO41" i="24"/>
  <c r="AO39" i="24"/>
  <c r="AO37" i="24"/>
  <c r="AO35" i="24"/>
  <c r="AO33" i="24"/>
  <c r="AO31" i="24"/>
  <c r="AO29" i="24"/>
  <c r="AO27" i="24"/>
  <c r="AO25" i="24"/>
  <c r="AO23" i="24"/>
  <c r="AO21" i="24"/>
  <c r="AO19" i="24"/>
  <c r="AO17" i="24"/>
  <c r="AO15" i="24"/>
  <c r="AO13" i="24"/>
  <c r="AO11" i="24"/>
  <c r="AO9" i="24"/>
  <c r="AO7" i="24"/>
  <c r="AO105" i="21"/>
  <c r="AO103" i="21"/>
  <c r="AO101" i="21"/>
  <c r="AO99" i="21"/>
  <c r="AO97" i="21"/>
  <c r="AO95" i="21"/>
  <c r="AO93" i="21"/>
  <c r="AO91" i="21"/>
  <c r="AO89" i="21"/>
  <c r="AO87" i="21"/>
  <c r="AO85" i="21"/>
  <c r="AO83" i="21"/>
  <c r="AO81" i="21"/>
  <c r="AO79" i="21"/>
  <c r="AO77" i="21"/>
  <c r="AO75" i="21"/>
  <c r="AO73" i="21"/>
  <c r="AO71" i="21"/>
  <c r="AO69" i="21"/>
  <c r="AO67" i="21"/>
  <c r="AO65" i="21"/>
  <c r="AO63" i="21"/>
  <c r="AO61" i="21"/>
  <c r="AO59" i="21"/>
  <c r="AO57" i="21"/>
  <c r="AO55" i="21"/>
  <c r="AO53" i="21"/>
  <c r="AO51" i="21"/>
  <c r="AO49" i="21"/>
  <c r="AO47" i="21"/>
  <c r="AO45" i="21"/>
  <c r="AO43" i="21"/>
  <c r="AO41" i="21"/>
  <c r="AO39" i="21"/>
  <c r="AO37" i="21"/>
  <c r="AO35" i="21"/>
  <c r="AO33" i="21"/>
  <c r="AO31" i="21"/>
  <c r="AO29" i="21"/>
  <c r="AO27" i="21"/>
  <c r="AO25" i="21"/>
  <c r="AO23" i="21"/>
  <c r="AO21" i="21"/>
  <c r="AO19" i="21"/>
  <c r="AO17" i="21"/>
  <c r="AO15" i="21"/>
  <c r="AO13" i="21"/>
  <c r="AO11" i="21"/>
  <c r="AO9" i="21"/>
  <c r="AO7" i="21"/>
  <c r="AO99" i="20"/>
  <c r="AO97" i="20"/>
  <c r="AO95" i="20"/>
  <c r="AO93" i="20"/>
  <c r="AO91" i="20"/>
  <c r="AO89" i="20"/>
  <c r="AO87" i="20"/>
  <c r="AO85" i="20"/>
  <c r="AO83" i="20"/>
  <c r="AO81" i="20"/>
  <c r="AO79" i="20"/>
  <c r="AO77" i="20"/>
  <c r="AO75" i="20"/>
  <c r="AO73" i="20"/>
  <c r="AO71" i="20"/>
  <c r="AO69" i="20"/>
  <c r="AO67" i="20"/>
  <c r="AO65" i="20"/>
  <c r="AO63" i="20"/>
  <c r="AO61" i="20"/>
  <c r="AO59" i="20"/>
  <c r="AO57" i="20"/>
  <c r="AO55" i="20"/>
  <c r="AO53" i="20"/>
  <c r="AO51" i="20"/>
  <c r="AO49" i="20"/>
  <c r="AO47" i="20"/>
  <c r="AO45" i="20"/>
  <c r="AO43" i="20"/>
  <c r="AO41" i="20"/>
  <c r="AO39" i="20"/>
  <c r="AO37" i="20"/>
  <c r="AO35" i="20"/>
  <c r="AO33" i="20"/>
  <c r="AO31" i="20"/>
  <c r="AO29" i="20"/>
  <c r="AO27" i="20"/>
  <c r="AO25" i="20"/>
  <c r="AO23" i="20"/>
  <c r="AO21" i="20"/>
  <c r="AO19" i="20"/>
  <c r="AO17" i="20"/>
  <c r="AO15" i="20"/>
  <c r="AO13" i="20"/>
  <c r="AO11" i="20"/>
  <c r="AO9" i="20"/>
  <c r="AO7" i="20"/>
  <c r="AO157" i="18"/>
  <c r="AO155" i="18"/>
  <c r="AO153" i="18"/>
  <c r="AO151" i="18"/>
  <c r="AO149" i="18"/>
  <c r="AO147" i="18"/>
  <c r="AO145" i="18"/>
  <c r="AO143" i="18"/>
  <c r="AO141" i="18"/>
  <c r="AO139" i="18"/>
  <c r="AO137" i="18"/>
  <c r="AO135" i="18"/>
  <c r="AO133" i="18"/>
  <c r="AO131" i="18"/>
  <c r="AO129" i="18"/>
  <c r="AO127" i="18"/>
  <c r="AO125" i="18"/>
  <c r="AO123" i="18"/>
  <c r="AO121" i="18"/>
  <c r="AO119" i="18"/>
  <c r="AO117" i="18"/>
  <c r="AO115" i="18"/>
  <c r="AO113" i="18"/>
  <c r="AO111" i="18"/>
  <c r="AO109" i="18"/>
  <c r="AO107" i="18"/>
  <c r="AO105" i="18"/>
  <c r="AO103" i="18"/>
  <c r="AO101" i="18"/>
  <c r="AO99" i="18"/>
  <c r="AO97" i="18"/>
  <c r="AO95" i="18"/>
  <c r="AO93" i="18"/>
  <c r="AO91" i="18"/>
  <c r="AO89" i="18"/>
  <c r="AO87" i="18"/>
  <c r="AO85" i="18"/>
  <c r="AO83" i="18"/>
  <c r="AO81" i="18"/>
  <c r="AO79" i="18"/>
  <c r="AO77" i="18"/>
  <c r="AO75" i="18"/>
  <c r="AO73" i="18"/>
  <c r="AO71" i="18"/>
  <c r="AO69" i="18"/>
  <c r="AO67" i="18"/>
  <c r="AO65" i="18"/>
  <c r="AO63" i="18"/>
  <c r="AO61" i="18"/>
  <c r="AO59" i="18"/>
  <c r="AO57" i="18"/>
  <c r="AO55" i="18"/>
  <c r="AO53" i="18"/>
  <c r="AO51" i="18"/>
  <c r="AO49" i="18"/>
  <c r="AO47" i="18"/>
  <c r="AO45" i="18"/>
  <c r="AO43" i="18"/>
  <c r="AO41" i="18"/>
  <c r="AO39" i="18"/>
  <c r="AO37" i="18"/>
  <c r="AO35" i="18"/>
  <c r="AO33" i="18"/>
  <c r="AO31" i="18"/>
  <c r="AO29" i="18"/>
  <c r="AO27" i="18"/>
  <c r="AO25" i="18"/>
  <c r="AO23" i="18"/>
  <c r="AO21" i="18"/>
  <c r="AO19" i="18"/>
  <c r="AO17" i="18"/>
  <c r="AO15" i="18"/>
  <c r="AO13" i="18"/>
  <c r="AO11" i="18"/>
  <c r="AO9" i="18"/>
  <c r="AO7" i="18"/>
  <c r="AO205" i="16"/>
  <c r="AO203" i="16"/>
  <c r="AM25" i="39" l="1"/>
  <c r="AM5" i="39"/>
  <c r="AN5" i="39" s="1"/>
  <c r="AM21" i="39"/>
  <c r="AM17" i="39"/>
  <c r="AM13" i="39"/>
  <c r="AM9" i="39"/>
  <c r="AM19" i="39"/>
  <c r="AM29" i="39"/>
  <c r="AM15" i="39"/>
  <c r="AM7" i="39"/>
  <c r="AM23" i="39"/>
  <c r="AM27" i="39"/>
  <c r="AM11" i="39"/>
  <c r="AM7" i="38"/>
  <c r="AM19" i="38"/>
  <c r="AM35" i="38"/>
  <c r="AM15" i="38"/>
  <c r="AM33" i="38"/>
  <c r="AM11" i="38"/>
  <c r="AM25" i="38"/>
  <c r="AO2" i="38"/>
  <c r="AM29" i="38"/>
  <c r="AM5" i="38"/>
  <c r="AN5" i="38" s="1"/>
  <c r="AN7" i="38" s="1"/>
  <c r="AN9" i="38" s="1"/>
  <c r="AN11" i="38" s="1"/>
  <c r="AN13" i="38" s="1"/>
  <c r="AM43" i="38"/>
  <c r="AM13" i="38"/>
  <c r="AM27" i="38"/>
  <c r="AM21" i="38"/>
  <c r="AM45" i="38"/>
  <c r="AM17" i="38"/>
  <c r="AM31" i="38"/>
  <c r="AM9" i="38"/>
  <c r="AM41" i="38"/>
  <c r="AM39" i="38"/>
  <c r="AM23" i="38"/>
  <c r="AO2" i="39"/>
  <c r="AO3" i="25"/>
  <c r="AM87" i="25" s="1"/>
  <c r="AO5" i="1"/>
  <c r="AN7" i="39" l="1"/>
  <c r="AN9" i="39" s="1"/>
  <c r="AN11" i="39" s="1"/>
  <c r="AN13" i="39" s="1"/>
  <c r="AN15" i="39" s="1"/>
  <c r="AN17" i="39" s="1"/>
  <c r="AN19" i="39" s="1"/>
  <c r="AN21" i="39" s="1"/>
  <c r="AN23" i="39" s="1"/>
  <c r="AN25" i="39" s="1"/>
  <c r="AN27" i="39" s="1"/>
  <c r="AN29" i="39" s="1"/>
  <c r="AN15" i="38"/>
  <c r="AN17" i="38" s="1"/>
  <c r="AN19" i="38" s="1"/>
  <c r="AN21" i="38" s="1"/>
  <c r="AN23" i="38" s="1"/>
  <c r="AN25" i="38" s="1"/>
  <c r="AN27" i="38" s="1"/>
  <c r="AN29" i="38" s="1"/>
  <c r="AN31" i="38" s="1"/>
  <c r="AN33" i="38" s="1"/>
  <c r="AN35" i="38" s="1"/>
  <c r="AN37" i="38" s="1"/>
  <c r="AN39" i="38" s="1"/>
  <c r="AN41" i="38" s="1"/>
  <c r="AN43" i="38" s="1"/>
  <c r="AN45" i="38" s="1"/>
  <c r="AN47" i="38" s="1"/>
  <c r="G2" i="11"/>
  <c r="AO121" i="10"/>
  <c r="AO119" i="10"/>
  <c r="AO117" i="10"/>
  <c r="AO115" i="10"/>
  <c r="AO113" i="10"/>
  <c r="AO111" i="10"/>
  <c r="AO109" i="10"/>
  <c r="AO107" i="10"/>
  <c r="AO105" i="10"/>
  <c r="AO103" i="10"/>
  <c r="AO101" i="10"/>
  <c r="AO99" i="10"/>
  <c r="AO97" i="10"/>
  <c r="AO95" i="10"/>
  <c r="AO93" i="10"/>
  <c r="AO91" i="10"/>
  <c r="AO89" i="10"/>
  <c r="AO87" i="10"/>
  <c r="AO85" i="10"/>
  <c r="AO83" i="10"/>
  <c r="AO81" i="10"/>
  <c r="AO79" i="10"/>
  <c r="AO77" i="10"/>
  <c r="AO75" i="10"/>
  <c r="AO73" i="10"/>
  <c r="AO71" i="10"/>
  <c r="AO69" i="10"/>
  <c r="AO67" i="10"/>
  <c r="AO65" i="10"/>
  <c r="AO63" i="10"/>
  <c r="AO61" i="10"/>
  <c r="AO59" i="10"/>
  <c r="AO57" i="10"/>
  <c r="AO55" i="10"/>
  <c r="AO53" i="10"/>
  <c r="AO51" i="10"/>
  <c r="AO49" i="10"/>
  <c r="AO47" i="10"/>
  <c r="AO45" i="10"/>
  <c r="AO43" i="10"/>
  <c r="AO41" i="10"/>
  <c r="AO39" i="10"/>
  <c r="AO37" i="10"/>
  <c r="AO35" i="10"/>
  <c r="AO33" i="10"/>
  <c r="AO31" i="10"/>
  <c r="AO29" i="10"/>
  <c r="AO27" i="10"/>
  <c r="AO25" i="10"/>
  <c r="AO23" i="10"/>
  <c r="AO21" i="10"/>
  <c r="AO19" i="10"/>
  <c r="AO17" i="10"/>
  <c r="AO15" i="10"/>
  <c r="AO13" i="10"/>
  <c r="AO11" i="10"/>
  <c r="AO9" i="10"/>
  <c r="AO7" i="10"/>
  <c r="AJ2" i="10"/>
  <c r="AI2" i="10"/>
  <c r="AH2" i="10"/>
  <c r="AG2" i="10"/>
  <c r="AF2" i="10"/>
  <c r="AE2" i="10"/>
  <c r="AD2" i="10"/>
  <c r="AC2" i="10"/>
  <c r="AB2" i="10"/>
  <c r="AA2" i="10"/>
  <c r="Z2" i="10"/>
  <c r="Y2" i="10"/>
  <c r="X2" i="10"/>
  <c r="W2" i="10"/>
  <c r="V2" i="10"/>
  <c r="U2" i="10"/>
  <c r="T2" i="10"/>
  <c r="S2" i="10"/>
  <c r="R2" i="10"/>
  <c r="Q2" i="10"/>
  <c r="P2" i="10"/>
  <c r="O2" i="10"/>
  <c r="N2" i="10"/>
  <c r="M2" i="10"/>
  <c r="L2" i="10"/>
  <c r="K2" i="10"/>
  <c r="J2" i="10"/>
  <c r="I2" i="10"/>
  <c r="H2" i="10"/>
  <c r="G2" i="10"/>
  <c r="AO209" i="9"/>
  <c r="AO207" i="9"/>
  <c r="AO205" i="9"/>
  <c r="AO203" i="9"/>
  <c r="AO201" i="9"/>
  <c r="AO199" i="9"/>
  <c r="AO197" i="9"/>
  <c r="AO195" i="9"/>
  <c r="AO193" i="9"/>
  <c r="AO191" i="9"/>
  <c r="AO189" i="9"/>
  <c r="AO187" i="9"/>
  <c r="AO185" i="9"/>
  <c r="AO183" i="9"/>
  <c r="AO181" i="9"/>
  <c r="AO179" i="9"/>
  <c r="AO177" i="9"/>
  <c r="AO175" i="9"/>
  <c r="AO173" i="9"/>
  <c r="AO171" i="9"/>
  <c r="AO169" i="9"/>
  <c r="AO167" i="9"/>
  <c r="AO165" i="9"/>
  <c r="AO163" i="9"/>
  <c r="AO161" i="9"/>
  <c r="AO159" i="9"/>
  <c r="AO157" i="9"/>
  <c r="AO155" i="9"/>
  <c r="AO153" i="9"/>
  <c r="AO151" i="9"/>
  <c r="AO149" i="9"/>
  <c r="AO147" i="9"/>
  <c r="AO145" i="9"/>
  <c r="AO143" i="9"/>
  <c r="AO141" i="9"/>
  <c r="AO139" i="9"/>
  <c r="AO137" i="9"/>
  <c r="AO135" i="9"/>
  <c r="AO133" i="9"/>
  <c r="AO131" i="9"/>
  <c r="AO129" i="9"/>
  <c r="AO127" i="9"/>
  <c r="AO125" i="9"/>
  <c r="AO123" i="9"/>
  <c r="AO121" i="9"/>
  <c r="AO119" i="9"/>
  <c r="AO117" i="9"/>
  <c r="AO115" i="9"/>
  <c r="AO113" i="9"/>
  <c r="AO111" i="9"/>
  <c r="AO109" i="9"/>
  <c r="AO107" i="9"/>
  <c r="AO105" i="9"/>
  <c r="AO103" i="9"/>
  <c r="AO101" i="9"/>
  <c r="AO99" i="9"/>
  <c r="AO97" i="9"/>
  <c r="AO95" i="9"/>
  <c r="AO93" i="9"/>
  <c r="AO91" i="9"/>
  <c r="AO89" i="9"/>
  <c r="AO87" i="9"/>
  <c r="AO85" i="9"/>
  <c r="AO83" i="9"/>
  <c r="AO81" i="9"/>
  <c r="AO79" i="9"/>
  <c r="AO77" i="9"/>
  <c r="AO75" i="9"/>
  <c r="AO73" i="9"/>
  <c r="AO71" i="9"/>
  <c r="AO69" i="9"/>
  <c r="AO67" i="9"/>
  <c r="AO65" i="9"/>
  <c r="AO63" i="9"/>
  <c r="AO61" i="9"/>
  <c r="AO59" i="9"/>
  <c r="AO57" i="9"/>
  <c r="AO55" i="9"/>
  <c r="AO53" i="9"/>
  <c r="AO51" i="9"/>
  <c r="AO49" i="9"/>
  <c r="AO47" i="9"/>
  <c r="AO45" i="9"/>
  <c r="AO43" i="9"/>
  <c r="AO41" i="9"/>
  <c r="AO39" i="9"/>
  <c r="AO37" i="9"/>
  <c r="AO35" i="9"/>
  <c r="AO33" i="9"/>
  <c r="AO31" i="9"/>
  <c r="AO29" i="9"/>
  <c r="AO27" i="9"/>
  <c r="AO25" i="9"/>
  <c r="AO23" i="9"/>
  <c r="AO21" i="9"/>
  <c r="AO19" i="9"/>
  <c r="AO17" i="9"/>
  <c r="AO15" i="9"/>
  <c r="AO13" i="9"/>
  <c r="AO11" i="9"/>
  <c r="AO9" i="9"/>
  <c r="AO7" i="9"/>
  <c r="AO155" i="8"/>
  <c r="AO153" i="8"/>
  <c r="AO151" i="8"/>
  <c r="AO149" i="8"/>
  <c r="AO147" i="8"/>
  <c r="AO145" i="8"/>
  <c r="AO143" i="8"/>
  <c r="AO141" i="8"/>
  <c r="AO139" i="8"/>
  <c r="AO137" i="8"/>
  <c r="AO135" i="8"/>
  <c r="AO133" i="8"/>
  <c r="AO131" i="8"/>
  <c r="AO129" i="8"/>
  <c r="AO127" i="8"/>
  <c r="AO125" i="8"/>
  <c r="AO123" i="8"/>
  <c r="AO121" i="8"/>
  <c r="AO119" i="8"/>
  <c r="AO117" i="8"/>
  <c r="AO115" i="8"/>
  <c r="AO113" i="8"/>
  <c r="AO111" i="8"/>
  <c r="AO109" i="8"/>
  <c r="AO107" i="8"/>
  <c r="AO105" i="8"/>
  <c r="AO103" i="8"/>
  <c r="AO101" i="8"/>
  <c r="AO99" i="8"/>
  <c r="AO97" i="8"/>
  <c r="AO95" i="8"/>
  <c r="AO93" i="8"/>
  <c r="AO91" i="8"/>
  <c r="AO89" i="8"/>
  <c r="AO87" i="8"/>
  <c r="AO85" i="8"/>
  <c r="AO83" i="8"/>
  <c r="AO81" i="8"/>
  <c r="AO79" i="8"/>
  <c r="AO77" i="8"/>
  <c r="AO75" i="8"/>
  <c r="AO73" i="8"/>
  <c r="AO71" i="8"/>
  <c r="AO69" i="8"/>
  <c r="AO67" i="8"/>
  <c r="AO65" i="8"/>
  <c r="AO63" i="8"/>
  <c r="AO61" i="8"/>
  <c r="AO59" i="8"/>
  <c r="AO57" i="8"/>
  <c r="AO55" i="8"/>
  <c r="AO53" i="8"/>
  <c r="AO51" i="8"/>
  <c r="AO49" i="8"/>
  <c r="AO47" i="8"/>
  <c r="AO45" i="8"/>
  <c r="AO43" i="8"/>
  <c r="AO41" i="8"/>
  <c r="AO39" i="8"/>
  <c r="AO37" i="8"/>
  <c r="AO35" i="8"/>
  <c r="AO33" i="8"/>
  <c r="AO31" i="8"/>
  <c r="AO29" i="8"/>
  <c r="AO27" i="8"/>
  <c r="AO25" i="8"/>
  <c r="AO23" i="8"/>
  <c r="AO21" i="8"/>
  <c r="AO19" i="8"/>
  <c r="AO17" i="8"/>
  <c r="AO15" i="8"/>
  <c r="AO13" i="8"/>
  <c r="AO11" i="8"/>
  <c r="AO9" i="8"/>
  <c r="AO7" i="8"/>
  <c r="AO245" i="6"/>
  <c r="AO243" i="6"/>
  <c r="AO241" i="6"/>
  <c r="AO239" i="6"/>
  <c r="AO237" i="6"/>
  <c r="AO235" i="6"/>
  <c r="AO233" i="6"/>
  <c r="AO231" i="6"/>
  <c r="AO229" i="6"/>
  <c r="AO227" i="6"/>
  <c r="AO225" i="6"/>
  <c r="AO223" i="6"/>
  <c r="AO221" i="6"/>
  <c r="AO219" i="6"/>
  <c r="AO217" i="6"/>
  <c r="AO215" i="6"/>
  <c r="AO213" i="6"/>
  <c r="AO211" i="6"/>
  <c r="AO209" i="6"/>
  <c r="AO207" i="6"/>
  <c r="AO205" i="6"/>
  <c r="AO203" i="6"/>
  <c r="AO201" i="6"/>
  <c r="AO199" i="6"/>
  <c r="AO197" i="6"/>
  <c r="AO195" i="6"/>
  <c r="AO193" i="6"/>
  <c r="AO191" i="6"/>
  <c r="AO189" i="6"/>
  <c r="AO187" i="6"/>
  <c r="AO185" i="6"/>
  <c r="AO183" i="6"/>
  <c r="AO181" i="6"/>
  <c r="AO179" i="6"/>
  <c r="AO177" i="6"/>
  <c r="AO175" i="6"/>
  <c r="AO173" i="6"/>
  <c r="AO171" i="6"/>
  <c r="AO169" i="6"/>
  <c r="AO167" i="6"/>
  <c r="AO165" i="6"/>
  <c r="AO163" i="6"/>
  <c r="AO161" i="6"/>
  <c r="AO159" i="6"/>
  <c r="AO157" i="6"/>
  <c r="AO155" i="6"/>
  <c r="AO153" i="6"/>
  <c r="AO151" i="6"/>
  <c r="AO149" i="6"/>
  <c r="AO147" i="6"/>
  <c r="AO145" i="6"/>
  <c r="AO143" i="6"/>
  <c r="AO141" i="6"/>
  <c r="AO139" i="6"/>
  <c r="AO137" i="6"/>
  <c r="AO135" i="6"/>
  <c r="AO133" i="6"/>
  <c r="AO131" i="6"/>
  <c r="AO129" i="6"/>
  <c r="AO127" i="6"/>
  <c r="AO125" i="6"/>
  <c r="AO123" i="6"/>
  <c r="AO121" i="6"/>
  <c r="AO119" i="6"/>
  <c r="AO117" i="6"/>
  <c r="AO115" i="6"/>
  <c r="AO113" i="6"/>
  <c r="AO111" i="6"/>
  <c r="AO109" i="6"/>
  <c r="AO107" i="6"/>
  <c r="AO105" i="6"/>
  <c r="AO103" i="6"/>
  <c r="AO101" i="6"/>
  <c r="AO99" i="6"/>
  <c r="AO97" i="6"/>
  <c r="AO95" i="6"/>
  <c r="AO93" i="6"/>
  <c r="AO91" i="6"/>
  <c r="AO89" i="6"/>
  <c r="AO87" i="6"/>
  <c r="AO85" i="6"/>
  <c r="AO83" i="6"/>
  <c r="AO81" i="6"/>
  <c r="AO79" i="6"/>
  <c r="AO77" i="6"/>
  <c r="AO75" i="6"/>
  <c r="AO73" i="6"/>
  <c r="AO71" i="6"/>
  <c r="AO69" i="6"/>
  <c r="AO67" i="6"/>
  <c r="AO65" i="6"/>
  <c r="AO63" i="6"/>
  <c r="AO61" i="6"/>
  <c r="AO59" i="6"/>
  <c r="AO57" i="6"/>
  <c r="AO55" i="6"/>
  <c r="AO53" i="6"/>
  <c r="AO51" i="6"/>
  <c r="AO49" i="6"/>
  <c r="AO47" i="6"/>
  <c r="AO45" i="6"/>
  <c r="AO43" i="6"/>
  <c r="AO41" i="6"/>
  <c r="AO39" i="6"/>
  <c r="AO37" i="6"/>
  <c r="AO35" i="6"/>
  <c r="AO33" i="6"/>
  <c r="AO31" i="6"/>
  <c r="AO29" i="6"/>
  <c r="AO27" i="6"/>
  <c r="AO25" i="6"/>
  <c r="AO23" i="6"/>
  <c r="AO21" i="6"/>
  <c r="AO19" i="6"/>
  <c r="AO17" i="6"/>
  <c r="AO15" i="6"/>
  <c r="AO13" i="6"/>
  <c r="AO11" i="6"/>
  <c r="AO9" i="6"/>
  <c r="AO7" i="6"/>
  <c r="AO187" i="5"/>
  <c r="AO185" i="5"/>
  <c r="AO183" i="5"/>
  <c r="AO181" i="5"/>
  <c r="AO179" i="5"/>
  <c r="AO177" i="5"/>
  <c r="AO175" i="5"/>
  <c r="AO173" i="5"/>
  <c r="AO171" i="5"/>
  <c r="AO169" i="5"/>
  <c r="AO167" i="5"/>
  <c r="AO165" i="5"/>
  <c r="AO163" i="5"/>
  <c r="AO161" i="5"/>
  <c r="AO159" i="5"/>
  <c r="AO157" i="5"/>
  <c r="AO155" i="5"/>
  <c r="AO153" i="5"/>
  <c r="AO151" i="5"/>
  <c r="AO149" i="5"/>
  <c r="AO147" i="5"/>
  <c r="AO145" i="5"/>
  <c r="AO143" i="5"/>
  <c r="AO141" i="5"/>
  <c r="AO139" i="5"/>
  <c r="AO137" i="5"/>
  <c r="AO135" i="5"/>
  <c r="AO133" i="5"/>
  <c r="AO131" i="5"/>
  <c r="AO129" i="5"/>
  <c r="AO127" i="5"/>
  <c r="AO125" i="5"/>
  <c r="AO123" i="5"/>
  <c r="AO121" i="5"/>
  <c r="AO119" i="5"/>
  <c r="AO117" i="5"/>
  <c r="AO115" i="5"/>
  <c r="AO113" i="5"/>
  <c r="AO111" i="5"/>
  <c r="AO109" i="5"/>
  <c r="AO107" i="5"/>
  <c r="AO105" i="5"/>
  <c r="AO103" i="5"/>
  <c r="AO101" i="5"/>
  <c r="AO99" i="5"/>
  <c r="AO97" i="5"/>
  <c r="AO95" i="5"/>
  <c r="AO93" i="5"/>
  <c r="AO91" i="5"/>
  <c r="AO89" i="5"/>
  <c r="AO87" i="5"/>
  <c r="AO85" i="5"/>
  <c r="AO83" i="5"/>
  <c r="AO81" i="5"/>
  <c r="AO79" i="5"/>
  <c r="AO77" i="5"/>
  <c r="AO75" i="5"/>
  <c r="AO73" i="5"/>
  <c r="AO71" i="5"/>
  <c r="AO69" i="5"/>
  <c r="AO67" i="5"/>
  <c r="AO65" i="5"/>
  <c r="AO63" i="5"/>
  <c r="AO61" i="5"/>
  <c r="AO59" i="5"/>
  <c r="AO57" i="5"/>
  <c r="AO55" i="5"/>
  <c r="AO53" i="5"/>
  <c r="AO51" i="5"/>
  <c r="AO49" i="5"/>
  <c r="AO47" i="5"/>
  <c r="AO45" i="5"/>
  <c r="AO43" i="5"/>
  <c r="AO41" i="5"/>
  <c r="AO39" i="5"/>
  <c r="AO37" i="5"/>
  <c r="AO35" i="5"/>
  <c r="AO33" i="5"/>
  <c r="AO31" i="5"/>
  <c r="AO29" i="5"/>
  <c r="AO27" i="5"/>
  <c r="AO25" i="5"/>
  <c r="AO23" i="5"/>
  <c r="AO21" i="5"/>
  <c r="AO19" i="5"/>
  <c r="AO17" i="5"/>
  <c r="AO15" i="5"/>
  <c r="AO13" i="5"/>
  <c r="AO11" i="5"/>
  <c r="AO9" i="5"/>
  <c r="AO7" i="5"/>
  <c r="AO303" i="12"/>
  <c r="AO301" i="12"/>
  <c r="AO299" i="12"/>
  <c r="AO297" i="12"/>
  <c r="AO295" i="12"/>
  <c r="AO289" i="12"/>
  <c r="AO287" i="12"/>
  <c r="AO285" i="12"/>
  <c r="AO283" i="12"/>
  <c r="AO281" i="12"/>
  <c r="AO279" i="12"/>
  <c r="AO277" i="12"/>
  <c r="AO275" i="12"/>
  <c r="AO273" i="12"/>
  <c r="AO271" i="12"/>
  <c r="AO269" i="12"/>
  <c r="AO267" i="12"/>
  <c r="AO265" i="12"/>
  <c r="AO263" i="12"/>
  <c r="AO261" i="12"/>
  <c r="AO259" i="12"/>
  <c r="AO257" i="12"/>
  <c r="AO255" i="12"/>
  <c r="AO253" i="12"/>
  <c r="AO251" i="12"/>
  <c r="AO249" i="12"/>
  <c r="AO247" i="12"/>
  <c r="AO245" i="12"/>
  <c r="AO243" i="12"/>
  <c r="AO241" i="12"/>
  <c r="AO239" i="12"/>
  <c r="AO237" i="12"/>
  <c r="AO235" i="12"/>
  <c r="AO233" i="12"/>
  <c r="AO231" i="12"/>
  <c r="AO229" i="12"/>
  <c r="AO227" i="12"/>
  <c r="AO225" i="12"/>
  <c r="AO223" i="12"/>
  <c r="AO221" i="12"/>
  <c r="AO219" i="12"/>
  <c r="AO217" i="12"/>
  <c r="AO215" i="12"/>
  <c r="AO213" i="12"/>
  <c r="AO211" i="12"/>
  <c r="AO209" i="12"/>
  <c r="AO207" i="12"/>
  <c r="AO205" i="12"/>
  <c r="AO203" i="12"/>
  <c r="AO201" i="12"/>
  <c r="AO199" i="12"/>
  <c r="AO197" i="12"/>
  <c r="AO195" i="12"/>
  <c r="AO193" i="12"/>
  <c r="AO191" i="12"/>
  <c r="AO189" i="12"/>
  <c r="AO187" i="12"/>
  <c r="AO185" i="12"/>
  <c r="AO183" i="12"/>
  <c r="AO181" i="12"/>
  <c r="AO179" i="12"/>
  <c r="AO177" i="12"/>
  <c r="AO175" i="12"/>
  <c r="AO173" i="12"/>
  <c r="AO171" i="12"/>
  <c r="AO169" i="12"/>
  <c r="AO167" i="12"/>
  <c r="AO165" i="12"/>
  <c r="AO163" i="12"/>
  <c r="AO161" i="12"/>
  <c r="AO159" i="12"/>
  <c r="AO157" i="12"/>
  <c r="AO155" i="12"/>
  <c r="AO153" i="12"/>
  <c r="AO151" i="12"/>
  <c r="AO149" i="12"/>
  <c r="AO147" i="12"/>
  <c r="AO145" i="12"/>
  <c r="AO143" i="12"/>
  <c r="AO141" i="12"/>
  <c r="AO139" i="12"/>
  <c r="AO137" i="12"/>
  <c r="AO135" i="12"/>
  <c r="AO133" i="12"/>
  <c r="AO131" i="12"/>
  <c r="AO129" i="12"/>
  <c r="AO127" i="12"/>
  <c r="AO125" i="12"/>
  <c r="AO123" i="12"/>
  <c r="AO121" i="12"/>
  <c r="AO119" i="12"/>
  <c r="AO117" i="12"/>
  <c r="AO115" i="12"/>
  <c r="AO113" i="12"/>
  <c r="AO111" i="12"/>
  <c r="AO109" i="12"/>
  <c r="AO107" i="12"/>
  <c r="AO105" i="12"/>
  <c r="AO103" i="12"/>
  <c r="AO101" i="12"/>
  <c r="AO99" i="12"/>
  <c r="AO97" i="12"/>
  <c r="AO95" i="12"/>
  <c r="AO93" i="12"/>
  <c r="AO91" i="12"/>
  <c r="AO89" i="12"/>
  <c r="AO87" i="12"/>
  <c r="AO85" i="12"/>
  <c r="AO83" i="12"/>
  <c r="AO81" i="12"/>
  <c r="AO79" i="12"/>
  <c r="AO77" i="12"/>
  <c r="AO75" i="12"/>
  <c r="AO73" i="12"/>
  <c r="AO71" i="12"/>
  <c r="AO69" i="12"/>
  <c r="AO67" i="12"/>
  <c r="AO65" i="12"/>
  <c r="AO63" i="12"/>
  <c r="AO61" i="12"/>
  <c r="AO59" i="12"/>
  <c r="AO57" i="12"/>
  <c r="AO55" i="12"/>
  <c r="AO53" i="12"/>
  <c r="AO51" i="12"/>
  <c r="AO49" i="12"/>
  <c r="AO47" i="12"/>
  <c r="AO45" i="12"/>
  <c r="AO43" i="12"/>
  <c r="AO41" i="12"/>
  <c r="AO39" i="12"/>
  <c r="AO37" i="12"/>
  <c r="AO35" i="12"/>
  <c r="AO33" i="12"/>
  <c r="AO31" i="12"/>
  <c r="AO29" i="12"/>
  <c r="AO27" i="12"/>
  <c r="AO25" i="12"/>
  <c r="AO23" i="12"/>
  <c r="AO21" i="12"/>
  <c r="AO19" i="12"/>
  <c r="AO17" i="12"/>
  <c r="AO15" i="12"/>
  <c r="AO13" i="12"/>
  <c r="AO11" i="12"/>
  <c r="AO9" i="12"/>
  <c r="AO7" i="12"/>
  <c r="AO81" i="36"/>
  <c r="AO79" i="36"/>
  <c r="AO77" i="36"/>
  <c r="AO75" i="36"/>
  <c r="AO73" i="36"/>
  <c r="AO71" i="36"/>
  <c r="AO69" i="36"/>
  <c r="AO67" i="36"/>
  <c r="AO65" i="36"/>
  <c r="AO63" i="36"/>
  <c r="AO61" i="36"/>
  <c r="AO59" i="36"/>
  <c r="AO57" i="36"/>
  <c r="AO55" i="36"/>
  <c r="AO53" i="36"/>
  <c r="AO51" i="36"/>
  <c r="AO49" i="36"/>
  <c r="AO47" i="36"/>
  <c r="AO45" i="36"/>
  <c r="AO43" i="36"/>
  <c r="AO41" i="36"/>
  <c r="AO39" i="36"/>
  <c r="AO37" i="36"/>
  <c r="AO35" i="36"/>
  <c r="AO33" i="36"/>
  <c r="AO31" i="36"/>
  <c r="AO29" i="36"/>
  <c r="AO27" i="36"/>
  <c r="AO25" i="36"/>
  <c r="AO23" i="36"/>
  <c r="AO21" i="36"/>
  <c r="AO19" i="36"/>
  <c r="AO17" i="36"/>
  <c r="AO15" i="36"/>
  <c r="AO13" i="36"/>
  <c r="AO11" i="36"/>
  <c r="AO9" i="36"/>
  <c r="AO7" i="36"/>
  <c r="AO177" i="37"/>
  <c r="AO175" i="37"/>
  <c r="AO173" i="37"/>
  <c r="AO171" i="37"/>
  <c r="AO169" i="37"/>
  <c r="AO167" i="37"/>
  <c r="AO165" i="37"/>
  <c r="AO163" i="37"/>
  <c r="AO161" i="37"/>
  <c r="AO159" i="37"/>
  <c r="AO157" i="37"/>
  <c r="AO155" i="37"/>
  <c r="AO153" i="37"/>
  <c r="AO151" i="37"/>
  <c r="AO149" i="37"/>
  <c r="AO147" i="37"/>
  <c r="AO145" i="37"/>
  <c r="AO143" i="37"/>
  <c r="AO141" i="37"/>
  <c r="AO139" i="37"/>
  <c r="AO137" i="37"/>
  <c r="AO135" i="37"/>
  <c r="AO133" i="37"/>
  <c r="AO131" i="37"/>
  <c r="AO129" i="37"/>
  <c r="AO127" i="37"/>
  <c r="AO125" i="37"/>
  <c r="AO123" i="37"/>
  <c r="AO121" i="37"/>
  <c r="AO119" i="37"/>
  <c r="AO117" i="37"/>
  <c r="AO115" i="37"/>
  <c r="AO113" i="37"/>
  <c r="AO111" i="37"/>
  <c r="AO109" i="37"/>
  <c r="AO107" i="37"/>
  <c r="AO105" i="37"/>
  <c r="AO103" i="37"/>
  <c r="AO101" i="37"/>
  <c r="AO99" i="37"/>
  <c r="AO97" i="37"/>
  <c r="AO95" i="37"/>
  <c r="AO93" i="37"/>
  <c r="AO91" i="37"/>
  <c r="AO89" i="37"/>
  <c r="AO87" i="37"/>
  <c r="AO85" i="37"/>
  <c r="AO83" i="37"/>
  <c r="AO81" i="37"/>
  <c r="AO79" i="37"/>
  <c r="AO77" i="37"/>
  <c r="AO75" i="37"/>
  <c r="AO73" i="37"/>
  <c r="AO71" i="37"/>
  <c r="AO69" i="37"/>
  <c r="AO67" i="37"/>
  <c r="AO65" i="37"/>
  <c r="AO63" i="37"/>
  <c r="AO61" i="37"/>
  <c r="AO59" i="37"/>
  <c r="AO57" i="37"/>
  <c r="AO55" i="37"/>
  <c r="AO53" i="37"/>
  <c r="AO51" i="37"/>
  <c r="AO49" i="37"/>
  <c r="AO47" i="37"/>
  <c r="AO45" i="37"/>
  <c r="AO43" i="37"/>
  <c r="AO41" i="37"/>
  <c r="AO39" i="37"/>
  <c r="AO37" i="37"/>
  <c r="AO35" i="37"/>
  <c r="AO33" i="37"/>
  <c r="AO31" i="37"/>
  <c r="AO29" i="37"/>
  <c r="AO27" i="37"/>
  <c r="AO25" i="37"/>
  <c r="AO23" i="37"/>
  <c r="AO21" i="37"/>
  <c r="AO19" i="37"/>
  <c r="AO17" i="37"/>
  <c r="AO15" i="37"/>
  <c r="AO13" i="37"/>
  <c r="AO11" i="37"/>
  <c r="AO9" i="37"/>
  <c r="AO7" i="37"/>
  <c r="AO133" i="35"/>
  <c r="AO131" i="35"/>
  <c r="AO129" i="35"/>
  <c r="AO127" i="35"/>
  <c r="AO125" i="35"/>
  <c r="AO123" i="35"/>
  <c r="AO121" i="35"/>
  <c r="AO119" i="35"/>
  <c r="AO117" i="35"/>
  <c r="AO115" i="35"/>
  <c r="AO113" i="35"/>
  <c r="AO111" i="35"/>
  <c r="AO109" i="35"/>
  <c r="AO107" i="35"/>
  <c r="AO105" i="35"/>
  <c r="AO103" i="35"/>
  <c r="AO101" i="35"/>
  <c r="AO99" i="35"/>
  <c r="AO97" i="35"/>
  <c r="AO95" i="35"/>
  <c r="AO93" i="35"/>
  <c r="AO91" i="35"/>
  <c r="AO89" i="35"/>
  <c r="AO87" i="35"/>
  <c r="AO85" i="35"/>
  <c r="AO83" i="35"/>
  <c r="AO81" i="35"/>
  <c r="AO79" i="35"/>
  <c r="AO77" i="35"/>
  <c r="AO75" i="35"/>
  <c r="AO73" i="35"/>
  <c r="AO71" i="35"/>
  <c r="AO69" i="35"/>
  <c r="AO67" i="35"/>
  <c r="AO65" i="35"/>
  <c r="AO63" i="35"/>
  <c r="AO61" i="35"/>
  <c r="AO59" i="35"/>
  <c r="AO57" i="35"/>
  <c r="AO55" i="35"/>
  <c r="AO53" i="35"/>
  <c r="AO51" i="35"/>
  <c r="AO49" i="35"/>
  <c r="AO47" i="35"/>
  <c r="AO45" i="35"/>
  <c r="AO43" i="35"/>
  <c r="AO41" i="35"/>
  <c r="AO39" i="35"/>
  <c r="AO37" i="35"/>
  <c r="AO35" i="35"/>
  <c r="AO33" i="35"/>
  <c r="AO31" i="35"/>
  <c r="AO29" i="35"/>
  <c r="AO27" i="35"/>
  <c r="AO25" i="35"/>
  <c r="AO23" i="35"/>
  <c r="AO21" i="35"/>
  <c r="AO19" i="35"/>
  <c r="AO17" i="35"/>
  <c r="AO15" i="35"/>
  <c r="AO13" i="35"/>
  <c r="AO11" i="35"/>
  <c r="AO9" i="35"/>
  <c r="AO7" i="35"/>
  <c r="AO117" i="3"/>
  <c r="AO115" i="3"/>
  <c r="AO113" i="3"/>
  <c r="AO111" i="3"/>
  <c r="AO109" i="3"/>
  <c r="AO107" i="3"/>
  <c r="AO105" i="3"/>
  <c r="AO103" i="3"/>
  <c r="AO101" i="3"/>
  <c r="AO99" i="3"/>
  <c r="AO97" i="3"/>
  <c r="AO95" i="3"/>
  <c r="AO93" i="3"/>
  <c r="AO91" i="3"/>
  <c r="AO89" i="3"/>
  <c r="AO87" i="3"/>
  <c r="AO85" i="3"/>
  <c r="AO83" i="3"/>
  <c r="AO81" i="3"/>
  <c r="AO79" i="3"/>
  <c r="AO77" i="3"/>
  <c r="AO75" i="3"/>
  <c r="AO73" i="3"/>
  <c r="AO71" i="3"/>
  <c r="AO69" i="3"/>
  <c r="AO67" i="3"/>
  <c r="AO65" i="3"/>
  <c r="AO63" i="3"/>
  <c r="AO61" i="3"/>
  <c r="AO59" i="3"/>
  <c r="AO57" i="3"/>
  <c r="AO55" i="3"/>
  <c r="AO53" i="3"/>
  <c r="AO51" i="3"/>
  <c r="AO49" i="3"/>
  <c r="AO47" i="3"/>
  <c r="AO45" i="3"/>
  <c r="AO43" i="3"/>
  <c r="AO41" i="3"/>
  <c r="AO39" i="3"/>
  <c r="AO37" i="3"/>
  <c r="AO35" i="3"/>
  <c r="AO33" i="3"/>
  <c r="AO31" i="3"/>
  <c r="AO29" i="3"/>
  <c r="AO27" i="3"/>
  <c r="AO25" i="3"/>
  <c r="AO23" i="3"/>
  <c r="AO21" i="3"/>
  <c r="AO19" i="3"/>
  <c r="AO17" i="3"/>
  <c r="AO15" i="3"/>
  <c r="AO13" i="3"/>
  <c r="AO11" i="3"/>
  <c r="AO9" i="3"/>
  <c r="AO7" i="3"/>
  <c r="AO115" i="2"/>
  <c r="AO113" i="2"/>
  <c r="AO111" i="2"/>
  <c r="AO109" i="2"/>
  <c r="AO107" i="2"/>
  <c r="AO105" i="2"/>
  <c r="AO103" i="2"/>
  <c r="AO101" i="2"/>
  <c r="AO99" i="2"/>
  <c r="AO97" i="2"/>
  <c r="AO95" i="2"/>
  <c r="AO93" i="2"/>
  <c r="AO91" i="2"/>
  <c r="AO89" i="2"/>
  <c r="AO87" i="2"/>
  <c r="AO85" i="2"/>
  <c r="AO83" i="2"/>
  <c r="AO81" i="2"/>
  <c r="AO79" i="2"/>
  <c r="AO77" i="2"/>
  <c r="AO75" i="2"/>
  <c r="AO73" i="2"/>
  <c r="AO71" i="2"/>
  <c r="AO69" i="2"/>
  <c r="AO67" i="2"/>
  <c r="AO65" i="2"/>
  <c r="AO63" i="2"/>
  <c r="AO61" i="2"/>
  <c r="AO59" i="2"/>
  <c r="AO57" i="2"/>
  <c r="AO55" i="2"/>
  <c r="AO53" i="2"/>
  <c r="AO51" i="2"/>
  <c r="AO49" i="2"/>
  <c r="AO47" i="2"/>
  <c r="AO45" i="2"/>
  <c r="AO43" i="2"/>
  <c r="AO41" i="2"/>
  <c r="AO39" i="2"/>
  <c r="AO37" i="2"/>
  <c r="AO35" i="2"/>
  <c r="AO33" i="2"/>
  <c r="AO31" i="2"/>
  <c r="AO29" i="2"/>
  <c r="AO27" i="2"/>
  <c r="AO25" i="2"/>
  <c r="AO23" i="2"/>
  <c r="AO21" i="2"/>
  <c r="AO19" i="2"/>
  <c r="AO17" i="2"/>
  <c r="AO15" i="2"/>
  <c r="AO13" i="2"/>
  <c r="AO11" i="2"/>
  <c r="AO9" i="2"/>
  <c r="AO7" i="2"/>
  <c r="AO211" i="1"/>
  <c r="AO209" i="1"/>
  <c r="AO207" i="1"/>
  <c r="AO205" i="1"/>
  <c r="AO203" i="1"/>
  <c r="AO201" i="1"/>
  <c r="AO199" i="1"/>
  <c r="AO197" i="1"/>
  <c r="AO195" i="1"/>
  <c r="AO193" i="1"/>
  <c r="AO191" i="1"/>
  <c r="AO189" i="1"/>
  <c r="AO187" i="1"/>
  <c r="AO185" i="1"/>
  <c r="AO183" i="1"/>
  <c r="AO181" i="1"/>
  <c r="AO179" i="1"/>
  <c r="AO177" i="1"/>
  <c r="AO175" i="1"/>
  <c r="AO173" i="1"/>
  <c r="AO171" i="1"/>
  <c r="AO169" i="1"/>
  <c r="AO167" i="1"/>
  <c r="AO165" i="1"/>
  <c r="AO163" i="1"/>
  <c r="AO161" i="1"/>
  <c r="AO159" i="1"/>
  <c r="AO157" i="1"/>
  <c r="AO155" i="1"/>
  <c r="AO153" i="1"/>
  <c r="AO151" i="1"/>
  <c r="AO149" i="1"/>
  <c r="AO147" i="1"/>
  <c r="AO145" i="1"/>
  <c r="AO143" i="1"/>
  <c r="AO141" i="1"/>
  <c r="AO139" i="1"/>
  <c r="AO137" i="1"/>
  <c r="AO135" i="1"/>
  <c r="AO133" i="1"/>
  <c r="AO131" i="1"/>
  <c r="AO129" i="1"/>
  <c r="AO127" i="1"/>
  <c r="AO125" i="1"/>
  <c r="AO123" i="1"/>
  <c r="AO121" i="1"/>
  <c r="AO119" i="1"/>
  <c r="AO117" i="1"/>
  <c r="AO115" i="1"/>
  <c r="AO113" i="1"/>
  <c r="AO111" i="1"/>
  <c r="AO109" i="1"/>
  <c r="AO107" i="1"/>
  <c r="AO105" i="1"/>
  <c r="AO103" i="1"/>
  <c r="AO101" i="1"/>
  <c r="AO99" i="1"/>
  <c r="AO97" i="1"/>
  <c r="AO95" i="1"/>
  <c r="AO93" i="1"/>
  <c r="AO91" i="1"/>
  <c r="AO89" i="1"/>
  <c r="AO87" i="1"/>
  <c r="AO85" i="1"/>
  <c r="AO83" i="1"/>
  <c r="AO81" i="1"/>
  <c r="AO79" i="1"/>
  <c r="AO77" i="1"/>
  <c r="AO75" i="1"/>
  <c r="AO73" i="1"/>
  <c r="AO71" i="1"/>
  <c r="AO69" i="1"/>
  <c r="AO67" i="1"/>
  <c r="AO65" i="1"/>
  <c r="AO63" i="1"/>
  <c r="AO61" i="1"/>
  <c r="AO59" i="1"/>
  <c r="AO57" i="1"/>
  <c r="AO55" i="1"/>
  <c r="AO53" i="1"/>
  <c r="AO51" i="1"/>
  <c r="AO49" i="1"/>
  <c r="AO47" i="1"/>
  <c r="AO45" i="1"/>
  <c r="AO43" i="1"/>
  <c r="AO41" i="1"/>
  <c r="AO39" i="1"/>
  <c r="AO37" i="1"/>
  <c r="AO35" i="1"/>
  <c r="AO33" i="1"/>
  <c r="AO31" i="1"/>
  <c r="AO29" i="1"/>
  <c r="AO27" i="1"/>
  <c r="AO25" i="1"/>
  <c r="AO23" i="1"/>
  <c r="AO21" i="1"/>
  <c r="AO19" i="1"/>
  <c r="AO17" i="1"/>
  <c r="AO15" i="1"/>
  <c r="AO13" i="1"/>
  <c r="AO11" i="1"/>
  <c r="AO9" i="1"/>
  <c r="AO7" i="1"/>
  <c r="AO3" i="1" l="1"/>
  <c r="AM213" i="1" s="1"/>
  <c r="AO3" i="12"/>
  <c r="AO2" i="12" s="1"/>
  <c r="A1" i="3"/>
  <c r="AM165" i="1" l="1"/>
  <c r="AO2" i="1"/>
  <c r="AM71" i="1"/>
  <c r="AM9" i="1"/>
  <c r="AM111" i="1"/>
  <c r="AM17" i="1"/>
  <c r="AM133" i="1"/>
  <c r="AM173" i="1"/>
  <c r="AM207" i="1"/>
  <c r="AM211" i="1"/>
  <c r="AM45" i="1"/>
  <c r="AM123" i="1"/>
  <c r="AM27" i="1"/>
  <c r="AM67" i="1"/>
  <c r="AM105" i="1"/>
  <c r="AM135" i="1"/>
  <c r="AM87" i="1"/>
  <c r="AM73" i="1"/>
  <c r="AM65" i="1"/>
  <c r="AM21" i="1"/>
  <c r="AM91" i="1"/>
  <c r="AM83" i="1"/>
  <c r="AM169" i="1"/>
  <c r="AM161" i="1"/>
  <c r="AM43" i="1"/>
  <c r="AM139" i="1"/>
  <c r="AM29" i="1"/>
  <c r="AM151" i="1"/>
  <c r="AM193" i="1"/>
  <c r="AM125" i="1"/>
  <c r="AM177" i="1"/>
  <c r="AM181" i="1"/>
  <c r="AM189" i="1"/>
  <c r="AM75" i="1"/>
  <c r="AM57" i="1"/>
  <c r="AM79" i="1"/>
  <c r="AM159" i="1"/>
  <c r="AM51" i="1"/>
  <c r="AM89" i="1"/>
  <c r="AM199" i="1"/>
  <c r="AM185" i="1"/>
  <c r="AM13" i="1"/>
  <c r="AM77" i="1"/>
  <c r="AM53" i="1"/>
  <c r="AM115" i="1"/>
  <c r="AM201" i="1"/>
  <c r="AM175" i="1"/>
  <c r="AM191" i="1"/>
  <c r="AM183" i="1"/>
  <c r="AM197" i="1"/>
  <c r="AM127" i="1"/>
  <c r="AM145" i="1"/>
  <c r="AM47" i="1"/>
  <c r="AM37" i="1"/>
  <c r="AM109" i="1"/>
  <c r="AM99" i="1"/>
  <c r="AM41" i="1"/>
  <c r="AM95" i="1"/>
  <c r="AM141" i="1"/>
  <c r="AM195" i="1"/>
  <c r="AM49" i="1"/>
  <c r="AM55" i="1"/>
  <c r="AM25" i="1"/>
  <c r="AM69" i="1"/>
  <c r="AM157" i="1"/>
  <c r="AM179" i="1"/>
  <c r="AM107" i="1"/>
  <c r="AM23" i="1"/>
  <c r="AM33" i="1"/>
  <c r="AM61" i="1"/>
  <c r="AM85" i="1"/>
  <c r="AM11" i="1"/>
  <c r="AM121" i="1"/>
  <c r="AM7" i="1"/>
  <c r="AM31" i="1"/>
  <c r="AM81" i="1"/>
  <c r="AM101" i="1"/>
  <c r="AM155" i="1"/>
  <c r="AM19" i="1"/>
  <c r="AM147" i="1"/>
  <c r="AM137" i="1"/>
  <c r="AM187" i="1"/>
  <c r="AM143" i="1"/>
  <c r="AM97" i="1"/>
  <c r="AM119" i="1"/>
  <c r="AM59" i="1"/>
  <c r="AM131" i="1"/>
  <c r="AM171" i="1"/>
  <c r="AM103" i="1"/>
  <c r="AM15" i="1"/>
  <c r="AM39" i="1"/>
  <c r="AM167" i="1"/>
  <c r="AM113" i="1"/>
  <c r="AM209" i="1"/>
  <c r="AM129" i="1"/>
  <c r="AM149" i="1"/>
  <c r="AM63" i="1"/>
  <c r="AM117" i="1"/>
  <c r="AM203" i="1"/>
  <c r="AM35" i="1"/>
  <c r="AM163" i="1"/>
  <c r="AM153" i="1"/>
  <c r="AM93" i="1"/>
  <c r="AM205" i="1"/>
  <c r="AO5" i="18"/>
  <c r="AO201" i="16"/>
  <c r="AO199" i="16"/>
  <c r="AO197" i="16"/>
  <c r="AO195" i="16"/>
  <c r="AO193" i="16"/>
  <c r="AO191" i="16"/>
  <c r="AO189" i="16"/>
  <c r="AO187" i="16"/>
  <c r="AO185" i="16"/>
  <c r="AO183" i="16"/>
  <c r="AO181" i="16"/>
  <c r="AO179" i="16"/>
  <c r="AO177" i="16"/>
  <c r="AO175" i="16"/>
  <c r="AO173" i="16"/>
  <c r="AO171" i="16"/>
  <c r="AO169" i="16"/>
  <c r="AO167" i="16"/>
  <c r="AO165" i="16"/>
  <c r="AO163" i="16"/>
  <c r="AO161" i="16"/>
  <c r="AO159" i="16"/>
  <c r="AO157" i="16"/>
  <c r="AO155" i="16"/>
  <c r="AO153" i="16"/>
  <c r="AO151" i="16"/>
  <c r="AO149" i="16"/>
  <c r="AO147" i="16"/>
  <c r="AO145" i="16"/>
  <c r="AO143" i="16"/>
  <c r="AO141" i="16"/>
  <c r="AO139" i="16"/>
  <c r="AO137" i="16"/>
  <c r="AO135" i="16"/>
  <c r="AO133" i="16"/>
  <c r="AO131" i="16"/>
  <c r="AO129" i="16"/>
  <c r="AO127" i="16"/>
  <c r="AO125" i="16"/>
  <c r="AO123" i="16"/>
  <c r="AO121" i="16"/>
  <c r="AO119" i="16"/>
  <c r="AO117" i="16"/>
  <c r="AO115" i="16"/>
  <c r="AO113" i="16"/>
  <c r="AO111" i="16"/>
  <c r="AO109" i="16"/>
  <c r="AO107" i="16"/>
  <c r="AO105" i="16"/>
  <c r="AO103" i="16"/>
  <c r="AO101" i="16"/>
  <c r="AO99" i="16"/>
  <c r="AO97" i="16"/>
  <c r="AO95" i="16"/>
  <c r="AO93" i="16"/>
  <c r="AO91" i="16"/>
  <c r="AO89" i="16"/>
  <c r="AO87" i="16"/>
  <c r="AO85" i="16"/>
  <c r="AO83" i="16"/>
  <c r="AO81" i="16"/>
  <c r="AO79" i="16"/>
  <c r="AO77" i="16"/>
  <c r="AO75" i="16"/>
  <c r="AO73" i="16"/>
  <c r="AO71" i="16"/>
  <c r="AO69" i="16"/>
  <c r="AO67" i="16"/>
  <c r="AO65" i="16"/>
  <c r="AO63" i="16"/>
  <c r="AO61" i="16"/>
  <c r="AO59" i="16"/>
  <c r="AO57" i="16"/>
  <c r="AO55" i="16"/>
  <c r="AO53" i="16"/>
  <c r="AO51" i="16"/>
  <c r="AO49" i="16"/>
  <c r="AO47" i="16"/>
  <c r="AO45" i="16"/>
  <c r="AO43" i="16"/>
  <c r="AO41" i="16"/>
  <c r="AO39" i="16"/>
  <c r="AO37" i="16"/>
  <c r="AO35" i="16"/>
  <c r="AO33" i="16"/>
  <c r="AO31" i="16"/>
  <c r="AO29" i="16"/>
  <c r="AO27" i="16"/>
  <c r="AO25" i="16"/>
  <c r="AO23" i="16"/>
  <c r="AO21" i="16"/>
  <c r="AO19" i="16"/>
  <c r="AO17" i="16"/>
  <c r="AO15" i="16"/>
  <c r="AO13" i="16"/>
  <c r="AO11" i="16"/>
  <c r="AO9" i="16"/>
  <c r="AO7" i="16"/>
  <c r="AO3" i="18" l="1"/>
  <c r="AM159" i="18" s="1"/>
  <c r="AO49" i="23"/>
  <c r="AO47" i="23"/>
  <c r="AO45" i="23"/>
  <c r="AO43" i="23"/>
  <c r="AO41" i="23"/>
  <c r="AO39" i="23"/>
  <c r="AO37" i="23"/>
  <c r="AO35" i="23"/>
  <c r="AO33" i="23"/>
  <c r="AO31" i="23"/>
  <c r="AO29" i="23"/>
  <c r="AO27" i="23"/>
  <c r="AO25" i="23"/>
  <c r="AO23" i="23"/>
  <c r="AO21" i="23"/>
  <c r="AO19" i="23"/>
  <c r="AO17" i="23"/>
  <c r="AO15" i="23"/>
  <c r="AO13" i="23"/>
  <c r="AO11" i="23"/>
  <c r="AO9" i="23"/>
  <c r="AO7" i="23"/>
  <c r="AO31" i="22"/>
  <c r="AO29" i="22"/>
  <c r="AO27" i="22"/>
  <c r="AO25" i="22"/>
  <c r="AO23" i="22"/>
  <c r="AO21" i="22"/>
  <c r="AO19" i="22"/>
  <c r="AO17" i="22"/>
  <c r="AO15" i="22"/>
  <c r="AO13" i="22"/>
  <c r="AO11" i="22"/>
  <c r="AO9" i="22"/>
  <c r="AO7" i="22"/>
  <c r="AO125" i="11"/>
  <c r="AO123" i="11"/>
  <c r="AO121" i="11"/>
  <c r="AO119" i="11"/>
  <c r="AO117" i="11"/>
  <c r="AO115" i="11"/>
  <c r="AO113" i="11"/>
  <c r="AO111" i="11"/>
  <c r="AO109" i="11"/>
  <c r="AO107" i="11"/>
  <c r="AO105" i="11"/>
  <c r="AO103" i="11"/>
  <c r="AO101" i="11"/>
  <c r="AO99" i="11"/>
  <c r="AO97" i="11"/>
  <c r="AO95" i="11"/>
  <c r="AO93" i="11"/>
  <c r="AO91" i="11"/>
  <c r="AO89" i="11"/>
  <c r="AO87" i="11"/>
  <c r="AO85" i="11"/>
  <c r="AO83" i="11"/>
  <c r="AO81" i="11"/>
  <c r="AO79" i="11"/>
  <c r="AO77" i="11"/>
  <c r="AO75" i="11"/>
  <c r="AO73" i="11"/>
  <c r="AO71" i="11"/>
  <c r="AO69" i="11"/>
  <c r="AO67" i="11"/>
  <c r="AO65" i="11"/>
  <c r="AO63" i="11"/>
  <c r="AO61" i="11"/>
  <c r="AO59" i="11"/>
  <c r="AO57" i="11"/>
  <c r="AO55" i="11"/>
  <c r="AO53" i="11"/>
  <c r="AO51" i="11"/>
  <c r="AO49" i="11"/>
  <c r="AO47" i="11"/>
  <c r="AO45" i="11"/>
  <c r="AO43" i="11"/>
  <c r="AO41" i="11"/>
  <c r="AO39" i="11"/>
  <c r="AO37" i="11"/>
  <c r="AO35" i="11"/>
  <c r="AO33" i="11"/>
  <c r="AO31" i="11"/>
  <c r="AO29" i="11"/>
  <c r="AO27" i="11"/>
  <c r="AO25" i="11"/>
  <c r="AO23" i="11"/>
  <c r="AO21" i="11"/>
  <c r="AO19" i="11"/>
  <c r="AO17" i="11"/>
  <c r="AO15" i="11"/>
  <c r="AO13" i="11"/>
  <c r="AO11" i="11"/>
  <c r="AO9" i="11"/>
  <c r="AO7" i="11"/>
  <c r="AO231" i="4"/>
  <c r="AO229" i="4"/>
  <c r="AO227" i="4"/>
  <c r="AO225" i="4"/>
  <c r="AO223" i="4"/>
  <c r="AO221" i="4"/>
  <c r="AO219" i="4"/>
  <c r="AO217" i="4"/>
  <c r="AO215" i="4"/>
  <c r="AO213" i="4"/>
  <c r="AO211" i="4"/>
  <c r="AO209" i="4"/>
  <c r="AO207" i="4"/>
  <c r="AO205" i="4"/>
  <c r="AO203" i="4"/>
  <c r="AO201" i="4"/>
  <c r="AO199" i="4"/>
  <c r="AO197" i="4"/>
  <c r="AO195" i="4"/>
  <c r="AO193" i="4"/>
  <c r="AO191" i="4"/>
  <c r="AO189" i="4"/>
  <c r="AO187" i="4"/>
  <c r="AO185" i="4"/>
  <c r="AO183" i="4"/>
  <c r="AO181" i="4"/>
  <c r="AO179" i="4"/>
  <c r="AO177" i="4"/>
  <c r="AO175" i="4"/>
  <c r="AO173" i="4"/>
  <c r="AO171" i="4"/>
  <c r="AO169" i="4"/>
  <c r="AO167" i="4"/>
  <c r="AO165" i="4"/>
  <c r="AO163" i="4"/>
  <c r="AO161" i="4"/>
  <c r="AO159" i="4"/>
  <c r="AO157" i="4"/>
  <c r="AO155" i="4"/>
  <c r="AO153" i="4"/>
  <c r="AO151" i="4"/>
  <c r="AO149" i="4"/>
  <c r="AO147" i="4"/>
  <c r="AO145" i="4"/>
  <c r="AO143" i="4"/>
  <c r="AO141" i="4"/>
  <c r="AO139" i="4"/>
  <c r="AO137" i="4"/>
  <c r="AO135" i="4"/>
  <c r="AO133" i="4"/>
  <c r="AO131" i="4"/>
  <c r="AO129" i="4"/>
  <c r="AO127" i="4"/>
  <c r="AO125" i="4"/>
  <c r="AO123" i="4"/>
  <c r="AO121" i="4"/>
  <c r="AO119" i="4"/>
  <c r="AO117" i="4"/>
  <c r="AO115" i="4"/>
  <c r="AO113" i="4"/>
  <c r="AO111" i="4"/>
  <c r="AO109" i="4"/>
  <c r="AO107" i="4"/>
  <c r="AO105" i="4"/>
  <c r="AO103" i="4"/>
  <c r="AO101" i="4"/>
  <c r="AO99" i="4"/>
  <c r="AO97" i="4"/>
  <c r="AO95" i="4"/>
  <c r="AO93" i="4"/>
  <c r="AO91" i="4"/>
  <c r="AO89" i="4"/>
  <c r="AO87" i="4"/>
  <c r="AO85" i="4"/>
  <c r="AO83" i="4"/>
  <c r="AO81" i="4"/>
  <c r="AO79" i="4"/>
  <c r="AO77" i="4"/>
  <c r="AO75" i="4"/>
  <c r="AO73" i="4"/>
  <c r="AO71" i="4"/>
  <c r="AO69" i="4"/>
  <c r="AO67" i="4"/>
  <c r="AO65" i="4"/>
  <c r="AO63" i="4"/>
  <c r="AO61" i="4"/>
  <c r="AO59" i="4"/>
  <c r="AO57" i="4"/>
  <c r="AO55" i="4"/>
  <c r="AO53" i="4"/>
  <c r="AO51" i="4"/>
  <c r="AO49" i="4"/>
  <c r="AO47" i="4"/>
  <c r="AO45" i="4"/>
  <c r="AO43" i="4"/>
  <c r="AO41" i="4"/>
  <c r="AO39" i="4"/>
  <c r="AO37" i="4"/>
  <c r="AO35" i="4"/>
  <c r="AO33" i="4"/>
  <c r="AO31" i="4"/>
  <c r="AO29" i="4"/>
  <c r="AO27" i="4"/>
  <c r="AO25" i="4"/>
  <c r="AO23" i="4"/>
  <c r="AO21" i="4"/>
  <c r="AO19" i="4"/>
  <c r="AO17" i="4"/>
  <c r="AO15" i="4"/>
  <c r="AO13" i="4"/>
  <c r="AO11" i="4"/>
  <c r="AO9" i="4"/>
  <c r="AO7" i="4"/>
  <c r="AO5" i="37"/>
  <c r="A1" i="31"/>
  <c r="A1" i="30"/>
  <c r="A1" i="28"/>
  <c r="A1" i="27"/>
  <c r="A1" i="25"/>
  <c r="A1" i="24"/>
  <c r="A1" i="23"/>
  <c r="A1" i="22"/>
  <c r="A1" i="21"/>
  <c r="A1" i="20"/>
  <c r="A1" i="18"/>
  <c r="A1" i="16"/>
  <c r="A1" i="11"/>
  <c r="A1" i="10"/>
  <c r="A1" i="9"/>
  <c r="A1" i="8"/>
  <c r="A1" i="6"/>
  <c r="A1" i="5"/>
  <c r="A1" i="4"/>
  <c r="A1" i="12"/>
  <c r="A1" i="36"/>
  <c r="A1" i="37"/>
  <c r="A1" i="2"/>
  <c r="A1" i="35"/>
  <c r="AJ2" i="11"/>
  <c r="AI2" i="11"/>
  <c r="AH2" i="11"/>
  <c r="AG2" i="11"/>
  <c r="AF2" i="11"/>
  <c r="AE2" i="11"/>
  <c r="AD2" i="11"/>
  <c r="AC2" i="11"/>
  <c r="AB2" i="11"/>
  <c r="AA2" i="11"/>
  <c r="Z2" i="11"/>
  <c r="Y2" i="11"/>
  <c r="X2" i="11"/>
  <c r="W2" i="11"/>
  <c r="V2" i="11"/>
  <c r="U2" i="11"/>
  <c r="T2" i="11"/>
  <c r="S2" i="11"/>
  <c r="R2" i="11"/>
  <c r="Q2" i="11"/>
  <c r="P2" i="11"/>
  <c r="O2" i="11"/>
  <c r="N2" i="11"/>
  <c r="M2" i="11"/>
  <c r="L2" i="11"/>
  <c r="K2" i="11"/>
  <c r="J2" i="11"/>
  <c r="I2" i="11"/>
  <c r="H2" i="11"/>
  <c r="AO3" i="37" l="1"/>
  <c r="AM39" i="37" s="1"/>
  <c r="AO2" i="18"/>
  <c r="AM45" i="18"/>
  <c r="AM151" i="18"/>
  <c r="AM135" i="18"/>
  <c r="AM119" i="18"/>
  <c r="AM103" i="18"/>
  <c r="AM87" i="18"/>
  <c r="AM71" i="18"/>
  <c r="AM55" i="18"/>
  <c r="AM39" i="18"/>
  <c r="AM23" i="18"/>
  <c r="AM7" i="18"/>
  <c r="AM149" i="18"/>
  <c r="AM101" i="18"/>
  <c r="AM53" i="18"/>
  <c r="AM37" i="18"/>
  <c r="AM25" i="18"/>
  <c r="AM9" i="18"/>
  <c r="AM29" i="18"/>
  <c r="AM13" i="18"/>
  <c r="AM133" i="18"/>
  <c r="AM117" i="18"/>
  <c r="AM85" i="18"/>
  <c r="AM155" i="18"/>
  <c r="AM139" i="18"/>
  <c r="AM123" i="18"/>
  <c r="AM107" i="18"/>
  <c r="AM91" i="18"/>
  <c r="AM75" i="18"/>
  <c r="AM59" i="18"/>
  <c r="AM43" i="18"/>
  <c r="AM27" i="18"/>
  <c r="AM11" i="18"/>
  <c r="AM69" i="18"/>
  <c r="AM21" i="18"/>
  <c r="AM137" i="18"/>
  <c r="AM121" i="18"/>
  <c r="AM105" i="18"/>
  <c r="AM89" i="18"/>
  <c r="AM73" i="18"/>
  <c r="AM57" i="18"/>
  <c r="AM41" i="18"/>
  <c r="AM109" i="18"/>
  <c r="AM97" i="18"/>
  <c r="AM31" i="18"/>
  <c r="AM145" i="18"/>
  <c r="AM147" i="18"/>
  <c r="AM157" i="18"/>
  <c r="AM129" i="18"/>
  <c r="AM63" i="18"/>
  <c r="AM19" i="18"/>
  <c r="AM153" i="18"/>
  <c r="AM95" i="18"/>
  <c r="AM35" i="18"/>
  <c r="AM79" i="18"/>
  <c r="AM47" i="18"/>
  <c r="AM127" i="18"/>
  <c r="AM67" i="18"/>
  <c r="AM83" i="18"/>
  <c r="AM143" i="18"/>
  <c r="AM49" i="18"/>
  <c r="AM125" i="18"/>
  <c r="AM115" i="18"/>
  <c r="AM141" i="18"/>
  <c r="AM131" i="18"/>
  <c r="AM15" i="18"/>
  <c r="AM51" i="18"/>
  <c r="AM77" i="18"/>
  <c r="AM111" i="18"/>
  <c r="AM61" i="18"/>
  <c r="AM17" i="18"/>
  <c r="AM93" i="18"/>
  <c r="AM99" i="18"/>
  <c r="AM33" i="18"/>
  <c r="AM81" i="18"/>
  <c r="AM65" i="18"/>
  <c r="AM113" i="18"/>
  <c r="AO5" i="31"/>
  <c r="AO3" i="31" s="1"/>
  <c r="AO5" i="30"/>
  <c r="AO5" i="28"/>
  <c r="AO5" i="27"/>
  <c r="AO3" i="27" s="1"/>
  <c r="AM101" i="27" s="1"/>
  <c r="AO5" i="24"/>
  <c r="AO3" i="24" s="1"/>
  <c r="AO2" i="24" s="1"/>
  <c r="AO5" i="23"/>
  <c r="AO3" i="23" s="1"/>
  <c r="AM51" i="23" s="1"/>
  <c r="AO5" i="22"/>
  <c r="AM33" i="22" s="1"/>
  <c r="AO5" i="21"/>
  <c r="AO3" i="21" s="1"/>
  <c r="AO5" i="20"/>
  <c r="AO5" i="16"/>
  <c r="AO3" i="16" s="1"/>
  <c r="AO5" i="11"/>
  <c r="AO3" i="11" s="1"/>
  <c r="AO5" i="10"/>
  <c r="AO3" i="10" s="1"/>
  <c r="AO5" i="9"/>
  <c r="AO5" i="8"/>
  <c r="AO5" i="6"/>
  <c r="AO3" i="6" s="1"/>
  <c r="AO5" i="5"/>
  <c r="AO3" i="5" s="1"/>
  <c r="AO5" i="4"/>
  <c r="AO5" i="36"/>
  <c r="AO3" i="36" s="1"/>
  <c r="AO5" i="35"/>
  <c r="AO3" i="35" s="1"/>
  <c r="AO5" i="3"/>
  <c r="AO3" i="3" s="1"/>
  <c r="AO5" i="2"/>
  <c r="AO3" i="2" s="1"/>
  <c r="AM117" i="2" s="1"/>
  <c r="AM129" i="3" l="1"/>
  <c r="AM131" i="3"/>
  <c r="AM127" i="3"/>
  <c r="AM143" i="35"/>
  <c r="AM139" i="35"/>
  <c r="AM145" i="35"/>
  <c r="AM141" i="35"/>
  <c r="AM109" i="37"/>
  <c r="AM107" i="37"/>
  <c r="AM31" i="37"/>
  <c r="AM9" i="37"/>
  <c r="AM161" i="37"/>
  <c r="AM139" i="37"/>
  <c r="AM33" i="37"/>
  <c r="AM145" i="37"/>
  <c r="AM97" i="37"/>
  <c r="AM21" i="37"/>
  <c r="AM121" i="37"/>
  <c r="AM155" i="37"/>
  <c r="AM151" i="37"/>
  <c r="AM63" i="37"/>
  <c r="AM17" i="37"/>
  <c r="AM127" i="37"/>
  <c r="AM37" i="37"/>
  <c r="AM137" i="37"/>
  <c r="AM171" i="37"/>
  <c r="AM167" i="37"/>
  <c r="AM45" i="37"/>
  <c r="AM165" i="37"/>
  <c r="AM131" i="37"/>
  <c r="AM41" i="37"/>
  <c r="AM123" i="37"/>
  <c r="AM29" i="37"/>
  <c r="AM57" i="37"/>
  <c r="AM65" i="37"/>
  <c r="AM53" i="37"/>
  <c r="AM73" i="37"/>
  <c r="AM99" i="37"/>
  <c r="AM69" i="37"/>
  <c r="AM89" i="37"/>
  <c r="AM125" i="37"/>
  <c r="AM51" i="37"/>
  <c r="AM85" i="37"/>
  <c r="AM27" i="37"/>
  <c r="AM23" i="37"/>
  <c r="AM105" i="37"/>
  <c r="AM61" i="37"/>
  <c r="AM115" i="37"/>
  <c r="AM15" i="37"/>
  <c r="AM81" i="37"/>
  <c r="AM101" i="37"/>
  <c r="AM43" i="37"/>
  <c r="AM181" i="37"/>
  <c r="AM183" i="37"/>
  <c r="AM67" i="37"/>
  <c r="AM135" i="37"/>
  <c r="AM93" i="37"/>
  <c r="AM25" i="37"/>
  <c r="AM177" i="37"/>
  <c r="AM95" i="37"/>
  <c r="AM7" i="37"/>
  <c r="AM157" i="37"/>
  <c r="AM49" i="37"/>
  <c r="AM83" i="37"/>
  <c r="AM111" i="37"/>
  <c r="AM59" i="37"/>
  <c r="AM55" i="37"/>
  <c r="AM47" i="37"/>
  <c r="AM129" i="37"/>
  <c r="AM113" i="37"/>
  <c r="AM35" i="37"/>
  <c r="AM133" i="37"/>
  <c r="AM75" i="37"/>
  <c r="AM71" i="37"/>
  <c r="AM79" i="37"/>
  <c r="AM163" i="37"/>
  <c r="AM103" i="37"/>
  <c r="AM159" i="37"/>
  <c r="AM119" i="37"/>
  <c r="AM169" i="37"/>
  <c r="AM179" i="37"/>
  <c r="AM141" i="37"/>
  <c r="AM153" i="37"/>
  <c r="AM77" i="37"/>
  <c r="AM11" i="37"/>
  <c r="AM19" i="37"/>
  <c r="AM13" i="37"/>
  <c r="AM117" i="37"/>
  <c r="AM173" i="37"/>
  <c r="AM175" i="37"/>
  <c r="AM143" i="37"/>
  <c r="AM147" i="37"/>
  <c r="AM149" i="37"/>
  <c r="AM91" i="37"/>
  <c r="AM87" i="37"/>
  <c r="AM87" i="36"/>
  <c r="AM85" i="36"/>
  <c r="AM83" i="36"/>
  <c r="AO3" i="4"/>
  <c r="AM233" i="4" s="1"/>
  <c r="AM197" i="5"/>
  <c r="AO2" i="5"/>
  <c r="AM257" i="6"/>
  <c r="AM259" i="6"/>
  <c r="AM253" i="6"/>
  <c r="AM251" i="6"/>
  <c r="AM255" i="6"/>
  <c r="AO3" i="8"/>
  <c r="AM163" i="8" s="1"/>
  <c r="AO3" i="9"/>
  <c r="AM63" i="9" s="1"/>
  <c r="AM215" i="16"/>
  <c r="AM213" i="16"/>
  <c r="AM219" i="16"/>
  <c r="AM217" i="16"/>
  <c r="AM211" i="16"/>
  <c r="AO3" i="20"/>
  <c r="AM93" i="20" s="1"/>
  <c r="AM109" i="21"/>
  <c r="AM107" i="21"/>
  <c r="AO3" i="30"/>
  <c r="AM153" i="30" s="1"/>
  <c r="AM75" i="31"/>
  <c r="AO2" i="31"/>
  <c r="AM31" i="28"/>
  <c r="AM37" i="28"/>
  <c r="AM29" i="28"/>
  <c r="AM13" i="28"/>
  <c r="AM23" i="28"/>
  <c r="AM25" i="28"/>
  <c r="AM45" i="28"/>
  <c r="AM35" i="28"/>
  <c r="AM21" i="28"/>
  <c r="AM11" i="28"/>
  <c r="AM43" i="28"/>
  <c r="AM33" i="28"/>
  <c r="AM19" i="28"/>
  <c r="AM27" i="28"/>
  <c r="AM9" i="28"/>
  <c r="AM17" i="28"/>
  <c r="AM41" i="28"/>
  <c r="AM39" i="28"/>
  <c r="AM15" i="28"/>
  <c r="AM125" i="3"/>
  <c r="AM203" i="16"/>
  <c r="AM247" i="6"/>
  <c r="AM249" i="6"/>
  <c r="AM193" i="5"/>
  <c r="AM191" i="5"/>
  <c r="AM195" i="5"/>
  <c r="AM189" i="5"/>
  <c r="AO2" i="36"/>
  <c r="AM109" i="35"/>
  <c r="AM65" i="31"/>
  <c r="AM63" i="31"/>
  <c r="AM31" i="31"/>
  <c r="AM15" i="31"/>
  <c r="AM47" i="31"/>
  <c r="AM33" i="31"/>
  <c r="AM71" i="31"/>
  <c r="AM39" i="31"/>
  <c r="AM49" i="31"/>
  <c r="AM17" i="31"/>
  <c r="AM45" i="31"/>
  <c r="AM53" i="31"/>
  <c r="AM57" i="31"/>
  <c r="AM61" i="31"/>
  <c r="AM69" i="31"/>
  <c r="AM73" i="31"/>
  <c r="AM19" i="31"/>
  <c r="AM7" i="31"/>
  <c r="AM11" i="31"/>
  <c r="AM35" i="31"/>
  <c r="AM23" i="31"/>
  <c r="AM27" i="31"/>
  <c r="AM51" i="31"/>
  <c r="AM55" i="31"/>
  <c r="AM43" i="31"/>
  <c r="AM9" i="31"/>
  <c r="AM59" i="31"/>
  <c r="AM13" i="31"/>
  <c r="AM21" i="31"/>
  <c r="AM29" i="31"/>
  <c r="AM37" i="31"/>
  <c r="AM25" i="31"/>
  <c r="AM67" i="31"/>
  <c r="AM41" i="31"/>
  <c r="AM101" i="30"/>
  <c r="AM63" i="30"/>
  <c r="AM25" i="30"/>
  <c r="AM19" i="30"/>
  <c r="AM45" i="30"/>
  <c r="AM33" i="30"/>
  <c r="AM75" i="30"/>
  <c r="AM7" i="28"/>
  <c r="AO2" i="27"/>
  <c r="AM99" i="27"/>
  <c r="AM83" i="27"/>
  <c r="AM67" i="27"/>
  <c r="AM51" i="27"/>
  <c r="AM35" i="27"/>
  <c r="AM19" i="27"/>
  <c r="AM13" i="27"/>
  <c r="AM87" i="27"/>
  <c r="AM71" i="27"/>
  <c r="AM39" i="27"/>
  <c r="AM93" i="27"/>
  <c r="AM55" i="27"/>
  <c r="AM23" i="27"/>
  <c r="AM7" i="27"/>
  <c r="AM73" i="27"/>
  <c r="AM41" i="27"/>
  <c r="AM45" i="27"/>
  <c r="AM29" i="27"/>
  <c r="AM89" i="27"/>
  <c r="AM57" i="27"/>
  <c r="AM25" i="27"/>
  <c r="AM9" i="27"/>
  <c r="AM77" i="27"/>
  <c r="AM61" i="27"/>
  <c r="AM85" i="27"/>
  <c r="AM91" i="27"/>
  <c r="AM63" i="27"/>
  <c r="AM17" i="27"/>
  <c r="AM37" i="27"/>
  <c r="AM79" i="27"/>
  <c r="AM33" i="27"/>
  <c r="AM43" i="27"/>
  <c r="AM59" i="27"/>
  <c r="AM69" i="27"/>
  <c r="AM95" i="27"/>
  <c r="AM49" i="27"/>
  <c r="AM27" i="27"/>
  <c r="AM21" i="27"/>
  <c r="AM97" i="27"/>
  <c r="AM53" i="27"/>
  <c r="AM11" i="27"/>
  <c r="AM65" i="27"/>
  <c r="AM81" i="27"/>
  <c r="AM15" i="27"/>
  <c r="AM31" i="27"/>
  <c r="AM75" i="27"/>
  <c r="AM47" i="27"/>
  <c r="AM79" i="25"/>
  <c r="AM63" i="25"/>
  <c r="AM47" i="25"/>
  <c r="AM31" i="25"/>
  <c r="AM15" i="25"/>
  <c r="AM81" i="25"/>
  <c r="AM17" i="25"/>
  <c r="AM73" i="25"/>
  <c r="AM57" i="25"/>
  <c r="AM41" i="25"/>
  <c r="AM25" i="25"/>
  <c r="AM9" i="25"/>
  <c r="AM65" i="25"/>
  <c r="AM71" i="25"/>
  <c r="AM7" i="25"/>
  <c r="AM55" i="25"/>
  <c r="AM39" i="25"/>
  <c r="AM23" i="25"/>
  <c r="AM49" i="25"/>
  <c r="AM33" i="25"/>
  <c r="AM21" i="25"/>
  <c r="AM45" i="25"/>
  <c r="AM51" i="25"/>
  <c r="AM61" i="25"/>
  <c r="AM27" i="25"/>
  <c r="AM77" i="25"/>
  <c r="AM83" i="25"/>
  <c r="AM69" i="25"/>
  <c r="AM59" i="25"/>
  <c r="AM53" i="25"/>
  <c r="AM19" i="25"/>
  <c r="AM29" i="25"/>
  <c r="AM11" i="25"/>
  <c r="AM67" i="25"/>
  <c r="AM43" i="25"/>
  <c r="AM13" i="25"/>
  <c r="AM75" i="25"/>
  <c r="AM37" i="25"/>
  <c r="AM85" i="25"/>
  <c r="AM35" i="25"/>
  <c r="AM43" i="24"/>
  <c r="AM13" i="24"/>
  <c r="AM107" i="24"/>
  <c r="AM137" i="24"/>
  <c r="AM121" i="24"/>
  <c r="AM105" i="24"/>
  <c r="AM89" i="24"/>
  <c r="AM73" i="24"/>
  <c r="AM57" i="24"/>
  <c r="AM41" i="24"/>
  <c r="AM25" i="24"/>
  <c r="AM147" i="24"/>
  <c r="AM131" i="24"/>
  <c r="AM115" i="24"/>
  <c r="AM11" i="24"/>
  <c r="AM141" i="24"/>
  <c r="AM125" i="24"/>
  <c r="AM109" i="24"/>
  <c r="AM93" i="24"/>
  <c r="AM77" i="24"/>
  <c r="AM61" i="24"/>
  <c r="AM45" i="24"/>
  <c r="AM29" i="24"/>
  <c r="AM151" i="24"/>
  <c r="AM135" i="24"/>
  <c r="AM119" i="24"/>
  <c r="AM103" i="24"/>
  <c r="AM87" i="24"/>
  <c r="AM71" i="24"/>
  <c r="AM55" i="24"/>
  <c r="AM39" i="24"/>
  <c r="AM23" i="24"/>
  <c r="AM7" i="24"/>
  <c r="AM139" i="24"/>
  <c r="AM123" i="24"/>
  <c r="AM91" i="24"/>
  <c r="AM75" i="24"/>
  <c r="AM59" i="24"/>
  <c r="AM27" i="24"/>
  <c r="AM9" i="24"/>
  <c r="AM145" i="24"/>
  <c r="AM67" i="24"/>
  <c r="AM33" i="24"/>
  <c r="AM117" i="24"/>
  <c r="AM47" i="24"/>
  <c r="AM63" i="24"/>
  <c r="AM35" i="24"/>
  <c r="AM129" i="24"/>
  <c r="AM153" i="24"/>
  <c r="AM31" i="24"/>
  <c r="AM83" i="24"/>
  <c r="AM97" i="24"/>
  <c r="AM133" i="24"/>
  <c r="AM17" i="24"/>
  <c r="AM37" i="24"/>
  <c r="AM81" i="24"/>
  <c r="AM53" i="24"/>
  <c r="AM69" i="24"/>
  <c r="AM95" i="24"/>
  <c r="AM127" i="24"/>
  <c r="AM111" i="24"/>
  <c r="AM79" i="24"/>
  <c r="AM99" i="24"/>
  <c r="AM21" i="24"/>
  <c r="AM149" i="24"/>
  <c r="AM143" i="24"/>
  <c r="AM15" i="24"/>
  <c r="AM49" i="24"/>
  <c r="AM19" i="24"/>
  <c r="AM113" i="24"/>
  <c r="AM85" i="24"/>
  <c r="AM101" i="24"/>
  <c r="AM65" i="24"/>
  <c r="AM51" i="24"/>
  <c r="AM93" i="21"/>
  <c r="AM77" i="21"/>
  <c r="AM61" i="21"/>
  <c r="AM13" i="21"/>
  <c r="AM29" i="21"/>
  <c r="AM31" i="21"/>
  <c r="AM45" i="21"/>
  <c r="AM95" i="21"/>
  <c r="AM79" i="21"/>
  <c r="AM63" i="21"/>
  <c r="AM47" i="21"/>
  <c r="AM15" i="21"/>
  <c r="AM25" i="21"/>
  <c r="AM43" i="21"/>
  <c r="AM17" i="21"/>
  <c r="AM19" i="21"/>
  <c r="AM53" i="21"/>
  <c r="AM41" i="21"/>
  <c r="AM59" i="21"/>
  <c r="AM33" i="21"/>
  <c r="AM35" i="21"/>
  <c r="AM69" i="21"/>
  <c r="AM57" i="21"/>
  <c r="AM75" i="21"/>
  <c r="AM49" i="21"/>
  <c r="AM51" i="21"/>
  <c r="AM73" i="21"/>
  <c r="AM91" i="21"/>
  <c r="AM65" i="21"/>
  <c r="AM67" i="21"/>
  <c r="AM101" i="21"/>
  <c r="AM89" i="21"/>
  <c r="AM71" i="21"/>
  <c r="AM97" i="21"/>
  <c r="AM83" i="21"/>
  <c r="AM39" i="21"/>
  <c r="AM87" i="21"/>
  <c r="AM9" i="21"/>
  <c r="AM85" i="21"/>
  <c r="AM11" i="21"/>
  <c r="AM21" i="21"/>
  <c r="AM27" i="21"/>
  <c r="AM37" i="21"/>
  <c r="AM105" i="21"/>
  <c r="AM23" i="21"/>
  <c r="AM7" i="21"/>
  <c r="AM99" i="21"/>
  <c r="AM55" i="21"/>
  <c r="AM103" i="21"/>
  <c r="AM81" i="21"/>
  <c r="AM115" i="10"/>
  <c r="AM99" i="10"/>
  <c r="AM83" i="10"/>
  <c r="AM67" i="10"/>
  <c r="AM51" i="10"/>
  <c r="AM35" i="10"/>
  <c r="AM19" i="10"/>
  <c r="AM73" i="10"/>
  <c r="AM25" i="10"/>
  <c r="AM105" i="10"/>
  <c r="AM113" i="10"/>
  <c r="AM97" i="10"/>
  <c r="AM81" i="10"/>
  <c r="AM65" i="10"/>
  <c r="AM49" i="10"/>
  <c r="AM33" i="10"/>
  <c r="AM17" i="10"/>
  <c r="AM121" i="10"/>
  <c r="AM57" i="10"/>
  <c r="AM107" i="10"/>
  <c r="AM91" i="10"/>
  <c r="AM75" i="10"/>
  <c r="AM59" i="10"/>
  <c r="AM43" i="10"/>
  <c r="AM27" i="10"/>
  <c r="AM11" i="10"/>
  <c r="AM41" i="10"/>
  <c r="AM9" i="10"/>
  <c r="AM89" i="10"/>
  <c r="AM13" i="10"/>
  <c r="AM15" i="10"/>
  <c r="AM7" i="10"/>
  <c r="AM29" i="10"/>
  <c r="AM31" i="10"/>
  <c r="AM21" i="10"/>
  <c r="AM23" i="10"/>
  <c r="AM45" i="10"/>
  <c r="AM47" i="10"/>
  <c r="AM37" i="10"/>
  <c r="AM39" i="10"/>
  <c r="AM53" i="10"/>
  <c r="AM55" i="10"/>
  <c r="AM77" i="10"/>
  <c r="AM69" i="10"/>
  <c r="AM95" i="10"/>
  <c r="AM119" i="10"/>
  <c r="AM61" i="10"/>
  <c r="AM63" i="10"/>
  <c r="AM79" i="10"/>
  <c r="AM71" i="10"/>
  <c r="AM109" i="10"/>
  <c r="AM103" i="10"/>
  <c r="AM101" i="10"/>
  <c r="AM93" i="10"/>
  <c r="AM111" i="10"/>
  <c r="AM85" i="10"/>
  <c r="AM87" i="10"/>
  <c r="AM117" i="10"/>
  <c r="AM189" i="9"/>
  <c r="AM157" i="9"/>
  <c r="AM175" i="9"/>
  <c r="AM79" i="9"/>
  <c r="AM65" i="9"/>
  <c r="AM33" i="9"/>
  <c r="AM91" i="9"/>
  <c r="AM59" i="9"/>
  <c r="AM7" i="9"/>
  <c r="AM9" i="9"/>
  <c r="AM105" i="9"/>
  <c r="AM51" i="9"/>
  <c r="AM147" i="9"/>
  <c r="AM21" i="9"/>
  <c r="AM73" i="9"/>
  <c r="AM87" i="9"/>
  <c r="AM31" i="8"/>
  <c r="AM109" i="8"/>
  <c r="AM33" i="8"/>
  <c r="AM25" i="8"/>
  <c r="AM119" i="8"/>
  <c r="AM27" i="8"/>
  <c r="AM147" i="6"/>
  <c r="AM83" i="6"/>
  <c r="AM67" i="6"/>
  <c r="AM237" i="6"/>
  <c r="AM189" i="6"/>
  <c r="AM141" i="6"/>
  <c r="AM235" i="6"/>
  <c r="AM219" i="6"/>
  <c r="AM203" i="6"/>
  <c r="AM187" i="6"/>
  <c r="AM171" i="6"/>
  <c r="AM155" i="6"/>
  <c r="AM227" i="6"/>
  <c r="AM211" i="6"/>
  <c r="AM195" i="6"/>
  <c r="AM179" i="6"/>
  <c r="AM131" i="6"/>
  <c r="AM51" i="6"/>
  <c r="AM35" i="6"/>
  <c r="AM19" i="6"/>
  <c r="AM205" i="6"/>
  <c r="AM157" i="6"/>
  <c r="AM125" i="6"/>
  <c r="AM109" i="6"/>
  <c r="AM93" i="6"/>
  <c r="AM77" i="6"/>
  <c r="AM85" i="6"/>
  <c r="AM69" i="6"/>
  <c r="AM53" i="6"/>
  <c r="AM37" i="6"/>
  <c r="AM21" i="6"/>
  <c r="AM221" i="6"/>
  <c r="AM29" i="6"/>
  <c r="AM143" i="6"/>
  <c r="AM127" i="6"/>
  <c r="AM111" i="6"/>
  <c r="AM95" i="6"/>
  <c r="AM79" i="6"/>
  <c r="AM63" i="6"/>
  <c r="AM47" i="6"/>
  <c r="AM31" i="6"/>
  <c r="AM15" i="6"/>
  <c r="AM115" i="6"/>
  <c r="AM61" i="6"/>
  <c r="AM233" i="6"/>
  <c r="AM217" i="6"/>
  <c r="AM201" i="6"/>
  <c r="AM243" i="6"/>
  <c r="AM163" i="6"/>
  <c r="AM99" i="6"/>
  <c r="AM173" i="6"/>
  <c r="AM45" i="6"/>
  <c r="AM13" i="6"/>
  <c r="AM89" i="6"/>
  <c r="AM23" i="6"/>
  <c r="AM151" i="6"/>
  <c r="AM73" i="6"/>
  <c r="AM123" i="6"/>
  <c r="AM169" i="6"/>
  <c r="AM97" i="6"/>
  <c r="AM225" i="6"/>
  <c r="AM213" i="6"/>
  <c r="AM139" i="6"/>
  <c r="AM113" i="6"/>
  <c r="AM241" i="6"/>
  <c r="AM137" i="6"/>
  <c r="AM55" i="6"/>
  <c r="AM185" i="6"/>
  <c r="AM59" i="6"/>
  <c r="AM71" i="6"/>
  <c r="AM27" i="6"/>
  <c r="AM175" i="6"/>
  <c r="AM145" i="6"/>
  <c r="AM87" i="6"/>
  <c r="AM33" i="6"/>
  <c r="AM101" i="6"/>
  <c r="AM231" i="6"/>
  <c r="AM207" i="6"/>
  <c r="AM133" i="6"/>
  <c r="AM153" i="6"/>
  <c r="AM223" i="6"/>
  <c r="AM25" i="6"/>
  <c r="AM81" i="6"/>
  <c r="AM105" i="6"/>
  <c r="AM39" i="6"/>
  <c r="AM167" i="6"/>
  <c r="AM121" i="6"/>
  <c r="AM11" i="6"/>
  <c r="AM229" i="6"/>
  <c r="AM183" i="6"/>
  <c r="AM159" i="6"/>
  <c r="AM129" i="6"/>
  <c r="AM41" i="6"/>
  <c r="AM199" i="6"/>
  <c r="AM17" i="6"/>
  <c r="AM57" i="6"/>
  <c r="AM43" i="6"/>
  <c r="AM161" i="6"/>
  <c r="AM103" i="6"/>
  <c r="AM177" i="6"/>
  <c r="AM91" i="6"/>
  <c r="AM165" i="6"/>
  <c r="AM135" i="6"/>
  <c r="AM209" i="6"/>
  <c r="AM117" i="6"/>
  <c r="AM65" i="6"/>
  <c r="AM107" i="6"/>
  <c r="AM197" i="6"/>
  <c r="AM149" i="6"/>
  <c r="AM215" i="6"/>
  <c r="AM191" i="6"/>
  <c r="AM181" i="6"/>
  <c r="AM75" i="6"/>
  <c r="AM49" i="6"/>
  <c r="AM119" i="6"/>
  <c r="AM193" i="6"/>
  <c r="AM7" i="6"/>
  <c r="AM239" i="6"/>
  <c r="AM245" i="6"/>
  <c r="AM9" i="6"/>
  <c r="AM183" i="5"/>
  <c r="AM167" i="5"/>
  <c r="AM151" i="5"/>
  <c r="AM135" i="5"/>
  <c r="AM119" i="5"/>
  <c r="AM103" i="5"/>
  <c r="AM87" i="5"/>
  <c r="AM71" i="5"/>
  <c r="AM55" i="5"/>
  <c r="AM39" i="5"/>
  <c r="AM23" i="5"/>
  <c r="AM7" i="5"/>
  <c r="AM157" i="5"/>
  <c r="AM125" i="5"/>
  <c r="AM77" i="5"/>
  <c r="AM61" i="5"/>
  <c r="AM13" i="5"/>
  <c r="AM141" i="5"/>
  <c r="AM45" i="5"/>
  <c r="AM29" i="5"/>
  <c r="AM175" i="5"/>
  <c r="AM159" i="5"/>
  <c r="AM143" i="5"/>
  <c r="AM127" i="5"/>
  <c r="AM111" i="5"/>
  <c r="AM95" i="5"/>
  <c r="AM79" i="5"/>
  <c r="AM63" i="5"/>
  <c r="AM47" i="5"/>
  <c r="AM31" i="5"/>
  <c r="AM15" i="5"/>
  <c r="AM173" i="5"/>
  <c r="AM93" i="5"/>
  <c r="AM185" i="5"/>
  <c r="AM169" i="5"/>
  <c r="AM153" i="5"/>
  <c r="AM137" i="5"/>
  <c r="AM121" i="5"/>
  <c r="AM105" i="5"/>
  <c r="AM89" i="5"/>
  <c r="AM73" i="5"/>
  <c r="AM57" i="5"/>
  <c r="AM41" i="5"/>
  <c r="AM25" i="5"/>
  <c r="AM9" i="5"/>
  <c r="AM109" i="5"/>
  <c r="AM43" i="5"/>
  <c r="AM187" i="5"/>
  <c r="AM129" i="5"/>
  <c r="AM69" i="5"/>
  <c r="AM35" i="5"/>
  <c r="AM131" i="5"/>
  <c r="AM17" i="5"/>
  <c r="AM85" i="5"/>
  <c r="AM67" i="5"/>
  <c r="AM179" i="5"/>
  <c r="AM75" i="5"/>
  <c r="AM33" i="5"/>
  <c r="AM101" i="5"/>
  <c r="AM91" i="5"/>
  <c r="AM49" i="5"/>
  <c r="AM117" i="5"/>
  <c r="AM147" i="5"/>
  <c r="AM139" i="5"/>
  <c r="AM149" i="5"/>
  <c r="AM97" i="5"/>
  <c r="AM165" i="5"/>
  <c r="AM171" i="5"/>
  <c r="AM113" i="5"/>
  <c r="AM83" i="5"/>
  <c r="AM59" i="5"/>
  <c r="AM145" i="5"/>
  <c r="AM161" i="5"/>
  <c r="AM99" i="5"/>
  <c r="AM107" i="5"/>
  <c r="AM177" i="5"/>
  <c r="AM115" i="5"/>
  <c r="AM163" i="5"/>
  <c r="AM21" i="5"/>
  <c r="AM155" i="5"/>
  <c r="AM51" i="5"/>
  <c r="AM181" i="5"/>
  <c r="AM123" i="5"/>
  <c r="AM65" i="5"/>
  <c r="AM133" i="5"/>
  <c r="AM81" i="5"/>
  <c r="AM19" i="5"/>
  <c r="AM11" i="5"/>
  <c r="AM37" i="5"/>
  <c r="AM27" i="5"/>
  <c r="AM53" i="5"/>
  <c r="AM9" i="36"/>
  <c r="AM55" i="36"/>
  <c r="AM27" i="36"/>
  <c r="AM11" i="36"/>
  <c r="AM41" i="36"/>
  <c r="AM57" i="36"/>
  <c r="AM61" i="36"/>
  <c r="AM77" i="36"/>
  <c r="AM21" i="36"/>
  <c r="AM49" i="36"/>
  <c r="AM65" i="36"/>
  <c r="AM75" i="36"/>
  <c r="AM49" i="2"/>
  <c r="AM33" i="2"/>
  <c r="AM75" i="2"/>
  <c r="AM27" i="2"/>
  <c r="AM41" i="2"/>
  <c r="AM113" i="2"/>
  <c r="AM81" i="2"/>
  <c r="AM107" i="2"/>
  <c r="AM43" i="2"/>
  <c r="AM7" i="2"/>
  <c r="AM97" i="2"/>
  <c r="AM65" i="2"/>
  <c r="AM17" i="2"/>
  <c r="AM91" i="2"/>
  <c r="AM59" i="2"/>
  <c r="AM11" i="2"/>
  <c r="AM9" i="2"/>
  <c r="AM89" i="2"/>
  <c r="AM57" i="2"/>
  <c r="AM105" i="2"/>
  <c r="AM73" i="2"/>
  <c r="AM25" i="2"/>
  <c r="AM13" i="2"/>
  <c r="AM63" i="2"/>
  <c r="AM79" i="2"/>
  <c r="AM15" i="2"/>
  <c r="AM87" i="2"/>
  <c r="AM35" i="2"/>
  <c r="AM21" i="2"/>
  <c r="AM103" i="2"/>
  <c r="AM51" i="2"/>
  <c r="AM37" i="2"/>
  <c r="AM95" i="2"/>
  <c r="AM61" i="2"/>
  <c r="AM53" i="2"/>
  <c r="AM77" i="2"/>
  <c r="AM69" i="2"/>
  <c r="AM93" i="2"/>
  <c r="AM101" i="2"/>
  <c r="AM29" i="2"/>
  <c r="AM47" i="2"/>
  <c r="AM67" i="2"/>
  <c r="AM23" i="2"/>
  <c r="AM85" i="2"/>
  <c r="AM55" i="2"/>
  <c r="AM71" i="2"/>
  <c r="AM45" i="2"/>
  <c r="AM83" i="2"/>
  <c r="AM39" i="2"/>
  <c r="AM109" i="2"/>
  <c r="AM111" i="2"/>
  <c r="AM19" i="2"/>
  <c r="AM99" i="2"/>
  <c r="AM115" i="2"/>
  <c r="AM31" i="2"/>
  <c r="AM5" i="18"/>
  <c r="AN5" i="18" s="1"/>
  <c r="AN7" i="18" s="1"/>
  <c r="AN9" i="18" s="1"/>
  <c r="AN11" i="18" s="1"/>
  <c r="AN13" i="18" s="1"/>
  <c r="AN15" i="18" s="1"/>
  <c r="AN17" i="18" s="1"/>
  <c r="AN19" i="18" s="1"/>
  <c r="AN21" i="18" s="1"/>
  <c r="AN23" i="18" s="1"/>
  <c r="AN25" i="18" s="1"/>
  <c r="AN27" i="18" s="1"/>
  <c r="AN29" i="18" s="1"/>
  <c r="AN31" i="18" s="1"/>
  <c r="AN33" i="18" s="1"/>
  <c r="AN35" i="18" s="1"/>
  <c r="AN37" i="18" s="1"/>
  <c r="AN39" i="18" s="1"/>
  <c r="AN41" i="18" s="1"/>
  <c r="AN43" i="18" s="1"/>
  <c r="AN45" i="18" s="1"/>
  <c r="AN47" i="18" s="1"/>
  <c r="AN49" i="18" s="1"/>
  <c r="AN51" i="18" s="1"/>
  <c r="AN53" i="18" s="1"/>
  <c r="AN55" i="18" s="1"/>
  <c r="AN57" i="18" s="1"/>
  <c r="AN59" i="18" s="1"/>
  <c r="AN61" i="18" s="1"/>
  <c r="AN63" i="18" s="1"/>
  <c r="AN65" i="18" s="1"/>
  <c r="AN67" i="18" s="1"/>
  <c r="AN69" i="18" s="1"/>
  <c r="AN71" i="18" s="1"/>
  <c r="AN73" i="18" s="1"/>
  <c r="AN75" i="18" s="1"/>
  <c r="AN77" i="18" s="1"/>
  <c r="AN79" i="18" s="1"/>
  <c r="AN81" i="18" s="1"/>
  <c r="AN83" i="18" s="1"/>
  <c r="AN85" i="18" s="1"/>
  <c r="AN87" i="18" s="1"/>
  <c r="AN89" i="18" s="1"/>
  <c r="AN91" i="18" s="1"/>
  <c r="AN93" i="18" s="1"/>
  <c r="AN95" i="18" s="1"/>
  <c r="AN97" i="18" s="1"/>
  <c r="AN99" i="18" s="1"/>
  <c r="AN101" i="18" s="1"/>
  <c r="AN103" i="18" s="1"/>
  <c r="AN105" i="18" s="1"/>
  <c r="AN107" i="18" s="1"/>
  <c r="AN109" i="18" s="1"/>
  <c r="AN111" i="18" s="1"/>
  <c r="AN113" i="18" s="1"/>
  <c r="AN115" i="18" s="1"/>
  <c r="AN117" i="18" s="1"/>
  <c r="AN119" i="18" s="1"/>
  <c r="AN121" i="18" s="1"/>
  <c r="AN123" i="18" s="1"/>
  <c r="AN125" i="18" s="1"/>
  <c r="AN127" i="18" s="1"/>
  <c r="AN129" i="18" s="1"/>
  <c r="AN131" i="18" s="1"/>
  <c r="AN133" i="18" s="1"/>
  <c r="AN135" i="18" s="1"/>
  <c r="AN137" i="18" s="1"/>
  <c r="AN139" i="18" s="1"/>
  <c r="AN141" i="18" s="1"/>
  <c r="AN143" i="18" s="1"/>
  <c r="AN145" i="18" s="1"/>
  <c r="AN147" i="18" s="1"/>
  <c r="AN149" i="18" s="1"/>
  <c r="AN151" i="18" s="1"/>
  <c r="AN153" i="18" s="1"/>
  <c r="AN155" i="18" s="1"/>
  <c r="AN157" i="18" s="1"/>
  <c r="AN159" i="18" s="1"/>
  <c r="AM239" i="4" l="1"/>
  <c r="AM237" i="4"/>
  <c r="AM235" i="4"/>
  <c r="AM247" i="4"/>
  <c r="AM243" i="4"/>
  <c r="AM245" i="4"/>
  <c r="AM241" i="4"/>
  <c r="AM85" i="8"/>
  <c r="AM147" i="8"/>
  <c r="AM87" i="8"/>
  <c r="AM95" i="8"/>
  <c r="AM97" i="8"/>
  <c r="AM115" i="8"/>
  <c r="AM91" i="8"/>
  <c r="AM39" i="8"/>
  <c r="AM77" i="8"/>
  <c r="AM111" i="8"/>
  <c r="AM51" i="8"/>
  <c r="AM125" i="8"/>
  <c r="AM139" i="8"/>
  <c r="AM65" i="8"/>
  <c r="AM141" i="8"/>
  <c r="AM41" i="8"/>
  <c r="AM99" i="8"/>
  <c r="AM103" i="8"/>
  <c r="AM131" i="8"/>
  <c r="AM57" i="8"/>
  <c r="AM127" i="8"/>
  <c r="AM63" i="8"/>
  <c r="AM11" i="8"/>
  <c r="AM21" i="8"/>
  <c r="AM9" i="8"/>
  <c r="AM83" i="8"/>
  <c r="AM35" i="8"/>
  <c r="AM17" i="8"/>
  <c r="AM89" i="8"/>
  <c r="AM37" i="8"/>
  <c r="AM133" i="8"/>
  <c r="AM67" i="8"/>
  <c r="AM73" i="8"/>
  <c r="AM43" i="8"/>
  <c r="AM123" i="8"/>
  <c r="AM49" i="8"/>
  <c r="AM13" i="8"/>
  <c r="AM105" i="8"/>
  <c r="AM53" i="8"/>
  <c r="AM69" i="8"/>
  <c r="AM149" i="8"/>
  <c r="AM129" i="8"/>
  <c r="AM135" i="8"/>
  <c r="AM75" i="8"/>
  <c r="AM29" i="8"/>
  <c r="AM47" i="8"/>
  <c r="AM155" i="8"/>
  <c r="AM23" i="8"/>
  <c r="AM101" i="8"/>
  <c r="AM151" i="8"/>
  <c r="AM45" i="8"/>
  <c r="AM137" i="8"/>
  <c r="AM143" i="8"/>
  <c r="AM59" i="8"/>
  <c r="AM145" i="8"/>
  <c r="AM121" i="8"/>
  <c r="AM7" i="8"/>
  <c r="AM113" i="8"/>
  <c r="AM81" i="8"/>
  <c r="AM71" i="8"/>
  <c r="AM61" i="8"/>
  <c r="AM153" i="8"/>
  <c r="AM79" i="8"/>
  <c r="AM55" i="8"/>
  <c r="AM117" i="8"/>
  <c r="AM107" i="8"/>
  <c r="AM19" i="8"/>
  <c r="AM93" i="8"/>
  <c r="AM15" i="8"/>
  <c r="AM161" i="8"/>
  <c r="AM83" i="9"/>
  <c r="AM25" i="9"/>
  <c r="AM155" i="9"/>
  <c r="AM61" i="9"/>
  <c r="AM41" i="9"/>
  <c r="AM171" i="9"/>
  <c r="AM191" i="9"/>
  <c r="AM165" i="9"/>
  <c r="AM57" i="9"/>
  <c r="AM167" i="9"/>
  <c r="AM23" i="9"/>
  <c r="AM159" i="9"/>
  <c r="AM187" i="9"/>
  <c r="AM161" i="9"/>
  <c r="AM93" i="9"/>
  <c r="AM127" i="9"/>
  <c r="AM101" i="9"/>
  <c r="AM47" i="9"/>
  <c r="AM145" i="9"/>
  <c r="AM163" i="9"/>
  <c r="AM183" i="9"/>
  <c r="AM39" i="9"/>
  <c r="AM195" i="9"/>
  <c r="AM11" i="9"/>
  <c r="AM203" i="9"/>
  <c r="AM177" i="9"/>
  <c r="AM109" i="9"/>
  <c r="AM143" i="9"/>
  <c r="AM185" i="9"/>
  <c r="AM133" i="9"/>
  <c r="AM55" i="9"/>
  <c r="AM37" i="9"/>
  <c r="AM35" i="9"/>
  <c r="AM27" i="9"/>
  <c r="AM207" i="9"/>
  <c r="AM193" i="9"/>
  <c r="AM125" i="9"/>
  <c r="AM149" i="9"/>
  <c r="AM169" i="9"/>
  <c r="AM15" i="9"/>
  <c r="AM129" i="9"/>
  <c r="AM95" i="9"/>
  <c r="AM151" i="9"/>
  <c r="AM77" i="9"/>
  <c r="AM89" i="9"/>
  <c r="AM69" i="9"/>
  <c r="AM115" i="9"/>
  <c r="AM137" i="9"/>
  <c r="AM43" i="9"/>
  <c r="AM17" i="9"/>
  <c r="AM209" i="9"/>
  <c r="AM141" i="9"/>
  <c r="AM99" i="9"/>
  <c r="AM67" i="9"/>
  <c r="AM121" i="9"/>
  <c r="AM135" i="9"/>
  <c r="AM75" i="9"/>
  <c r="AM49" i="9"/>
  <c r="AM111" i="9"/>
  <c r="AM173" i="9"/>
  <c r="AM199" i="9"/>
  <c r="AM181" i="9"/>
  <c r="AM205" i="9"/>
  <c r="AM103" i="9"/>
  <c r="AM131" i="9"/>
  <c r="AM107" i="9"/>
  <c r="AM81" i="9"/>
  <c r="AM13" i="9"/>
  <c r="AM197" i="9"/>
  <c r="AM71" i="9"/>
  <c r="AM85" i="9"/>
  <c r="AM117" i="9"/>
  <c r="AM179" i="9"/>
  <c r="AM123" i="9"/>
  <c r="AM97" i="9"/>
  <c r="AM29" i="9"/>
  <c r="AM31" i="9"/>
  <c r="AM119" i="9"/>
  <c r="AM53" i="9"/>
  <c r="AM201" i="9"/>
  <c r="AM153" i="9"/>
  <c r="AM19" i="9"/>
  <c r="AM139" i="9"/>
  <c r="AM113" i="9"/>
  <c r="AM45" i="9"/>
  <c r="AM213" i="9"/>
  <c r="AM215" i="9"/>
  <c r="AM211" i="9"/>
  <c r="AO2" i="9"/>
  <c r="AM95" i="20"/>
  <c r="AM67" i="20"/>
  <c r="AM29" i="20"/>
  <c r="AM31" i="20"/>
  <c r="AM49" i="20"/>
  <c r="AM79" i="20"/>
  <c r="AM97" i="20"/>
  <c r="AM63" i="20"/>
  <c r="AM19" i="20"/>
  <c r="AM27" i="20"/>
  <c r="AM103" i="20"/>
  <c r="AM105" i="20"/>
  <c r="AM81" i="20"/>
  <c r="AM61" i="20"/>
  <c r="AM101" i="20"/>
  <c r="AM25" i="20"/>
  <c r="AM15" i="20"/>
  <c r="AM77" i="20"/>
  <c r="AM83" i="20"/>
  <c r="AM99" i="20"/>
  <c r="AM43" i="20"/>
  <c r="AM11" i="20"/>
  <c r="AM69" i="20"/>
  <c r="AM89" i="20"/>
  <c r="AM59" i="20"/>
  <c r="AM23" i="20"/>
  <c r="AM53" i="20"/>
  <c r="AM35" i="20"/>
  <c r="AM7" i="20"/>
  <c r="AM13" i="20"/>
  <c r="AM17" i="20"/>
  <c r="AM71" i="20"/>
  <c r="AM85" i="20"/>
  <c r="AM51" i="20"/>
  <c r="AM65" i="20"/>
  <c r="AM45" i="20"/>
  <c r="AM21" i="20"/>
  <c r="AM9" i="20"/>
  <c r="AM73" i="20"/>
  <c r="AM75" i="20"/>
  <c r="AM39" i="20"/>
  <c r="AM47" i="20"/>
  <c r="AM91" i="20"/>
  <c r="AM55" i="20"/>
  <c r="AM41" i="20"/>
  <c r="AM57" i="20"/>
  <c r="AM37" i="20"/>
  <c r="AM33" i="20"/>
  <c r="AM87" i="20"/>
  <c r="AM139" i="30"/>
  <c r="AM109" i="30"/>
  <c r="AM15" i="30"/>
  <c r="AM39" i="30"/>
  <c r="AM17" i="30"/>
  <c r="AM41" i="30"/>
  <c r="AM145" i="30"/>
  <c r="AM11" i="30"/>
  <c r="AM125" i="30"/>
  <c r="AM31" i="30"/>
  <c r="AM77" i="30"/>
  <c r="AM117" i="30"/>
  <c r="AM93" i="30"/>
  <c r="AM137" i="30"/>
  <c r="AM135" i="30"/>
  <c r="AM107" i="30"/>
  <c r="AM141" i="30"/>
  <c r="AM47" i="30"/>
  <c r="AM81" i="30"/>
  <c r="AM35" i="30"/>
  <c r="AM79" i="30"/>
  <c r="AM43" i="30"/>
  <c r="AM99" i="30"/>
  <c r="AM21" i="30"/>
  <c r="AM123" i="30"/>
  <c r="AM131" i="30"/>
  <c r="AM53" i="30"/>
  <c r="AM49" i="30"/>
  <c r="AM65" i="30"/>
  <c r="AM147" i="30"/>
  <c r="AM69" i="30"/>
  <c r="AM27" i="30"/>
  <c r="AM91" i="30"/>
  <c r="AM9" i="30"/>
  <c r="AM85" i="30"/>
  <c r="AM57" i="30"/>
  <c r="AM95" i="30"/>
  <c r="AM133" i="30"/>
  <c r="AM73" i="30"/>
  <c r="AM111" i="30"/>
  <c r="AM149" i="30"/>
  <c r="AM129" i="30"/>
  <c r="AM119" i="30"/>
  <c r="AM51" i="30"/>
  <c r="AM89" i="30"/>
  <c r="AM127" i="30"/>
  <c r="AM55" i="30"/>
  <c r="AM59" i="30"/>
  <c r="AM13" i="30"/>
  <c r="AM67" i="30"/>
  <c r="AM105" i="30"/>
  <c r="AM143" i="30"/>
  <c r="AM87" i="30"/>
  <c r="AM113" i="30"/>
  <c r="AM29" i="30"/>
  <c r="AM83" i="30"/>
  <c r="AM121" i="30"/>
  <c r="AM71" i="30"/>
  <c r="AM103" i="30"/>
  <c r="AM97" i="30"/>
  <c r="AM61" i="30"/>
  <c r="AM115" i="30"/>
  <c r="AM23" i="30"/>
  <c r="AM37" i="30"/>
  <c r="AM7" i="30"/>
  <c r="AM151" i="30"/>
  <c r="AO2" i="3"/>
  <c r="AM67" i="36"/>
  <c r="AM43" i="36"/>
  <c r="AM45" i="36"/>
  <c r="AM17" i="36"/>
  <c r="AM51" i="36"/>
  <c r="AM79" i="36"/>
  <c r="AM47" i="36"/>
  <c r="AM61" i="35"/>
  <c r="AM77" i="35"/>
  <c r="AM201" i="16"/>
  <c r="AM37" i="16"/>
  <c r="AM167" i="16"/>
  <c r="AM101" i="16"/>
  <c r="AM43" i="16"/>
  <c r="AM71" i="16"/>
  <c r="AM119" i="16"/>
  <c r="AM47" i="16"/>
  <c r="AM137" i="16"/>
  <c r="AM185" i="16"/>
  <c r="AM9" i="16"/>
  <c r="AM65" i="16"/>
  <c r="AM113" i="16"/>
  <c r="AM149" i="16"/>
  <c r="AM85" i="16"/>
  <c r="AM173" i="16"/>
  <c r="AM177" i="16"/>
  <c r="AM121" i="16"/>
  <c r="AM141" i="16"/>
  <c r="AM51" i="16"/>
  <c r="AM73" i="16"/>
  <c r="AM13" i="16"/>
  <c r="AM145" i="16"/>
  <c r="AM69" i="16"/>
  <c r="AM45" i="16"/>
  <c r="AM21" i="16"/>
  <c r="AM161" i="16"/>
  <c r="AM187" i="16"/>
  <c r="AM189" i="16"/>
  <c r="AM89" i="16"/>
  <c r="AM123" i="16"/>
  <c r="AM91" i="16"/>
  <c r="AM125" i="16"/>
  <c r="AM197" i="16"/>
  <c r="AM53" i="16"/>
  <c r="AM159" i="16"/>
  <c r="AM97" i="16"/>
  <c r="AM33" i="16"/>
  <c r="AM87" i="16"/>
  <c r="AM77" i="16"/>
  <c r="AM25" i="16"/>
  <c r="AM175" i="16"/>
  <c r="AM81" i="16"/>
  <c r="AM23" i="16"/>
  <c r="AM17" i="16"/>
  <c r="AM171" i="16"/>
  <c r="AM31" i="16"/>
  <c r="AM129" i="16"/>
  <c r="AM139" i="16"/>
  <c r="AM99" i="16"/>
  <c r="AM15" i="16"/>
  <c r="AM49" i="16"/>
  <c r="AM135" i="16"/>
  <c r="AM163" i="16"/>
  <c r="AM155" i="16"/>
  <c r="AM183" i="16"/>
  <c r="AM147" i="16"/>
  <c r="AM131" i="16"/>
  <c r="AM133" i="16"/>
  <c r="AM179" i="16"/>
  <c r="AM63" i="16"/>
  <c r="AM151" i="16"/>
  <c r="AM83" i="16"/>
  <c r="AM111" i="16"/>
  <c r="AM199" i="16"/>
  <c r="AM59" i="16"/>
  <c r="AM61" i="16"/>
  <c r="AM107" i="16"/>
  <c r="AM181" i="16"/>
  <c r="AM79" i="16"/>
  <c r="AM11" i="16"/>
  <c r="AM39" i="16"/>
  <c r="AM127" i="16"/>
  <c r="AM165" i="16"/>
  <c r="AM191" i="16"/>
  <c r="AM35" i="16"/>
  <c r="AM109" i="16"/>
  <c r="AM7" i="16"/>
  <c r="AM117" i="16"/>
  <c r="AM157" i="16"/>
  <c r="AM55" i="16"/>
  <c r="AM93" i="16"/>
  <c r="AM153" i="16"/>
  <c r="AM115" i="16"/>
  <c r="AM95" i="16"/>
  <c r="AM195" i="16"/>
  <c r="AM103" i="16"/>
  <c r="AM143" i="16"/>
  <c r="AM41" i="16"/>
  <c r="AM193" i="16"/>
  <c r="AM29" i="16"/>
  <c r="AM75" i="16"/>
  <c r="AM19" i="16"/>
  <c r="AM57" i="16"/>
  <c r="AM169" i="16"/>
  <c r="AM67" i="16"/>
  <c r="AM105" i="16"/>
  <c r="AM27" i="16"/>
  <c r="AM47" i="35"/>
  <c r="AM71" i="35"/>
  <c r="AM93" i="35"/>
  <c r="AM37" i="35"/>
  <c r="AM51" i="35"/>
  <c r="AM111" i="35"/>
  <c r="AM21" i="35"/>
  <c r="AM119" i="35"/>
  <c r="AM205" i="16"/>
  <c r="AM209" i="16"/>
  <c r="AM207" i="16"/>
  <c r="AO2" i="16"/>
  <c r="AM159" i="8"/>
  <c r="AM157" i="8"/>
  <c r="AO2" i="8"/>
  <c r="AM29" i="36"/>
  <c r="AM59" i="36"/>
  <c r="AM63" i="36"/>
  <c r="AM35" i="36"/>
  <c r="AM7" i="36"/>
  <c r="AM69" i="36"/>
  <c r="AM23" i="36"/>
  <c r="AM13" i="36"/>
  <c r="AM81" i="36"/>
  <c r="AM53" i="36"/>
  <c r="AM19" i="36"/>
  <c r="AM39" i="36"/>
  <c r="AM15" i="36"/>
  <c r="AM37" i="36"/>
  <c r="AM25" i="36"/>
  <c r="AM71" i="36"/>
  <c r="AM31" i="36"/>
  <c r="AM33" i="36"/>
  <c r="AM73" i="36"/>
  <c r="AM13" i="35"/>
  <c r="AM79" i="35"/>
  <c r="AM131" i="35"/>
  <c r="AM27" i="35"/>
  <c r="AM67" i="35"/>
  <c r="AM33" i="35"/>
  <c r="AM97" i="35"/>
  <c r="AM9" i="35"/>
  <c r="AM43" i="35"/>
  <c r="AM7" i="35"/>
  <c r="AM125" i="35"/>
  <c r="AM35" i="35"/>
  <c r="AM69" i="35"/>
  <c r="AM95" i="35"/>
  <c r="AM25" i="35"/>
  <c r="AM59" i="35"/>
  <c r="AM101" i="35"/>
  <c r="AM49" i="35"/>
  <c r="AM15" i="35"/>
  <c r="AM99" i="35"/>
  <c r="AM41" i="35"/>
  <c r="AM75" i="35"/>
  <c r="AM55" i="35"/>
  <c r="AM83" i="35"/>
  <c r="AM73" i="35"/>
  <c r="AM107" i="35"/>
  <c r="AM85" i="35"/>
  <c r="AM11" i="35"/>
  <c r="AM31" i="35"/>
  <c r="AM39" i="35"/>
  <c r="AM133" i="35"/>
  <c r="AM57" i="35"/>
  <c r="AM91" i="35"/>
  <c r="AM81" i="35"/>
  <c r="AM53" i="35"/>
  <c r="AM117" i="35"/>
  <c r="AM17" i="35"/>
  <c r="AM127" i="35"/>
  <c r="AM29" i="35"/>
  <c r="AM89" i="35"/>
  <c r="AM123" i="35"/>
  <c r="AM63" i="35"/>
  <c r="AM65" i="35"/>
  <c r="AM129" i="35"/>
  <c r="AM115" i="35"/>
  <c r="AM87" i="35"/>
  <c r="AM105" i="35"/>
  <c r="AM45" i="35"/>
  <c r="AM19" i="35"/>
  <c r="AM23" i="35"/>
  <c r="AM113" i="35"/>
  <c r="AM103" i="35"/>
  <c r="AM121" i="35"/>
  <c r="AM137" i="35"/>
  <c r="AM135" i="35"/>
  <c r="AO2" i="35"/>
  <c r="AM123" i="3"/>
  <c r="AM121" i="3"/>
  <c r="AM119" i="3"/>
  <c r="AM301" i="12"/>
  <c r="AM285" i="12"/>
  <c r="AM269" i="12"/>
  <c r="AM253" i="12"/>
  <c r="AM237" i="12"/>
  <c r="AM221" i="12"/>
  <c r="AM205" i="12"/>
  <c r="AM189" i="12"/>
  <c r="AM173" i="12"/>
  <c r="AM157" i="12"/>
  <c r="AM141" i="12"/>
  <c r="AM125" i="12"/>
  <c r="AM109" i="12"/>
  <c r="AM93" i="12"/>
  <c r="AM77" i="12"/>
  <c r="AM61" i="12"/>
  <c r="AM45" i="12"/>
  <c r="AM29" i="12"/>
  <c r="AM13" i="12"/>
  <c r="AM227" i="12"/>
  <c r="AM163" i="12"/>
  <c r="AM115" i="12"/>
  <c r="AM83" i="12"/>
  <c r="AM275" i="12"/>
  <c r="AM211" i="12"/>
  <c r="AM147" i="12"/>
  <c r="AM195" i="12"/>
  <c r="AM219" i="12"/>
  <c r="AM203" i="12"/>
  <c r="AM187" i="12"/>
  <c r="AM171" i="12"/>
  <c r="AM155" i="12"/>
  <c r="AM139" i="12"/>
  <c r="AM123" i="12"/>
  <c r="AM107" i="12"/>
  <c r="AM91" i="12"/>
  <c r="AM75" i="12"/>
  <c r="AM59" i="12"/>
  <c r="AM43" i="12"/>
  <c r="AM27" i="12"/>
  <c r="AM11" i="12"/>
  <c r="AM259" i="12"/>
  <c r="AM243" i="12"/>
  <c r="AM35" i="12"/>
  <c r="AM293" i="12"/>
  <c r="AM277" i="12"/>
  <c r="AM261" i="12"/>
  <c r="AM245" i="12"/>
  <c r="AM229" i="12"/>
  <c r="AM213" i="12"/>
  <c r="AM197" i="12"/>
  <c r="AM181" i="12"/>
  <c r="AM165" i="12"/>
  <c r="AM149" i="12"/>
  <c r="AM133" i="12"/>
  <c r="AM117" i="12"/>
  <c r="AM101" i="12"/>
  <c r="AM85" i="12"/>
  <c r="AM69" i="12"/>
  <c r="AM53" i="12"/>
  <c r="AM37" i="12"/>
  <c r="AM21" i="12"/>
  <c r="AM291" i="12"/>
  <c r="AM99" i="12"/>
  <c r="AM51" i="12"/>
  <c r="AM179" i="12"/>
  <c r="AM131" i="12"/>
  <c r="AM67" i="12"/>
  <c r="AM19" i="12"/>
  <c r="AM79" i="12"/>
  <c r="AM223" i="12"/>
  <c r="AM49" i="12"/>
  <c r="AM177" i="12"/>
  <c r="AM305" i="12"/>
  <c r="AM25" i="12"/>
  <c r="AM153" i="12"/>
  <c r="AM281" i="12"/>
  <c r="AM167" i="12"/>
  <c r="AM235" i="12"/>
  <c r="AM95" i="12"/>
  <c r="AM239" i="12"/>
  <c r="AM65" i="12"/>
  <c r="AM193" i="12"/>
  <c r="AM63" i="12"/>
  <c r="AM41" i="12"/>
  <c r="AM169" i="12"/>
  <c r="AM297" i="12"/>
  <c r="AM183" i="12"/>
  <c r="AM251" i="12"/>
  <c r="AM267" i="12"/>
  <c r="AM127" i="12"/>
  <c r="AM97" i="12"/>
  <c r="AM225" i="12"/>
  <c r="AM39" i="12"/>
  <c r="AM73" i="12"/>
  <c r="AM201" i="12"/>
  <c r="AM215" i="12"/>
  <c r="AM283" i="12"/>
  <c r="AM47" i="12"/>
  <c r="AM175" i="12"/>
  <c r="AM145" i="12"/>
  <c r="AM121" i="12"/>
  <c r="AM263" i="12"/>
  <c r="AM207" i="12"/>
  <c r="AM161" i="12"/>
  <c r="AM137" i="12"/>
  <c r="AM295" i="12"/>
  <c r="AM111" i="12"/>
  <c r="AM255" i="12"/>
  <c r="AM81" i="12"/>
  <c r="AM209" i="12"/>
  <c r="AM103" i="12"/>
  <c r="AM57" i="12"/>
  <c r="AM185" i="12"/>
  <c r="AM7" i="12"/>
  <c r="AM199" i="12"/>
  <c r="AM271" i="12"/>
  <c r="AM23" i="12"/>
  <c r="AM17" i="12"/>
  <c r="AM279" i="12"/>
  <c r="AM135" i="12"/>
  <c r="AM33" i="12"/>
  <c r="AM9" i="12"/>
  <c r="AM151" i="12"/>
  <c r="AM143" i="12"/>
  <c r="AM287" i="12"/>
  <c r="AM113" i="12"/>
  <c r="AM241" i="12"/>
  <c r="AM71" i="12"/>
  <c r="AM89" i="12"/>
  <c r="AM217" i="12"/>
  <c r="AM55" i="12"/>
  <c r="AM231" i="12"/>
  <c r="AM299" i="12"/>
  <c r="AM159" i="12"/>
  <c r="AM303" i="12"/>
  <c r="AM129" i="12"/>
  <c r="AM257" i="12"/>
  <c r="AM119" i="12"/>
  <c r="AM105" i="12"/>
  <c r="AM233" i="12"/>
  <c r="AM87" i="12"/>
  <c r="AM247" i="12"/>
  <c r="AM15" i="12"/>
  <c r="AM273" i="12"/>
  <c r="AM249" i="12"/>
  <c r="AM191" i="12"/>
  <c r="AM31" i="12"/>
  <c r="AM289" i="12"/>
  <c r="AM265" i="12"/>
  <c r="AM113" i="3"/>
  <c r="AM97" i="3"/>
  <c r="AM81" i="3"/>
  <c r="AM65" i="3"/>
  <c r="AM49" i="3"/>
  <c r="AM33" i="3"/>
  <c r="AM17" i="3"/>
  <c r="AM7" i="3"/>
  <c r="AM95" i="3"/>
  <c r="AM23" i="3"/>
  <c r="AM109" i="3"/>
  <c r="AM93" i="3"/>
  <c r="AM29" i="3"/>
  <c r="AM103" i="3"/>
  <c r="AM87" i="3"/>
  <c r="AM71" i="3"/>
  <c r="AM55" i="3"/>
  <c r="AM39" i="3"/>
  <c r="AM67" i="3"/>
  <c r="AM59" i="3"/>
  <c r="AM11" i="3"/>
  <c r="AM45" i="3"/>
  <c r="AM53" i="3"/>
  <c r="AM83" i="3"/>
  <c r="AM75" i="3"/>
  <c r="AM61" i="3"/>
  <c r="AM77" i="3"/>
  <c r="AM69" i="3"/>
  <c r="AM115" i="3"/>
  <c r="AM91" i="3"/>
  <c r="AM31" i="3"/>
  <c r="AM15" i="3"/>
  <c r="AM85" i="3"/>
  <c r="AM9" i="3"/>
  <c r="AM79" i="3"/>
  <c r="AM27" i="3"/>
  <c r="AM43" i="3"/>
  <c r="AM37" i="3"/>
  <c r="AM21" i="3"/>
  <c r="AM107" i="3"/>
  <c r="AM63" i="3"/>
  <c r="AM47" i="3"/>
  <c r="AM117" i="3"/>
  <c r="AM101" i="3"/>
  <c r="AM111" i="3"/>
  <c r="AM73" i="3"/>
  <c r="AM99" i="3"/>
  <c r="AM89" i="3"/>
  <c r="AM57" i="3"/>
  <c r="AM41" i="3"/>
  <c r="AM25" i="3"/>
  <c r="AM35" i="3"/>
  <c r="AM19" i="3"/>
  <c r="AM105" i="3"/>
  <c r="AM51" i="3"/>
  <c r="AM13" i="3"/>
  <c r="AM15" i="23"/>
  <c r="AM7" i="23"/>
  <c r="AM33" i="23"/>
  <c r="AM13" i="23"/>
  <c r="AM31" i="23"/>
  <c r="AM23" i="23"/>
  <c r="AM47" i="23"/>
  <c r="AM27" i="23"/>
  <c r="AM19" i="23"/>
  <c r="AM45" i="23"/>
  <c r="AM25" i="23"/>
  <c r="AM37" i="23"/>
  <c r="AM9" i="23"/>
  <c r="AM39" i="23"/>
  <c r="AM11" i="23"/>
  <c r="AM35" i="23"/>
  <c r="AM17" i="23"/>
  <c r="AM43" i="23"/>
  <c r="AM49" i="23"/>
  <c r="AM29" i="23"/>
  <c r="AM41" i="23"/>
  <c r="AM21" i="23"/>
  <c r="AM21" i="22"/>
  <c r="AM13" i="22"/>
  <c r="AM9" i="22"/>
  <c r="AM17" i="22"/>
  <c r="AM29" i="22"/>
  <c r="AM25" i="22"/>
  <c r="AM23" i="22"/>
  <c r="AM31" i="22"/>
  <c r="AM11" i="22"/>
  <c r="AM7" i="22"/>
  <c r="AM15" i="22"/>
  <c r="AM27" i="22"/>
  <c r="AM19" i="22"/>
  <c r="AM75" i="11"/>
  <c r="AM77" i="11"/>
  <c r="AM111" i="11"/>
  <c r="AM67" i="11"/>
  <c r="AM51" i="11"/>
  <c r="AM45" i="11"/>
  <c r="AM117" i="11"/>
  <c r="AM35" i="11"/>
  <c r="AM107" i="11"/>
  <c r="AM25" i="11"/>
  <c r="AM97" i="11"/>
  <c r="AM73" i="11"/>
  <c r="AM13" i="11"/>
  <c r="AM17" i="11"/>
  <c r="AM89" i="11"/>
  <c r="AM7" i="11"/>
  <c r="AM79" i="11"/>
  <c r="AM63" i="11"/>
  <c r="AM57" i="11"/>
  <c r="AM47" i="11"/>
  <c r="AM119" i="11"/>
  <c r="AM37" i="11"/>
  <c r="AM109" i="11"/>
  <c r="AM123" i="11"/>
  <c r="AM15" i="11"/>
  <c r="AM105" i="11"/>
  <c r="AM29" i="11"/>
  <c r="AM101" i="11"/>
  <c r="AM19" i="11"/>
  <c r="AM91" i="11"/>
  <c r="AM87" i="11"/>
  <c r="AM69" i="11"/>
  <c r="AM27" i="11"/>
  <c r="AM59" i="11"/>
  <c r="AM49" i="11"/>
  <c r="AM121" i="11"/>
  <c r="AM83" i="11"/>
  <c r="AM65" i="11"/>
  <c r="AM33" i="11"/>
  <c r="AM85" i="11"/>
  <c r="AM41" i="11"/>
  <c r="AM113" i="11"/>
  <c r="AM31" i="11"/>
  <c r="AM103" i="11"/>
  <c r="AM9" i="11"/>
  <c r="AM81" i="11"/>
  <c r="AM99" i="11"/>
  <c r="AM71" i="11"/>
  <c r="AM39" i="11"/>
  <c r="AM61" i="11"/>
  <c r="AM55" i="11"/>
  <c r="AM95" i="11"/>
  <c r="AM53" i="11"/>
  <c r="AM125" i="11"/>
  <c r="AM43" i="11"/>
  <c r="AM115" i="11"/>
  <c r="AM21" i="11"/>
  <c r="AM93" i="11"/>
  <c r="AM11" i="11"/>
  <c r="AM23" i="11"/>
  <c r="AM229" i="4"/>
  <c r="AM17" i="4"/>
  <c r="AM89" i="4"/>
  <c r="AM161" i="4"/>
  <c r="AM7" i="4"/>
  <c r="AM79" i="4"/>
  <c r="AM151" i="4"/>
  <c r="AM223" i="4"/>
  <c r="AM93" i="4"/>
  <c r="AM11" i="4"/>
  <c r="AM155" i="4"/>
  <c r="AM13" i="4"/>
  <c r="AM85" i="4"/>
  <c r="AM157" i="4"/>
  <c r="AM9" i="4"/>
  <c r="AM153" i="4"/>
  <c r="AM71" i="4"/>
  <c r="AM75" i="4"/>
  <c r="AM147" i="4"/>
  <c r="AM219" i="4"/>
  <c r="AM113" i="4"/>
  <c r="AM185" i="4"/>
  <c r="AM103" i="4"/>
  <c r="AM141" i="4"/>
  <c r="AM203" i="4"/>
  <c r="AM109" i="4"/>
  <c r="AM57" i="4"/>
  <c r="AM119" i="4"/>
  <c r="AM99" i="4"/>
  <c r="AM125" i="4"/>
  <c r="AM43" i="4"/>
  <c r="AM187" i="4"/>
  <c r="AM165" i="4"/>
  <c r="AM215" i="4"/>
  <c r="AM121" i="4"/>
  <c r="AM81" i="4"/>
  <c r="AM143" i="4"/>
  <c r="AM111" i="4"/>
  <c r="AM65" i="4"/>
  <c r="AM209" i="4"/>
  <c r="AM127" i="4"/>
  <c r="AM45" i="4"/>
  <c r="AM107" i="4"/>
  <c r="AM61" i="4"/>
  <c r="AM205" i="4"/>
  <c r="AM23" i="4"/>
  <c r="AM51" i="4"/>
  <c r="AM195" i="4"/>
  <c r="AM149" i="4"/>
  <c r="AM67" i="4"/>
  <c r="AM139" i="4"/>
  <c r="AM69" i="4"/>
  <c r="AM131" i="4"/>
  <c r="AM73" i="4"/>
  <c r="AM217" i="4"/>
  <c r="AM47" i="4"/>
  <c r="AM63" i="4"/>
  <c r="AM207" i="4"/>
  <c r="AM29" i="4"/>
  <c r="AM101" i="4"/>
  <c r="AM173" i="4"/>
  <c r="AM19" i="4"/>
  <c r="AM91" i="4"/>
  <c r="AM163" i="4"/>
  <c r="AM117" i="4"/>
  <c r="AM35" i="4"/>
  <c r="AM179" i="4"/>
  <c r="AM25" i="4"/>
  <c r="AM97" i="4"/>
  <c r="AM169" i="4"/>
  <c r="AM33" i="4"/>
  <c r="AM177" i="4"/>
  <c r="AM95" i="4"/>
  <c r="AM15" i="4"/>
  <c r="AM87" i="4"/>
  <c r="AM159" i="4"/>
  <c r="AM231" i="4"/>
  <c r="AM41" i="4"/>
  <c r="AM31" i="4"/>
  <c r="AM175" i="4"/>
  <c r="AM59" i="4"/>
  <c r="AM37" i="4"/>
  <c r="AM181" i="4"/>
  <c r="AM201" i="4"/>
  <c r="AM27" i="4"/>
  <c r="AM171" i="4"/>
  <c r="AM53" i="4"/>
  <c r="AM197" i="4"/>
  <c r="AM115" i="4"/>
  <c r="AM21" i="4"/>
  <c r="AM83" i="4"/>
  <c r="AM49" i="4"/>
  <c r="AM193" i="4"/>
  <c r="AM225" i="4"/>
  <c r="AM39" i="4"/>
  <c r="AM183" i="4"/>
  <c r="AM137" i="4"/>
  <c r="AM55" i="4"/>
  <c r="AM199" i="4"/>
  <c r="AM189" i="4"/>
  <c r="AM227" i="4"/>
  <c r="AM133" i="4"/>
  <c r="AM105" i="4"/>
  <c r="AM167" i="4"/>
  <c r="AM123" i="4"/>
  <c r="AM77" i="4"/>
  <c r="AM221" i="4"/>
  <c r="AM211" i="4"/>
  <c r="AM213" i="4"/>
  <c r="AM145" i="4"/>
  <c r="AM129" i="4"/>
  <c r="AM191" i="4"/>
  <c r="AM135" i="4"/>
  <c r="AM5" i="24" l="1"/>
  <c r="AN5" i="24" s="1"/>
  <c r="AN7" i="24" s="1"/>
  <c r="AN9" i="24" s="1"/>
  <c r="AN11" i="24" s="1"/>
  <c r="AN13" i="24" s="1"/>
  <c r="AN15" i="24" s="1"/>
  <c r="AN17" i="24" s="1"/>
  <c r="AN19" i="24" s="1"/>
  <c r="AN21" i="24" s="1"/>
  <c r="AN23" i="24" s="1"/>
  <c r="AN25" i="24" s="1"/>
  <c r="AN27" i="24" s="1"/>
  <c r="AN29" i="24" s="1"/>
  <c r="AN31" i="24" s="1"/>
  <c r="AN33" i="24" s="1"/>
  <c r="AN35" i="24" s="1"/>
  <c r="AN37" i="24" s="1"/>
  <c r="AN39" i="24" s="1"/>
  <c r="AN41" i="24" s="1"/>
  <c r="AN43" i="24" s="1"/>
  <c r="AN45" i="24" s="1"/>
  <c r="AN47" i="24" s="1"/>
  <c r="AN49" i="24" s="1"/>
  <c r="AN51" i="24" s="1"/>
  <c r="AN53" i="24" s="1"/>
  <c r="AN55" i="24" s="1"/>
  <c r="AN57" i="24" s="1"/>
  <c r="AN59" i="24" s="1"/>
  <c r="AN61" i="24" s="1"/>
  <c r="AN63" i="24" s="1"/>
  <c r="AN65" i="24" s="1"/>
  <c r="AN67" i="24" s="1"/>
  <c r="AN69" i="24" s="1"/>
  <c r="AN71" i="24" s="1"/>
  <c r="AN73" i="24" s="1"/>
  <c r="AN75" i="24" s="1"/>
  <c r="AN77" i="24" s="1"/>
  <c r="AN79" i="24" s="1"/>
  <c r="AN81" i="24" s="1"/>
  <c r="AN83" i="24" s="1"/>
  <c r="AN85" i="24" s="1"/>
  <c r="AN87" i="24" s="1"/>
  <c r="AN89" i="24" s="1"/>
  <c r="AN91" i="24" s="1"/>
  <c r="AN93" i="24" s="1"/>
  <c r="AN95" i="24" s="1"/>
  <c r="AN97" i="24" s="1"/>
  <c r="AN99" i="24" s="1"/>
  <c r="AN101" i="24" s="1"/>
  <c r="AN103" i="24" s="1"/>
  <c r="AN105" i="24" s="1"/>
  <c r="AN107" i="24" s="1"/>
  <c r="AN109" i="24" s="1"/>
  <c r="AN111" i="24" s="1"/>
  <c r="AN113" i="24" s="1"/>
  <c r="AN115" i="24" s="1"/>
  <c r="AN117" i="24" s="1"/>
  <c r="AN119" i="24" s="1"/>
  <c r="AN121" i="24" s="1"/>
  <c r="AN123" i="24" s="1"/>
  <c r="AN125" i="24" s="1"/>
  <c r="AN127" i="24" s="1"/>
  <c r="AN129" i="24" s="1"/>
  <c r="AN131" i="24" s="1"/>
  <c r="AN133" i="24" s="1"/>
  <c r="AN135" i="24" s="1"/>
  <c r="AN137" i="24" s="1"/>
  <c r="AN139" i="24" s="1"/>
  <c r="AN141" i="24" s="1"/>
  <c r="AN143" i="24" s="1"/>
  <c r="AN145" i="24" s="1"/>
  <c r="AN147" i="24" s="1"/>
  <c r="AN149" i="24" s="1"/>
  <c r="AN151" i="24" s="1"/>
  <c r="AN153" i="24" s="1"/>
  <c r="AO2" i="37" l="1"/>
  <c r="AM5" i="37"/>
  <c r="AN5" i="37" s="1"/>
  <c r="AN7" i="37" s="1"/>
  <c r="AN9" i="37" s="1"/>
  <c r="AN11" i="37" s="1"/>
  <c r="AN13" i="37" s="1"/>
  <c r="AN15" i="37" s="1"/>
  <c r="AN17" i="37" s="1"/>
  <c r="AN19" i="37" s="1"/>
  <c r="AN21" i="37" s="1"/>
  <c r="AN23" i="37" s="1"/>
  <c r="AN25" i="37" s="1"/>
  <c r="AN27" i="37" s="1"/>
  <c r="AN29" i="37" s="1"/>
  <c r="AN31" i="37" s="1"/>
  <c r="AN33" i="37" s="1"/>
  <c r="AN35" i="37" s="1"/>
  <c r="AN37" i="37" s="1"/>
  <c r="AN39" i="37" s="1"/>
  <c r="AN41" i="37" s="1"/>
  <c r="AN43" i="37" s="1"/>
  <c r="AN45" i="37" s="1"/>
  <c r="AN47" i="37" s="1"/>
  <c r="AN49" i="37" s="1"/>
  <c r="AN51" i="37" s="1"/>
  <c r="AN53" i="37" s="1"/>
  <c r="AN55" i="37" s="1"/>
  <c r="AN57" i="37" s="1"/>
  <c r="AN59" i="37" s="1"/>
  <c r="AN61" i="37" s="1"/>
  <c r="AN63" i="37" s="1"/>
  <c r="AN65" i="37" s="1"/>
  <c r="AN67" i="37" s="1"/>
  <c r="AN69" i="37" s="1"/>
  <c r="AN71" i="37" s="1"/>
  <c r="AN73" i="37" s="1"/>
  <c r="AN75" i="37" s="1"/>
  <c r="AN77" i="37" s="1"/>
  <c r="AN79" i="37" s="1"/>
  <c r="AN81" i="37" s="1"/>
  <c r="AN83" i="37" s="1"/>
  <c r="AN85" i="37" s="1"/>
  <c r="AN87" i="37" s="1"/>
  <c r="AN89" i="37" s="1"/>
  <c r="AN91" i="37" s="1"/>
  <c r="AN93" i="37" s="1"/>
  <c r="AN95" i="37" s="1"/>
  <c r="AN97" i="37" s="1"/>
  <c r="AN99" i="37" s="1"/>
  <c r="AN101" i="37" s="1"/>
  <c r="AN103" i="37" s="1"/>
  <c r="AN105" i="37" s="1"/>
  <c r="AN107" i="37" s="1"/>
  <c r="AN109" i="37" s="1"/>
  <c r="AN111" i="37" s="1"/>
  <c r="AN113" i="37" s="1"/>
  <c r="AN115" i="37" s="1"/>
  <c r="AN117" i="37" s="1"/>
  <c r="AN119" i="37" s="1"/>
  <c r="AN121" i="37" s="1"/>
  <c r="AN123" i="37" s="1"/>
  <c r="AN125" i="37" s="1"/>
  <c r="AN127" i="37" s="1"/>
  <c r="AN129" i="37" s="1"/>
  <c r="AN131" i="37" s="1"/>
  <c r="AN133" i="37" s="1"/>
  <c r="AN135" i="37" s="1"/>
  <c r="AN137" i="37" s="1"/>
  <c r="AN139" i="37" s="1"/>
  <c r="AN141" i="37" s="1"/>
  <c r="AN143" i="37" s="1"/>
  <c r="AN145" i="37" s="1"/>
  <c r="AN147" i="37" s="1"/>
  <c r="AN149" i="37" s="1"/>
  <c r="AN151" i="37" s="1"/>
  <c r="AN153" i="37" s="1"/>
  <c r="AN155" i="37" s="1"/>
  <c r="AN157" i="37" s="1"/>
  <c r="AN159" i="37" s="1"/>
  <c r="AN161" i="37" s="1"/>
  <c r="AN163" i="37" s="1"/>
  <c r="AN165" i="37" s="1"/>
  <c r="AN167" i="37" s="1"/>
  <c r="AN169" i="37" s="1"/>
  <c r="AN171" i="37" s="1"/>
  <c r="AN173" i="37" s="1"/>
  <c r="AN175" i="37" s="1"/>
  <c r="AN177" i="37" s="1"/>
  <c r="AN179" i="37" s="1"/>
  <c r="AN181" i="37" s="1"/>
  <c r="AN183" i="37" s="1"/>
  <c r="AM5" i="35"/>
  <c r="AN5" i="35" s="1"/>
  <c r="AN7" i="35" s="1"/>
  <c r="AN9" i="35" s="1"/>
  <c r="AN11" i="35" s="1"/>
  <c r="AN13" i="35" s="1"/>
  <c r="AN15" i="35" s="1"/>
  <c r="AN17" i="35" s="1"/>
  <c r="AN19" i="35" s="1"/>
  <c r="AN21" i="35" s="1"/>
  <c r="AN23" i="35" s="1"/>
  <c r="AN25" i="35" s="1"/>
  <c r="AN27" i="35" s="1"/>
  <c r="AN29" i="35" s="1"/>
  <c r="AN31" i="35" s="1"/>
  <c r="AN33" i="35" s="1"/>
  <c r="AN35" i="35" s="1"/>
  <c r="AN37" i="35" s="1"/>
  <c r="AN39" i="35" s="1"/>
  <c r="AN41" i="35" s="1"/>
  <c r="AN43" i="35" s="1"/>
  <c r="AN45" i="35" s="1"/>
  <c r="AN47" i="35" s="1"/>
  <c r="AN49" i="35" s="1"/>
  <c r="AN51" i="35" s="1"/>
  <c r="AN53" i="35" s="1"/>
  <c r="AN55" i="35" s="1"/>
  <c r="AN57" i="35" s="1"/>
  <c r="AN59" i="35" s="1"/>
  <c r="AN61" i="35" s="1"/>
  <c r="AN63" i="35" s="1"/>
  <c r="AN65" i="35" s="1"/>
  <c r="AN67" i="35" s="1"/>
  <c r="AN69" i="35" s="1"/>
  <c r="AN71" i="35" s="1"/>
  <c r="AN73" i="35" s="1"/>
  <c r="AN75" i="35" s="1"/>
  <c r="AN77" i="35" s="1"/>
  <c r="AN79" i="35" s="1"/>
  <c r="AN81" i="35" s="1"/>
  <c r="AN83" i="35" s="1"/>
  <c r="AN85" i="35" s="1"/>
  <c r="AN87" i="35" s="1"/>
  <c r="AN89" i="35" s="1"/>
  <c r="AN91" i="35" s="1"/>
  <c r="AN93" i="35" s="1"/>
  <c r="AN95" i="35" s="1"/>
  <c r="AN97" i="35" s="1"/>
  <c r="AN99" i="35" s="1"/>
  <c r="AN101" i="35" s="1"/>
  <c r="AN103" i="35" s="1"/>
  <c r="AN105" i="35" s="1"/>
  <c r="AN107" i="35" s="1"/>
  <c r="AN109" i="35" s="1"/>
  <c r="AN111" i="35" s="1"/>
  <c r="AN113" i="35" s="1"/>
  <c r="AN115" i="35" s="1"/>
  <c r="AN117" i="35" s="1"/>
  <c r="AN119" i="35" s="1"/>
  <c r="AN121" i="35" s="1"/>
  <c r="AN123" i="35" s="1"/>
  <c r="AN125" i="35" s="1"/>
  <c r="AN127" i="35" s="1"/>
  <c r="AN129" i="35" s="1"/>
  <c r="AN131" i="35" s="1"/>
  <c r="AN133" i="35" s="1"/>
  <c r="AN135" i="35" s="1"/>
  <c r="AN137" i="35" s="1"/>
  <c r="AN139" i="35" s="1"/>
  <c r="AN141" i="35" s="1"/>
  <c r="AN143" i="35" s="1"/>
  <c r="AN145" i="35" s="1"/>
  <c r="AM5" i="36"/>
  <c r="AN5" i="36" s="1"/>
  <c r="AN7" i="36" s="1"/>
  <c r="AN9" i="36" s="1"/>
  <c r="AN11" i="36" s="1"/>
  <c r="AN13" i="36" s="1"/>
  <c r="AN15" i="36" s="1"/>
  <c r="AN17" i="36" s="1"/>
  <c r="AN19" i="36" s="1"/>
  <c r="AN21" i="36" s="1"/>
  <c r="AN23" i="36" s="1"/>
  <c r="AN25" i="36" s="1"/>
  <c r="AN27" i="36" s="1"/>
  <c r="AN29" i="36" s="1"/>
  <c r="AN31" i="36" s="1"/>
  <c r="AN33" i="36" s="1"/>
  <c r="AN35" i="36" s="1"/>
  <c r="AN37" i="36" s="1"/>
  <c r="AN39" i="36" s="1"/>
  <c r="AN41" i="36" s="1"/>
  <c r="AN43" i="36" s="1"/>
  <c r="AN45" i="36" s="1"/>
  <c r="AN47" i="36" s="1"/>
  <c r="AN49" i="36" s="1"/>
  <c r="AN51" i="36" s="1"/>
  <c r="AN53" i="36" s="1"/>
  <c r="AN55" i="36" s="1"/>
  <c r="AN57" i="36" s="1"/>
  <c r="AN59" i="36" s="1"/>
  <c r="AN61" i="36" s="1"/>
  <c r="AN63" i="36" s="1"/>
  <c r="AN65" i="36" s="1"/>
  <c r="AN67" i="36" s="1"/>
  <c r="AN69" i="36" s="1"/>
  <c r="AN71" i="36" s="1"/>
  <c r="AN73" i="36" s="1"/>
  <c r="AN75" i="36" s="1"/>
  <c r="AN77" i="36" s="1"/>
  <c r="AN79" i="36" s="1"/>
  <c r="AN81" i="36" s="1"/>
  <c r="AN83" i="36" s="1"/>
  <c r="AN85" i="36" s="1"/>
  <c r="AN87" i="36" s="1"/>
  <c r="AO2" i="30" l="1"/>
  <c r="AO2" i="28"/>
  <c r="AO2" i="25"/>
  <c r="AO2" i="23"/>
  <c r="AO2" i="22"/>
  <c r="AO2" i="21"/>
  <c r="AO2" i="20"/>
  <c r="AO2" i="11"/>
  <c r="AO2" i="10"/>
  <c r="AO2" i="6"/>
  <c r="AO2" i="4"/>
  <c r="AO2" i="2"/>
  <c r="AM5" i="4"/>
  <c r="AN5" i="4" s="1"/>
  <c r="AN7" i="4" s="1"/>
  <c r="AN9" i="4" s="1"/>
  <c r="AN11" i="4" s="1"/>
  <c r="AN13" i="4" s="1"/>
  <c r="AN15" i="4" s="1"/>
  <c r="AN17" i="4" s="1"/>
  <c r="AN19" i="4" s="1"/>
  <c r="AN21" i="4" s="1"/>
  <c r="AN23" i="4" s="1"/>
  <c r="AN25" i="4" s="1"/>
  <c r="AN27" i="4" s="1"/>
  <c r="AN29" i="4" s="1"/>
  <c r="AN31" i="4" s="1"/>
  <c r="AN33" i="4" s="1"/>
  <c r="AN35" i="4" s="1"/>
  <c r="AN37" i="4" s="1"/>
  <c r="AN39" i="4" s="1"/>
  <c r="AN41" i="4" s="1"/>
  <c r="AN43" i="4" s="1"/>
  <c r="AN45" i="4" s="1"/>
  <c r="AN47" i="4" s="1"/>
  <c r="AN49" i="4" s="1"/>
  <c r="AN51" i="4" s="1"/>
  <c r="AN53" i="4" s="1"/>
  <c r="AN55" i="4" s="1"/>
  <c r="AN57" i="4" s="1"/>
  <c r="AN59" i="4" s="1"/>
  <c r="AN61" i="4" s="1"/>
  <c r="AN63" i="4" s="1"/>
  <c r="AN65" i="4" s="1"/>
  <c r="AN67" i="4" s="1"/>
  <c r="AN69" i="4" s="1"/>
  <c r="AN71" i="4" s="1"/>
  <c r="AN73" i="4" s="1"/>
  <c r="AN75" i="4" s="1"/>
  <c r="AN77" i="4" s="1"/>
  <c r="AN79" i="4" s="1"/>
  <c r="AN81" i="4" s="1"/>
  <c r="AN83" i="4" s="1"/>
  <c r="AN85" i="4" s="1"/>
  <c r="AN87" i="4" s="1"/>
  <c r="AN89" i="4" s="1"/>
  <c r="AN91" i="4" s="1"/>
  <c r="AN93" i="4" s="1"/>
  <c r="AN95" i="4" s="1"/>
  <c r="AN97" i="4" s="1"/>
  <c r="AN99" i="4" s="1"/>
  <c r="AN101" i="4" s="1"/>
  <c r="AN103" i="4" s="1"/>
  <c r="AN105" i="4" s="1"/>
  <c r="AN107" i="4" s="1"/>
  <c r="AN109" i="4" s="1"/>
  <c r="AN111" i="4" s="1"/>
  <c r="AN113" i="4" s="1"/>
  <c r="AN115" i="4" s="1"/>
  <c r="AN117" i="4" s="1"/>
  <c r="AN119" i="4" s="1"/>
  <c r="AN121" i="4" s="1"/>
  <c r="AN123" i="4" s="1"/>
  <c r="AN125" i="4" s="1"/>
  <c r="AN127" i="4" s="1"/>
  <c r="AN129" i="4" s="1"/>
  <c r="AN131" i="4" s="1"/>
  <c r="AN133" i="4" s="1"/>
  <c r="AN135" i="4" s="1"/>
  <c r="AN137" i="4" s="1"/>
  <c r="AN139" i="4" s="1"/>
  <c r="AN141" i="4" s="1"/>
  <c r="AN143" i="4" s="1"/>
  <c r="AN145" i="4" s="1"/>
  <c r="AN147" i="4" s="1"/>
  <c r="AN149" i="4" s="1"/>
  <c r="AN151" i="4" s="1"/>
  <c r="AN153" i="4" s="1"/>
  <c r="AN155" i="4" s="1"/>
  <c r="AN157" i="4" s="1"/>
  <c r="AN159" i="4" s="1"/>
  <c r="AN161" i="4" s="1"/>
  <c r="AN163" i="4" s="1"/>
  <c r="AN165" i="4" s="1"/>
  <c r="AN167" i="4" s="1"/>
  <c r="AN169" i="4" s="1"/>
  <c r="AN171" i="4" s="1"/>
  <c r="AN173" i="4" s="1"/>
  <c r="AN175" i="4" s="1"/>
  <c r="AN177" i="4" s="1"/>
  <c r="AN179" i="4" s="1"/>
  <c r="AN181" i="4" s="1"/>
  <c r="AN183" i="4" s="1"/>
  <c r="AN185" i="4" s="1"/>
  <c r="AN187" i="4" s="1"/>
  <c r="AN189" i="4" s="1"/>
  <c r="AN191" i="4" s="1"/>
  <c r="AN193" i="4" s="1"/>
  <c r="AN195" i="4" s="1"/>
  <c r="AN197" i="4" s="1"/>
  <c r="AN199" i="4" s="1"/>
  <c r="AN201" i="4" s="1"/>
  <c r="AN203" i="4" s="1"/>
  <c r="AN205" i="4" s="1"/>
  <c r="AN207" i="4" s="1"/>
  <c r="AN209" i="4" s="1"/>
  <c r="AN211" i="4" s="1"/>
  <c r="AN213" i="4" s="1"/>
  <c r="AN215" i="4" s="1"/>
  <c r="AN217" i="4" s="1"/>
  <c r="AN219" i="4" s="1"/>
  <c r="AN221" i="4" s="1"/>
  <c r="AN223" i="4" s="1"/>
  <c r="AN225" i="4" s="1"/>
  <c r="AN227" i="4" s="1"/>
  <c r="AN229" i="4" s="1"/>
  <c r="AN231" i="4" s="1"/>
  <c r="AN233" i="4" s="1"/>
  <c r="AN235" i="4" s="1"/>
  <c r="AN237" i="4" s="1"/>
  <c r="AN239" i="4" s="1"/>
  <c r="AN241" i="4" s="1"/>
  <c r="AN243" i="4" s="1"/>
  <c r="AN245" i="4" s="1"/>
  <c r="AN247" i="4" s="1"/>
  <c r="AM5" i="3"/>
  <c r="AN5" i="3" s="1"/>
  <c r="AN7" i="3" s="1"/>
  <c r="AN9" i="3" s="1"/>
  <c r="AN11" i="3" s="1"/>
  <c r="AN13" i="3" s="1"/>
  <c r="AN15" i="3" s="1"/>
  <c r="AN17" i="3" s="1"/>
  <c r="AN19" i="3" s="1"/>
  <c r="AN21" i="3" s="1"/>
  <c r="AN23" i="3" s="1"/>
  <c r="AN25" i="3" s="1"/>
  <c r="AN27" i="3" s="1"/>
  <c r="AN29" i="3" s="1"/>
  <c r="AN31" i="3" s="1"/>
  <c r="AN33" i="3" s="1"/>
  <c r="AN35" i="3" s="1"/>
  <c r="AN37" i="3" s="1"/>
  <c r="AN39" i="3" s="1"/>
  <c r="AN41" i="3" s="1"/>
  <c r="AN43" i="3" s="1"/>
  <c r="AN45" i="3" s="1"/>
  <c r="AN47" i="3" s="1"/>
  <c r="AN49" i="3" s="1"/>
  <c r="AN51" i="3" s="1"/>
  <c r="AN53" i="3" s="1"/>
  <c r="AN55" i="3" s="1"/>
  <c r="AN57" i="3" s="1"/>
  <c r="AN59" i="3" s="1"/>
  <c r="AN61" i="3" s="1"/>
  <c r="AN63" i="3" s="1"/>
  <c r="AN65" i="3" s="1"/>
  <c r="AN67" i="3" s="1"/>
  <c r="AN69" i="3" s="1"/>
  <c r="AN71" i="3" s="1"/>
  <c r="AN73" i="3" s="1"/>
  <c r="AN75" i="3" s="1"/>
  <c r="AN77" i="3" s="1"/>
  <c r="AN79" i="3" s="1"/>
  <c r="AN81" i="3" s="1"/>
  <c r="AN83" i="3" s="1"/>
  <c r="AN85" i="3" s="1"/>
  <c r="AN87" i="3" s="1"/>
  <c r="AN89" i="3" s="1"/>
  <c r="AN91" i="3" s="1"/>
  <c r="AN93" i="3" s="1"/>
  <c r="AN95" i="3" s="1"/>
  <c r="AN97" i="3" s="1"/>
  <c r="AN99" i="3" s="1"/>
  <c r="AN101" i="3" s="1"/>
  <c r="AN103" i="3" s="1"/>
  <c r="AN105" i="3" s="1"/>
  <c r="AN107" i="3" s="1"/>
  <c r="AN109" i="3" s="1"/>
  <c r="AN111" i="3" s="1"/>
  <c r="AN113" i="3" s="1"/>
  <c r="AN115" i="3" s="1"/>
  <c r="AN117" i="3" s="1"/>
  <c r="AN119" i="3" s="1"/>
  <c r="AN121" i="3" s="1"/>
  <c r="AN123" i="3" s="1"/>
  <c r="AN125" i="3" s="1"/>
  <c r="AN127" i="3" s="1"/>
  <c r="AN129" i="3" s="1"/>
  <c r="AN131" i="3" s="1"/>
  <c r="D96" i="13"/>
  <c r="C96" i="13"/>
  <c r="B96" i="13"/>
  <c r="B80" i="13"/>
  <c r="B81" i="13"/>
  <c r="B82" i="13"/>
  <c r="B83" i="13"/>
  <c r="B84" i="13"/>
  <c r="B85" i="13"/>
  <c r="B86" i="13"/>
  <c r="B87" i="13"/>
  <c r="B88" i="13"/>
  <c r="B89" i="13"/>
  <c r="B90" i="13"/>
  <c r="B91" i="13"/>
  <c r="B92" i="13"/>
  <c r="B93" i="13"/>
  <c r="B94" i="13"/>
  <c r="B95" i="13"/>
  <c r="R17" i="13"/>
  <c r="R82" i="13" s="1"/>
  <c r="T16" i="13"/>
  <c r="T81" i="13" s="1"/>
  <c r="S16" i="13"/>
  <c r="S81" i="13" s="1"/>
  <c r="R16" i="13"/>
  <c r="R81" i="13" s="1"/>
  <c r="Q16" i="13"/>
  <c r="Q81" i="13" s="1"/>
  <c r="P16" i="13"/>
  <c r="P81" i="13" s="1"/>
  <c r="O16" i="13"/>
  <c r="O81" i="13" s="1"/>
  <c r="N16" i="13"/>
  <c r="N81" i="13" s="1"/>
  <c r="M16" i="13"/>
  <c r="M81" i="13" s="1"/>
  <c r="L16" i="13"/>
  <c r="L81" i="13" s="1"/>
  <c r="K16" i="13"/>
  <c r="K81" i="13" s="1"/>
  <c r="J16" i="13"/>
  <c r="J81" i="13" s="1"/>
  <c r="I16" i="13"/>
  <c r="I81" i="13" s="1"/>
  <c r="H16" i="13"/>
  <c r="H81" i="13" s="1"/>
  <c r="G16" i="13"/>
  <c r="G81" i="13" s="1"/>
  <c r="F16" i="13"/>
  <c r="F81" i="13" s="1"/>
  <c r="E16" i="13"/>
  <c r="E81" i="13" s="1"/>
  <c r="D16" i="13"/>
  <c r="D81" i="13" s="1"/>
  <c r="T17" i="13"/>
  <c r="T82" i="13" s="1"/>
  <c r="S17" i="13"/>
  <c r="S82" i="13" s="1"/>
  <c r="Q17" i="13"/>
  <c r="Q82" i="13" s="1"/>
  <c r="P17" i="13"/>
  <c r="P82" i="13" s="1"/>
  <c r="O17" i="13"/>
  <c r="O82" i="13" s="1"/>
  <c r="N17" i="13"/>
  <c r="N82" i="13" s="1"/>
  <c r="M17" i="13"/>
  <c r="M82" i="13" s="1"/>
  <c r="L17" i="13"/>
  <c r="L82" i="13" s="1"/>
  <c r="K17" i="13"/>
  <c r="K82" i="13" s="1"/>
  <c r="J17" i="13"/>
  <c r="J82" i="13" s="1"/>
  <c r="I17" i="13"/>
  <c r="I82" i="13" s="1"/>
  <c r="H17" i="13"/>
  <c r="H82" i="13" s="1"/>
  <c r="G17" i="13"/>
  <c r="G82" i="13" s="1"/>
  <c r="F17" i="13"/>
  <c r="F82" i="13" s="1"/>
  <c r="E17" i="13"/>
  <c r="E82" i="13" s="1"/>
  <c r="D17" i="13"/>
  <c r="D82" i="13" s="1"/>
  <c r="T18" i="13"/>
  <c r="T83" i="13" s="1"/>
  <c r="S18" i="13"/>
  <c r="S83" i="13" s="1"/>
  <c r="R18" i="13"/>
  <c r="R83" i="13" s="1"/>
  <c r="Q18" i="13"/>
  <c r="Q83" i="13" s="1"/>
  <c r="P18" i="13"/>
  <c r="P83" i="13" s="1"/>
  <c r="O18" i="13"/>
  <c r="O83" i="13" s="1"/>
  <c r="N18" i="13"/>
  <c r="N83" i="13" s="1"/>
  <c r="M18" i="13"/>
  <c r="M83" i="13" s="1"/>
  <c r="L18" i="13"/>
  <c r="L83" i="13" s="1"/>
  <c r="K18" i="13"/>
  <c r="K83" i="13" s="1"/>
  <c r="J18" i="13"/>
  <c r="J83" i="13" s="1"/>
  <c r="I18" i="13"/>
  <c r="I83" i="13" s="1"/>
  <c r="H18" i="13"/>
  <c r="H83" i="13" s="1"/>
  <c r="G18" i="13"/>
  <c r="G83" i="13" s="1"/>
  <c r="F18" i="13"/>
  <c r="F83" i="13" s="1"/>
  <c r="E18" i="13"/>
  <c r="E83" i="13" s="1"/>
  <c r="D18" i="13"/>
  <c r="D83" i="13" s="1"/>
  <c r="T19" i="13"/>
  <c r="T84" i="13" s="1"/>
  <c r="S19" i="13"/>
  <c r="S84" i="13" s="1"/>
  <c r="R19" i="13"/>
  <c r="R84" i="13" s="1"/>
  <c r="Q19" i="13"/>
  <c r="Q84" i="13" s="1"/>
  <c r="P19" i="13"/>
  <c r="P84" i="13" s="1"/>
  <c r="O19" i="13"/>
  <c r="O84" i="13" s="1"/>
  <c r="N19" i="13"/>
  <c r="N84" i="13" s="1"/>
  <c r="M19" i="13"/>
  <c r="M84" i="13" s="1"/>
  <c r="L19" i="13"/>
  <c r="L84" i="13" s="1"/>
  <c r="K19" i="13"/>
  <c r="K84" i="13" s="1"/>
  <c r="J19" i="13"/>
  <c r="J84" i="13" s="1"/>
  <c r="I19" i="13"/>
  <c r="I84" i="13" s="1"/>
  <c r="H19" i="13"/>
  <c r="H84" i="13" s="1"/>
  <c r="G19" i="13"/>
  <c r="G84" i="13" s="1"/>
  <c r="F19" i="13"/>
  <c r="F84" i="13" s="1"/>
  <c r="E19" i="13"/>
  <c r="E84" i="13" s="1"/>
  <c r="D19" i="13"/>
  <c r="D84" i="13" s="1"/>
  <c r="T20" i="13"/>
  <c r="T85" i="13" s="1"/>
  <c r="S20" i="13"/>
  <c r="S85" i="13" s="1"/>
  <c r="R20" i="13"/>
  <c r="R85" i="13" s="1"/>
  <c r="Q20" i="13"/>
  <c r="Q85" i="13" s="1"/>
  <c r="P20" i="13"/>
  <c r="P85" i="13" s="1"/>
  <c r="O20" i="13"/>
  <c r="O85" i="13" s="1"/>
  <c r="N20" i="13"/>
  <c r="N85" i="13" s="1"/>
  <c r="M20" i="13"/>
  <c r="M85" i="13" s="1"/>
  <c r="L20" i="13"/>
  <c r="L85" i="13" s="1"/>
  <c r="K20" i="13"/>
  <c r="K85" i="13" s="1"/>
  <c r="J20" i="13"/>
  <c r="J85" i="13" s="1"/>
  <c r="I20" i="13"/>
  <c r="I85" i="13" s="1"/>
  <c r="H20" i="13"/>
  <c r="H85" i="13" s="1"/>
  <c r="G20" i="13"/>
  <c r="G85" i="13" s="1"/>
  <c r="F20" i="13"/>
  <c r="F85" i="13" s="1"/>
  <c r="E20" i="13"/>
  <c r="E85" i="13" s="1"/>
  <c r="D20" i="13"/>
  <c r="D85" i="13" s="1"/>
  <c r="T21" i="13"/>
  <c r="T86" i="13" s="1"/>
  <c r="S21" i="13"/>
  <c r="S86" i="13" s="1"/>
  <c r="R21" i="13"/>
  <c r="R86" i="13" s="1"/>
  <c r="Q21" i="13"/>
  <c r="Q86" i="13" s="1"/>
  <c r="P21" i="13"/>
  <c r="P86" i="13" s="1"/>
  <c r="O21" i="13"/>
  <c r="O86" i="13" s="1"/>
  <c r="N21" i="13"/>
  <c r="N86" i="13" s="1"/>
  <c r="M21" i="13"/>
  <c r="M86" i="13" s="1"/>
  <c r="L21" i="13"/>
  <c r="L86" i="13" s="1"/>
  <c r="K21" i="13"/>
  <c r="K86" i="13" s="1"/>
  <c r="J21" i="13"/>
  <c r="J86" i="13" s="1"/>
  <c r="I21" i="13"/>
  <c r="I86" i="13" s="1"/>
  <c r="H21" i="13"/>
  <c r="H86" i="13" s="1"/>
  <c r="G21" i="13"/>
  <c r="G86" i="13" s="1"/>
  <c r="F21" i="13"/>
  <c r="F86" i="13" s="1"/>
  <c r="E21" i="13"/>
  <c r="E86" i="13" s="1"/>
  <c r="D21" i="13"/>
  <c r="D86" i="13" s="1"/>
  <c r="T22" i="13"/>
  <c r="T87" i="13" s="1"/>
  <c r="S22" i="13"/>
  <c r="S87" i="13" s="1"/>
  <c r="R22" i="13"/>
  <c r="R87" i="13" s="1"/>
  <c r="Q22" i="13"/>
  <c r="Q87" i="13" s="1"/>
  <c r="P22" i="13"/>
  <c r="P87" i="13" s="1"/>
  <c r="O22" i="13"/>
  <c r="O87" i="13" s="1"/>
  <c r="N22" i="13"/>
  <c r="N87" i="13" s="1"/>
  <c r="M22" i="13"/>
  <c r="M87" i="13" s="1"/>
  <c r="L22" i="13"/>
  <c r="L87" i="13" s="1"/>
  <c r="K22" i="13"/>
  <c r="K87" i="13" s="1"/>
  <c r="J22" i="13"/>
  <c r="J87" i="13" s="1"/>
  <c r="I22" i="13"/>
  <c r="I87" i="13" s="1"/>
  <c r="H22" i="13"/>
  <c r="H87" i="13" s="1"/>
  <c r="G22" i="13"/>
  <c r="G87" i="13" s="1"/>
  <c r="F22" i="13"/>
  <c r="F87" i="13" s="1"/>
  <c r="E22" i="13"/>
  <c r="E87" i="13" s="1"/>
  <c r="D22" i="13"/>
  <c r="D87" i="13" s="1"/>
  <c r="T23" i="13"/>
  <c r="T88" i="13" s="1"/>
  <c r="S23" i="13"/>
  <c r="S88" i="13" s="1"/>
  <c r="R23" i="13"/>
  <c r="R88" i="13" s="1"/>
  <c r="Q23" i="13"/>
  <c r="Q88" i="13" s="1"/>
  <c r="P23" i="13"/>
  <c r="P88" i="13" s="1"/>
  <c r="O23" i="13"/>
  <c r="O88" i="13" s="1"/>
  <c r="N23" i="13"/>
  <c r="N88" i="13" s="1"/>
  <c r="M23" i="13"/>
  <c r="M88" i="13" s="1"/>
  <c r="L23" i="13"/>
  <c r="L88" i="13" s="1"/>
  <c r="K23" i="13"/>
  <c r="K88" i="13" s="1"/>
  <c r="J23" i="13"/>
  <c r="J88" i="13" s="1"/>
  <c r="I23" i="13"/>
  <c r="I88" i="13" s="1"/>
  <c r="H23" i="13"/>
  <c r="H88" i="13" s="1"/>
  <c r="G23" i="13"/>
  <c r="G88" i="13" s="1"/>
  <c r="F23" i="13"/>
  <c r="F88" i="13" s="1"/>
  <c r="E23" i="13"/>
  <c r="E88" i="13" s="1"/>
  <c r="D23" i="13"/>
  <c r="D88" i="13" s="1"/>
  <c r="T24" i="13"/>
  <c r="T89" i="13" s="1"/>
  <c r="S24" i="13"/>
  <c r="S89" i="13" s="1"/>
  <c r="R24" i="13"/>
  <c r="R89" i="13" s="1"/>
  <c r="Q24" i="13"/>
  <c r="Q89" i="13" s="1"/>
  <c r="P24" i="13"/>
  <c r="P89" i="13" s="1"/>
  <c r="O24" i="13"/>
  <c r="O89" i="13" s="1"/>
  <c r="N24" i="13"/>
  <c r="N89" i="13" s="1"/>
  <c r="M24" i="13"/>
  <c r="M89" i="13" s="1"/>
  <c r="L24" i="13"/>
  <c r="L89" i="13" s="1"/>
  <c r="K24" i="13"/>
  <c r="K89" i="13" s="1"/>
  <c r="J24" i="13"/>
  <c r="J89" i="13" s="1"/>
  <c r="I24" i="13"/>
  <c r="I89" i="13" s="1"/>
  <c r="H24" i="13"/>
  <c r="H89" i="13" s="1"/>
  <c r="G24" i="13"/>
  <c r="G89" i="13" s="1"/>
  <c r="F24" i="13"/>
  <c r="F89" i="13" s="1"/>
  <c r="E24" i="13"/>
  <c r="E89" i="13" s="1"/>
  <c r="D24" i="13"/>
  <c r="D89" i="13" s="1"/>
  <c r="T25" i="13"/>
  <c r="T90" i="13" s="1"/>
  <c r="S25" i="13"/>
  <c r="S90" i="13" s="1"/>
  <c r="R25" i="13"/>
  <c r="R90" i="13" s="1"/>
  <c r="Q25" i="13"/>
  <c r="Q90" i="13" s="1"/>
  <c r="P25" i="13"/>
  <c r="P90" i="13" s="1"/>
  <c r="O25" i="13"/>
  <c r="O90" i="13" s="1"/>
  <c r="N25" i="13"/>
  <c r="N90" i="13" s="1"/>
  <c r="M25" i="13"/>
  <c r="M90" i="13" s="1"/>
  <c r="L25" i="13"/>
  <c r="L90" i="13" s="1"/>
  <c r="K25" i="13"/>
  <c r="K90" i="13" s="1"/>
  <c r="J25" i="13"/>
  <c r="J90" i="13" s="1"/>
  <c r="I25" i="13"/>
  <c r="I90" i="13" s="1"/>
  <c r="H25" i="13"/>
  <c r="H90" i="13" s="1"/>
  <c r="G25" i="13"/>
  <c r="G90" i="13" s="1"/>
  <c r="F25" i="13"/>
  <c r="F90" i="13" s="1"/>
  <c r="E25" i="13"/>
  <c r="E90" i="13" s="1"/>
  <c r="D25" i="13"/>
  <c r="D90" i="13" s="1"/>
  <c r="T26" i="13"/>
  <c r="T91" i="13" s="1"/>
  <c r="S26" i="13"/>
  <c r="S91" i="13" s="1"/>
  <c r="R26" i="13"/>
  <c r="R91" i="13" s="1"/>
  <c r="Q26" i="13"/>
  <c r="Q91" i="13" s="1"/>
  <c r="P26" i="13"/>
  <c r="P91" i="13" s="1"/>
  <c r="O26" i="13"/>
  <c r="O91" i="13" s="1"/>
  <c r="N26" i="13"/>
  <c r="N91" i="13" s="1"/>
  <c r="M26" i="13"/>
  <c r="M91" i="13" s="1"/>
  <c r="L26" i="13"/>
  <c r="L91" i="13" s="1"/>
  <c r="K26" i="13"/>
  <c r="K91" i="13" s="1"/>
  <c r="J26" i="13"/>
  <c r="J91" i="13" s="1"/>
  <c r="I26" i="13"/>
  <c r="I91" i="13" s="1"/>
  <c r="H26" i="13"/>
  <c r="H91" i="13" s="1"/>
  <c r="G26" i="13"/>
  <c r="G91" i="13" s="1"/>
  <c r="F26" i="13"/>
  <c r="F91" i="13" s="1"/>
  <c r="E26" i="13"/>
  <c r="E91" i="13" s="1"/>
  <c r="D26" i="13"/>
  <c r="D91" i="13" s="1"/>
  <c r="T27" i="13"/>
  <c r="T92" i="13" s="1"/>
  <c r="S27" i="13"/>
  <c r="S92" i="13" s="1"/>
  <c r="R27" i="13"/>
  <c r="R92" i="13" s="1"/>
  <c r="Q27" i="13"/>
  <c r="Q92" i="13" s="1"/>
  <c r="P27" i="13"/>
  <c r="P92" i="13" s="1"/>
  <c r="O27" i="13"/>
  <c r="O92" i="13" s="1"/>
  <c r="N27" i="13"/>
  <c r="N92" i="13" s="1"/>
  <c r="M27" i="13"/>
  <c r="M92" i="13" s="1"/>
  <c r="L27" i="13"/>
  <c r="L92" i="13" s="1"/>
  <c r="K27" i="13"/>
  <c r="K92" i="13" s="1"/>
  <c r="J27" i="13"/>
  <c r="J92" i="13" s="1"/>
  <c r="I27" i="13"/>
  <c r="I92" i="13" s="1"/>
  <c r="H27" i="13"/>
  <c r="H92" i="13" s="1"/>
  <c r="G27" i="13"/>
  <c r="G92" i="13" s="1"/>
  <c r="F27" i="13"/>
  <c r="F92" i="13" s="1"/>
  <c r="E27" i="13"/>
  <c r="E92" i="13" s="1"/>
  <c r="D27" i="13"/>
  <c r="D92" i="13" s="1"/>
  <c r="T28" i="13"/>
  <c r="T93" i="13" s="1"/>
  <c r="S28" i="13"/>
  <c r="S93" i="13" s="1"/>
  <c r="R28" i="13"/>
  <c r="R93" i="13" s="1"/>
  <c r="Q28" i="13"/>
  <c r="Q93" i="13" s="1"/>
  <c r="P28" i="13"/>
  <c r="P93" i="13" s="1"/>
  <c r="O28" i="13"/>
  <c r="O93" i="13" s="1"/>
  <c r="N28" i="13"/>
  <c r="N93" i="13" s="1"/>
  <c r="M28" i="13"/>
  <c r="M93" i="13" s="1"/>
  <c r="L28" i="13"/>
  <c r="L93" i="13" s="1"/>
  <c r="K28" i="13"/>
  <c r="K93" i="13" s="1"/>
  <c r="J28" i="13"/>
  <c r="J93" i="13" s="1"/>
  <c r="I28" i="13"/>
  <c r="I93" i="13" s="1"/>
  <c r="H28" i="13"/>
  <c r="H93" i="13" s="1"/>
  <c r="G28" i="13"/>
  <c r="G93" i="13" s="1"/>
  <c r="F28" i="13"/>
  <c r="F93" i="13" s="1"/>
  <c r="E28" i="13"/>
  <c r="E93" i="13" s="1"/>
  <c r="D28" i="13"/>
  <c r="D93" i="13" s="1"/>
  <c r="T29" i="13"/>
  <c r="T94" i="13" s="1"/>
  <c r="S29" i="13"/>
  <c r="S94" i="13" s="1"/>
  <c r="R29" i="13"/>
  <c r="R94" i="13" s="1"/>
  <c r="Q29" i="13"/>
  <c r="Q94" i="13" s="1"/>
  <c r="P29" i="13"/>
  <c r="P94" i="13" s="1"/>
  <c r="O29" i="13"/>
  <c r="O94" i="13" s="1"/>
  <c r="N29" i="13"/>
  <c r="N94" i="13" s="1"/>
  <c r="M29" i="13"/>
  <c r="M94" i="13" s="1"/>
  <c r="L29" i="13"/>
  <c r="L94" i="13" s="1"/>
  <c r="K29" i="13"/>
  <c r="K94" i="13" s="1"/>
  <c r="J29" i="13"/>
  <c r="J94" i="13" s="1"/>
  <c r="I29" i="13"/>
  <c r="I94" i="13" s="1"/>
  <c r="H29" i="13"/>
  <c r="H94" i="13" s="1"/>
  <c r="G29" i="13"/>
  <c r="G94" i="13" s="1"/>
  <c r="F29" i="13"/>
  <c r="F94" i="13" s="1"/>
  <c r="E29" i="13"/>
  <c r="E94" i="13" s="1"/>
  <c r="D29" i="13"/>
  <c r="D94" i="13" s="1"/>
  <c r="T30" i="13"/>
  <c r="T95" i="13" s="1"/>
  <c r="S30" i="13"/>
  <c r="S95" i="13" s="1"/>
  <c r="R30" i="13"/>
  <c r="R95" i="13" s="1"/>
  <c r="Q30" i="13"/>
  <c r="Q95" i="13" s="1"/>
  <c r="P30" i="13"/>
  <c r="P95" i="13" s="1"/>
  <c r="O30" i="13"/>
  <c r="O95" i="13" s="1"/>
  <c r="N30" i="13"/>
  <c r="N95" i="13" s="1"/>
  <c r="M30" i="13"/>
  <c r="M95" i="13" s="1"/>
  <c r="L30" i="13"/>
  <c r="L95" i="13" s="1"/>
  <c r="K30" i="13"/>
  <c r="K95" i="13" s="1"/>
  <c r="J30" i="13"/>
  <c r="J95" i="13" s="1"/>
  <c r="I30" i="13"/>
  <c r="I95" i="13" s="1"/>
  <c r="H30" i="13"/>
  <c r="H95" i="13" s="1"/>
  <c r="G30" i="13"/>
  <c r="G95" i="13" s="1"/>
  <c r="F30" i="13"/>
  <c r="F95" i="13" s="1"/>
  <c r="E30" i="13"/>
  <c r="E95" i="13" s="1"/>
  <c r="D30" i="13"/>
  <c r="D95" i="13" s="1"/>
  <c r="T31" i="13"/>
  <c r="T96" i="13" s="1"/>
  <c r="S31" i="13"/>
  <c r="S96" i="13" s="1"/>
  <c r="R31" i="13"/>
  <c r="R96" i="13" s="1"/>
  <c r="Q31" i="13"/>
  <c r="Q96" i="13" s="1"/>
  <c r="P31" i="13"/>
  <c r="P96" i="13" s="1"/>
  <c r="O31" i="13"/>
  <c r="O96" i="13" s="1"/>
  <c r="N31" i="13"/>
  <c r="N96" i="13" s="1"/>
  <c r="M31" i="13"/>
  <c r="M96" i="13" s="1"/>
  <c r="L31" i="13"/>
  <c r="L96" i="13" s="1"/>
  <c r="K31" i="13"/>
  <c r="K96" i="13" s="1"/>
  <c r="J31" i="13"/>
  <c r="J96" i="13" s="1"/>
  <c r="I31" i="13"/>
  <c r="I96" i="13" s="1"/>
  <c r="H31" i="13"/>
  <c r="H96" i="13" s="1"/>
  <c r="G31" i="13"/>
  <c r="G96" i="13" s="1"/>
  <c r="F31" i="13"/>
  <c r="F96" i="13" s="1"/>
  <c r="T15" i="13"/>
  <c r="T80" i="13" s="1"/>
  <c r="S15" i="13"/>
  <c r="S80" i="13" s="1"/>
  <c r="R15" i="13"/>
  <c r="R80" i="13" s="1"/>
  <c r="Q15" i="13"/>
  <c r="Q80" i="13" s="1"/>
  <c r="P15" i="13"/>
  <c r="P80" i="13" s="1"/>
  <c r="O15" i="13"/>
  <c r="O80" i="13" s="1"/>
  <c r="N15" i="13"/>
  <c r="N80" i="13" s="1"/>
  <c r="M15" i="13"/>
  <c r="M80" i="13" s="1"/>
  <c r="L15" i="13"/>
  <c r="L80" i="13" s="1"/>
  <c r="K15" i="13"/>
  <c r="K80" i="13" s="1"/>
  <c r="J15" i="13"/>
  <c r="J80" i="13" s="1"/>
  <c r="I15" i="13"/>
  <c r="I80" i="13" s="1"/>
  <c r="H15" i="13"/>
  <c r="H80" i="13" s="1"/>
  <c r="G15" i="13"/>
  <c r="G80" i="13" s="1"/>
  <c r="F15" i="13"/>
  <c r="F80" i="13" s="1"/>
  <c r="E15" i="13"/>
  <c r="E80" i="13" s="1"/>
  <c r="D15" i="13"/>
  <c r="D80" i="13" s="1"/>
  <c r="C18" i="13" l="1"/>
  <c r="C83" i="13" s="1"/>
  <c r="C17" i="13"/>
  <c r="C82" i="13" s="1"/>
  <c r="C16" i="13"/>
  <c r="C81" i="13" s="1"/>
  <c r="C15" i="13"/>
  <c r="C80" i="13" s="1"/>
  <c r="E31" i="13"/>
  <c r="E96" i="13" s="1"/>
  <c r="C30" i="13"/>
  <c r="C95" i="13" s="1"/>
  <c r="C29" i="13"/>
  <c r="C94" i="13" s="1"/>
  <c r="C28" i="13"/>
  <c r="C93" i="13" s="1"/>
  <c r="C27" i="13"/>
  <c r="C92" i="13" s="1"/>
  <c r="C26" i="13"/>
  <c r="C91" i="13" s="1"/>
  <c r="C25" i="13"/>
  <c r="C90" i="13" s="1"/>
  <c r="C24" i="13"/>
  <c r="C89" i="13" s="1"/>
  <c r="C23" i="13"/>
  <c r="C88" i="13" s="1"/>
  <c r="C22" i="13"/>
  <c r="C87" i="13" s="1"/>
  <c r="C21" i="13"/>
  <c r="C86" i="13" s="1"/>
  <c r="C20" i="13"/>
  <c r="C85" i="13" s="1"/>
  <c r="C19" i="13"/>
  <c r="C84" i="13" s="1"/>
  <c r="AM5" i="30" l="1"/>
  <c r="AN5" i="30" s="1"/>
  <c r="AN7" i="30" s="1"/>
  <c r="AN9" i="30" s="1"/>
  <c r="AN11" i="30" s="1"/>
  <c r="AN13" i="30" s="1"/>
  <c r="AN15" i="30" s="1"/>
  <c r="AN17" i="30" s="1"/>
  <c r="AN19" i="30" s="1"/>
  <c r="AN21" i="30" s="1"/>
  <c r="AN23" i="30" s="1"/>
  <c r="AN25" i="30" s="1"/>
  <c r="AN27" i="30" s="1"/>
  <c r="AN29" i="30" s="1"/>
  <c r="AN31" i="30" s="1"/>
  <c r="AN33" i="30" s="1"/>
  <c r="AN35" i="30" s="1"/>
  <c r="AN37" i="30" s="1"/>
  <c r="AN39" i="30" s="1"/>
  <c r="AN41" i="30" s="1"/>
  <c r="AN43" i="30" s="1"/>
  <c r="AN45" i="30" s="1"/>
  <c r="AN47" i="30" s="1"/>
  <c r="AN49" i="30" s="1"/>
  <c r="AN51" i="30" s="1"/>
  <c r="AN53" i="30" s="1"/>
  <c r="AN55" i="30" s="1"/>
  <c r="AN57" i="30" s="1"/>
  <c r="AN59" i="30" s="1"/>
  <c r="AN61" i="30" s="1"/>
  <c r="AN63" i="30" s="1"/>
  <c r="AN65" i="30" s="1"/>
  <c r="AN67" i="30" s="1"/>
  <c r="AN69" i="30" s="1"/>
  <c r="AN71" i="30" s="1"/>
  <c r="AN73" i="30" s="1"/>
  <c r="AN75" i="30" s="1"/>
  <c r="AN77" i="30" s="1"/>
  <c r="AN79" i="30" s="1"/>
  <c r="AN81" i="30" s="1"/>
  <c r="AN83" i="30" s="1"/>
  <c r="AN85" i="30" s="1"/>
  <c r="AN87" i="30" s="1"/>
  <c r="AN89" i="30" s="1"/>
  <c r="AN91" i="30" s="1"/>
  <c r="AN93" i="30" s="1"/>
  <c r="AN95" i="30" s="1"/>
  <c r="AN97" i="30" s="1"/>
  <c r="AN99" i="30" s="1"/>
  <c r="AN101" i="30" s="1"/>
  <c r="AN103" i="30" s="1"/>
  <c r="AN105" i="30" s="1"/>
  <c r="AN107" i="30" s="1"/>
  <c r="AN109" i="30" s="1"/>
  <c r="AN111" i="30" s="1"/>
  <c r="AN113" i="30" s="1"/>
  <c r="AN115" i="30" s="1"/>
  <c r="AN117" i="30" s="1"/>
  <c r="AN119" i="30" s="1"/>
  <c r="AN121" i="30" s="1"/>
  <c r="AN123" i="30" s="1"/>
  <c r="AN125" i="30" s="1"/>
  <c r="AN127" i="30" s="1"/>
  <c r="AN129" i="30" s="1"/>
  <c r="AN131" i="30" s="1"/>
  <c r="AN133" i="30" s="1"/>
  <c r="AN135" i="30" s="1"/>
  <c r="AN137" i="30" s="1"/>
  <c r="AN139" i="30" s="1"/>
  <c r="AN141" i="30" s="1"/>
  <c r="AN143" i="30" s="1"/>
  <c r="AN145" i="30" s="1"/>
  <c r="AN147" i="30" s="1"/>
  <c r="AN149" i="30" s="1"/>
  <c r="AN151" i="30" s="1"/>
  <c r="AN153" i="30" s="1"/>
  <c r="B71" i="13"/>
  <c r="B72" i="13"/>
  <c r="B73" i="13"/>
  <c r="B74" i="13"/>
  <c r="B75" i="13"/>
  <c r="B76" i="13"/>
  <c r="B77" i="13"/>
  <c r="B78" i="13"/>
  <c r="B79" i="13"/>
  <c r="B70" i="13"/>
  <c r="B69" i="13"/>
  <c r="T6" i="13"/>
  <c r="T71" i="13" s="1"/>
  <c r="S6" i="13"/>
  <c r="S71" i="13" s="1"/>
  <c r="R6" i="13"/>
  <c r="R71" i="13" s="1"/>
  <c r="Q6" i="13"/>
  <c r="Q71" i="13" s="1"/>
  <c r="P6" i="13"/>
  <c r="P71" i="13" s="1"/>
  <c r="O6" i="13"/>
  <c r="O71" i="13" s="1"/>
  <c r="N6" i="13"/>
  <c r="N71" i="13" s="1"/>
  <c r="M6" i="13"/>
  <c r="M71" i="13" s="1"/>
  <c r="L6" i="13"/>
  <c r="L71" i="13" s="1"/>
  <c r="K6" i="13"/>
  <c r="K71" i="13" s="1"/>
  <c r="J6" i="13"/>
  <c r="J71" i="13" s="1"/>
  <c r="I6" i="13"/>
  <c r="I71" i="13" s="1"/>
  <c r="H6" i="13"/>
  <c r="H71" i="13" s="1"/>
  <c r="G6" i="13"/>
  <c r="G71" i="13" s="1"/>
  <c r="F6" i="13"/>
  <c r="F71" i="13" s="1"/>
  <c r="E6" i="13"/>
  <c r="E71" i="13" s="1"/>
  <c r="D6" i="13"/>
  <c r="D71" i="13" s="1"/>
  <c r="T7" i="13"/>
  <c r="T72" i="13" s="1"/>
  <c r="S7" i="13"/>
  <c r="S72" i="13" s="1"/>
  <c r="R7" i="13"/>
  <c r="R72" i="13" s="1"/>
  <c r="Q7" i="13"/>
  <c r="Q72" i="13" s="1"/>
  <c r="P7" i="13"/>
  <c r="P72" i="13" s="1"/>
  <c r="O7" i="13"/>
  <c r="O72" i="13" s="1"/>
  <c r="N7" i="13"/>
  <c r="N72" i="13" s="1"/>
  <c r="M7" i="13"/>
  <c r="M72" i="13" s="1"/>
  <c r="L7" i="13"/>
  <c r="L72" i="13" s="1"/>
  <c r="K7" i="13"/>
  <c r="K72" i="13" s="1"/>
  <c r="J7" i="13"/>
  <c r="J72" i="13" s="1"/>
  <c r="I7" i="13"/>
  <c r="I72" i="13" s="1"/>
  <c r="H7" i="13"/>
  <c r="H72" i="13" s="1"/>
  <c r="G7" i="13"/>
  <c r="G72" i="13" s="1"/>
  <c r="F7" i="13"/>
  <c r="F72" i="13" s="1"/>
  <c r="E7" i="13"/>
  <c r="E72" i="13" s="1"/>
  <c r="D7" i="13"/>
  <c r="D72" i="13" s="1"/>
  <c r="T8" i="13"/>
  <c r="T73" i="13" s="1"/>
  <c r="S8" i="13"/>
  <c r="S73" i="13" s="1"/>
  <c r="R8" i="13"/>
  <c r="R73" i="13" s="1"/>
  <c r="Q8" i="13"/>
  <c r="Q73" i="13" s="1"/>
  <c r="P8" i="13"/>
  <c r="P73" i="13" s="1"/>
  <c r="O8" i="13"/>
  <c r="O73" i="13" s="1"/>
  <c r="N8" i="13"/>
  <c r="N73" i="13" s="1"/>
  <c r="M8" i="13"/>
  <c r="M73" i="13" s="1"/>
  <c r="L8" i="13"/>
  <c r="L73" i="13" s="1"/>
  <c r="K8" i="13"/>
  <c r="K73" i="13" s="1"/>
  <c r="J8" i="13"/>
  <c r="J73" i="13" s="1"/>
  <c r="I8" i="13"/>
  <c r="I73" i="13" s="1"/>
  <c r="H8" i="13"/>
  <c r="H73" i="13" s="1"/>
  <c r="G8" i="13"/>
  <c r="G73" i="13" s="1"/>
  <c r="F8" i="13"/>
  <c r="F73" i="13" s="1"/>
  <c r="E8" i="13"/>
  <c r="E73" i="13" s="1"/>
  <c r="D8" i="13"/>
  <c r="D73" i="13" s="1"/>
  <c r="T9" i="13"/>
  <c r="T74" i="13" s="1"/>
  <c r="S9" i="13"/>
  <c r="S74" i="13" s="1"/>
  <c r="R9" i="13"/>
  <c r="R74" i="13" s="1"/>
  <c r="Q9" i="13"/>
  <c r="Q74" i="13" s="1"/>
  <c r="P9" i="13"/>
  <c r="P74" i="13" s="1"/>
  <c r="O9" i="13"/>
  <c r="O74" i="13" s="1"/>
  <c r="N9" i="13"/>
  <c r="N74" i="13" s="1"/>
  <c r="M9" i="13"/>
  <c r="M74" i="13" s="1"/>
  <c r="L9" i="13"/>
  <c r="L74" i="13" s="1"/>
  <c r="K9" i="13"/>
  <c r="K74" i="13" s="1"/>
  <c r="J9" i="13"/>
  <c r="J74" i="13" s="1"/>
  <c r="I9" i="13"/>
  <c r="I74" i="13" s="1"/>
  <c r="H9" i="13"/>
  <c r="H74" i="13" s="1"/>
  <c r="G9" i="13"/>
  <c r="G74" i="13" s="1"/>
  <c r="F9" i="13"/>
  <c r="F74" i="13" s="1"/>
  <c r="E9" i="13"/>
  <c r="E74" i="13" s="1"/>
  <c r="D9" i="13"/>
  <c r="D74" i="13" s="1"/>
  <c r="T10" i="13"/>
  <c r="T75" i="13" s="1"/>
  <c r="S10" i="13"/>
  <c r="S75" i="13" s="1"/>
  <c r="R10" i="13"/>
  <c r="R75" i="13" s="1"/>
  <c r="Q10" i="13"/>
  <c r="Q75" i="13" s="1"/>
  <c r="P10" i="13"/>
  <c r="P75" i="13" s="1"/>
  <c r="O10" i="13"/>
  <c r="O75" i="13" s="1"/>
  <c r="N10" i="13"/>
  <c r="N75" i="13" s="1"/>
  <c r="M10" i="13"/>
  <c r="M75" i="13" s="1"/>
  <c r="L10" i="13"/>
  <c r="L75" i="13" s="1"/>
  <c r="K10" i="13"/>
  <c r="K75" i="13" s="1"/>
  <c r="J10" i="13"/>
  <c r="J75" i="13" s="1"/>
  <c r="I10" i="13"/>
  <c r="I75" i="13" s="1"/>
  <c r="H10" i="13"/>
  <c r="H75" i="13" s="1"/>
  <c r="G10" i="13"/>
  <c r="G75" i="13" s="1"/>
  <c r="F10" i="13"/>
  <c r="F75" i="13" s="1"/>
  <c r="E10" i="13"/>
  <c r="E75" i="13" s="1"/>
  <c r="D10" i="13"/>
  <c r="D75" i="13" s="1"/>
  <c r="T11" i="13"/>
  <c r="T76" i="13" s="1"/>
  <c r="S11" i="13"/>
  <c r="S76" i="13" s="1"/>
  <c r="R11" i="13"/>
  <c r="R76" i="13" s="1"/>
  <c r="Q11" i="13"/>
  <c r="Q76" i="13" s="1"/>
  <c r="P11" i="13"/>
  <c r="P76" i="13" s="1"/>
  <c r="O11" i="13"/>
  <c r="O76" i="13" s="1"/>
  <c r="N11" i="13"/>
  <c r="N76" i="13" s="1"/>
  <c r="M11" i="13"/>
  <c r="M76" i="13" s="1"/>
  <c r="L11" i="13"/>
  <c r="L76" i="13" s="1"/>
  <c r="K11" i="13"/>
  <c r="K76" i="13" s="1"/>
  <c r="J11" i="13"/>
  <c r="J76" i="13" s="1"/>
  <c r="I11" i="13"/>
  <c r="I76" i="13" s="1"/>
  <c r="H11" i="13"/>
  <c r="H76" i="13" s="1"/>
  <c r="G11" i="13"/>
  <c r="G76" i="13" s="1"/>
  <c r="F11" i="13"/>
  <c r="F76" i="13" s="1"/>
  <c r="E11" i="13"/>
  <c r="E76" i="13" s="1"/>
  <c r="D11" i="13"/>
  <c r="D76" i="13" s="1"/>
  <c r="T12" i="13"/>
  <c r="T77" i="13" s="1"/>
  <c r="S12" i="13"/>
  <c r="S77" i="13" s="1"/>
  <c r="R12" i="13"/>
  <c r="R77" i="13" s="1"/>
  <c r="Q12" i="13"/>
  <c r="Q77" i="13" s="1"/>
  <c r="P12" i="13"/>
  <c r="P77" i="13" s="1"/>
  <c r="O12" i="13"/>
  <c r="O77" i="13" s="1"/>
  <c r="N12" i="13"/>
  <c r="N77" i="13" s="1"/>
  <c r="M12" i="13"/>
  <c r="M77" i="13" s="1"/>
  <c r="L12" i="13"/>
  <c r="L77" i="13" s="1"/>
  <c r="K12" i="13"/>
  <c r="K77" i="13" s="1"/>
  <c r="J12" i="13"/>
  <c r="J77" i="13" s="1"/>
  <c r="I12" i="13"/>
  <c r="I77" i="13" s="1"/>
  <c r="H12" i="13"/>
  <c r="H77" i="13" s="1"/>
  <c r="G12" i="13"/>
  <c r="G77" i="13" s="1"/>
  <c r="F12" i="13"/>
  <c r="F77" i="13" s="1"/>
  <c r="E12" i="13"/>
  <c r="E77" i="13" s="1"/>
  <c r="D12" i="13"/>
  <c r="D77" i="13" s="1"/>
  <c r="T13" i="13"/>
  <c r="T78" i="13" s="1"/>
  <c r="S13" i="13"/>
  <c r="S78" i="13" s="1"/>
  <c r="R13" i="13"/>
  <c r="R78" i="13" s="1"/>
  <c r="Q13" i="13"/>
  <c r="Q78" i="13" s="1"/>
  <c r="P13" i="13"/>
  <c r="P78" i="13" s="1"/>
  <c r="O13" i="13"/>
  <c r="O78" i="13" s="1"/>
  <c r="N13" i="13"/>
  <c r="N78" i="13" s="1"/>
  <c r="M13" i="13"/>
  <c r="M78" i="13" s="1"/>
  <c r="L13" i="13"/>
  <c r="L78" i="13" s="1"/>
  <c r="K13" i="13"/>
  <c r="K78" i="13" s="1"/>
  <c r="J13" i="13"/>
  <c r="J78" i="13" s="1"/>
  <c r="I13" i="13"/>
  <c r="I78" i="13" s="1"/>
  <c r="H13" i="13"/>
  <c r="H78" i="13" s="1"/>
  <c r="G13" i="13"/>
  <c r="G78" i="13" s="1"/>
  <c r="F13" i="13"/>
  <c r="F78" i="13" s="1"/>
  <c r="E13" i="13"/>
  <c r="E78" i="13" s="1"/>
  <c r="D13" i="13"/>
  <c r="D78" i="13" s="1"/>
  <c r="T14" i="13"/>
  <c r="T79" i="13" s="1"/>
  <c r="S14" i="13"/>
  <c r="S79" i="13" s="1"/>
  <c r="R14" i="13"/>
  <c r="R79" i="13" s="1"/>
  <c r="Q14" i="13"/>
  <c r="Q79" i="13" s="1"/>
  <c r="P14" i="13"/>
  <c r="P79" i="13" s="1"/>
  <c r="O14" i="13"/>
  <c r="O79" i="13" s="1"/>
  <c r="N14" i="13"/>
  <c r="N79" i="13" s="1"/>
  <c r="M14" i="13"/>
  <c r="M79" i="13" s="1"/>
  <c r="L14" i="13"/>
  <c r="L79" i="13" s="1"/>
  <c r="K14" i="13"/>
  <c r="K79" i="13" s="1"/>
  <c r="J14" i="13"/>
  <c r="J79" i="13" s="1"/>
  <c r="I14" i="13"/>
  <c r="I79" i="13" s="1"/>
  <c r="H14" i="13"/>
  <c r="H79" i="13" s="1"/>
  <c r="G14" i="13"/>
  <c r="G79" i="13" s="1"/>
  <c r="F14" i="13"/>
  <c r="F79" i="13" s="1"/>
  <c r="E14" i="13"/>
  <c r="E79" i="13" s="1"/>
  <c r="D14" i="13"/>
  <c r="D79" i="13" s="1"/>
  <c r="T5" i="13"/>
  <c r="T70" i="13" s="1"/>
  <c r="S5" i="13"/>
  <c r="S70" i="13" s="1"/>
  <c r="R5" i="13"/>
  <c r="R70" i="13" s="1"/>
  <c r="Q5" i="13"/>
  <c r="Q70" i="13" s="1"/>
  <c r="P5" i="13"/>
  <c r="P70" i="13" s="1"/>
  <c r="O5" i="13"/>
  <c r="O70" i="13" s="1"/>
  <c r="N5" i="13"/>
  <c r="N70" i="13" s="1"/>
  <c r="M5" i="13"/>
  <c r="M70" i="13" s="1"/>
  <c r="L5" i="13"/>
  <c r="L70" i="13" s="1"/>
  <c r="K5" i="13"/>
  <c r="K70" i="13" s="1"/>
  <c r="J5" i="13"/>
  <c r="J70" i="13" s="1"/>
  <c r="I5" i="13"/>
  <c r="I70" i="13" s="1"/>
  <c r="H5" i="13"/>
  <c r="H70" i="13" s="1"/>
  <c r="G5" i="13"/>
  <c r="G70" i="13" s="1"/>
  <c r="F5" i="13"/>
  <c r="F70" i="13" s="1"/>
  <c r="E5" i="13"/>
  <c r="E70" i="13" s="1"/>
  <c r="D5" i="13"/>
  <c r="D70" i="13" s="1"/>
  <c r="D4" i="13"/>
  <c r="D69" i="13" s="1"/>
  <c r="E4" i="13"/>
  <c r="E69" i="13" s="1"/>
  <c r="F4" i="13"/>
  <c r="F69" i="13" s="1"/>
  <c r="G4" i="13"/>
  <c r="G69" i="13" s="1"/>
  <c r="H4" i="13"/>
  <c r="H69" i="13" s="1"/>
  <c r="I4" i="13"/>
  <c r="I69" i="13" s="1"/>
  <c r="J4" i="13"/>
  <c r="J69" i="13" s="1"/>
  <c r="K4" i="13"/>
  <c r="K69" i="13" s="1"/>
  <c r="L4" i="13"/>
  <c r="L69" i="13" s="1"/>
  <c r="M4" i="13"/>
  <c r="M69" i="13" s="1"/>
  <c r="N4" i="13"/>
  <c r="N69" i="13" s="1"/>
  <c r="O4" i="13"/>
  <c r="O69" i="13" s="1"/>
  <c r="P4" i="13"/>
  <c r="P69" i="13" s="1"/>
  <c r="Q4" i="13"/>
  <c r="Q69" i="13" s="1"/>
  <c r="R4" i="13"/>
  <c r="R69" i="13" s="1"/>
  <c r="S4" i="13"/>
  <c r="S69" i="13" s="1"/>
  <c r="T4" i="13"/>
  <c r="T69" i="13" s="1"/>
  <c r="C4" i="13"/>
  <c r="C69" i="13" s="1"/>
  <c r="C8" i="13" l="1"/>
  <c r="C73" i="13" s="1"/>
  <c r="C7" i="13"/>
  <c r="C72" i="13" s="1"/>
  <c r="C6" i="13"/>
  <c r="C71" i="13" s="1"/>
  <c r="C5" i="13"/>
  <c r="C70" i="13" s="1"/>
  <c r="AM5" i="28"/>
  <c r="AN5" i="28" s="1"/>
  <c r="AN7" i="28" s="1"/>
  <c r="AN9" i="28" s="1"/>
  <c r="AN11" i="28" s="1"/>
  <c r="AN13" i="28" s="1"/>
  <c r="AN15" i="28" s="1"/>
  <c r="AN17" i="28" s="1"/>
  <c r="AN19" i="28" s="1"/>
  <c r="AN21" i="28" s="1"/>
  <c r="AN23" i="28" s="1"/>
  <c r="AN25" i="28" s="1"/>
  <c r="AN27" i="28" s="1"/>
  <c r="AN29" i="28" s="1"/>
  <c r="AN31" i="28" s="1"/>
  <c r="AN33" i="28" s="1"/>
  <c r="AN35" i="28" s="1"/>
  <c r="AN37" i="28" s="1"/>
  <c r="AN39" i="28" s="1"/>
  <c r="AN41" i="28" s="1"/>
  <c r="AN43" i="28" s="1"/>
  <c r="AN45" i="28" s="1"/>
  <c r="AM5" i="25"/>
  <c r="AN5" i="25" s="1"/>
  <c r="AN7" i="25" s="1"/>
  <c r="AN9" i="25" s="1"/>
  <c r="AN11" i="25" s="1"/>
  <c r="AN13" i="25" s="1"/>
  <c r="AN15" i="25" s="1"/>
  <c r="AN17" i="25" s="1"/>
  <c r="AN19" i="25" s="1"/>
  <c r="AN21" i="25" s="1"/>
  <c r="AN23" i="25" s="1"/>
  <c r="AN25" i="25" s="1"/>
  <c r="AN27" i="25" s="1"/>
  <c r="AN29" i="25" s="1"/>
  <c r="AN31" i="25" s="1"/>
  <c r="AN33" i="25" s="1"/>
  <c r="AN35" i="25" s="1"/>
  <c r="AN37" i="25" s="1"/>
  <c r="AN39" i="25" s="1"/>
  <c r="AN41" i="25" s="1"/>
  <c r="AN43" i="25" s="1"/>
  <c r="AN45" i="25" s="1"/>
  <c r="AN47" i="25" s="1"/>
  <c r="AN49" i="25" s="1"/>
  <c r="AN51" i="25" s="1"/>
  <c r="AN53" i="25" s="1"/>
  <c r="AN55" i="25" s="1"/>
  <c r="AN57" i="25" s="1"/>
  <c r="AN59" i="25" s="1"/>
  <c r="AN61" i="25" s="1"/>
  <c r="AN63" i="25" s="1"/>
  <c r="AN65" i="25" s="1"/>
  <c r="AN67" i="25" s="1"/>
  <c r="AN69" i="25" s="1"/>
  <c r="AN71" i="25" s="1"/>
  <c r="AN73" i="25" s="1"/>
  <c r="AN75" i="25" s="1"/>
  <c r="AN77" i="25" s="1"/>
  <c r="AN79" i="25" s="1"/>
  <c r="AN81" i="25" s="1"/>
  <c r="AN83" i="25" s="1"/>
  <c r="AN85" i="25" s="1"/>
  <c r="AN87" i="25" s="1"/>
  <c r="C14" i="13"/>
  <c r="C79" i="13" s="1"/>
  <c r="C13" i="13"/>
  <c r="C78" i="13" s="1"/>
  <c r="C12" i="13"/>
  <c r="C77" i="13" s="1"/>
  <c r="C11" i="13"/>
  <c r="C76" i="13" s="1"/>
  <c r="C10" i="13"/>
  <c r="C75" i="13" s="1"/>
  <c r="C9" i="13"/>
  <c r="C74" i="13" s="1"/>
  <c r="AM5" i="21"/>
  <c r="AN5" i="21" s="1"/>
  <c r="AN7" i="21" s="1"/>
  <c r="AN9" i="21" s="1"/>
  <c r="AN11" i="21" s="1"/>
  <c r="AN13" i="21" s="1"/>
  <c r="AN15" i="21" s="1"/>
  <c r="AN17" i="21" s="1"/>
  <c r="AN19" i="21" s="1"/>
  <c r="AN21" i="21" s="1"/>
  <c r="AN23" i="21" s="1"/>
  <c r="AN25" i="21" s="1"/>
  <c r="AN27" i="21" s="1"/>
  <c r="AN29" i="21" s="1"/>
  <c r="AN31" i="21" s="1"/>
  <c r="AN33" i="21" s="1"/>
  <c r="AN35" i="21" s="1"/>
  <c r="AN37" i="21" s="1"/>
  <c r="AN39" i="21" s="1"/>
  <c r="AN41" i="21" s="1"/>
  <c r="AN43" i="21" s="1"/>
  <c r="AN45" i="21" s="1"/>
  <c r="AN47" i="21" s="1"/>
  <c r="AN49" i="21" s="1"/>
  <c r="AN51" i="21" s="1"/>
  <c r="AN53" i="21" s="1"/>
  <c r="AN55" i="21" s="1"/>
  <c r="AN57" i="21" s="1"/>
  <c r="AN59" i="21" s="1"/>
  <c r="AN61" i="21" s="1"/>
  <c r="AN63" i="21" s="1"/>
  <c r="AN65" i="21" s="1"/>
  <c r="AN67" i="21" s="1"/>
  <c r="AN69" i="21" s="1"/>
  <c r="AN71" i="21" s="1"/>
  <c r="AN73" i="21" s="1"/>
  <c r="AN75" i="21" s="1"/>
  <c r="AN77" i="21" s="1"/>
  <c r="AN79" i="21" s="1"/>
  <c r="AN81" i="21" s="1"/>
  <c r="AN83" i="21" s="1"/>
  <c r="AN85" i="21" s="1"/>
  <c r="AN87" i="21" s="1"/>
  <c r="AN89" i="21" s="1"/>
  <c r="AN91" i="21" s="1"/>
  <c r="AN93" i="21" s="1"/>
  <c r="AN95" i="21" s="1"/>
  <c r="AN97" i="21" s="1"/>
  <c r="AN99" i="21" s="1"/>
  <c r="AN101" i="21" s="1"/>
  <c r="AN103" i="21" s="1"/>
  <c r="AN105" i="21" s="1"/>
  <c r="AN107" i="21" s="1"/>
  <c r="AN109" i="21" s="1"/>
  <c r="AM5" i="27"/>
  <c r="AN5" i="27" s="1"/>
  <c r="AN7" i="27" s="1"/>
  <c r="AN9" i="27" s="1"/>
  <c r="AN11" i="27" s="1"/>
  <c r="AN13" i="27" s="1"/>
  <c r="AN15" i="27" s="1"/>
  <c r="AN17" i="27" s="1"/>
  <c r="AN19" i="27" s="1"/>
  <c r="AN21" i="27" s="1"/>
  <c r="AN23" i="27" s="1"/>
  <c r="AN25" i="27" s="1"/>
  <c r="AN27" i="27" s="1"/>
  <c r="AN29" i="27" s="1"/>
  <c r="AN31" i="27" s="1"/>
  <c r="AN33" i="27" s="1"/>
  <c r="AN35" i="27" s="1"/>
  <c r="AN37" i="27" s="1"/>
  <c r="AN39" i="27" s="1"/>
  <c r="AN41" i="27" s="1"/>
  <c r="AN43" i="27" s="1"/>
  <c r="AN45" i="27" s="1"/>
  <c r="AN47" i="27" s="1"/>
  <c r="AN49" i="27" s="1"/>
  <c r="AN51" i="27" s="1"/>
  <c r="AN53" i="27" s="1"/>
  <c r="AN55" i="27" s="1"/>
  <c r="AN57" i="27" s="1"/>
  <c r="AN59" i="27" s="1"/>
  <c r="AN61" i="27" s="1"/>
  <c r="AN63" i="27" s="1"/>
  <c r="AN65" i="27" s="1"/>
  <c r="AN67" i="27" s="1"/>
  <c r="AN69" i="27" s="1"/>
  <c r="AN71" i="27" s="1"/>
  <c r="AN73" i="27" s="1"/>
  <c r="AN75" i="27" s="1"/>
  <c r="AN77" i="27" s="1"/>
  <c r="AN79" i="27" s="1"/>
  <c r="AN81" i="27" s="1"/>
  <c r="AN83" i="27" s="1"/>
  <c r="AN85" i="27" s="1"/>
  <c r="AN87" i="27" s="1"/>
  <c r="AN89" i="27" s="1"/>
  <c r="AN91" i="27" s="1"/>
  <c r="AN93" i="27" s="1"/>
  <c r="AN95" i="27" s="1"/>
  <c r="AN97" i="27" s="1"/>
  <c r="AN99" i="27" s="1"/>
  <c r="AN101" i="27" s="1"/>
  <c r="AM5" i="23"/>
  <c r="AN5" i="23" s="1"/>
  <c r="AN7" i="23" s="1"/>
  <c r="AN9" i="23" s="1"/>
  <c r="AN11" i="23" s="1"/>
  <c r="AN13" i="23" s="1"/>
  <c r="AN15" i="23" s="1"/>
  <c r="AN17" i="23" s="1"/>
  <c r="AN19" i="23" s="1"/>
  <c r="AN21" i="23" s="1"/>
  <c r="AN23" i="23" s="1"/>
  <c r="AN25" i="23" s="1"/>
  <c r="AN27" i="23" s="1"/>
  <c r="AN29" i="23" s="1"/>
  <c r="AN31" i="23" s="1"/>
  <c r="AN33" i="23" s="1"/>
  <c r="AN35" i="23" s="1"/>
  <c r="AN37" i="23" s="1"/>
  <c r="AN39" i="23" s="1"/>
  <c r="AN41" i="23" s="1"/>
  <c r="AN43" i="23" s="1"/>
  <c r="AN45" i="23" s="1"/>
  <c r="AN47" i="23" s="1"/>
  <c r="AN49" i="23" s="1"/>
  <c r="AN51" i="23" s="1"/>
  <c r="AM5" i="22"/>
  <c r="AN5" i="22" s="1"/>
  <c r="AN7" i="22" s="1"/>
  <c r="AN9" i="22" s="1"/>
  <c r="AN11" i="22" s="1"/>
  <c r="AN13" i="22" s="1"/>
  <c r="AN15" i="22" s="1"/>
  <c r="AN17" i="22" s="1"/>
  <c r="AN19" i="22" s="1"/>
  <c r="AN21" i="22" s="1"/>
  <c r="AN23" i="22" s="1"/>
  <c r="AN25" i="22" s="1"/>
  <c r="AN27" i="22" s="1"/>
  <c r="AN29" i="22" s="1"/>
  <c r="AN31" i="22" s="1"/>
  <c r="AN33" i="22" s="1"/>
  <c r="AN35" i="22" s="1"/>
  <c r="AM5" i="16"/>
  <c r="AN5" i="16" s="1"/>
  <c r="AN7" i="16" s="1"/>
  <c r="AN9" i="16" s="1"/>
  <c r="AN11" i="16" s="1"/>
  <c r="AN13" i="16" s="1"/>
  <c r="AN15" i="16" s="1"/>
  <c r="AN17" i="16" s="1"/>
  <c r="AN19" i="16" s="1"/>
  <c r="AN21" i="16" s="1"/>
  <c r="AN23" i="16" s="1"/>
  <c r="AN25" i="16" s="1"/>
  <c r="AN27" i="16" s="1"/>
  <c r="AN29" i="16" s="1"/>
  <c r="AN31" i="16" s="1"/>
  <c r="AN33" i="16" s="1"/>
  <c r="AN35" i="16" s="1"/>
  <c r="AN37" i="16" s="1"/>
  <c r="AN39" i="16" s="1"/>
  <c r="AN41" i="16" s="1"/>
  <c r="AN43" i="16" s="1"/>
  <c r="AN45" i="16" s="1"/>
  <c r="AN47" i="16" s="1"/>
  <c r="AN49" i="16" s="1"/>
  <c r="AN51" i="16" s="1"/>
  <c r="AN53" i="16" s="1"/>
  <c r="AN55" i="16" s="1"/>
  <c r="AN57" i="16" s="1"/>
  <c r="AN59" i="16" s="1"/>
  <c r="AN61" i="16" s="1"/>
  <c r="AN63" i="16" s="1"/>
  <c r="AN65" i="16" s="1"/>
  <c r="AN67" i="16" s="1"/>
  <c r="AN69" i="16" s="1"/>
  <c r="AN71" i="16" s="1"/>
  <c r="AN73" i="16" s="1"/>
  <c r="AN75" i="16" s="1"/>
  <c r="AN77" i="16" s="1"/>
  <c r="AN79" i="16" s="1"/>
  <c r="AN81" i="16" s="1"/>
  <c r="AN83" i="16" s="1"/>
  <c r="AN85" i="16" s="1"/>
  <c r="AN87" i="16" s="1"/>
  <c r="AN89" i="16" s="1"/>
  <c r="AN91" i="16" s="1"/>
  <c r="AN93" i="16" s="1"/>
  <c r="AN95" i="16" s="1"/>
  <c r="AN97" i="16" s="1"/>
  <c r="AN99" i="16" s="1"/>
  <c r="AN101" i="16" s="1"/>
  <c r="AN103" i="16" s="1"/>
  <c r="AN105" i="16" s="1"/>
  <c r="AN107" i="16" s="1"/>
  <c r="AN109" i="16" s="1"/>
  <c r="AN111" i="16" s="1"/>
  <c r="AN113" i="16" s="1"/>
  <c r="AN115" i="16" s="1"/>
  <c r="AN117" i="16" s="1"/>
  <c r="AN119" i="16" s="1"/>
  <c r="AN121" i="16" s="1"/>
  <c r="AN123" i="16" s="1"/>
  <c r="AN125" i="16" s="1"/>
  <c r="AN127" i="16" s="1"/>
  <c r="AN129" i="16" s="1"/>
  <c r="AN131" i="16" s="1"/>
  <c r="AN133" i="16" s="1"/>
  <c r="AN135" i="16" s="1"/>
  <c r="AN137" i="16" s="1"/>
  <c r="AN139" i="16" s="1"/>
  <c r="AN141" i="16" s="1"/>
  <c r="AN143" i="16" s="1"/>
  <c r="AN145" i="16" s="1"/>
  <c r="AN147" i="16" s="1"/>
  <c r="AN149" i="16" s="1"/>
  <c r="AN151" i="16" s="1"/>
  <c r="AN153" i="16" s="1"/>
  <c r="AN155" i="16" s="1"/>
  <c r="AN157" i="16" s="1"/>
  <c r="AN159" i="16" s="1"/>
  <c r="AN161" i="16" s="1"/>
  <c r="AN163" i="16" s="1"/>
  <c r="AN165" i="16" s="1"/>
  <c r="AN167" i="16" s="1"/>
  <c r="AN169" i="16" s="1"/>
  <c r="AN171" i="16" s="1"/>
  <c r="AN173" i="16" s="1"/>
  <c r="AN175" i="16" s="1"/>
  <c r="AN177" i="16" s="1"/>
  <c r="AN179" i="16" s="1"/>
  <c r="AN181" i="16" s="1"/>
  <c r="AN183" i="16" s="1"/>
  <c r="AN185" i="16" s="1"/>
  <c r="AN187" i="16" s="1"/>
  <c r="AN189" i="16" s="1"/>
  <c r="AN191" i="16" s="1"/>
  <c r="AN193" i="16" s="1"/>
  <c r="AN195" i="16" s="1"/>
  <c r="AN197" i="16" s="1"/>
  <c r="AN199" i="16" s="1"/>
  <c r="AN201" i="16" s="1"/>
  <c r="AN203" i="16" s="1"/>
  <c r="AN205" i="16" s="1"/>
  <c r="AN207" i="16" s="1"/>
  <c r="AN209" i="16" s="1"/>
  <c r="AN211" i="16" s="1"/>
  <c r="AN213" i="16" s="1"/>
  <c r="AN215" i="16" s="1"/>
  <c r="AN217" i="16" s="1"/>
  <c r="AN219" i="16" s="1"/>
  <c r="AM5" i="31"/>
  <c r="AM5" i="20"/>
  <c r="AN5" i="20" s="1"/>
  <c r="AN7" i="20" s="1"/>
  <c r="AN9" i="20" s="1"/>
  <c r="AN11" i="20" s="1"/>
  <c r="AN13" i="20" s="1"/>
  <c r="AN15" i="20" s="1"/>
  <c r="AN17" i="20" s="1"/>
  <c r="AN19" i="20" s="1"/>
  <c r="AN21" i="20" s="1"/>
  <c r="AN23" i="20" s="1"/>
  <c r="AN25" i="20" s="1"/>
  <c r="AN27" i="20" s="1"/>
  <c r="AN29" i="20" s="1"/>
  <c r="AN31" i="20" s="1"/>
  <c r="AN33" i="20" s="1"/>
  <c r="AN35" i="20" s="1"/>
  <c r="AN37" i="20" s="1"/>
  <c r="AN39" i="20" s="1"/>
  <c r="AN41" i="20" s="1"/>
  <c r="AN43" i="20" s="1"/>
  <c r="AN45" i="20" s="1"/>
  <c r="AN47" i="20" s="1"/>
  <c r="AN49" i="20" s="1"/>
  <c r="AN51" i="20" s="1"/>
  <c r="AN53" i="20" s="1"/>
  <c r="AN55" i="20" s="1"/>
  <c r="AN57" i="20" s="1"/>
  <c r="AN59" i="20" s="1"/>
  <c r="AN61" i="20" s="1"/>
  <c r="AN63" i="20" s="1"/>
  <c r="AN65" i="20" s="1"/>
  <c r="AN67" i="20" s="1"/>
  <c r="AN69" i="20" s="1"/>
  <c r="AN71" i="20" s="1"/>
  <c r="AN73" i="20" s="1"/>
  <c r="AN75" i="20" s="1"/>
  <c r="AN77" i="20" s="1"/>
  <c r="AN79" i="20" s="1"/>
  <c r="AN81" i="20" s="1"/>
  <c r="AN83" i="20" s="1"/>
  <c r="AN85" i="20" s="1"/>
  <c r="AN87" i="20" s="1"/>
  <c r="AN89" i="20" s="1"/>
  <c r="AN91" i="20" s="1"/>
  <c r="AN93" i="20" s="1"/>
  <c r="AN95" i="20" s="1"/>
  <c r="AN97" i="20" s="1"/>
  <c r="AN99" i="20" s="1"/>
  <c r="AN101" i="20" s="1"/>
  <c r="AN103" i="20" s="1"/>
  <c r="AN105" i="20" s="1"/>
  <c r="AN5" i="31" l="1"/>
  <c r="AN7" i="31" s="1"/>
  <c r="AN9" i="31" s="1"/>
  <c r="AN11" i="31" s="1"/>
  <c r="AN13" i="31" s="1"/>
  <c r="AN15" i="31" s="1"/>
  <c r="AN17" i="31" s="1"/>
  <c r="AN19" i="31" s="1"/>
  <c r="AN21" i="31" s="1"/>
  <c r="AN23" i="31" s="1"/>
  <c r="AN25" i="31" s="1"/>
  <c r="AN27" i="31" s="1"/>
  <c r="AN29" i="31" s="1"/>
  <c r="AN31" i="31" s="1"/>
  <c r="AN33" i="31" s="1"/>
  <c r="AN35" i="31" s="1"/>
  <c r="AN37" i="31" s="1"/>
  <c r="AN39" i="31" s="1"/>
  <c r="AN41" i="31" s="1"/>
  <c r="AN43" i="31" s="1"/>
  <c r="AN45" i="31" s="1"/>
  <c r="AN47" i="31" s="1"/>
  <c r="AN49" i="31" s="1"/>
  <c r="AN51" i="31" s="1"/>
  <c r="AN53" i="31" s="1"/>
  <c r="AN55" i="31" s="1"/>
  <c r="AN57" i="31" s="1"/>
  <c r="AN59" i="31" s="1"/>
  <c r="AN61" i="31" s="1"/>
  <c r="AN63" i="31" s="1"/>
  <c r="AN65" i="31" s="1"/>
  <c r="AN67" i="31" s="1"/>
  <c r="AN69" i="31" s="1"/>
  <c r="AN71" i="31" s="1"/>
  <c r="AN73" i="31" s="1"/>
  <c r="AN75" i="31" s="1"/>
  <c r="AM5" i="11"/>
  <c r="AN5" i="11" s="1"/>
  <c r="AN7" i="11" s="1"/>
  <c r="AN9" i="11" s="1"/>
  <c r="AN11" i="11" s="1"/>
  <c r="AN13" i="11" s="1"/>
  <c r="AN15" i="11" s="1"/>
  <c r="AN17" i="11" s="1"/>
  <c r="AN19" i="11" s="1"/>
  <c r="AN21" i="11" s="1"/>
  <c r="AN23" i="11" s="1"/>
  <c r="AN25" i="11" s="1"/>
  <c r="AN27" i="11" s="1"/>
  <c r="AN29" i="11" s="1"/>
  <c r="AN31" i="11" s="1"/>
  <c r="AN33" i="11" s="1"/>
  <c r="AN35" i="11" s="1"/>
  <c r="AN37" i="11" s="1"/>
  <c r="AN39" i="11" s="1"/>
  <c r="AN41" i="11" s="1"/>
  <c r="AN43" i="11" s="1"/>
  <c r="AN45" i="11" s="1"/>
  <c r="AN47" i="11" s="1"/>
  <c r="AN49" i="11" s="1"/>
  <c r="AN51" i="11" s="1"/>
  <c r="AN53" i="11" s="1"/>
  <c r="AN55" i="11" s="1"/>
  <c r="AN57" i="11" s="1"/>
  <c r="AN59" i="11" s="1"/>
  <c r="AN61" i="11" s="1"/>
  <c r="AN63" i="11" s="1"/>
  <c r="AN65" i="11" s="1"/>
  <c r="AN67" i="11" s="1"/>
  <c r="AN69" i="11" s="1"/>
  <c r="AN71" i="11" s="1"/>
  <c r="AN73" i="11" s="1"/>
  <c r="AN75" i="11" s="1"/>
  <c r="AN77" i="11" s="1"/>
  <c r="AN79" i="11" s="1"/>
  <c r="AN81" i="11" s="1"/>
  <c r="AN83" i="11" s="1"/>
  <c r="AN85" i="11" s="1"/>
  <c r="AN87" i="11" s="1"/>
  <c r="AN89" i="11" s="1"/>
  <c r="AN91" i="11" s="1"/>
  <c r="AN93" i="11" s="1"/>
  <c r="AN95" i="11" s="1"/>
  <c r="AN97" i="11" s="1"/>
  <c r="AN99" i="11" s="1"/>
  <c r="AN101" i="11" s="1"/>
  <c r="AN103" i="11" s="1"/>
  <c r="AN105" i="11" s="1"/>
  <c r="AN107" i="11" s="1"/>
  <c r="AN109" i="11" s="1"/>
  <c r="AN111" i="11" s="1"/>
  <c r="AN113" i="11" s="1"/>
  <c r="AN115" i="11" s="1"/>
  <c r="AN117" i="11" s="1"/>
  <c r="AN119" i="11" s="1"/>
  <c r="AN121" i="11" s="1"/>
  <c r="AN123" i="11" s="1"/>
  <c r="AN125" i="11" s="1"/>
  <c r="AM5" i="8"/>
  <c r="AN5" i="8" s="1"/>
  <c r="AN7" i="8" s="1"/>
  <c r="AN9" i="8" s="1"/>
  <c r="AN11" i="8" s="1"/>
  <c r="AN13" i="8" s="1"/>
  <c r="AN15" i="8" s="1"/>
  <c r="AN17" i="8" s="1"/>
  <c r="AN19" i="8" s="1"/>
  <c r="AN21" i="8" s="1"/>
  <c r="AN23" i="8" s="1"/>
  <c r="AN25" i="8" s="1"/>
  <c r="AN27" i="8" s="1"/>
  <c r="AN29" i="8" s="1"/>
  <c r="AN31" i="8" s="1"/>
  <c r="AN33" i="8" s="1"/>
  <c r="AN35" i="8" s="1"/>
  <c r="AN37" i="8" s="1"/>
  <c r="AN39" i="8" s="1"/>
  <c r="AN41" i="8" s="1"/>
  <c r="AN43" i="8" s="1"/>
  <c r="AN45" i="8" s="1"/>
  <c r="AN47" i="8" s="1"/>
  <c r="AN49" i="8" s="1"/>
  <c r="AN51" i="8" s="1"/>
  <c r="AN53" i="8" s="1"/>
  <c r="AN55" i="8" s="1"/>
  <c r="AN57" i="8" s="1"/>
  <c r="AN59" i="8" s="1"/>
  <c r="AN61" i="8" s="1"/>
  <c r="AN63" i="8" s="1"/>
  <c r="AN65" i="8" s="1"/>
  <c r="AN67" i="8" s="1"/>
  <c r="AN69" i="8" s="1"/>
  <c r="AN71" i="8" s="1"/>
  <c r="AN73" i="8" s="1"/>
  <c r="AN75" i="8" s="1"/>
  <c r="AN77" i="8" s="1"/>
  <c r="AN79" i="8" s="1"/>
  <c r="AN81" i="8" s="1"/>
  <c r="AN83" i="8" s="1"/>
  <c r="AN85" i="8" s="1"/>
  <c r="AN87" i="8" s="1"/>
  <c r="AN89" i="8" s="1"/>
  <c r="AN91" i="8" s="1"/>
  <c r="AN93" i="8" s="1"/>
  <c r="AN95" i="8" s="1"/>
  <c r="AN97" i="8" s="1"/>
  <c r="AN99" i="8" s="1"/>
  <c r="AN101" i="8" s="1"/>
  <c r="AN103" i="8" s="1"/>
  <c r="AN105" i="8" s="1"/>
  <c r="AN107" i="8" s="1"/>
  <c r="AN109" i="8" s="1"/>
  <c r="AN111" i="8" s="1"/>
  <c r="AN113" i="8" s="1"/>
  <c r="AN115" i="8" s="1"/>
  <c r="AN117" i="8" s="1"/>
  <c r="AN119" i="8" s="1"/>
  <c r="AN121" i="8" s="1"/>
  <c r="AN123" i="8" s="1"/>
  <c r="AN125" i="8" s="1"/>
  <c r="AN127" i="8" s="1"/>
  <c r="AN129" i="8" s="1"/>
  <c r="AN131" i="8" s="1"/>
  <c r="AN133" i="8" s="1"/>
  <c r="AN135" i="8" s="1"/>
  <c r="AN137" i="8" s="1"/>
  <c r="AN139" i="8" s="1"/>
  <c r="AN141" i="8" s="1"/>
  <c r="AN143" i="8" s="1"/>
  <c r="AN145" i="8" s="1"/>
  <c r="AN147" i="8" s="1"/>
  <c r="AN149" i="8" s="1"/>
  <c r="AN151" i="8" s="1"/>
  <c r="AN153" i="8" s="1"/>
  <c r="AN155" i="8" s="1"/>
  <c r="AN157" i="8" s="1"/>
  <c r="AN159" i="8" s="1"/>
  <c r="AN161" i="8" s="1"/>
  <c r="AN163" i="8" s="1"/>
  <c r="AM5" i="5"/>
  <c r="AN5" i="5" s="1"/>
  <c r="AN7" i="5" s="1"/>
  <c r="AN9" i="5" s="1"/>
  <c r="AN11" i="5" s="1"/>
  <c r="AN13" i="5" s="1"/>
  <c r="AN15" i="5" s="1"/>
  <c r="AN17" i="5" s="1"/>
  <c r="AN19" i="5" s="1"/>
  <c r="AN21" i="5" s="1"/>
  <c r="AN23" i="5" s="1"/>
  <c r="AN25" i="5" s="1"/>
  <c r="AN27" i="5" s="1"/>
  <c r="AN29" i="5" s="1"/>
  <c r="AN31" i="5" s="1"/>
  <c r="AN33" i="5" s="1"/>
  <c r="AN35" i="5" s="1"/>
  <c r="AN37" i="5" s="1"/>
  <c r="AN39" i="5" s="1"/>
  <c r="AN41" i="5" s="1"/>
  <c r="AN43" i="5" s="1"/>
  <c r="AN45" i="5" s="1"/>
  <c r="AN47" i="5" s="1"/>
  <c r="AN49" i="5" s="1"/>
  <c r="AN51" i="5" s="1"/>
  <c r="AN53" i="5" s="1"/>
  <c r="AN55" i="5" s="1"/>
  <c r="AN57" i="5" s="1"/>
  <c r="AN59" i="5" s="1"/>
  <c r="AN61" i="5" s="1"/>
  <c r="AN63" i="5" s="1"/>
  <c r="AN65" i="5" s="1"/>
  <c r="AN67" i="5" s="1"/>
  <c r="AN69" i="5" s="1"/>
  <c r="AN71" i="5" s="1"/>
  <c r="AN73" i="5" s="1"/>
  <c r="AN75" i="5" s="1"/>
  <c r="AN77" i="5" s="1"/>
  <c r="AN79" i="5" s="1"/>
  <c r="AN81" i="5" s="1"/>
  <c r="AN83" i="5" s="1"/>
  <c r="AN85" i="5" s="1"/>
  <c r="AN87" i="5" s="1"/>
  <c r="AN89" i="5" s="1"/>
  <c r="AN91" i="5" s="1"/>
  <c r="AN93" i="5" s="1"/>
  <c r="AN95" i="5" s="1"/>
  <c r="AN97" i="5" s="1"/>
  <c r="AN99" i="5" s="1"/>
  <c r="AN101" i="5" s="1"/>
  <c r="AN103" i="5" s="1"/>
  <c r="AN105" i="5" s="1"/>
  <c r="AN107" i="5" s="1"/>
  <c r="AN109" i="5" s="1"/>
  <c r="AN111" i="5" s="1"/>
  <c r="AN113" i="5" s="1"/>
  <c r="AN115" i="5" s="1"/>
  <c r="AN117" i="5" s="1"/>
  <c r="AN119" i="5" s="1"/>
  <c r="AN121" i="5" s="1"/>
  <c r="AN123" i="5" s="1"/>
  <c r="AN125" i="5" s="1"/>
  <c r="AN127" i="5" s="1"/>
  <c r="AN129" i="5" s="1"/>
  <c r="AN131" i="5" s="1"/>
  <c r="AN133" i="5" s="1"/>
  <c r="AN135" i="5" s="1"/>
  <c r="AN137" i="5" s="1"/>
  <c r="AN139" i="5" s="1"/>
  <c r="AN141" i="5" s="1"/>
  <c r="AN143" i="5" s="1"/>
  <c r="AN145" i="5" s="1"/>
  <c r="AN147" i="5" s="1"/>
  <c r="AN149" i="5" s="1"/>
  <c r="AN151" i="5" s="1"/>
  <c r="AN153" i="5" s="1"/>
  <c r="AN155" i="5" s="1"/>
  <c r="AN157" i="5" s="1"/>
  <c r="AN159" i="5" s="1"/>
  <c r="AN161" i="5" s="1"/>
  <c r="AN163" i="5" s="1"/>
  <c r="AN165" i="5" s="1"/>
  <c r="AN167" i="5" s="1"/>
  <c r="AN169" i="5" s="1"/>
  <c r="AN171" i="5" s="1"/>
  <c r="AN173" i="5" s="1"/>
  <c r="AN175" i="5" s="1"/>
  <c r="AN177" i="5" s="1"/>
  <c r="AN179" i="5" s="1"/>
  <c r="AN181" i="5" s="1"/>
  <c r="AN183" i="5" s="1"/>
  <c r="AN185" i="5" s="1"/>
  <c r="AN187" i="5" s="1"/>
  <c r="AN189" i="5" s="1"/>
  <c r="AN191" i="5" s="1"/>
  <c r="AN193" i="5" s="1"/>
  <c r="AN195" i="5" s="1"/>
  <c r="AN197" i="5" s="1"/>
  <c r="AM5" i="2"/>
  <c r="AN5" i="2" s="1"/>
  <c r="AN7" i="2" s="1"/>
  <c r="AN9" i="2" s="1"/>
  <c r="AN11" i="2" s="1"/>
  <c r="AN13" i="2" s="1"/>
  <c r="AN15" i="2" s="1"/>
  <c r="AN17" i="2" s="1"/>
  <c r="AN19" i="2" s="1"/>
  <c r="AN21" i="2" s="1"/>
  <c r="AN23" i="2" s="1"/>
  <c r="AN25" i="2" s="1"/>
  <c r="AN27" i="2" s="1"/>
  <c r="AN29" i="2" s="1"/>
  <c r="AN31" i="2" s="1"/>
  <c r="AN33" i="2" s="1"/>
  <c r="AN35" i="2" s="1"/>
  <c r="AN37" i="2" s="1"/>
  <c r="AN39" i="2" s="1"/>
  <c r="AN41" i="2" s="1"/>
  <c r="AN43" i="2" s="1"/>
  <c r="AN45" i="2" s="1"/>
  <c r="AN47" i="2" s="1"/>
  <c r="AN49" i="2" s="1"/>
  <c r="AN51" i="2" s="1"/>
  <c r="AN53" i="2" s="1"/>
  <c r="AN55" i="2" s="1"/>
  <c r="AN57" i="2" s="1"/>
  <c r="AN59" i="2" s="1"/>
  <c r="AN61" i="2" s="1"/>
  <c r="AN63" i="2" s="1"/>
  <c r="AN65" i="2" s="1"/>
  <c r="AN67" i="2" s="1"/>
  <c r="AN69" i="2" s="1"/>
  <c r="AN71" i="2" s="1"/>
  <c r="AN73" i="2" s="1"/>
  <c r="AN75" i="2" s="1"/>
  <c r="AN77" i="2" s="1"/>
  <c r="AN79" i="2" s="1"/>
  <c r="AN81" i="2" s="1"/>
  <c r="AN83" i="2" s="1"/>
  <c r="AN85" i="2" s="1"/>
  <c r="AN87" i="2" s="1"/>
  <c r="AN89" i="2" s="1"/>
  <c r="AN91" i="2" s="1"/>
  <c r="AN93" i="2" s="1"/>
  <c r="AN95" i="2" s="1"/>
  <c r="AN97" i="2" s="1"/>
  <c r="AN99" i="2" s="1"/>
  <c r="AN101" i="2" s="1"/>
  <c r="AN103" i="2" s="1"/>
  <c r="AN105" i="2" s="1"/>
  <c r="AN107" i="2" s="1"/>
  <c r="AN109" i="2" s="1"/>
  <c r="AN111" i="2" s="1"/>
  <c r="AN113" i="2" s="1"/>
  <c r="AN115" i="2" s="1"/>
  <c r="AN117" i="2" s="1"/>
  <c r="AM5" i="1"/>
  <c r="AN5" i="1" s="1"/>
  <c r="AN7" i="1" s="1"/>
  <c r="AN9" i="1" s="1"/>
  <c r="AN11" i="1" s="1"/>
  <c r="AN13" i="1" s="1"/>
  <c r="AN15" i="1" s="1"/>
  <c r="AN17" i="1" s="1"/>
  <c r="AN19" i="1" s="1"/>
  <c r="AN21" i="1" s="1"/>
  <c r="AN23" i="1" s="1"/>
  <c r="AN25" i="1" s="1"/>
  <c r="AN27" i="1" s="1"/>
  <c r="AN29" i="1" s="1"/>
  <c r="AN31" i="1" s="1"/>
  <c r="AN33" i="1" s="1"/>
  <c r="AN35" i="1" s="1"/>
  <c r="AN37" i="1" s="1"/>
  <c r="AN39" i="1" s="1"/>
  <c r="AN41" i="1" s="1"/>
  <c r="AN43" i="1" s="1"/>
  <c r="AN45" i="1" s="1"/>
  <c r="AN47" i="1" s="1"/>
  <c r="AN49" i="1" s="1"/>
  <c r="AN51" i="1" s="1"/>
  <c r="AN53" i="1" s="1"/>
  <c r="AN55" i="1" s="1"/>
  <c r="AN57" i="1" s="1"/>
  <c r="AN59" i="1" s="1"/>
  <c r="AN61" i="1" s="1"/>
  <c r="AN63" i="1" s="1"/>
  <c r="AN65" i="1" s="1"/>
  <c r="AN67" i="1" s="1"/>
  <c r="AN69" i="1" s="1"/>
  <c r="AN71" i="1" s="1"/>
  <c r="AN73" i="1" s="1"/>
  <c r="AN75" i="1" s="1"/>
  <c r="AN77" i="1" s="1"/>
  <c r="AN79" i="1" s="1"/>
  <c r="AN81" i="1" s="1"/>
  <c r="AN83" i="1" s="1"/>
  <c r="AN85" i="1" s="1"/>
  <c r="AN87" i="1" s="1"/>
  <c r="AN89" i="1" s="1"/>
  <c r="AN91" i="1" s="1"/>
  <c r="AN93" i="1" s="1"/>
  <c r="AN95" i="1" s="1"/>
  <c r="AN97" i="1" s="1"/>
  <c r="AN99" i="1" s="1"/>
  <c r="AN101" i="1" s="1"/>
  <c r="AN103" i="1" s="1"/>
  <c r="AN105" i="1" s="1"/>
  <c r="AN107" i="1" s="1"/>
  <c r="AN109" i="1" s="1"/>
  <c r="AN111" i="1" s="1"/>
  <c r="AN113" i="1" s="1"/>
  <c r="AN115" i="1" s="1"/>
  <c r="AN117" i="1" s="1"/>
  <c r="AN119" i="1" s="1"/>
  <c r="AN121" i="1" s="1"/>
  <c r="AN123" i="1" s="1"/>
  <c r="AN125" i="1" s="1"/>
  <c r="AN127" i="1" s="1"/>
  <c r="AN129" i="1" s="1"/>
  <c r="AN131" i="1" s="1"/>
  <c r="AN133" i="1" s="1"/>
  <c r="AN135" i="1" s="1"/>
  <c r="AN137" i="1" s="1"/>
  <c r="AN139" i="1" s="1"/>
  <c r="AN141" i="1" s="1"/>
  <c r="AN143" i="1" s="1"/>
  <c r="AN145" i="1" s="1"/>
  <c r="AN147" i="1" s="1"/>
  <c r="AN149" i="1" s="1"/>
  <c r="AN151" i="1" s="1"/>
  <c r="AN153" i="1" s="1"/>
  <c r="AN155" i="1" s="1"/>
  <c r="AN157" i="1" s="1"/>
  <c r="AN159" i="1" s="1"/>
  <c r="AN161" i="1" s="1"/>
  <c r="AN163" i="1" s="1"/>
  <c r="AN165" i="1" s="1"/>
  <c r="AN167" i="1" s="1"/>
  <c r="AN169" i="1" s="1"/>
  <c r="AN171" i="1" s="1"/>
  <c r="AN173" i="1" s="1"/>
  <c r="AN175" i="1" s="1"/>
  <c r="AN177" i="1" s="1"/>
  <c r="AN179" i="1" s="1"/>
  <c r="AN181" i="1" s="1"/>
  <c r="AN183" i="1" s="1"/>
  <c r="AN185" i="1" s="1"/>
  <c r="AN187" i="1" s="1"/>
  <c r="AN189" i="1" s="1"/>
  <c r="AN191" i="1" s="1"/>
  <c r="AN193" i="1" s="1"/>
  <c r="AN195" i="1" s="1"/>
  <c r="AN197" i="1" s="1"/>
  <c r="AN199" i="1" s="1"/>
  <c r="AN201" i="1" s="1"/>
  <c r="AN203" i="1" s="1"/>
  <c r="AN205" i="1" s="1"/>
  <c r="AN207" i="1" s="1"/>
  <c r="AN209" i="1" s="1"/>
  <c r="AN211" i="1" s="1"/>
  <c r="AN213" i="1" s="1"/>
  <c r="AM5" i="12"/>
  <c r="AN5" i="12" s="1"/>
  <c r="AN7" i="12" s="1"/>
  <c r="AN9" i="12" s="1"/>
  <c r="AN11" i="12" s="1"/>
  <c r="AN13" i="12" s="1"/>
  <c r="AN15" i="12" s="1"/>
  <c r="AN17" i="12" s="1"/>
  <c r="AN19" i="12" s="1"/>
  <c r="AN21" i="12" s="1"/>
  <c r="AN23" i="12" s="1"/>
  <c r="AN25" i="12" s="1"/>
  <c r="AN27" i="12" s="1"/>
  <c r="AN29" i="12" s="1"/>
  <c r="AN31" i="12" s="1"/>
  <c r="AN33" i="12" s="1"/>
  <c r="AN35" i="12" s="1"/>
  <c r="AN37" i="12" s="1"/>
  <c r="AN39" i="12" s="1"/>
  <c r="AN41" i="12" s="1"/>
  <c r="AN43" i="12" s="1"/>
  <c r="AN45" i="12" s="1"/>
  <c r="AN47" i="12" s="1"/>
  <c r="AN49" i="12" s="1"/>
  <c r="AN51" i="12" s="1"/>
  <c r="AN53" i="12" s="1"/>
  <c r="AN55" i="12" s="1"/>
  <c r="AN57" i="12" s="1"/>
  <c r="AN59" i="12" s="1"/>
  <c r="AN61" i="12" s="1"/>
  <c r="AN63" i="12" s="1"/>
  <c r="AN65" i="12" s="1"/>
  <c r="AN67" i="12" s="1"/>
  <c r="AN69" i="12" s="1"/>
  <c r="AN71" i="12" s="1"/>
  <c r="AN73" i="12" s="1"/>
  <c r="AN75" i="12" s="1"/>
  <c r="AN77" i="12" s="1"/>
  <c r="AN79" i="12" s="1"/>
  <c r="AN81" i="12" s="1"/>
  <c r="AN83" i="12" s="1"/>
  <c r="AN85" i="12" s="1"/>
  <c r="AN87" i="12" s="1"/>
  <c r="AN89" i="12" s="1"/>
  <c r="AN91" i="12" s="1"/>
  <c r="AN93" i="12" s="1"/>
  <c r="AN95" i="12" s="1"/>
  <c r="AN97" i="12" s="1"/>
  <c r="AN99" i="12" s="1"/>
  <c r="AN101" i="12" s="1"/>
  <c r="AN103" i="12" s="1"/>
  <c r="AN105" i="12" s="1"/>
  <c r="AN107" i="12" s="1"/>
  <c r="AN109" i="12" s="1"/>
  <c r="AN111" i="12" s="1"/>
  <c r="AN113" i="12" s="1"/>
  <c r="AN115" i="12" s="1"/>
  <c r="AN117" i="12" s="1"/>
  <c r="AN119" i="12" s="1"/>
  <c r="AN121" i="12" s="1"/>
  <c r="AN123" i="12" s="1"/>
  <c r="AN125" i="12" s="1"/>
  <c r="AN127" i="12" s="1"/>
  <c r="AN129" i="12" s="1"/>
  <c r="AN131" i="12" s="1"/>
  <c r="AN133" i="12" s="1"/>
  <c r="AN135" i="12" s="1"/>
  <c r="AN137" i="12" s="1"/>
  <c r="AN139" i="12" s="1"/>
  <c r="AN141" i="12" s="1"/>
  <c r="AN143" i="12" s="1"/>
  <c r="AN145" i="12" s="1"/>
  <c r="AN147" i="12" s="1"/>
  <c r="AN149" i="12" s="1"/>
  <c r="AN151" i="12" s="1"/>
  <c r="AN153" i="12" s="1"/>
  <c r="AN155" i="12" s="1"/>
  <c r="AN157" i="12" s="1"/>
  <c r="AN159" i="12" s="1"/>
  <c r="AN161" i="12" s="1"/>
  <c r="AN163" i="12" s="1"/>
  <c r="AN165" i="12" s="1"/>
  <c r="AN167" i="12" s="1"/>
  <c r="AN169" i="12" s="1"/>
  <c r="AN171" i="12" s="1"/>
  <c r="AN173" i="12" s="1"/>
  <c r="AN175" i="12" s="1"/>
  <c r="AN177" i="12" s="1"/>
  <c r="AN179" i="12" s="1"/>
  <c r="AN181" i="12" s="1"/>
  <c r="AN183" i="12" s="1"/>
  <c r="AN185" i="12" s="1"/>
  <c r="AN187" i="12" s="1"/>
  <c r="AN189" i="12" s="1"/>
  <c r="AN191" i="12" s="1"/>
  <c r="AN193" i="12" s="1"/>
  <c r="AN195" i="12" s="1"/>
  <c r="AN197" i="12" s="1"/>
  <c r="AN199" i="12" s="1"/>
  <c r="AN201" i="12" s="1"/>
  <c r="AN203" i="12" s="1"/>
  <c r="AN205" i="12" s="1"/>
  <c r="AN207" i="12" s="1"/>
  <c r="AN209" i="12" s="1"/>
  <c r="AN211" i="12" s="1"/>
  <c r="AN213" i="12" s="1"/>
  <c r="AN215" i="12" s="1"/>
  <c r="AN217" i="12" s="1"/>
  <c r="AN219" i="12" s="1"/>
  <c r="AN221" i="12" s="1"/>
  <c r="AN223" i="12" s="1"/>
  <c r="AN225" i="12" s="1"/>
  <c r="AN227" i="12" s="1"/>
  <c r="AN229" i="12" s="1"/>
  <c r="AN231" i="12" s="1"/>
  <c r="AN233" i="12" s="1"/>
  <c r="AN235" i="12" s="1"/>
  <c r="AN237" i="12" s="1"/>
  <c r="AN239" i="12" s="1"/>
  <c r="AN241" i="12" s="1"/>
  <c r="AN243" i="12" s="1"/>
  <c r="AN245" i="12" s="1"/>
  <c r="AN247" i="12" s="1"/>
  <c r="AN249" i="12" s="1"/>
  <c r="AN251" i="12" s="1"/>
  <c r="AN253" i="12" s="1"/>
  <c r="AN255" i="12" s="1"/>
  <c r="AN257" i="12" s="1"/>
  <c r="AN259" i="12" s="1"/>
  <c r="AN261" i="12" s="1"/>
  <c r="AN263" i="12" s="1"/>
  <c r="AN265" i="12" s="1"/>
  <c r="AN267" i="12" s="1"/>
  <c r="AN269" i="12" s="1"/>
  <c r="AN271" i="12" s="1"/>
  <c r="AN273" i="12" s="1"/>
  <c r="AN275" i="12" s="1"/>
  <c r="AN277" i="12" s="1"/>
  <c r="AN279" i="12" s="1"/>
  <c r="AN281" i="12" s="1"/>
  <c r="AN283" i="12" s="1"/>
  <c r="AN285" i="12" s="1"/>
  <c r="AN287" i="12" s="1"/>
  <c r="AN289" i="12" s="1"/>
  <c r="AN291" i="12" s="1"/>
  <c r="AN293" i="12" s="1"/>
  <c r="AN295" i="12" s="1"/>
  <c r="AN297" i="12" s="1"/>
  <c r="AN299" i="12" s="1"/>
  <c r="AN301" i="12" s="1"/>
  <c r="AN303" i="12" s="1"/>
  <c r="AN305" i="12" s="1"/>
  <c r="AM5" i="10"/>
  <c r="AN5" i="10" s="1"/>
  <c r="AN7" i="10" s="1"/>
  <c r="AN9" i="10" s="1"/>
  <c r="AN11" i="10" s="1"/>
  <c r="AN13" i="10" s="1"/>
  <c r="AN15" i="10" s="1"/>
  <c r="AN17" i="10" s="1"/>
  <c r="AN19" i="10" s="1"/>
  <c r="AN21" i="10" s="1"/>
  <c r="AN23" i="10" s="1"/>
  <c r="AN25" i="10" s="1"/>
  <c r="AN27" i="10" s="1"/>
  <c r="AN29" i="10" s="1"/>
  <c r="AN31" i="10" s="1"/>
  <c r="AN33" i="10" s="1"/>
  <c r="AN35" i="10" s="1"/>
  <c r="AN37" i="10" s="1"/>
  <c r="AN39" i="10" s="1"/>
  <c r="AN41" i="10" s="1"/>
  <c r="AN43" i="10" s="1"/>
  <c r="AN45" i="10" s="1"/>
  <c r="AN47" i="10" s="1"/>
  <c r="AN49" i="10" s="1"/>
  <c r="AN51" i="10" s="1"/>
  <c r="AN53" i="10" s="1"/>
  <c r="AN55" i="10" s="1"/>
  <c r="AN57" i="10" s="1"/>
  <c r="AN59" i="10" s="1"/>
  <c r="AN61" i="10" s="1"/>
  <c r="AN63" i="10" s="1"/>
  <c r="AN65" i="10" s="1"/>
  <c r="AN67" i="10" s="1"/>
  <c r="AN69" i="10" s="1"/>
  <c r="AN71" i="10" s="1"/>
  <c r="AN73" i="10" s="1"/>
  <c r="AN75" i="10" s="1"/>
  <c r="AN77" i="10" s="1"/>
  <c r="AN79" i="10" s="1"/>
  <c r="AN81" i="10" s="1"/>
  <c r="AN83" i="10" s="1"/>
  <c r="AN85" i="10" s="1"/>
  <c r="AN87" i="10" s="1"/>
  <c r="AN89" i="10" s="1"/>
  <c r="AN91" i="10" s="1"/>
  <c r="AN93" i="10" s="1"/>
  <c r="AN95" i="10" s="1"/>
  <c r="AN97" i="10" s="1"/>
  <c r="AN99" i="10" s="1"/>
  <c r="AN101" i="10" s="1"/>
  <c r="AN103" i="10" s="1"/>
  <c r="AN105" i="10" s="1"/>
  <c r="AN107" i="10" s="1"/>
  <c r="AN109" i="10" s="1"/>
  <c r="AN111" i="10" s="1"/>
  <c r="AN113" i="10" s="1"/>
  <c r="AN115" i="10" s="1"/>
  <c r="AN117" i="10" s="1"/>
  <c r="AN119" i="10" s="1"/>
  <c r="AN121" i="10" s="1"/>
  <c r="AM5" i="6"/>
  <c r="AN5" i="6" s="1"/>
  <c r="AN7" i="6" s="1"/>
  <c r="AN9" i="6" s="1"/>
  <c r="AN11" i="6" s="1"/>
  <c r="AN13" i="6" s="1"/>
  <c r="AN15" i="6" s="1"/>
  <c r="AN17" i="6" s="1"/>
  <c r="AN19" i="6" s="1"/>
  <c r="AN21" i="6" s="1"/>
  <c r="AN23" i="6" s="1"/>
  <c r="AN25" i="6" s="1"/>
  <c r="AN27" i="6" s="1"/>
  <c r="AN29" i="6" s="1"/>
  <c r="AN31" i="6" s="1"/>
  <c r="AN33" i="6" s="1"/>
  <c r="AN35" i="6" s="1"/>
  <c r="AN37" i="6" s="1"/>
  <c r="AN39" i="6" s="1"/>
  <c r="AN41" i="6" s="1"/>
  <c r="AN43" i="6" s="1"/>
  <c r="AN45" i="6" s="1"/>
  <c r="AN47" i="6" s="1"/>
  <c r="AN49" i="6" s="1"/>
  <c r="AN51" i="6" s="1"/>
  <c r="AN53" i="6" s="1"/>
  <c r="AN55" i="6" s="1"/>
  <c r="AN57" i="6" s="1"/>
  <c r="AN59" i="6" s="1"/>
  <c r="AN61" i="6" s="1"/>
  <c r="AN63" i="6" s="1"/>
  <c r="AN65" i="6" s="1"/>
  <c r="AN67" i="6" s="1"/>
  <c r="AN69" i="6" s="1"/>
  <c r="AN71" i="6" s="1"/>
  <c r="AN73" i="6" s="1"/>
  <c r="AN75" i="6" s="1"/>
  <c r="AN77" i="6" s="1"/>
  <c r="AN79" i="6" s="1"/>
  <c r="AN81" i="6" s="1"/>
  <c r="AN83" i="6" s="1"/>
  <c r="AN85" i="6" s="1"/>
  <c r="AN87" i="6" s="1"/>
  <c r="AN89" i="6" s="1"/>
  <c r="AN91" i="6" s="1"/>
  <c r="AN93" i="6" s="1"/>
  <c r="AN95" i="6" s="1"/>
  <c r="AN97" i="6" s="1"/>
  <c r="AN99" i="6" s="1"/>
  <c r="AN101" i="6" s="1"/>
  <c r="AN103" i="6" s="1"/>
  <c r="AN105" i="6" s="1"/>
  <c r="AN107" i="6" s="1"/>
  <c r="AN109" i="6" s="1"/>
  <c r="AN111" i="6" s="1"/>
  <c r="AN113" i="6" s="1"/>
  <c r="AN115" i="6" s="1"/>
  <c r="AN117" i="6" s="1"/>
  <c r="AN119" i="6" s="1"/>
  <c r="AN121" i="6" s="1"/>
  <c r="AN123" i="6" s="1"/>
  <c r="AN125" i="6" s="1"/>
  <c r="AN127" i="6" s="1"/>
  <c r="AN129" i="6" s="1"/>
  <c r="AN131" i="6" s="1"/>
  <c r="AN133" i="6" s="1"/>
  <c r="AN135" i="6" s="1"/>
  <c r="AN137" i="6" s="1"/>
  <c r="AN139" i="6" s="1"/>
  <c r="AN141" i="6" s="1"/>
  <c r="AN143" i="6" s="1"/>
  <c r="AN145" i="6" s="1"/>
  <c r="AN147" i="6" s="1"/>
  <c r="AN149" i="6" s="1"/>
  <c r="AN151" i="6" s="1"/>
  <c r="AN153" i="6" s="1"/>
  <c r="AN155" i="6" s="1"/>
  <c r="AN157" i="6" s="1"/>
  <c r="AN159" i="6" s="1"/>
  <c r="AN161" i="6" s="1"/>
  <c r="AN163" i="6" s="1"/>
  <c r="AN165" i="6" s="1"/>
  <c r="AN167" i="6" s="1"/>
  <c r="AN169" i="6" s="1"/>
  <c r="AN171" i="6" s="1"/>
  <c r="AN173" i="6" s="1"/>
  <c r="AN175" i="6" s="1"/>
  <c r="AN177" i="6" s="1"/>
  <c r="AN179" i="6" s="1"/>
  <c r="AN181" i="6" s="1"/>
  <c r="AN183" i="6" s="1"/>
  <c r="AN185" i="6" s="1"/>
  <c r="AN187" i="6" s="1"/>
  <c r="AN189" i="6" s="1"/>
  <c r="AN191" i="6" s="1"/>
  <c r="AN193" i="6" s="1"/>
  <c r="AN195" i="6" s="1"/>
  <c r="AN197" i="6" s="1"/>
  <c r="AN199" i="6" s="1"/>
  <c r="AN201" i="6" s="1"/>
  <c r="AN203" i="6" s="1"/>
  <c r="AN205" i="6" s="1"/>
  <c r="AN207" i="6" s="1"/>
  <c r="AN209" i="6" s="1"/>
  <c r="AN211" i="6" s="1"/>
  <c r="AN213" i="6" s="1"/>
  <c r="AN215" i="6" s="1"/>
  <c r="AN217" i="6" s="1"/>
  <c r="AN219" i="6" s="1"/>
  <c r="AN221" i="6" s="1"/>
  <c r="AN223" i="6" s="1"/>
  <c r="AN225" i="6" s="1"/>
  <c r="AN227" i="6" s="1"/>
  <c r="AN229" i="6" s="1"/>
  <c r="AN231" i="6" s="1"/>
  <c r="AN233" i="6" s="1"/>
  <c r="AN235" i="6" s="1"/>
  <c r="AN237" i="6" s="1"/>
  <c r="AN239" i="6" s="1"/>
  <c r="AN241" i="6" s="1"/>
  <c r="AN243" i="6" s="1"/>
  <c r="AN245" i="6" s="1"/>
  <c r="AN247" i="6" s="1"/>
  <c r="AN249" i="6" s="1"/>
  <c r="AN251" i="6" s="1"/>
  <c r="AN253" i="6" s="1"/>
  <c r="AN255" i="6" s="1"/>
  <c r="AN257" i="6" s="1"/>
  <c r="AN259" i="6" s="1"/>
  <c r="AM5" i="9"/>
  <c r="AN5" i="9" s="1"/>
  <c r="AN7" i="9" s="1"/>
  <c r="AN9" i="9" s="1"/>
  <c r="AN11" i="9" s="1"/>
  <c r="AN13" i="9" s="1"/>
  <c r="AN15" i="9" s="1"/>
  <c r="AN17" i="9" s="1"/>
  <c r="AN19" i="9" s="1"/>
  <c r="AN21" i="9" s="1"/>
  <c r="AN23" i="9" s="1"/>
  <c r="AN25" i="9" s="1"/>
  <c r="AN27" i="9" s="1"/>
  <c r="AN29" i="9" s="1"/>
  <c r="AN31" i="9" s="1"/>
  <c r="AN33" i="9" s="1"/>
  <c r="AN35" i="9" s="1"/>
  <c r="AN37" i="9" s="1"/>
  <c r="AN39" i="9" s="1"/>
  <c r="AN41" i="9" s="1"/>
  <c r="AN43" i="9" s="1"/>
  <c r="AN45" i="9" s="1"/>
  <c r="AN47" i="9" s="1"/>
  <c r="AN49" i="9" s="1"/>
  <c r="AN51" i="9" s="1"/>
  <c r="AN53" i="9" s="1"/>
  <c r="AN55" i="9" s="1"/>
  <c r="AN57" i="9" s="1"/>
  <c r="AN59" i="9" s="1"/>
  <c r="AN61" i="9" s="1"/>
  <c r="AN63" i="9" s="1"/>
  <c r="AN65" i="9" s="1"/>
  <c r="AN67" i="9" s="1"/>
  <c r="AN69" i="9" s="1"/>
  <c r="AN71" i="9" s="1"/>
  <c r="AN73" i="9" s="1"/>
  <c r="AN75" i="9" s="1"/>
  <c r="AN77" i="9" s="1"/>
  <c r="AN79" i="9" s="1"/>
  <c r="AN81" i="9" s="1"/>
  <c r="AN83" i="9" s="1"/>
  <c r="AN85" i="9" s="1"/>
  <c r="AN87" i="9" s="1"/>
  <c r="AN89" i="9" s="1"/>
  <c r="AN91" i="9" s="1"/>
  <c r="AN93" i="9" s="1"/>
  <c r="AN95" i="9" s="1"/>
  <c r="AN97" i="9" s="1"/>
  <c r="AN99" i="9" s="1"/>
  <c r="AN101" i="9" s="1"/>
  <c r="AN103" i="9" s="1"/>
  <c r="AN105" i="9" s="1"/>
  <c r="AN107" i="9" s="1"/>
  <c r="AN109" i="9" s="1"/>
  <c r="AN111" i="9" s="1"/>
  <c r="AN113" i="9" s="1"/>
  <c r="AN115" i="9" s="1"/>
  <c r="AN117" i="9" s="1"/>
  <c r="AN119" i="9" s="1"/>
  <c r="AN121" i="9" s="1"/>
  <c r="AN123" i="9" s="1"/>
  <c r="AN125" i="9" s="1"/>
  <c r="AN127" i="9" s="1"/>
  <c r="AN129" i="9" s="1"/>
  <c r="AN131" i="9" s="1"/>
  <c r="AN133" i="9" s="1"/>
  <c r="AN135" i="9" s="1"/>
  <c r="AN137" i="9" s="1"/>
  <c r="AN139" i="9" s="1"/>
  <c r="AN141" i="9" s="1"/>
  <c r="AN143" i="9" s="1"/>
  <c r="AN145" i="9" s="1"/>
  <c r="AN147" i="9" s="1"/>
  <c r="AN149" i="9" s="1"/>
  <c r="AN151" i="9" s="1"/>
  <c r="AN153" i="9" s="1"/>
  <c r="AN155" i="9" s="1"/>
  <c r="AN157" i="9" s="1"/>
  <c r="AN159" i="9" s="1"/>
  <c r="AN161" i="9" s="1"/>
  <c r="AN163" i="9" s="1"/>
  <c r="AN165" i="9" s="1"/>
  <c r="AN167" i="9" s="1"/>
  <c r="AN169" i="9" s="1"/>
  <c r="AN171" i="9" s="1"/>
  <c r="AN173" i="9" s="1"/>
  <c r="AN175" i="9" s="1"/>
  <c r="AN177" i="9" s="1"/>
  <c r="AN179" i="9" s="1"/>
  <c r="AN181" i="9" s="1"/>
  <c r="AN183" i="9" s="1"/>
  <c r="AN185" i="9" s="1"/>
  <c r="AN187" i="9" s="1"/>
  <c r="AN189" i="9" s="1"/>
  <c r="AN191" i="9" s="1"/>
  <c r="AN193" i="9" s="1"/>
  <c r="AN195" i="9" s="1"/>
  <c r="AN197" i="9" s="1"/>
  <c r="AN199" i="9" s="1"/>
  <c r="AN201" i="9" s="1"/>
  <c r="AN203" i="9" s="1"/>
  <c r="AN205" i="9" s="1"/>
  <c r="AN207" i="9" s="1"/>
  <c r="AN209" i="9" s="1"/>
  <c r="AN211" i="9" s="1"/>
  <c r="AN213" i="9" s="1"/>
  <c r="AN215" i="9" s="1"/>
</calcChain>
</file>

<file path=xl/sharedStrings.xml><?xml version="1.0" encoding="utf-8"?>
<sst xmlns="http://schemas.openxmlformats.org/spreadsheetml/2006/main" count="36627" uniqueCount="248">
  <si>
    <t>Species</t>
  </si>
  <si>
    <t>Stock</t>
  </si>
  <si>
    <t>Status</t>
  </si>
  <si>
    <t>FlagName</t>
  </si>
  <si>
    <t>GearGrp</t>
  </si>
  <si>
    <t>Rank</t>
  </si>
  <si>
    <t>ALB</t>
  </si>
  <si>
    <t>ATN</t>
  </si>
  <si>
    <t xml:space="preserve">CP </t>
  </si>
  <si>
    <t>BB</t>
  </si>
  <si>
    <t>t1</t>
  </si>
  <si>
    <t>t2</t>
  </si>
  <si>
    <t>abc</t>
  </si>
  <si>
    <t>ab</t>
  </si>
  <si>
    <t>TR</t>
  </si>
  <si>
    <t>a</t>
  </si>
  <si>
    <t>TW</t>
  </si>
  <si>
    <t>c</t>
  </si>
  <si>
    <t>ac</t>
  </si>
  <si>
    <t>NCC</t>
  </si>
  <si>
    <t>Chinese Taipei</t>
  </si>
  <si>
    <t>LL</t>
  </si>
  <si>
    <t>GN</t>
  </si>
  <si>
    <t>bc</t>
  </si>
  <si>
    <t>b</t>
  </si>
  <si>
    <t>Japan</t>
  </si>
  <si>
    <t>RR</t>
  </si>
  <si>
    <t>Venezuela</t>
  </si>
  <si>
    <t>PS</t>
  </si>
  <si>
    <t>Vanuatu</t>
  </si>
  <si>
    <t>NCO</t>
  </si>
  <si>
    <t>Cuba</t>
  </si>
  <si>
    <t>UN</t>
  </si>
  <si>
    <t>HL</t>
  </si>
  <si>
    <t>Belize</t>
  </si>
  <si>
    <t>Panama</t>
  </si>
  <si>
    <t>Dominican Republic</t>
  </si>
  <si>
    <t>Maroc</t>
  </si>
  <si>
    <t>Canada</t>
  </si>
  <si>
    <t>Philippines</t>
  </si>
  <si>
    <t>Grenada</t>
  </si>
  <si>
    <t>Trinidad and Tobago</t>
  </si>
  <si>
    <t>Sierra Leone</t>
  </si>
  <si>
    <t>Barbados</t>
  </si>
  <si>
    <t>TL</t>
  </si>
  <si>
    <t>NEI (Flag related)</t>
  </si>
  <si>
    <t>TN</t>
  </si>
  <si>
    <t>TP</t>
  </si>
  <si>
    <t>Cape Verde</t>
  </si>
  <si>
    <t>HP</t>
  </si>
  <si>
    <t>Guatemala</t>
  </si>
  <si>
    <t>Iceland</t>
  </si>
  <si>
    <t>Mexico</t>
  </si>
  <si>
    <t>ATS</t>
  </si>
  <si>
    <t>South Africa</t>
  </si>
  <si>
    <t>Namibia</t>
  </si>
  <si>
    <t>Uruguay</t>
  </si>
  <si>
    <t>SP</t>
  </si>
  <si>
    <t>Curaçao</t>
  </si>
  <si>
    <t>NEI (ETRO)</t>
  </si>
  <si>
    <t>Argentina</t>
  </si>
  <si>
    <t>Honduras</t>
  </si>
  <si>
    <t>Cambodia</t>
  </si>
  <si>
    <t>Seychelles</t>
  </si>
  <si>
    <t>MED</t>
  </si>
  <si>
    <t>Turkey</t>
  </si>
  <si>
    <t>Syria</t>
  </si>
  <si>
    <t>YFT</t>
  </si>
  <si>
    <t>ATE</t>
  </si>
  <si>
    <t>Ghana</t>
  </si>
  <si>
    <t>Russian Federation</t>
  </si>
  <si>
    <t>Mixed flags (FR+ES)</t>
  </si>
  <si>
    <t>Senegal</t>
  </si>
  <si>
    <t>Guinea Ecuatorial</t>
  </si>
  <si>
    <t>Gabon</t>
  </si>
  <si>
    <t>Angola</t>
  </si>
  <si>
    <t>Libya</t>
  </si>
  <si>
    <t>HS</t>
  </si>
  <si>
    <t>Congo</t>
  </si>
  <si>
    <t>Nigeria</t>
  </si>
  <si>
    <t>Benin</t>
  </si>
  <si>
    <t>Faroe Islands</t>
  </si>
  <si>
    <t>ATW</t>
  </si>
  <si>
    <t>Colombia</t>
  </si>
  <si>
    <t>Dominica</t>
  </si>
  <si>
    <t>Jamaica</t>
  </si>
  <si>
    <t>SKJ</t>
  </si>
  <si>
    <t>SWO</t>
  </si>
  <si>
    <t>Liberia</t>
  </si>
  <si>
    <t>Togo</t>
  </si>
  <si>
    <t>Tunisie</t>
  </si>
  <si>
    <t>Algerie</t>
  </si>
  <si>
    <t>Albania</t>
  </si>
  <si>
    <t>BET</t>
  </si>
  <si>
    <t>A+M</t>
  </si>
  <si>
    <t>%</t>
  </si>
  <si>
    <t>%cum</t>
  </si>
  <si>
    <t>all</t>
  </si>
  <si>
    <t>check with Task I</t>
  </si>
  <si>
    <t>ALB_N</t>
  </si>
  <si>
    <t>ALB_S</t>
  </si>
  <si>
    <t>ALB_M</t>
  </si>
  <si>
    <t>YFT_E</t>
  </si>
  <si>
    <t>YFT_W</t>
  </si>
  <si>
    <t>SKJ_E</t>
  </si>
  <si>
    <t>SKJ_W</t>
  </si>
  <si>
    <t>SWO_N</t>
  </si>
  <si>
    <t>SWO_S</t>
  </si>
  <si>
    <t>SWO_M</t>
  </si>
  <si>
    <t>BET_A</t>
  </si>
  <si>
    <t>BFT</t>
  </si>
  <si>
    <t>Norway</t>
  </si>
  <si>
    <t>POR</t>
  </si>
  <si>
    <t>BUM</t>
  </si>
  <si>
    <t>SAI</t>
  </si>
  <si>
    <t>SPF</t>
  </si>
  <si>
    <t>WHM</t>
  </si>
  <si>
    <t>Aruba</t>
  </si>
  <si>
    <t>SMA</t>
  </si>
  <si>
    <t>BSH</t>
  </si>
  <si>
    <t>NEI (BIL)</t>
  </si>
  <si>
    <t>Costa Rica</t>
  </si>
  <si>
    <t>Falklands</t>
  </si>
  <si>
    <t>Chile</t>
  </si>
  <si>
    <t>BUM_N</t>
  </si>
  <si>
    <t>BUM_S</t>
  </si>
  <si>
    <t>WHM_N</t>
  </si>
  <si>
    <t>WHM_S</t>
  </si>
  <si>
    <t>SAI_E</t>
  </si>
  <si>
    <t>SAI_W</t>
  </si>
  <si>
    <t>SPF_E</t>
  </si>
  <si>
    <t>SPF_W</t>
  </si>
  <si>
    <t>BSH_N</t>
  </si>
  <si>
    <t>BSH_S</t>
  </si>
  <si>
    <t>BSH_M</t>
  </si>
  <si>
    <t>POR_N</t>
  </si>
  <si>
    <t>POR_S</t>
  </si>
  <si>
    <t>POR_M</t>
  </si>
  <si>
    <t>SMA_N</t>
  </si>
  <si>
    <t>SMA_S</t>
  </si>
  <si>
    <t>SMA_M</t>
  </si>
  <si>
    <t xml:space="preserve">TASK I </t>
  </si>
  <si>
    <t>Catalogs</t>
  </si>
  <si>
    <t>T1 Total</t>
  </si>
  <si>
    <t>DSet</t>
  </si>
  <si>
    <t>character</t>
  </si>
  <si>
    <t>represents</t>
  </si>
  <si>
    <t>color scheme</t>
  </si>
  <si>
    <t>China PR</t>
  </si>
  <si>
    <t>Brazil</t>
  </si>
  <si>
    <t>NEI (combined)</t>
  </si>
  <si>
    <t>Egypt</t>
  </si>
  <si>
    <t>Israel</t>
  </si>
  <si>
    <t>Serbia &amp; Montenegro</t>
  </si>
  <si>
    <t>ICCAT (RMA)</t>
  </si>
  <si>
    <t>Mixed flags (EU tropical)</t>
  </si>
  <si>
    <t>Côte d'Ivoire</t>
  </si>
  <si>
    <t>El Salvador</t>
  </si>
  <si>
    <t>Guyana</t>
  </si>
  <si>
    <t>Saint Kitts and Nevis</t>
  </si>
  <si>
    <t>ALB-N stock</t>
  </si>
  <si>
    <t>ALB-S stock</t>
  </si>
  <si>
    <t>ALB-M stock</t>
  </si>
  <si>
    <t>BFT-E stock (ATE region)</t>
  </si>
  <si>
    <t>BFT-E stock (MED region)</t>
  </si>
  <si>
    <t>BFT-W stock</t>
  </si>
  <si>
    <t>YFT-E region</t>
  </si>
  <si>
    <t>YFT-W region</t>
  </si>
  <si>
    <t>SKJ-E stock</t>
  </si>
  <si>
    <t>SKJ-W stock</t>
  </si>
  <si>
    <t>SWO-N stock</t>
  </si>
  <si>
    <t>SWO-S stock</t>
  </si>
  <si>
    <t>SWO-M stock</t>
  </si>
  <si>
    <t>SAI-E stock</t>
  </si>
  <si>
    <t>SAI-W stock</t>
  </si>
  <si>
    <t>SPF-E stock</t>
  </si>
  <si>
    <t>SPF-W stock</t>
  </si>
  <si>
    <t>BSH-N region</t>
  </si>
  <si>
    <t>BSH-S region</t>
  </si>
  <si>
    <t>SMA-N region</t>
  </si>
  <si>
    <t>SMA-S region</t>
  </si>
  <si>
    <t>BET-A stock (AT + MD)</t>
  </si>
  <si>
    <t>BUM-A stock (AT + MD)</t>
  </si>
  <si>
    <t>WHM-A stock (AT + MD)</t>
  </si>
  <si>
    <t>Table #</t>
  </si>
  <si>
    <t>NEI (inflated)</t>
  </si>
  <si>
    <t>Fishery</t>
  </si>
  <si>
    <t>NEI (MED)</t>
  </si>
  <si>
    <t>Mauritania</t>
  </si>
  <si>
    <t>Ukraine</t>
  </si>
  <si>
    <t>Georgia</t>
  </si>
  <si>
    <t>Gambia</t>
  </si>
  <si>
    <t>Concatenated string</t>
  </si>
  <si>
    <t>T2CE</t>
  </si>
  <si>
    <t>T2SZ</t>
  </si>
  <si>
    <t>T2CS (*)</t>
  </si>
  <si>
    <t>(*)  Only  6 species require T2CS data: ALB, BFT, BET, YFT, SKJ, SWO</t>
  </si>
  <si>
    <t>POR-NE region</t>
  </si>
  <si>
    <t>POR-NW region</t>
  </si>
  <si>
    <t>ANE</t>
  </si>
  <si>
    <t>ANW</t>
  </si>
  <si>
    <t>ASE</t>
  </si>
  <si>
    <t>ASW</t>
  </si>
  <si>
    <t>POR-SE region</t>
  </si>
  <si>
    <t>POR-SW region</t>
  </si>
  <si>
    <t>LEGEND and color schemes used 
to show Task 2 (t2) availability</t>
  </si>
  <si>
    <t>T2CE only</t>
  </si>
  <si>
    <t>T2SZ only</t>
  </si>
  <si>
    <t>T2CE + T2SZ</t>
  </si>
  <si>
    <t>T2CS only</t>
  </si>
  <si>
    <t>no T2* data</t>
  </si>
  <si>
    <t>T2SZ + T2CS</t>
  </si>
  <si>
    <t>T2CE + T2CS</t>
  </si>
  <si>
    <r>
      <rPr>
        <b/>
        <sz val="9"/>
        <color theme="1"/>
        <rFont val="Calibri"/>
        <family val="2"/>
      </rPr>
      <t xml:space="preserve">Appendix 1. </t>
    </r>
    <r>
      <rPr>
        <sz val="9"/>
        <color theme="1"/>
        <rFont val="Calibri"/>
        <family val="2"/>
      </rPr>
      <t xml:space="preserve">Standard SCRS catalogues on statistics (Task-I and Task-II) of the 13 major ICCAT species (10 tuna &amp; tuna like species and 3 shark species) by stock, major fishery (flag/gear combinations ranked by order of importance) and year (1991 to 2020). Only the most important fisheries (representing ±97.5% of Task-I total catch) are shown. For each data series, Task I (DSet= “t1”, in t) is visualised against its equivalent Task II availability (DSet= “t2”) scheme. The Task-II colour scheme, has a concatenation of characters (“a”= T2CE exists; “b”= T2SZ exists; “c”= T2CS exists) that represents the Task-II data availability in the ICCAT-DB. See the legend for the colour scheme pattern definitions.
</t>
    </r>
    <r>
      <rPr>
        <b/>
        <sz val="9"/>
        <color theme="1"/>
        <rFont val="Calibri"/>
        <family val="2"/>
      </rPr>
      <t xml:space="preserve">Appendice 1. </t>
    </r>
    <r>
      <rPr>
        <sz val="9"/>
        <color theme="1"/>
        <rFont val="Calibri"/>
        <family val="2"/>
      </rPr>
      <t xml:space="preserve">Catalogues standard du SCRS sur les statistiques (Tâche I et Tâche II) des 13 espèces principales de l'ICCAT (10 espèces de thonidés et espèces apparentées et 3 espèces de requins) par stock, pêcherie principale (combinaisons pavillon-engin classées par ordre d'importance) et année (1991 à 2020). Seules les pêcheries les plus importantes (représentant ±97,5% de la prise de Tâche I) sont présentées. Chaque série de données de la Tâche I (DSet= “t1”, en tonnes) est représentée par rapport au schéma de disponibilité équivalent de la Tâche II (DSet= “t2”). Le schéma de couleurs de Tâche II présente une concaténation de caractères (“a”= T2CE existe; “b”= T2SZ existe; “c”= T2CS existe) qui représente la disponibilité des données de Tâche II dans la base de données de l'ICCAT. Veuillez vous reporter aux légendes pour les définitions du schéma de couleurs.
</t>
    </r>
    <r>
      <rPr>
        <b/>
        <sz val="9"/>
        <color theme="1"/>
        <rFont val="Calibri"/>
        <family val="2"/>
      </rPr>
      <t>Apéndice 1.</t>
    </r>
    <r>
      <rPr>
        <sz val="9"/>
        <color theme="1"/>
        <rFont val="Calibri"/>
        <family val="2"/>
      </rPr>
      <t xml:space="preserve"> Catálogos estándar del SCRS sobre estadísticas (Tarea I y Tarea II) de las 13 especies principales de ICCAT (10 especies de túnidos y especies afines y 3 especies de tiburones) por stock, pesquería principal (combinaciones arte/pabellón clasificadas por orden de importancia) y año (1991 a 2020). Solo se muestran las pesquerías más importantes (que representan ±97,5% de la captura total de Tarea I).Cada serie de datos de Tarea I(DSet= “t1”, en t) se visualiza con respecto a su esquema equivalente de disponibilidad de Tarea II (DSet= “t2”) . En el esquema de colores de Tarea II, se incluye una concatenación de caracteres (“a”= T2CE existe; “b”= T2SZ existe; “c”= T2CS existe) que representa la disponibilidad de datos de Tarea II en la base de datos de ICCAT. Véase la leyenda para las definiciones del patrón del esquema de colores.</t>
    </r>
  </si>
  <si>
    <t>as of 2022-01-31</t>
  </si>
  <si>
    <t>EU-España</t>
  </si>
  <si>
    <t>EU-France</t>
  </si>
  <si>
    <t>EU-Ireland</t>
  </si>
  <si>
    <t>EU-Portugal</t>
  </si>
  <si>
    <t>St Vincent and Grenadines</t>
  </si>
  <si>
    <t>USA</t>
  </si>
  <si>
    <t>Great Britain</t>
  </si>
  <si>
    <t>Korea Rep</t>
  </si>
  <si>
    <t>Sta Lucia</t>
  </si>
  <si>
    <t>FR-St Pierre et Miquelon</t>
  </si>
  <si>
    <t>UK-Bermuda</t>
  </si>
  <si>
    <t>EU-Netherlands</t>
  </si>
  <si>
    <t>UK-Turks and Caicos</t>
  </si>
  <si>
    <t>Σ(1991-20)</t>
  </si>
  <si>
    <t>UK-Sta Helena</t>
  </si>
  <si>
    <t>Guinée Rep</t>
  </si>
  <si>
    <t>EU-Italy</t>
  </si>
  <si>
    <t>EU-Greece</t>
  </si>
  <si>
    <t>EU-Cyprus</t>
  </si>
  <si>
    <t>EU-Malta</t>
  </si>
  <si>
    <t>EU-Croatia</t>
  </si>
  <si>
    <t>EU-Denmark</t>
  </si>
  <si>
    <t>FA</t>
  </si>
  <si>
    <t>EU-Sweden</t>
  </si>
  <si>
    <t>Gibraltar</t>
  </si>
  <si>
    <t>UK-British Virgin Islands</t>
  </si>
  <si>
    <t>S Tomé e Príncipe</t>
  </si>
  <si>
    <t>EU-Latvia</t>
  </si>
  <si>
    <t>EU-Lithuania</t>
  </si>
  <si>
    <t>EU-Estonia</t>
  </si>
  <si>
    <t>EU-Rumania</t>
  </si>
  <si>
    <t>EU-Germany</t>
  </si>
  <si>
    <t>EU-Poland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</si>
</sst>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
    <numFmt numFmtId="166" formatCode="0.00000"/>
  </numFmts>
  <fonts count="12" x14ac:knownFonts="1">
    <font>
      <sz val="10"/>
      <color theme="1"/>
      <name val="Calibri"/>
      <family val="2"/>
    </font>
    <font>
      <sz val="10"/>
      <color theme="1"/>
      <name val="Calibri"/>
      <family val="2"/>
    </font>
    <font>
      <b/>
      <sz val="10"/>
      <color theme="1"/>
      <name val="Calibri"/>
      <family val="2"/>
    </font>
    <font>
      <sz val="9"/>
      <color theme="1"/>
      <name val="Calibri"/>
      <family val="2"/>
      <scheme val="minor"/>
    </font>
    <font>
      <sz val="9"/>
      <color theme="1"/>
      <name val="Calibri"/>
      <family val="2"/>
    </font>
    <font>
      <b/>
      <sz val="9"/>
      <color theme="1"/>
      <name val="Calibri"/>
      <family val="2"/>
    </font>
    <font>
      <b/>
      <sz val="9"/>
      <color theme="1"/>
      <name val="Calibri"/>
      <family val="2"/>
      <scheme val="minor"/>
    </font>
    <font>
      <b/>
      <sz val="9"/>
      <color indexed="8"/>
      <name val="Calibri"/>
      <family val="2"/>
      <scheme val="minor"/>
    </font>
    <font>
      <b/>
      <sz val="9"/>
      <name val="Calibri"/>
      <family val="2"/>
      <scheme val="minor"/>
    </font>
    <font>
      <sz val="9"/>
      <name val="Calibri"/>
      <family val="2"/>
      <scheme val="minor"/>
    </font>
    <font>
      <u/>
      <sz val="10"/>
      <color theme="10"/>
      <name val="Calibri"/>
      <family val="2"/>
    </font>
    <font>
      <b/>
      <sz val="9"/>
      <color rgb="FFFF0000"/>
      <name val="Calibri"/>
      <family val="2"/>
      <scheme val="minor"/>
    </font>
  </fonts>
  <fills count="4">
    <fill>
      <patternFill patternType="none"/>
    </fill>
    <fill>
      <patternFill patternType="gray125"/>
    </fill>
    <fill>
      <patternFill patternType="solid">
        <fgColor theme="0" tint="-4.9989318521683403E-2"/>
        <bgColor indexed="64"/>
      </patternFill>
    </fill>
    <fill>
      <patternFill patternType="solid">
        <fgColor theme="0" tint="-0.14999847407452621"/>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top/>
      <bottom style="medium">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s>
  <cellStyleXfs count="3">
    <xf numFmtId="0" fontId="0" fillId="0" borderId="0"/>
    <xf numFmtId="9" fontId="1" fillId="0" borderId="0" applyFont="0" applyFill="0" applyBorder="0" applyAlignment="0" applyProtection="0"/>
    <xf numFmtId="0" fontId="10" fillId="0" borderId="0" applyNumberFormat="0" applyFill="0" applyBorder="0" applyAlignment="0" applyProtection="0"/>
  </cellStyleXfs>
  <cellXfs count="65">
    <xf numFmtId="0" fontId="0" fillId="0" borderId="0" xfId="0"/>
    <xf numFmtId="0" fontId="3" fillId="0" borderId="0" xfId="0" applyFont="1"/>
    <xf numFmtId="1" fontId="0" fillId="0" borderId="0" xfId="0" applyNumberFormat="1"/>
    <xf numFmtId="0" fontId="2" fillId="0" borderId="0" xfId="0" applyFont="1"/>
    <xf numFmtId="0" fontId="4" fillId="0" borderId="0" xfId="0" applyFont="1"/>
    <xf numFmtId="1" fontId="3" fillId="0" borderId="0" xfId="0" applyNumberFormat="1" applyFont="1"/>
    <xf numFmtId="0" fontId="3" fillId="0" borderId="1" xfId="0" applyFont="1" applyBorder="1"/>
    <xf numFmtId="9" fontId="3" fillId="0" borderId="0" xfId="1" applyFont="1" applyFill="1"/>
    <xf numFmtId="1" fontId="3" fillId="0" borderId="0" xfId="0" applyNumberFormat="1" applyFont="1" applyAlignment="1">
      <alignment horizontal="center"/>
    </xf>
    <xf numFmtId="0" fontId="5" fillId="0" borderId="1" xfId="0" applyFont="1" applyBorder="1"/>
    <xf numFmtId="0" fontId="4" fillId="0" borderId="1" xfId="0" applyFont="1" applyBorder="1"/>
    <xf numFmtId="0" fontId="3" fillId="0" borderId="0" xfId="0" applyFont="1" applyAlignment="1">
      <alignment horizontal="center"/>
    </xf>
    <xf numFmtId="164" fontId="3" fillId="0" borderId="0" xfId="1" applyNumberFormat="1" applyFont="1"/>
    <xf numFmtId="164" fontId="3" fillId="0" borderId="0" xfId="0" applyNumberFormat="1" applyFont="1"/>
    <xf numFmtId="164" fontId="3" fillId="0" borderId="0" xfId="0" applyNumberFormat="1" applyFont="1" applyAlignment="1">
      <alignment horizontal="center"/>
    </xf>
    <xf numFmtId="164" fontId="3" fillId="0" borderId="0" xfId="0" applyNumberFormat="1" applyFont="1" applyBorder="1"/>
    <xf numFmtId="0" fontId="3" fillId="0" borderId="0" xfId="0" applyFont="1" applyBorder="1"/>
    <xf numFmtId="164" fontId="3" fillId="0" borderId="0" xfId="1" applyNumberFormat="1" applyFont="1" applyBorder="1"/>
    <xf numFmtId="9" fontId="3" fillId="0" borderId="0" xfId="1" applyFont="1" applyFill="1" applyBorder="1"/>
    <xf numFmtId="164" fontId="3" fillId="0" borderId="0" xfId="1" applyNumberFormat="1" applyFont="1" applyAlignment="1">
      <alignment horizontal="center"/>
    </xf>
    <xf numFmtId="1" fontId="3" fillId="0" borderId="0" xfId="0" applyNumberFormat="1" applyFont="1" applyBorder="1"/>
    <xf numFmtId="1" fontId="3" fillId="0" borderId="2" xfId="0" applyNumberFormat="1" applyFont="1" applyBorder="1"/>
    <xf numFmtId="0" fontId="3" fillId="0" borderId="0" xfId="0" applyFont="1" applyFill="1"/>
    <xf numFmtId="0" fontId="7" fillId="0" borderId="2" xfId="0" applyFont="1" applyBorder="1"/>
    <xf numFmtId="0" fontId="6" fillId="0" borderId="2" xfId="0" applyFont="1" applyBorder="1" applyAlignment="1">
      <alignment horizontal="left"/>
    </xf>
    <xf numFmtId="1" fontId="7" fillId="0" borderId="2" xfId="0" applyNumberFormat="1" applyFont="1" applyBorder="1" applyAlignment="1">
      <alignment horizontal="center"/>
    </xf>
    <xf numFmtId="1" fontId="3" fillId="0" borderId="0" xfId="0" applyNumberFormat="1" applyFont="1" applyBorder="1" applyAlignment="1">
      <alignment horizontal="center"/>
    </xf>
    <xf numFmtId="0" fontId="7" fillId="0" borderId="0" xfId="0" applyFont="1"/>
    <xf numFmtId="0" fontId="6" fillId="0" borderId="2" xfId="0" applyFont="1" applyBorder="1"/>
    <xf numFmtId="1" fontId="6" fillId="0" borderId="2" xfId="0" applyNumberFormat="1" applyFont="1" applyBorder="1" applyAlignment="1">
      <alignment horizontal="center"/>
    </xf>
    <xf numFmtId="0" fontId="6" fillId="0" borderId="0" xfId="0" applyFont="1"/>
    <xf numFmtId="11" fontId="3" fillId="0" borderId="0" xfId="0" applyNumberFormat="1" applyFont="1"/>
    <xf numFmtId="1" fontId="3" fillId="0" borderId="3" xfId="0" applyNumberFormat="1" applyFont="1" applyBorder="1"/>
    <xf numFmtId="0" fontId="3" fillId="0" borderId="1" xfId="0" applyFont="1" applyBorder="1" applyAlignment="1">
      <alignment horizontal="center"/>
    </xf>
    <xf numFmtId="0" fontId="3" fillId="0" borderId="3" xfId="0" applyFont="1" applyBorder="1"/>
    <xf numFmtId="0" fontId="8" fillId="0" borderId="2" xfId="0" applyFont="1" applyBorder="1"/>
    <xf numFmtId="0" fontId="8" fillId="0" borderId="2" xfId="0" applyFont="1" applyBorder="1" applyAlignment="1">
      <alignment horizontal="left"/>
    </xf>
    <xf numFmtId="0" fontId="9" fillId="0" borderId="0" xfId="0" applyFont="1"/>
    <xf numFmtId="0" fontId="4" fillId="0" borderId="0" xfId="0" applyFont="1"/>
    <xf numFmtId="0" fontId="3" fillId="0" borderId="0" xfId="0" applyFont="1" applyFill="1" applyAlignment="1">
      <alignment horizontal="center"/>
    </xf>
    <xf numFmtId="0" fontId="3" fillId="0" borderId="6" xfId="0" applyFont="1" applyBorder="1" applyAlignment="1">
      <alignment horizontal="center"/>
    </xf>
    <xf numFmtId="0" fontId="3" fillId="0" borderId="4" xfId="0" applyFont="1" applyBorder="1" applyAlignment="1">
      <alignment horizontal="center"/>
    </xf>
    <xf numFmtId="0" fontId="4" fillId="0" borderId="0" xfId="0" applyFont="1" applyAlignment="1">
      <alignment vertical="top" wrapText="1"/>
    </xf>
    <xf numFmtId="0" fontId="4" fillId="0" borderId="0" xfId="0" applyFont="1" applyAlignment="1"/>
    <xf numFmtId="0" fontId="3" fillId="0" borderId="0" xfId="0" applyFont="1" applyFill="1" applyBorder="1" applyAlignment="1">
      <alignment horizontal="center"/>
    </xf>
    <xf numFmtId="0" fontId="5" fillId="3" borderId="0" xfId="0" applyFont="1" applyFill="1" applyBorder="1" applyAlignment="1"/>
    <xf numFmtId="0" fontId="5" fillId="3" borderId="0" xfId="0" applyFont="1" applyFill="1" applyBorder="1"/>
    <xf numFmtId="0" fontId="3" fillId="0" borderId="7" xfId="0" applyFont="1" applyBorder="1" applyAlignment="1">
      <alignment horizontal="center"/>
    </xf>
    <xf numFmtId="0" fontId="3" fillId="0" borderId="5" xfId="0" applyFont="1" applyBorder="1" applyAlignment="1">
      <alignment horizontal="center"/>
    </xf>
    <xf numFmtId="0" fontId="3" fillId="0" borderId="0" xfId="0" applyNumberFormat="1" applyFont="1"/>
    <xf numFmtId="0" fontId="4" fillId="0" borderId="0" xfId="0" applyFont="1" applyBorder="1" applyAlignment="1">
      <alignment horizontal="center" vertical="center"/>
    </xf>
    <xf numFmtId="0" fontId="4" fillId="0" borderId="0" xfId="0" applyFont="1" applyAlignment="1">
      <alignment horizontal="center" vertical="center"/>
    </xf>
    <xf numFmtId="165" fontId="3" fillId="0" borderId="0" xfId="0" applyNumberFormat="1" applyFont="1"/>
    <xf numFmtId="166" fontId="3" fillId="0" borderId="0" xfId="0" applyNumberFormat="1" applyFont="1"/>
    <xf numFmtId="0" fontId="10" fillId="0" borderId="0" xfId="2" applyFill="1" applyBorder="1"/>
    <xf numFmtId="0" fontId="10" fillId="0" borderId="0" xfId="2" applyFill="1"/>
    <xf numFmtId="0" fontId="4" fillId="0" borderId="0" xfId="0" applyFont="1" applyAlignment="1"/>
    <xf numFmtId="0" fontId="4" fillId="0" borderId="0" xfId="0" applyFont="1" applyAlignment="1">
      <alignment vertical="top" wrapText="1"/>
    </xf>
    <xf numFmtId="0" fontId="6" fillId="0" borderId="1" xfId="0" applyFont="1" applyBorder="1" applyAlignment="1">
      <alignment horizontal="center"/>
    </xf>
    <xf numFmtId="0" fontId="5" fillId="2" borderId="0" xfId="0" applyFont="1" applyFill="1" applyAlignment="1">
      <alignment horizontal="center" wrapText="1"/>
    </xf>
    <xf numFmtId="0" fontId="3" fillId="0" borderId="2" xfId="0" applyFont="1" applyBorder="1" applyAlignment="1">
      <alignment horizontal="center"/>
    </xf>
    <xf numFmtId="0" fontId="6" fillId="2" borderId="0" xfId="0" applyFont="1" applyFill="1" applyAlignment="1"/>
    <xf numFmtId="0" fontId="9" fillId="0" borderId="2" xfId="0" applyFont="1" applyBorder="1" applyAlignment="1">
      <alignment horizontal="center"/>
    </xf>
    <xf numFmtId="0" fontId="11" fillId="0" borderId="0" xfId="0" applyFont="1"/>
    <xf numFmtId="0" fontId="11" fillId="0" borderId="0" xfId="0" applyFont="1" applyFill="1"/>
  </cellXfs>
  <cellStyles count="3">
    <cellStyle name="Hyperlink" xfId="2" builtinId="8"/>
    <cellStyle name="Normal" xfId="0" builtinId="0"/>
    <cellStyle name="Percent" xfId="1" builtinId="5"/>
  </cellStyles>
  <dxfs count="1212">
    <dxf>
      <fill>
        <patternFill>
          <bgColor rgb="FF00B050"/>
        </patternFill>
      </fill>
    </dxf>
    <dxf>
      <fill>
        <patternFill>
          <bgColor rgb="FF92D050"/>
        </patternFill>
      </fill>
    </dxf>
    <dxf>
      <fill>
        <patternFill>
          <bgColor rgb="FF92D05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0000"/>
        </patternFill>
      </fill>
    </dxf>
    <dxf>
      <fill>
        <patternFill>
          <bgColor rgb="FF00B050"/>
        </patternFill>
      </fill>
    </dxf>
    <dxf>
      <fill>
        <patternFill>
          <bgColor rgb="FF92D050"/>
        </patternFill>
      </fill>
    </dxf>
    <dxf>
      <fill>
        <patternFill>
          <bgColor rgb="FF92D05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0000"/>
        </patternFill>
      </fill>
    </dxf>
    <dxf>
      <fill>
        <patternFill>
          <bgColor rgb="FF00B050"/>
        </patternFill>
      </fill>
    </dxf>
    <dxf>
      <fill>
        <patternFill>
          <bgColor rgb="FF92D050"/>
        </patternFill>
      </fill>
    </dxf>
    <dxf>
      <fill>
        <patternFill>
          <bgColor rgb="FF92D05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0000"/>
        </patternFill>
      </fill>
    </dxf>
    <dxf>
      <font>
        <b/>
        <i val="0"/>
      </font>
      <fill>
        <patternFill>
          <bgColor rgb="FFFF0000"/>
        </patternFill>
      </fill>
    </dxf>
    <dxf>
      <fill>
        <patternFill>
          <bgColor rgb="FF00B050"/>
        </patternFill>
      </fill>
    </dxf>
    <dxf>
      <fill>
        <patternFill>
          <bgColor rgb="FF92D050"/>
        </patternFill>
      </fill>
    </dxf>
    <dxf>
      <fill>
        <patternFill>
          <bgColor rgb="FF92D05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0000"/>
        </patternFill>
      </fill>
    </dxf>
    <dxf>
      <fill>
        <patternFill>
          <bgColor rgb="FF00B050"/>
        </patternFill>
      </fill>
    </dxf>
    <dxf>
      <fill>
        <patternFill>
          <bgColor rgb="FF92D050"/>
        </patternFill>
      </fill>
    </dxf>
    <dxf>
      <fill>
        <patternFill>
          <bgColor rgb="FF92D05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0000"/>
        </patternFill>
      </fill>
    </dxf>
    <dxf>
      <fill>
        <patternFill>
          <bgColor rgb="FF00B050"/>
        </patternFill>
      </fill>
    </dxf>
    <dxf>
      <fill>
        <patternFill>
          <bgColor rgb="FF92D050"/>
        </patternFill>
      </fill>
    </dxf>
    <dxf>
      <fill>
        <patternFill>
          <bgColor rgb="FF92D05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0000"/>
        </patternFill>
      </fill>
    </dxf>
    <dxf>
      <fill>
        <patternFill>
          <bgColor rgb="FF00B050"/>
        </patternFill>
      </fill>
    </dxf>
    <dxf>
      <fill>
        <patternFill>
          <bgColor rgb="FF92D050"/>
        </patternFill>
      </fill>
    </dxf>
    <dxf>
      <fill>
        <patternFill>
          <bgColor rgb="FF92D05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0000"/>
        </patternFill>
      </fill>
    </dxf>
    <dxf>
      <fill>
        <patternFill>
          <bgColor rgb="FF00B050"/>
        </patternFill>
      </fill>
    </dxf>
    <dxf>
      <fill>
        <patternFill>
          <bgColor rgb="FF92D050"/>
        </patternFill>
      </fill>
    </dxf>
    <dxf>
      <fill>
        <patternFill>
          <bgColor rgb="FF92D05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0000"/>
        </patternFill>
      </fill>
    </dxf>
    <dxf>
      <fill>
        <patternFill>
          <bgColor rgb="FF00B050"/>
        </patternFill>
      </fill>
    </dxf>
    <dxf>
      <fill>
        <patternFill>
          <bgColor rgb="FF92D050"/>
        </patternFill>
      </fill>
    </dxf>
    <dxf>
      <fill>
        <patternFill>
          <bgColor rgb="FF92D05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0000"/>
        </patternFill>
      </fill>
    </dxf>
    <dxf>
      <fill>
        <patternFill>
          <bgColor rgb="FF00B050"/>
        </patternFill>
      </fill>
    </dxf>
    <dxf>
      <fill>
        <patternFill>
          <bgColor rgb="FF92D050"/>
        </patternFill>
      </fill>
    </dxf>
    <dxf>
      <fill>
        <patternFill>
          <bgColor rgb="FF92D05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0000"/>
        </patternFill>
      </fill>
    </dxf>
    <dxf>
      <font>
        <b/>
        <i val="0"/>
      </font>
      <fill>
        <patternFill>
          <bgColor rgb="FFFF0000"/>
        </patternFill>
      </fill>
    </dxf>
    <dxf>
      <fill>
        <patternFill>
          <bgColor rgb="FF00B050"/>
        </patternFill>
      </fill>
    </dxf>
    <dxf>
      <fill>
        <patternFill>
          <bgColor rgb="FF92D050"/>
        </patternFill>
      </fill>
    </dxf>
    <dxf>
      <fill>
        <patternFill>
          <bgColor rgb="FF92D05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0000"/>
        </patternFill>
      </fill>
    </dxf>
    <dxf>
      <fill>
        <patternFill>
          <bgColor rgb="FF00B050"/>
        </patternFill>
      </fill>
    </dxf>
    <dxf>
      <fill>
        <patternFill>
          <bgColor rgb="FF92D050"/>
        </patternFill>
      </fill>
    </dxf>
    <dxf>
      <fill>
        <patternFill>
          <bgColor rgb="FF92D05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0000"/>
        </patternFill>
      </fill>
    </dxf>
    <dxf>
      <font>
        <b/>
        <i val="0"/>
      </font>
      <fill>
        <patternFill>
          <bgColor rgb="FFFF0000"/>
        </patternFill>
      </fill>
    </dxf>
    <dxf>
      <fill>
        <patternFill>
          <bgColor rgb="FF00B050"/>
        </patternFill>
      </fill>
    </dxf>
    <dxf>
      <fill>
        <patternFill>
          <bgColor rgb="FF92D050"/>
        </patternFill>
      </fill>
    </dxf>
    <dxf>
      <fill>
        <patternFill>
          <bgColor rgb="FF92D05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0000"/>
        </patternFill>
      </fill>
    </dxf>
    <dxf>
      <fill>
        <patternFill>
          <bgColor rgb="FF00B050"/>
        </patternFill>
      </fill>
    </dxf>
    <dxf>
      <fill>
        <patternFill>
          <bgColor rgb="FF92D050"/>
        </patternFill>
      </fill>
    </dxf>
    <dxf>
      <fill>
        <patternFill>
          <bgColor rgb="FF92D05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0000"/>
        </patternFill>
      </fill>
    </dxf>
    <dxf>
      <font>
        <b/>
        <i val="0"/>
      </font>
      <fill>
        <patternFill>
          <bgColor rgb="FFFF0000"/>
        </patternFill>
      </fill>
    </dxf>
    <dxf>
      <fill>
        <patternFill>
          <bgColor rgb="FF00B050"/>
        </patternFill>
      </fill>
    </dxf>
    <dxf>
      <fill>
        <patternFill>
          <bgColor rgb="FF92D050"/>
        </patternFill>
      </fill>
    </dxf>
    <dxf>
      <fill>
        <patternFill>
          <bgColor rgb="FF92D05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0000"/>
        </patternFill>
      </fill>
    </dxf>
    <dxf>
      <fill>
        <patternFill>
          <bgColor rgb="FF00B050"/>
        </patternFill>
      </fill>
    </dxf>
    <dxf>
      <fill>
        <patternFill>
          <bgColor rgb="FF92D050"/>
        </patternFill>
      </fill>
    </dxf>
    <dxf>
      <fill>
        <patternFill>
          <bgColor rgb="FF92D05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0000"/>
        </patternFill>
      </fill>
    </dxf>
    <dxf>
      <fill>
        <patternFill>
          <bgColor rgb="FF00B050"/>
        </patternFill>
      </fill>
    </dxf>
    <dxf>
      <fill>
        <patternFill>
          <bgColor rgb="FF92D050"/>
        </patternFill>
      </fill>
    </dxf>
    <dxf>
      <fill>
        <patternFill>
          <bgColor rgb="FF92D05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0000"/>
        </patternFill>
      </fill>
    </dxf>
    <dxf>
      <font>
        <b/>
        <i val="0"/>
      </font>
      <fill>
        <patternFill>
          <bgColor rgb="FFFF0000"/>
        </patternFill>
      </fill>
    </dxf>
    <dxf>
      <fill>
        <patternFill>
          <bgColor rgb="FF00B050"/>
        </patternFill>
      </fill>
    </dxf>
    <dxf>
      <fill>
        <patternFill>
          <bgColor rgb="FF92D050"/>
        </patternFill>
      </fill>
    </dxf>
    <dxf>
      <fill>
        <patternFill>
          <bgColor rgb="FF92D05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0000"/>
        </patternFill>
      </fill>
    </dxf>
    <dxf>
      <fill>
        <patternFill>
          <bgColor rgb="FF00B050"/>
        </patternFill>
      </fill>
    </dxf>
    <dxf>
      <fill>
        <patternFill>
          <bgColor rgb="FF92D050"/>
        </patternFill>
      </fill>
    </dxf>
    <dxf>
      <fill>
        <patternFill>
          <bgColor rgb="FF92D05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0000"/>
        </patternFill>
      </fill>
    </dxf>
    <dxf>
      <font>
        <b/>
        <i val="0"/>
      </font>
      <fill>
        <patternFill>
          <bgColor rgb="FFFF0000"/>
        </patternFill>
      </fill>
    </dxf>
    <dxf>
      <fill>
        <patternFill>
          <bgColor rgb="FF00B050"/>
        </patternFill>
      </fill>
    </dxf>
    <dxf>
      <fill>
        <patternFill>
          <bgColor rgb="FF92D050"/>
        </patternFill>
      </fill>
    </dxf>
    <dxf>
      <fill>
        <patternFill>
          <bgColor rgb="FF92D05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0000"/>
        </patternFill>
      </fill>
    </dxf>
    <dxf>
      <fill>
        <patternFill>
          <bgColor rgb="FF00B050"/>
        </patternFill>
      </fill>
    </dxf>
    <dxf>
      <fill>
        <patternFill>
          <bgColor rgb="FF92D050"/>
        </patternFill>
      </fill>
    </dxf>
    <dxf>
      <fill>
        <patternFill>
          <bgColor rgb="FF92D05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0000"/>
        </patternFill>
      </fill>
    </dxf>
    <dxf>
      <fill>
        <patternFill>
          <bgColor rgb="FF00B050"/>
        </patternFill>
      </fill>
    </dxf>
    <dxf>
      <fill>
        <patternFill>
          <bgColor rgb="FF92D050"/>
        </patternFill>
      </fill>
    </dxf>
    <dxf>
      <fill>
        <patternFill>
          <bgColor rgb="FF92D05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0000"/>
        </patternFill>
      </fill>
    </dxf>
    <dxf>
      <font>
        <b/>
        <i val="0"/>
      </font>
      <fill>
        <patternFill>
          <bgColor rgb="FFFF0000"/>
        </patternFill>
      </fill>
    </dxf>
    <dxf>
      <fill>
        <patternFill>
          <bgColor rgb="FF00B050"/>
        </patternFill>
      </fill>
    </dxf>
    <dxf>
      <fill>
        <patternFill>
          <bgColor rgb="FF92D050"/>
        </patternFill>
      </fill>
    </dxf>
    <dxf>
      <fill>
        <patternFill>
          <bgColor rgb="FF92D05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0000"/>
        </patternFill>
      </fill>
    </dxf>
    <dxf>
      <fill>
        <patternFill>
          <bgColor rgb="FF00B050"/>
        </patternFill>
      </fill>
    </dxf>
    <dxf>
      <fill>
        <patternFill>
          <bgColor rgb="FF92D050"/>
        </patternFill>
      </fill>
    </dxf>
    <dxf>
      <fill>
        <patternFill>
          <bgColor rgb="FF92D05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0000"/>
        </patternFill>
      </fill>
    </dxf>
    <dxf>
      <fill>
        <patternFill>
          <bgColor rgb="FF00B050"/>
        </patternFill>
      </fill>
    </dxf>
    <dxf>
      <fill>
        <patternFill>
          <bgColor rgb="FF92D050"/>
        </patternFill>
      </fill>
    </dxf>
    <dxf>
      <fill>
        <patternFill>
          <bgColor rgb="FF92D05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0000"/>
        </patternFill>
      </fill>
    </dxf>
    <dxf>
      <fill>
        <patternFill>
          <bgColor rgb="FF00B050"/>
        </patternFill>
      </fill>
    </dxf>
    <dxf>
      <fill>
        <patternFill>
          <bgColor rgb="FF92D050"/>
        </patternFill>
      </fill>
    </dxf>
    <dxf>
      <fill>
        <patternFill>
          <bgColor rgb="FF92D05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0000"/>
        </patternFill>
      </fill>
    </dxf>
    <dxf>
      <font>
        <b/>
        <i val="0"/>
      </font>
      <fill>
        <patternFill>
          <bgColor rgb="FFFF0000"/>
        </patternFill>
      </fill>
    </dxf>
    <dxf>
      <fill>
        <patternFill>
          <bgColor rgb="FF00B050"/>
        </patternFill>
      </fill>
    </dxf>
    <dxf>
      <fill>
        <patternFill>
          <bgColor rgb="FF92D050"/>
        </patternFill>
      </fill>
    </dxf>
    <dxf>
      <fill>
        <patternFill>
          <bgColor rgb="FF92D05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0000"/>
        </patternFill>
      </fill>
    </dxf>
    <dxf>
      <fill>
        <patternFill>
          <bgColor rgb="FF00B050"/>
        </patternFill>
      </fill>
    </dxf>
    <dxf>
      <fill>
        <patternFill>
          <bgColor rgb="FF92D050"/>
        </patternFill>
      </fill>
    </dxf>
    <dxf>
      <fill>
        <patternFill>
          <bgColor rgb="FF92D05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0000"/>
        </patternFill>
      </fill>
    </dxf>
    <dxf>
      <fill>
        <patternFill>
          <bgColor rgb="FF00B050"/>
        </patternFill>
      </fill>
    </dxf>
    <dxf>
      <fill>
        <patternFill>
          <bgColor rgb="FF92D050"/>
        </patternFill>
      </fill>
    </dxf>
    <dxf>
      <fill>
        <patternFill>
          <bgColor rgb="FF92D05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0000"/>
        </patternFill>
      </fill>
    </dxf>
    <dxf>
      <fill>
        <patternFill>
          <bgColor rgb="FF00B050"/>
        </patternFill>
      </fill>
    </dxf>
    <dxf>
      <fill>
        <patternFill>
          <bgColor rgb="FF92D050"/>
        </patternFill>
      </fill>
    </dxf>
    <dxf>
      <fill>
        <patternFill>
          <bgColor rgb="FF92D05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0000"/>
        </patternFill>
      </fill>
    </dxf>
    <dxf>
      <fill>
        <patternFill>
          <bgColor rgb="FF00B050"/>
        </patternFill>
      </fill>
    </dxf>
    <dxf>
      <fill>
        <patternFill>
          <bgColor rgb="FF92D050"/>
        </patternFill>
      </fill>
    </dxf>
    <dxf>
      <fill>
        <patternFill>
          <bgColor rgb="FF92D05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0000"/>
        </patternFill>
      </fill>
    </dxf>
    <dxf>
      <font>
        <b/>
        <i val="0"/>
      </font>
      <fill>
        <patternFill>
          <bgColor rgb="FFFF0000"/>
        </patternFill>
      </fill>
    </dxf>
    <dxf>
      <fill>
        <patternFill>
          <bgColor rgb="FF00B050"/>
        </patternFill>
      </fill>
    </dxf>
    <dxf>
      <fill>
        <patternFill>
          <bgColor rgb="FF92D050"/>
        </patternFill>
      </fill>
    </dxf>
    <dxf>
      <fill>
        <patternFill>
          <bgColor rgb="FF92D05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0000"/>
        </patternFill>
      </fill>
    </dxf>
    <dxf>
      <fill>
        <patternFill>
          <bgColor rgb="FF00B050"/>
        </patternFill>
      </fill>
    </dxf>
    <dxf>
      <fill>
        <patternFill>
          <bgColor rgb="FF92D050"/>
        </patternFill>
      </fill>
    </dxf>
    <dxf>
      <fill>
        <patternFill>
          <bgColor rgb="FF92D05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0000"/>
        </patternFill>
      </fill>
    </dxf>
    <dxf>
      <fill>
        <patternFill>
          <bgColor rgb="FF00B050"/>
        </patternFill>
      </fill>
    </dxf>
    <dxf>
      <fill>
        <patternFill>
          <bgColor rgb="FF92D050"/>
        </patternFill>
      </fill>
    </dxf>
    <dxf>
      <fill>
        <patternFill>
          <bgColor rgb="FF92D05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0000"/>
        </patternFill>
      </fill>
    </dxf>
    <dxf>
      <fill>
        <patternFill>
          <bgColor rgb="FF00B050"/>
        </patternFill>
      </fill>
    </dxf>
    <dxf>
      <fill>
        <patternFill>
          <bgColor rgb="FF92D050"/>
        </patternFill>
      </fill>
    </dxf>
    <dxf>
      <fill>
        <patternFill>
          <bgColor rgb="FF92D05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0000"/>
        </patternFill>
      </fill>
    </dxf>
    <dxf>
      <fill>
        <patternFill>
          <bgColor rgb="FF00B050"/>
        </patternFill>
      </fill>
    </dxf>
    <dxf>
      <fill>
        <patternFill>
          <bgColor rgb="FF92D050"/>
        </patternFill>
      </fill>
    </dxf>
    <dxf>
      <fill>
        <patternFill>
          <bgColor rgb="FF92D05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0000"/>
        </patternFill>
      </fill>
    </dxf>
    <dxf>
      <font>
        <b/>
        <i val="0"/>
      </font>
      <fill>
        <patternFill>
          <bgColor rgb="FFFF0000"/>
        </patternFill>
      </fill>
    </dxf>
    <dxf>
      <fill>
        <patternFill>
          <bgColor rgb="FF00B050"/>
        </patternFill>
      </fill>
    </dxf>
    <dxf>
      <fill>
        <patternFill>
          <bgColor rgb="FF92D050"/>
        </patternFill>
      </fill>
    </dxf>
    <dxf>
      <fill>
        <patternFill>
          <bgColor rgb="FF92D05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0000"/>
        </patternFill>
      </fill>
    </dxf>
    <dxf>
      <fill>
        <patternFill>
          <bgColor rgb="FF00B050"/>
        </patternFill>
      </fill>
    </dxf>
    <dxf>
      <fill>
        <patternFill>
          <bgColor rgb="FF92D050"/>
        </patternFill>
      </fill>
    </dxf>
    <dxf>
      <fill>
        <patternFill>
          <bgColor rgb="FF92D05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0000"/>
        </patternFill>
      </fill>
    </dxf>
    <dxf>
      <fill>
        <patternFill>
          <bgColor rgb="FF00B050"/>
        </patternFill>
      </fill>
    </dxf>
    <dxf>
      <fill>
        <patternFill>
          <bgColor rgb="FF92D050"/>
        </patternFill>
      </fill>
    </dxf>
    <dxf>
      <fill>
        <patternFill>
          <bgColor rgb="FF92D05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0000"/>
        </patternFill>
      </fill>
    </dxf>
    <dxf>
      <fill>
        <patternFill>
          <bgColor rgb="FF00B050"/>
        </patternFill>
      </fill>
    </dxf>
    <dxf>
      <fill>
        <patternFill>
          <bgColor rgb="FF92D050"/>
        </patternFill>
      </fill>
    </dxf>
    <dxf>
      <fill>
        <patternFill>
          <bgColor rgb="FF92D05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0000"/>
        </patternFill>
      </fill>
    </dxf>
    <dxf>
      <fill>
        <patternFill>
          <bgColor rgb="FF00B050"/>
        </patternFill>
      </fill>
    </dxf>
    <dxf>
      <fill>
        <patternFill>
          <bgColor rgb="FF92D050"/>
        </patternFill>
      </fill>
    </dxf>
    <dxf>
      <fill>
        <patternFill>
          <bgColor rgb="FF92D05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0000"/>
        </patternFill>
      </fill>
    </dxf>
    <dxf>
      <font>
        <b/>
        <i val="0"/>
      </font>
      <fill>
        <patternFill>
          <bgColor rgb="FFFF0000"/>
        </patternFill>
      </fill>
    </dxf>
    <dxf>
      <fill>
        <patternFill>
          <bgColor rgb="FF00B050"/>
        </patternFill>
      </fill>
    </dxf>
    <dxf>
      <fill>
        <patternFill>
          <bgColor rgb="FF92D050"/>
        </patternFill>
      </fill>
    </dxf>
    <dxf>
      <fill>
        <patternFill>
          <bgColor rgb="FF92D05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0000"/>
        </patternFill>
      </fill>
    </dxf>
    <dxf>
      <fill>
        <patternFill>
          <bgColor rgb="FF00B050"/>
        </patternFill>
      </fill>
    </dxf>
    <dxf>
      <fill>
        <patternFill>
          <bgColor rgb="FF92D050"/>
        </patternFill>
      </fill>
    </dxf>
    <dxf>
      <fill>
        <patternFill>
          <bgColor rgb="FF92D05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0000"/>
        </patternFill>
      </fill>
    </dxf>
    <dxf>
      <fill>
        <patternFill>
          <bgColor rgb="FF00B050"/>
        </patternFill>
      </fill>
    </dxf>
    <dxf>
      <fill>
        <patternFill>
          <bgColor rgb="FF92D050"/>
        </patternFill>
      </fill>
    </dxf>
    <dxf>
      <fill>
        <patternFill>
          <bgColor rgb="FF92D05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0000"/>
        </patternFill>
      </fill>
    </dxf>
    <dxf>
      <fill>
        <patternFill>
          <bgColor rgb="FF00B050"/>
        </patternFill>
      </fill>
    </dxf>
    <dxf>
      <fill>
        <patternFill>
          <bgColor rgb="FF92D050"/>
        </patternFill>
      </fill>
    </dxf>
    <dxf>
      <fill>
        <patternFill>
          <bgColor rgb="FF92D05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0000"/>
        </patternFill>
      </fill>
    </dxf>
    <dxf>
      <fill>
        <patternFill>
          <bgColor rgb="FF00B050"/>
        </patternFill>
      </fill>
    </dxf>
    <dxf>
      <fill>
        <patternFill>
          <bgColor rgb="FF92D050"/>
        </patternFill>
      </fill>
    </dxf>
    <dxf>
      <fill>
        <patternFill>
          <bgColor rgb="FF92D05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0000"/>
        </patternFill>
      </fill>
    </dxf>
    <dxf>
      <fill>
        <patternFill>
          <bgColor rgb="FF00B050"/>
        </patternFill>
      </fill>
    </dxf>
    <dxf>
      <fill>
        <patternFill>
          <bgColor rgb="FF92D050"/>
        </patternFill>
      </fill>
    </dxf>
    <dxf>
      <fill>
        <patternFill>
          <bgColor rgb="FF92D05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0000"/>
        </patternFill>
      </fill>
    </dxf>
    <dxf>
      <font>
        <b/>
        <i val="0"/>
      </font>
      <fill>
        <patternFill>
          <bgColor rgb="FFFF0000"/>
        </patternFill>
      </fill>
    </dxf>
    <dxf>
      <fill>
        <patternFill>
          <bgColor rgb="FF00B050"/>
        </patternFill>
      </fill>
    </dxf>
    <dxf>
      <fill>
        <patternFill>
          <bgColor rgb="FF92D050"/>
        </patternFill>
      </fill>
    </dxf>
    <dxf>
      <fill>
        <patternFill>
          <bgColor rgb="FF92D05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0000"/>
        </patternFill>
      </fill>
    </dxf>
    <dxf>
      <fill>
        <patternFill>
          <bgColor rgb="FF00B050"/>
        </patternFill>
      </fill>
    </dxf>
    <dxf>
      <fill>
        <patternFill>
          <bgColor rgb="FF92D050"/>
        </patternFill>
      </fill>
    </dxf>
    <dxf>
      <fill>
        <patternFill>
          <bgColor rgb="FF92D05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0000"/>
        </patternFill>
      </fill>
    </dxf>
    <dxf>
      <fill>
        <patternFill>
          <bgColor rgb="FF00B050"/>
        </patternFill>
      </fill>
    </dxf>
    <dxf>
      <fill>
        <patternFill>
          <bgColor rgb="FF92D050"/>
        </patternFill>
      </fill>
    </dxf>
    <dxf>
      <fill>
        <patternFill>
          <bgColor rgb="FF92D05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0000"/>
        </patternFill>
      </fill>
    </dxf>
    <dxf>
      <fill>
        <patternFill>
          <bgColor rgb="FF00B050"/>
        </patternFill>
      </fill>
    </dxf>
    <dxf>
      <fill>
        <patternFill>
          <bgColor rgb="FF92D050"/>
        </patternFill>
      </fill>
    </dxf>
    <dxf>
      <fill>
        <patternFill>
          <bgColor rgb="FF92D05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0000"/>
        </patternFill>
      </fill>
    </dxf>
    <dxf>
      <fill>
        <patternFill>
          <bgColor rgb="FF00B050"/>
        </patternFill>
      </fill>
    </dxf>
    <dxf>
      <fill>
        <patternFill>
          <bgColor rgb="FF92D050"/>
        </patternFill>
      </fill>
    </dxf>
    <dxf>
      <fill>
        <patternFill>
          <bgColor rgb="FF92D05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0000"/>
        </patternFill>
      </fill>
    </dxf>
    <dxf>
      <font>
        <b/>
        <i val="0"/>
      </font>
      <fill>
        <patternFill>
          <bgColor rgb="FFFF0000"/>
        </patternFill>
      </fill>
    </dxf>
    <dxf>
      <fill>
        <patternFill>
          <bgColor rgb="FF00B050"/>
        </patternFill>
      </fill>
    </dxf>
    <dxf>
      <fill>
        <patternFill>
          <bgColor rgb="FF92D050"/>
        </patternFill>
      </fill>
    </dxf>
    <dxf>
      <fill>
        <patternFill>
          <bgColor rgb="FF92D05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0000"/>
        </patternFill>
      </fill>
    </dxf>
    <dxf>
      <fill>
        <patternFill>
          <bgColor rgb="FF00B050"/>
        </patternFill>
      </fill>
    </dxf>
    <dxf>
      <fill>
        <patternFill>
          <bgColor rgb="FF92D050"/>
        </patternFill>
      </fill>
    </dxf>
    <dxf>
      <fill>
        <patternFill>
          <bgColor rgb="FF92D05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0000"/>
        </patternFill>
      </fill>
    </dxf>
    <dxf>
      <fill>
        <patternFill>
          <bgColor rgb="FF00B050"/>
        </patternFill>
      </fill>
    </dxf>
    <dxf>
      <fill>
        <patternFill>
          <bgColor rgb="FF92D050"/>
        </patternFill>
      </fill>
    </dxf>
    <dxf>
      <fill>
        <patternFill>
          <bgColor rgb="FF92D05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0000"/>
        </patternFill>
      </fill>
    </dxf>
    <dxf>
      <fill>
        <patternFill>
          <bgColor rgb="FF00B050"/>
        </patternFill>
      </fill>
    </dxf>
    <dxf>
      <fill>
        <patternFill>
          <bgColor rgb="FF92D050"/>
        </patternFill>
      </fill>
    </dxf>
    <dxf>
      <fill>
        <patternFill>
          <bgColor rgb="FF92D05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0000"/>
        </patternFill>
      </fill>
    </dxf>
    <dxf>
      <fill>
        <patternFill>
          <bgColor rgb="FF00B050"/>
        </patternFill>
      </fill>
    </dxf>
    <dxf>
      <fill>
        <patternFill>
          <bgColor rgb="FF92D050"/>
        </patternFill>
      </fill>
    </dxf>
    <dxf>
      <fill>
        <patternFill>
          <bgColor rgb="FF92D05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0000"/>
        </patternFill>
      </fill>
    </dxf>
    <dxf>
      <fill>
        <patternFill>
          <bgColor rgb="FF00B050"/>
        </patternFill>
      </fill>
    </dxf>
    <dxf>
      <fill>
        <patternFill>
          <bgColor rgb="FF92D050"/>
        </patternFill>
      </fill>
    </dxf>
    <dxf>
      <fill>
        <patternFill>
          <bgColor rgb="FF92D05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0000"/>
        </patternFill>
      </fill>
    </dxf>
    <dxf>
      <fill>
        <patternFill>
          <bgColor rgb="FF00B050"/>
        </patternFill>
      </fill>
    </dxf>
    <dxf>
      <fill>
        <patternFill>
          <bgColor rgb="FF92D050"/>
        </patternFill>
      </fill>
    </dxf>
    <dxf>
      <fill>
        <patternFill>
          <bgColor rgb="FF92D05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0000"/>
        </patternFill>
      </fill>
    </dxf>
    <dxf>
      <fill>
        <patternFill>
          <bgColor rgb="FF00B050"/>
        </patternFill>
      </fill>
    </dxf>
    <dxf>
      <fill>
        <patternFill>
          <bgColor rgb="FF92D050"/>
        </patternFill>
      </fill>
    </dxf>
    <dxf>
      <fill>
        <patternFill>
          <bgColor rgb="FF92D05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0000"/>
        </patternFill>
      </fill>
    </dxf>
    <dxf>
      <fill>
        <patternFill>
          <bgColor rgb="FF00B050"/>
        </patternFill>
      </fill>
    </dxf>
    <dxf>
      <fill>
        <patternFill>
          <bgColor rgb="FF92D050"/>
        </patternFill>
      </fill>
    </dxf>
    <dxf>
      <fill>
        <patternFill>
          <bgColor rgb="FF92D05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0000"/>
        </patternFill>
      </fill>
    </dxf>
    <dxf>
      <font>
        <b/>
        <i val="0"/>
      </font>
      <fill>
        <patternFill>
          <bgColor rgb="FFFF0000"/>
        </patternFill>
      </fill>
    </dxf>
    <dxf>
      <fill>
        <patternFill>
          <bgColor rgb="FF00B050"/>
        </patternFill>
      </fill>
    </dxf>
    <dxf>
      <fill>
        <patternFill>
          <bgColor rgb="FF92D050"/>
        </patternFill>
      </fill>
    </dxf>
    <dxf>
      <fill>
        <patternFill>
          <bgColor rgb="FF92D05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0000"/>
        </patternFill>
      </fill>
    </dxf>
    <dxf>
      <fill>
        <patternFill>
          <bgColor rgb="FF00B050"/>
        </patternFill>
      </fill>
    </dxf>
    <dxf>
      <fill>
        <patternFill>
          <bgColor rgb="FF92D050"/>
        </patternFill>
      </fill>
    </dxf>
    <dxf>
      <fill>
        <patternFill>
          <bgColor rgb="FF92D05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0000"/>
        </patternFill>
      </fill>
    </dxf>
    <dxf>
      <font>
        <b/>
        <i val="0"/>
      </font>
      <fill>
        <patternFill>
          <bgColor rgb="FFFF0000"/>
        </patternFill>
      </fill>
    </dxf>
    <dxf>
      <fill>
        <patternFill>
          <bgColor rgb="FF00B050"/>
        </patternFill>
      </fill>
    </dxf>
    <dxf>
      <fill>
        <patternFill>
          <bgColor rgb="FF92D050"/>
        </patternFill>
      </fill>
    </dxf>
    <dxf>
      <fill>
        <patternFill>
          <bgColor rgb="FF92D05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0000"/>
        </patternFill>
      </fill>
    </dxf>
    <dxf>
      <fill>
        <patternFill>
          <bgColor rgb="FF00B050"/>
        </patternFill>
      </fill>
    </dxf>
    <dxf>
      <fill>
        <patternFill>
          <bgColor rgb="FF92D050"/>
        </patternFill>
      </fill>
    </dxf>
    <dxf>
      <fill>
        <patternFill>
          <bgColor rgb="FF92D05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0000"/>
        </patternFill>
      </fill>
    </dxf>
    <dxf>
      <font>
        <b/>
        <i val="0"/>
      </font>
      <fill>
        <patternFill>
          <bgColor rgb="FFFF0000"/>
        </patternFill>
      </fill>
    </dxf>
    <dxf>
      <fill>
        <patternFill>
          <bgColor rgb="FF00B050"/>
        </patternFill>
      </fill>
    </dxf>
    <dxf>
      <fill>
        <patternFill>
          <bgColor rgb="FF92D050"/>
        </patternFill>
      </fill>
    </dxf>
    <dxf>
      <fill>
        <patternFill>
          <bgColor rgb="FF92D05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0000"/>
        </patternFill>
      </fill>
    </dxf>
    <dxf>
      <fill>
        <patternFill>
          <bgColor rgb="FF00B050"/>
        </patternFill>
      </fill>
    </dxf>
    <dxf>
      <fill>
        <patternFill>
          <bgColor rgb="FF92D050"/>
        </patternFill>
      </fill>
    </dxf>
    <dxf>
      <fill>
        <patternFill>
          <bgColor rgb="FF92D05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0000"/>
        </patternFill>
      </fill>
    </dxf>
    <dxf>
      <fill>
        <patternFill>
          <bgColor rgb="FF00B050"/>
        </patternFill>
      </fill>
    </dxf>
    <dxf>
      <fill>
        <patternFill>
          <bgColor rgb="FF92D050"/>
        </patternFill>
      </fill>
    </dxf>
    <dxf>
      <fill>
        <patternFill>
          <bgColor rgb="FF92D05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0000"/>
        </patternFill>
      </fill>
    </dxf>
    <dxf>
      <fill>
        <patternFill>
          <bgColor rgb="FF00B050"/>
        </patternFill>
      </fill>
    </dxf>
    <dxf>
      <fill>
        <patternFill>
          <bgColor rgb="FF92D050"/>
        </patternFill>
      </fill>
    </dxf>
    <dxf>
      <fill>
        <patternFill>
          <bgColor rgb="FF92D05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0000"/>
        </patternFill>
      </fill>
    </dxf>
    <dxf>
      <fill>
        <patternFill>
          <bgColor rgb="FF00B050"/>
        </patternFill>
      </fill>
    </dxf>
    <dxf>
      <fill>
        <patternFill>
          <bgColor rgb="FF92D050"/>
        </patternFill>
      </fill>
    </dxf>
    <dxf>
      <fill>
        <patternFill>
          <bgColor rgb="FF92D05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0000"/>
        </patternFill>
      </fill>
    </dxf>
    <dxf>
      <font>
        <b/>
        <i val="0"/>
      </font>
      <fill>
        <patternFill>
          <bgColor rgb="FFFF0000"/>
        </patternFill>
      </fill>
    </dxf>
    <dxf>
      <fill>
        <patternFill>
          <bgColor rgb="FF00B050"/>
        </patternFill>
      </fill>
    </dxf>
    <dxf>
      <fill>
        <patternFill>
          <bgColor rgb="FF92D050"/>
        </patternFill>
      </fill>
    </dxf>
    <dxf>
      <fill>
        <patternFill>
          <bgColor rgb="FF92D05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0000"/>
        </patternFill>
      </fill>
    </dxf>
    <dxf>
      <fill>
        <patternFill>
          <bgColor rgb="FF00B050"/>
        </patternFill>
      </fill>
    </dxf>
    <dxf>
      <fill>
        <patternFill>
          <bgColor rgb="FF92D050"/>
        </patternFill>
      </fill>
    </dxf>
    <dxf>
      <fill>
        <patternFill>
          <bgColor rgb="FF92D05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0000"/>
        </patternFill>
      </fill>
    </dxf>
    <dxf>
      <fill>
        <patternFill>
          <bgColor rgb="FF00B050"/>
        </patternFill>
      </fill>
    </dxf>
    <dxf>
      <fill>
        <patternFill>
          <bgColor rgb="FF92D050"/>
        </patternFill>
      </fill>
    </dxf>
    <dxf>
      <fill>
        <patternFill>
          <bgColor rgb="FF92D05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0000"/>
        </patternFill>
      </fill>
    </dxf>
    <dxf>
      <fill>
        <patternFill>
          <bgColor rgb="FF00B050"/>
        </patternFill>
      </fill>
    </dxf>
    <dxf>
      <fill>
        <patternFill>
          <bgColor rgb="FF92D050"/>
        </patternFill>
      </fill>
    </dxf>
    <dxf>
      <fill>
        <patternFill>
          <bgColor rgb="FF92D05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0000"/>
        </patternFill>
      </fill>
    </dxf>
    <dxf>
      <fill>
        <patternFill>
          <bgColor rgb="FF00B050"/>
        </patternFill>
      </fill>
    </dxf>
    <dxf>
      <fill>
        <patternFill>
          <bgColor rgb="FF92D050"/>
        </patternFill>
      </fill>
    </dxf>
    <dxf>
      <fill>
        <patternFill>
          <bgColor rgb="FF92D05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0000"/>
        </patternFill>
      </fill>
    </dxf>
    <dxf>
      <fill>
        <patternFill>
          <bgColor rgb="FF00B050"/>
        </patternFill>
      </fill>
    </dxf>
    <dxf>
      <fill>
        <patternFill>
          <bgColor rgb="FF92D050"/>
        </patternFill>
      </fill>
    </dxf>
    <dxf>
      <fill>
        <patternFill>
          <bgColor rgb="FF92D05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0000"/>
        </patternFill>
      </fill>
    </dxf>
    <dxf>
      <font>
        <b/>
        <i val="0"/>
      </font>
      <fill>
        <patternFill>
          <bgColor rgb="FFFF0000"/>
        </patternFill>
      </fill>
    </dxf>
    <dxf>
      <fill>
        <patternFill>
          <bgColor rgb="FF00B050"/>
        </patternFill>
      </fill>
    </dxf>
    <dxf>
      <fill>
        <patternFill>
          <bgColor rgb="FF92D050"/>
        </patternFill>
      </fill>
    </dxf>
    <dxf>
      <fill>
        <patternFill>
          <bgColor rgb="FF92D05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0000"/>
        </patternFill>
      </fill>
    </dxf>
    <dxf>
      <fill>
        <patternFill>
          <bgColor rgb="FF00B050"/>
        </patternFill>
      </fill>
    </dxf>
    <dxf>
      <fill>
        <patternFill>
          <bgColor rgb="FF92D050"/>
        </patternFill>
      </fill>
    </dxf>
    <dxf>
      <fill>
        <patternFill>
          <bgColor rgb="FF92D05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0000"/>
        </patternFill>
      </fill>
    </dxf>
    <dxf>
      <fill>
        <patternFill>
          <bgColor rgb="FF00B050"/>
        </patternFill>
      </fill>
    </dxf>
    <dxf>
      <fill>
        <patternFill>
          <bgColor rgb="FF92D050"/>
        </patternFill>
      </fill>
    </dxf>
    <dxf>
      <fill>
        <patternFill>
          <bgColor rgb="FF92D05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0000"/>
        </patternFill>
      </fill>
    </dxf>
    <dxf>
      <fill>
        <patternFill>
          <bgColor rgb="FF00B050"/>
        </patternFill>
      </fill>
    </dxf>
    <dxf>
      <fill>
        <patternFill>
          <bgColor rgb="FF92D050"/>
        </patternFill>
      </fill>
    </dxf>
    <dxf>
      <fill>
        <patternFill>
          <bgColor rgb="FF92D05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0000"/>
        </patternFill>
      </fill>
    </dxf>
    <dxf>
      <fill>
        <patternFill>
          <bgColor rgb="FF00B050"/>
        </patternFill>
      </fill>
    </dxf>
    <dxf>
      <fill>
        <patternFill>
          <bgColor rgb="FF92D050"/>
        </patternFill>
      </fill>
    </dxf>
    <dxf>
      <fill>
        <patternFill>
          <bgColor rgb="FF92D05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0000"/>
        </patternFill>
      </fill>
    </dxf>
    <dxf>
      <fill>
        <patternFill>
          <bgColor rgb="FF00B050"/>
        </patternFill>
      </fill>
    </dxf>
    <dxf>
      <fill>
        <patternFill>
          <bgColor rgb="FF92D050"/>
        </patternFill>
      </fill>
    </dxf>
    <dxf>
      <fill>
        <patternFill>
          <bgColor rgb="FF92D05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0000"/>
        </patternFill>
      </fill>
    </dxf>
    <dxf>
      <fill>
        <patternFill>
          <bgColor rgb="FF00B050"/>
        </patternFill>
      </fill>
    </dxf>
    <dxf>
      <fill>
        <patternFill>
          <bgColor rgb="FF92D050"/>
        </patternFill>
      </fill>
    </dxf>
    <dxf>
      <fill>
        <patternFill>
          <bgColor rgb="FF92D05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0000"/>
        </patternFill>
      </fill>
    </dxf>
    <dxf>
      <fill>
        <patternFill>
          <bgColor rgb="FF00B050"/>
        </patternFill>
      </fill>
    </dxf>
    <dxf>
      <fill>
        <patternFill>
          <bgColor rgb="FF92D050"/>
        </patternFill>
      </fill>
    </dxf>
    <dxf>
      <fill>
        <patternFill>
          <bgColor rgb="FF92D05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0000"/>
        </patternFill>
      </fill>
    </dxf>
    <dxf>
      <fill>
        <patternFill>
          <bgColor rgb="FF00B050"/>
        </patternFill>
      </fill>
    </dxf>
    <dxf>
      <fill>
        <patternFill>
          <bgColor rgb="FF92D050"/>
        </patternFill>
      </fill>
    </dxf>
    <dxf>
      <fill>
        <patternFill>
          <bgColor rgb="FF92D05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0000"/>
        </patternFill>
      </fill>
    </dxf>
    <dxf>
      <fill>
        <patternFill>
          <bgColor rgb="FF00B050"/>
        </patternFill>
      </fill>
    </dxf>
    <dxf>
      <fill>
        <patternFill>
          <bgColor rgb="FF92D050"/>
        </patternFill>
      </fill>
    </dxf>
    <dxf>
      <fill>
        <patternFill>
          <bgColor rgb="FF92D05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0000"/>
        </patternFill>
      </fill>
    </dxf>
    <dxf>
      <font>
        <b/>
        <i val="0"/>
      </font>
      <fill>
        <patternFill>
          <bgColor rgb="FFFF0000"/>
        </patternFill>
      </fill>
    </dxf>
    <dxf>
      <fill>
        <patternFill>
          <bgColor rgb="FF00B050"/>
        </patternFill>
      </fill>
    </dxf>
    <dxf>
      <fill>
        <patternFill>
          <bgColor rgb="FF92D050"/>
        </patternFill>
      </fill>
    </dxf>
    <dxf>
      <fill>
        <patternFill>
          <bgColor rgb="FF92D05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0000"/>
        </patternFill>
      </fill>
    </dxf>
    <dxf>
      <fill>
        <patternFill>
          <bgColor rgb="FF00B050"/>
        </patternFill>
      </fill>
    </dxf>
    <dxf>
      <fill>
        <patternFill>
          <bgColor rgb="FF92D050"/>
        </patternFill>
      </fill>
    </dxf>
    <dxf>
      <fill>
        <patternFill>
          <bgColor rgb="FF92D05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0000"/>
        </patternFill>
      </fill>
    </dxf>
    <dxf>
      <fill>
        <patternFill>
          <bgColor rgb="FF00B050"/>
        </patternFill>
      </fill>
    </dxf>
    <dxf>
      <fill>
        <patternFill>
          <bgColor rgb="FF92D050"/>
        </patternFill>
      </fill>
    </dxf>
    <dxf>
      <fill>
        <patternFill>
          <bgColor rgb="FF92D05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0000"/>
        </patternFill>
      </fill>
    </dxf>
    <dxf>
      <font>
        <b/>
        <i val="0"/>
      </font>
      <fill>
        <patternFill>
          <bgColor rgb="FFFF0000"/>
        </patternFill>
      </fill>
    </dxf>
    <dxf>
      <fill>
        <patternFill>
          <bgColor rgb="FF00B050"/>
        </patternFill>
      </fill>
    </dxf>
    <dxf>
      <fill>
        <patternFill>
          <bgColor rgb="FF92D050"/>
        </patternFill>
      </fill>
    </dxf>
    <dxf>
      <fill>
        <patternFill>
          <bgColor rgb="FF92D05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0000"/>
        </patternFill>
      </fill>
    </dxf>
    <dxf>
      <fill>
        <patternFill>
          <bgColor rgb="FF00B050"/>
        </patternFill>
      </fill>
    </dxf>
    <dxf>
      <fill>
        <patternFill>
          <bgColor rgb="FF92D050"/>
        </patternFill>
      </fill>
    </dxf>
    <dxf>
      <fill>
        <patternFill>
          <bgColor rgb="FF92D05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0000"/>
        </patternFill>
      </fill>
    </dxf>
    <dxf>
      <fill>
        <patternFill>
          <bgColor rgb="FF00B050"/>
        </patternFill>
      </fill>
    </dxf>
    <dxf>
      <fill>
        <patternFill>
          <bgColor rgb="FF92D050"/>
        </patternFill>
      </fill>
    </dxf>
    <dxf>
      <fill>
        <patternFill>
          <bgColor rgb="FF92D05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0000"/>
        </patternFill>
      </fill>
    </dxf>
    <dxf>
      <fill>
        <patternFill>
          <bgColor rgb="FF00B050"/>
        </patternFill>
      </fill>
    </dxf>
    <dxf>
      <fill>
        <patternFill>
          <bgColor rgb="FF92D050"/>
        </patternFill>
      </fill>
    </dxf>
    <dxf>
      <fill>
        <patternFill>
          <bgColor rgb="FF92D05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0000"/>
        </patternFill>
      </fill>
    </dxf>
    <dxf>
      <fill>
        <patternFill>
          <bgColor rgb="FF00B050"/>
        </patternFill>
      </fill>
    </dxf>
    <dxf>
      <fill>
        <patternFill>
          <bgColor rgb="FF92D050"/>
        </patternFill>
      </fill>
    </dxf>
    <dxf>
      <fill>
        <patternFill>
          <bgColor rgb="FF92D05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0000"/>
        </patternFill>
      </fill>
    </dxf>
    <dxf>
      <fill>
        <patternFill>
          <bgColor rgb="FF00B050"/>
        </patternFill>
      </fill>
    </dxf>
    <dxf>
      <fill>
        <patternFill>
          <bgColor rgb="FF92D050"/>
        </patternFill>
      </fill>
    </dxf>
    <dxf>
      <fill>
        <patternFill>
          <bgColor rgb="FF92D05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0000"/>
        </patternFill>
      </fill>
    </dxf>
    <dxf>
      <fill>
        <patternFill>
          <bgColor rgb="FF00B050"/>
        </patternFill>
      </fill>
    </dxf>
    <dxf>
      <fill>
        <patternFill>
          <bgColor rgb="FF92D050"/>
        </patternFill>
      </fill>
    </dxf>
    <dxf>
      <fill>
        <patternFill>
          <bgColor rgb="FF92D05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0000"/>
        </patternFill>
      </fill>
    </dxf>
    <dxf>
      <font>
        <b/>
        <i val="0"/>
      </font>
      <fill>
        <patternFill>
          <bgColor rgb="FFFF0000"/>
        </patternFill>
      </fill>
    </dxf>
    <dxf>
      <fill>
        <patternFill>
          <bgColor rgb="FF00B050"/>
        </patternFill>
      </fill>
    </dxf>
    <dxf>
      <fill>
        <patternFill>
          <bgColor rgb="FF92D050"/>
        </patternFill>
      </fill>
    </dxf>
    <dxf>
      <fill>
        <patternFill>
          <bgColor rgb="FF92D05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0000"/>
        </patternFill>
      </fill>
    </dxf>
    <dxf>
      <fill>
        <patternFill>
          <bgColor rgb="FF00B050"/>
        </patternFill>
      </fill>
    </dxf>
    <dxf>
      <fill>
        <patternFill>
          <bgColor rgb="FF92D050"/>
        </patternFill>
      </fill>
    </dxf>
    <dxf>
      <fill>
        <patternFill>
          <bgColor rgb="FF92D05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0000"/>
        </patternFill>
      </fill>
    </dxf>
    <dxf>
      <fill>
        <patternFill>
          <bgColor rgb="FF00B050"/>
        </patternFill>
      </fill>
    </dxf>
    <dxf>
      <fill>
        <patternFill>
          <bgColor rgb="FF92D050"/>
        </patternFill>
      </fill>
    </dxf>
    <dxf>
      <fill>
        <patternFill>
          <bgColor rgb="FF92D05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0000"/>
        </patternFill>
      </fill>
    </dxf>
    <dxf>
      <fill>
        <patternFill>
          <bgColor rgb="FF00B050"/>
        </patternFill>
      </fill>
    </dxf>
    <dxf>
      <fill>
        <patternFill>
          <bgColor rgb="FF92D050"/>
        </patternFill>
      </fill>
    </dxf>
    <dxf>
      <fill>
        <patternFill>
          <bgColor rgb="FF92D05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0000"/>
        </patternFill>
      </fill>
    </dxf>
    <dxf>
      <fill>
        <patternFill>
          <bgColor rgb="FF00B050"/>
        </patternFill>
      </fill>
    </dxf>
    <dxf>
      <fill>
        <patternFill>
          <bgColor rgb="FF92D050"/>
        </patternFill>
      </fill>
    </dxf>
    <dxf>
      <fill>
        <patternFill>
          <bgColor rgb="FF92D05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0000"/>
        </patternFill>
      </fill>
    </dxf>
    <dxf>
      <fill>
        <patternFill>
          <bgColor rgb="FF00B050"/>
        </patternFill>
      </fill>
    </dxf>
    <dxf>
      <fill>
        <patternFill>
          <bgColor rgb="FF92D050"/>
        </patternFill>
      </fill>
    </dxf>
    <dxf>
      <fill>
        <patternFill>
          <bgColor rgb="FF92D05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0000"/>
        </patternFill>
      </fill>
    </dxf>
    <dxf>
      <fill>
        <patternFill>
          <bgColor rgb="FF00B050"/>
        </patternFill>
      </fill>
    </dxf>
    <dxf>
      <fill>
        <patternFill>
          <bgColor rgb="FF92D050"/>
        </patternFill>
      </fill>
    </dxf>
    <dxf>
      <fill>
        <patternFill>
          <bgColor rgb="FF92D05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0000"/>
        </patternFill>
      </fill>
    </dxf>
    <dxf>
      <fill>
        <patternFill>
          <bgColor rgb="FF00B050"/>
        </patternFill>
      </fill>
    </dxf>
    <dxf>
      <fill>
        <patternFill>
          <bgColor rgb="FF92D050"/>
        </patternFill>
      </fill>
    </dxf>
    <dxf>
      <fill>
        <patternFill>
          <bgColor rgb="FF92D05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0000"/>
        </patternFill>
      </fill>
    </dxf>
    <dxf>
      <fill>
        <patternFill>
          <bgColor rgb="FF00B050"/>
        </patternFill>
      </fill>
    </dxf>
    <dxf>
      <fill>
        <patternFill>
          <bgColor rgb="FF92D050"/>
        </patternFill>
      </fill>
    </dxf>
    <dxf>
      <fill>
        <patternFill>
          <bgColor rgb="FF92D05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0000"/>
        </patternFill>
      </fill>
    </dxf>
    <dxf>
      <fill>
        <patternFill>
          <bgColor rgb="FF00B050"/>
        </patternFill>
      </fill>
    </dxf>
    <dxf>
      <fill>
        <patternFill>
          <bgColor rgb="FF92D050"/>
        </patternFill>
      </fill>
    </dxf>
    <dxf>
      <fill>
        <patternFill>
          <bgColor rgb="FF92D05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0000"/>
        </patternFill>
      </fill>
    </dxf>
    <dxf>
      <fill>
        <patternFill>
          <bgColor rgb="FF00B050"/>
        </patternFill>
      </fill>
    </dxf>
    <dxf>
      <fill>
        <patternFill>
          <bgColor rgb="FF92D050"/>
        </patternFill>
      </fill>
    </dxf>
    <dxf>
      <fill>
        <patternFill>
          <bgColor rgb="FF92D05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0000"/>
        </patternFill>
      </fill>
    </dxf>
    <dxf>
      <font>
        <b/>
        <i val="0"/>
      </font>
      <fill>
        <patternFill>
          <bgColor rgb="FFFF0000"/>
        </patternFill>
      </fill>
    </dxf>
    <dxf>
      <fill>
        <patternFill>
          <bgColor rgb="FF00B050"/>
        </patternFill>
      </fill>
    </dxf>
    <dxf>
      <fill>
        <patternFill>
          <bgColor rgb="FF92D050"/>
        </patternFill>
      </fill>
    </dxf>
    <dxf>
      <fill>
        <patternFill>
          <bgColor rgb="FF92D05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0000"/>
        </patternFill>
      </fill>
    </dxf>
    <dxf>
      <fill>
        <patternFill>
          <bgColor rgb="FF00B050"/>
        </patternFill>
      </fill>
    </dxf>
    <dxf>
      <fill>
        <patternFill>
          <bgColor rgb="FF92D050"/>
        </patternFill>
      </fill>
    </dxf>
    <dxf>
      <fill>
        <patternFill>
          <bgColor rgb="FF92D05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0000"/>
        </patternFill>
      </fill>
    </dxf>
    <dxf>
      <fill>
        <patternFill>
          <bgColor rgb="FF00B050"/>
        </patternFill>
      </fill>
    </dxf>
    <dxf>
      <fill>
        <patternFill>
          <bgColor rgb="FF92D050"/>
        </patternFill>
      </fill>
    </dxf>
    <dxf>
      <fill>
        <patternFill>
          <bgColor rgb="FF92D05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0000"/>
        </patternFill>
      </fill>
    </dxf>
    <dxf>
      <fill>
        <patternFill>
          <bgColor rgb="FF00B050"/>
        </patternFill>
      </fill>
    </dxf>
    <dxf>
      <fill>
        <patternFill>
          <bgColor rgb="FF92D050"/>
        </patternFill>
      </fill>
    </dxf>
    <dxf>
      <fill>
        <patternFill>
          <bgColor rgb="FF92D05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0000"/>
        </patternFill>
      </fill>
    </dxf>
    <dxf>
      <fill>
        <patternFill>
          <bgColor rgb="FF00B050"/>
        </patternFill>
      </fill>
    </dxf>
    <dxf>
      <fill>
        <patternFill>
          <bgColor rgb="FF92D050"/>
        </patternFill>
      </fill>
    </dxf>
    <dxf>
      <fill>
        <patternFill>
          <bgColor rgb="FF92D05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0000"/>
        </patternFill>
      </fill>
    </dxf>
    <dxf>
      <fill>
        <patternFill>
          <bgColor rgb="FF00B050"/>
        </patternFill>
      </fill>
    </dxf>
    <dxf>
      <fill>
        <patternFill>
          <bgColor rgb="FF92D050"/>
        </patternFill>
      </fill>
    </dxf>
    <dxf>
      <fill>
        <patternFill>
          <bgColor rgb="FF92D05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0000"/>
        </patternFill>
      </fill>
    </dxf>
    <dxf>
      <font>
        <b/>
        <i val="0"/>
      </font>
      <fill>
        <patternFill>
          <bgColor rgb="FFFF0000"/>
        </patternFill>
      </fill>
    </dxf>
    <dxf>
      <fill>
        <patternFill>
          <bgColor rgb="FF00B050"/>
        </patternFill>
      </fill>
    </dxf>
    <dxf>
      <fill>
        <patternFill>
          <bgColor rgb="FF92D050"/>
        </patternFill>
      </fill>
    </dxf>
    <dxf>
      <fill>
        <patternFill>
          <bgColor rgb="FF92D05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0000"/>
        </patternFill>
      </fill>
    </dxf>
    <dxf>
      <fill>
        <patternFill>
          <bgColor rgb="FF00B050"/>
        </patternFill>
      </fill>
    </dxf>
    <dxf>
      <fill>
        <patternFill>
          <bgColor rgb="FF92D050"/>
        </patternFill>
      </fill>
    </dxf>
    <dxf>
      <fill>
        <patternFill>
          <bgColor rgb="FF92D05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0000"/>
        </patternFill>
      </fill>
    </dxf>
    <dxf>
      <fill>
        <patternFill>
          <bgColor rgb="FF00B050"/>
        </patternFill>
      </fill>
    </dxf>
    <dxf>
      <fill>
        <patternFill>
          <bgColor rgb="FF92D050"/>
        </patternFill>
      </fill>
    </dxf>
    <dxf>
      <fill>
        <patternFill>
          <bgColor rgb="FF92D05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0000"/>
        </patternFill>
      </fill>
    </dxf>
    <dxf>
      <fill>
        <patternFill>
          <bgColor rgb="FF00B050"/>
        </patternFill>
      </fill>
    </dxf>
    <dxf>
      <fill>
        <patternFill>
          <bgColor rgb="FF92D050"/>
        </patternFill>
      </fill>
    </dxf>
    <dxf>
      <fill>
        <patternFill>
          <bgColor rgb="FF92D05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0000"/>
        </patternFill>
      </fill>
    </dxf>
    <dxf>
      <fill>
        <patternFill>
          <bgColor rgb="FF00B050"/>
        </patternFill>
      </fill>
    </dxf>
    <dxf>
      <fill>
        <patternFill>
          <bgColor rgb="FF92D050"/>
        </patternFill>
      </fill>
    </dxf>
    <dxf>
      <fill>
        <patternFill>
          <bgColor rgb="FF92D05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0000"/>
        </patternFill>
      </fill>
    </dxf>
    <dxf>
      <fill>
        <patternFill>
          <bgColor rgb="FF00B050"/>
        </patternFill>
      </fill>
    </dxf>
    <dxf>
      <fill>
        <patternFill>
          <bgColor rgb="FF92D050"/>
        </patternFill>
      </fill>
    </dxf>
    <dxf>
      <fill>
        <patternFill>
          <bgColor rgb="FF92D05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0000"/>
        </patternFill>
      </fill>
    </dxf>
    <dxf>
      <fill>
        <patternFill>
          <bgColor rgb="FF00B050"/>
        </patternFill>
      </fill>
    </dxf>
    <dxf>
      <fill>
        <patternFill>
          <bgColor rgb="FF92D050"/>
        </patternFill>
      </fill>
    </dxf>
    <dxf>
      <fill>
        <patternFill>
          <bgColor rgb="FF92D05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0000"/>
        </patternFill>
      </fill>
    </dxf>
    <dxf>
      <font>
        <b/>
        <i val="0"/>
      </font>
      <fill>
        <patternFill>
          <bgColor rgb="FFFF0000"/>
        </patternFill>
      </fill>
    </dxf>
    <dxf>
      <fill>
        <patternFill>
          <bgColor rgb="FF00B050"/>
        </patternFill>
      </fill>
    </dxf>
    <dxf>
      <fill>
        <patternFill>
          <bgColor rgb="FF92D050"/>
        </patternFill>
      </fill>
    </dxf>
    <dxf>
      <fill>
        <patternFill>
          <bgColor rgb="FF92D05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0000"/>
        </patternFill>
      </fill>
    </dxf>
    <dxf>
      <fill>
        <patternFill>
          <bgColor rgb="FF00B050"/>
        </patternFill>
      </fill>
    </dxf>
    <dxf>
      <fill>
        <patternFill>
          <bgColor rgb="FF92D050"/>
        </patternFill>
      </fill>
    </dxf>
    <dxf>
      <fill>
        <patternFill>
          <bgColor rgb="FF92D05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0000"/>
        </patternFill>
      </fill>
    </dxf>
    <dxf>
      <fill>
        <patternFill>
          <bgColor rgb="FF00B050"/>
        </patternFill>
      </fill>
    </dxf>
    <dxf>
      <fill>
        <patternFill>
          <bgColor rgb="FF92D050"/>
        </patternFill>
      </fill>
    </dxf>
    <dxf>
      <fill>
        <patternFill>
          <bgColor rgb="FF92D05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0000"/>
        </patternFill>
      </fill>
    </dxf>
    <dxf>
      <fill>
        <patternFill>
          <bgColor rgb="FF00B050"/>
        </patternFill>
      </fill>
    </dxf>
    <dxf>
      <fill>
        <patternFill>
          <bgColor rgb="FF92D050"/>
        </patternFill>
      </fill>
    </dxf>
    <dxf>
      <fill>
        <patternFill>
          <bgColor rgb="FF92D05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0000"/>
        </patternFill>
      </fill>
    </dxf>
    <dxf>
      <fill>
        <patternFill>
          <bgColor rgb="FF00B050"/>
        </patternFill>
      </fill>
    </dxf>
    <dxf>
      <fill>
        <patternFill>
          <bgColor rgb="FF92D050"/>
        </patternFill>
      </fill>
    </dxf>
    <dxf>
      <fill>
        <patternFill>
          <bgColor rgb="FF92D05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0000"/>
        </patternFill>
      </fill>
    </dxf>
    <dxf>
      <fill>
        <patternFill>
          <bgColor rgb="FF00B050"/>
        </patternFill>
      </fill>
    </dxf>
    <dxf>
      <fill>
        <patternFill>
          <bgColor rgb="FF92D050"/>
        </patternFill>
      </fill>
    </dxf>
    <dxf>
      <fill>
        <patternFill>
          <bgColor rgb="FF92D05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0000"/>
        </patternFill>
      </fill>
    </dxf>
    <dxf>
      <fill>
        <patternFill>
          <bgColor rgb="FF00B050"/>
        </patternFill>
      </fill>
    </dxf>
    <dxf>
      <fill>
        <patternFill>
          <bgColor rgb="FF92D050"/>
        </patternFill>
      </fill>
    </dxf>
    <dxf>
      <fill>
        <patternFill>
          <bgColor rgb="FF92D05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0000"/>
        </patternFill>
      </fill>
    </dxf>
    <dxf>
      <font>
        <b/>
        <i val="0"/>
      </font>
      <fill>
        <patternFill>
          <bgColor rgb="FFFF0000"/>
        </patternFill>
      </fill>
    </dxf>
    <dxf>
      <fill>
        <patternFill>
          <bgColor rgb="FF00B050"/>
        </patternFill>
      </fill>
    </dxf>
    <dxf>
      <fill>
        <patternFill>
          <bgColor rgb="FF92D050"/>
        </patternFill>
      </fill>
    </dxf>
    <dxf>
      <fill>
        <patternFill>
          <bgColor rgb="FF92D05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0000"/>
        </patternFill>
      </fill>
    </dxf>
    <dxf>
      <fill>
        <patternFill>
          <bgColor rgb="FF00B050"/>
        </patternFill>
      </fill>
    </dxf>
    <dxf>
      <fill>
        <patternFill>
          <bgColor rgb="FF92D050"/>
        </patternFill>
      </fill>
    </dxf>
    <dxf>
      <fill>
        <patternFill>
          <bgColor rgb="FF92D05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0000"/>
        </patternFill>
      </fill>
    </dxf>
    <dxf>
      <fill>
        <patternFill>
          <bgColor rgb="FF00B050"/>
        </patternFill>
      </fill>
    </dxf>
    <dxf>
      <fill>
        <patternFill>
          <bgColor rgb="FF92D050"/>
        </patternFill>
      </fill>
    </dxf>
    <dxf>
      <fill>
        <patternFill>
          <bgColor rgb="FF92D05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0000"/>
        </patternFill>
      </fill>
    </dxf>
    <dxf>
      <fill>
        <patternFill>
          <bgColor rgb="FF00B050"/>
        </patternFill>
      </fill>
    </dxf>
    <dxf>
      <fill>
        <patternFill>
          <bgColor rgb="FF92D050"/>
        </patternFill>
      </fill>
    </dxf>
    <dxf>
      <fill>
        <patternFill>
          <bgColor rgb="FF92D05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0000"/>
        </patternFill>
      </fill>
    </dxf>
    <dxf>
      <fill>
        <patternFill>
          <bgColor rgb="FF00B050"/>
        </patternFill>
      </fill>
    </dxf>
    <dxf>
      <fill>
        <patternFill>
          <bgColor rgb="FF92D050"/>
        </patternFill>
      </fill>
    </dxf>
    <dxf>
      <fill>
        <patternFill>
          <bgColor rgb="FF92D05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0000"/>
        </patternFill>
      </fill>
    </dxf>
    <dxf>
      <fill>
        <patternFill>
          <bgColor rgb="FF00B050"/>
        </patternFill>
      </fill>
    </dxf>
    <dxf>
      <fill>
        <patternFill>
          <bgColor rgb="FF92D050"/>
        </patternFill>
      </fill>
    </dxf>
    <dxf>
      <fill>
        <patternFill>
          <bgColor rgb="FF92D05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0000"/>
        </patternFill>
      </fill>
    </dxf>
    <dxf>
      <fill>
        <patternFill>
          <bgColor rgb="FF00B050"/>
        </patternFill>
      </fill>
    </dxf>
    <dxf>
      <fill>
        <patternFill>
          <bgColor rgb="FF92D050"/>
        </patternFill>
      </fill>
    </dxf>
    <dxf>
      <fill>
        <patternFill>
          <bgColor rgb="FF92D05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0000"/>
        </patternFill>
      </fill>
    </dxf>
    <dxf>
      <fill>
        <patternFill>
          <bgColor rgb="FF00B050"/>
        </patternFill>
      </fill>
    </dxf>
    <dxf>
      <fill>
        <patternFill>
          <bgColor rgb="FF92D050"/>
        </patternFill>
      </fill>
    </dxf>
    <dxf>
      <fill>
        <patternFill>
          <bgColor rgb="FF92D05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0000"/>
        </patternFill>
      </fill>
    </dxf>
    <dxf>
      <font>
        <b/>
        <i val="0"/>
      </font>
      <fill>
        <patternFill>
          <bgColor rgb="FFFF0000"/>
        </patternFill>
      </fill>
    </dxf>
    <dxf>
      <fill>
        <patternFill>
          <bgColor rgb="FF00B050"/>
        </patternFill>
      </fill>
    </dxf>
    <dxf>
      <fill>
        <patternFill>
          <bgColor rgb="FF92D050"/>
        </patternFill>
      </fill>
    </dxf>
    <dxf>
      <fill>
        <patternFill>
          <bgColor rgb="FF92D05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0000"/>
        </patternFill>
      </fill>
    </dxf>
    <dxf>
      <fill>
        <patternFill>
          <bgColor rgb="FF00B050"/>
        </patternFill>
      </fill>
    </dxf>
    <dxf>
      <fill>
        <patternFill>
          <bgColor rgb="FF92D050"/>
        </patternFill>
      </fill>
    </dxf>
    <dxf>
      <fill>
        <patternFill>
          <bgColor rgb="FF92D05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0000"/>
        </patternFill>
      </fill>
    </dxf>
    <dxf>
      <fill>
        <patternFill>
          <bgColor rgb="FF00B050"/>
        </patternFill>
      </fill>
    </dxf>
    <dxf>
      <fill>
        <patternFill>
          <bgColor rgb="FF92D050"/>
        </patternFill>
      </fill>
    </dxf>
    <dxf>
      <fill>
        <patternFill>
          <bgColor rgb="FF92D05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0000"/>
        </patternFill>
      </fill>
    </dxf>
    <dxf>
      <fill>
        <patternFill>
          <bgColor rgb="FF00B050"/>
        </patternFill>
      </fill>
    </dxf>
    <dxf>
      <fill>
        <patternFill>
          <bgColor rgb="FF92D050"/>
        </patternFill>
      </fill>
    </dxf>
    <dxf>
      <fill>
        <patternFill>
          <bgColor rgb="FF92D05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0000"/>
        </patternFill>
      </fill>
    </dxf>
    <dxf>
      <font>
        <b/>
        <i val="0"/>
      </font>
      <fill>
        <patternFill>
          <bgColor rgb="FFFF0000"/>
        </patternFill>
      </fill>
    </dxf>
    <dxf>
      <fill>
        <patternFill>
          <bgColor rgb="FF00B050"/>
        </patternFill>
      </fill>
    </dxf>
    <dxf>
      <fill>
        <patternFill>
          <bgColor rgb="FF92D050"/>
        </patternFill>
      </fill>
    </dxf>
    <dxf>
      <fill>
        <patternFill>
          <bgColor rgb="FF92D05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0000"/>
        </patternFill>
      </fill>
    </dxf>
    <dxf>
      <fill>
        <patternFill>
          <bgColor rgb="FF00B050"/>
        </patternFill>
      </fill>
    </dxf>
    <dxf>
      <fill>
        <patternFill>
          <bgColor rgb="FF92D050"/>
        </patternFill>
      </fill>
    </dxf>
    <dxf>
      <fill>
        <patternFill>
          <bgColor rgb="FF92D05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0000"/>
        </patternFill>
      </fill>
    </dxf>
    <dxf>
      <fill>
        <patternFill>
          <bgColor rgb="FF00B050"/>
        </patternFill>
      </fill>
    </dxf>
    <dxf>
      <fill>
        <patternFill>
          <bgColor rgb="FF92D050"/>
        </patternFill>
      </fill>
    </dxf>
    <dxf>
      <fill>
        <patternFill>
          <bgColor rgb="FF92D05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0000"/>
        </patternFill>
      </fill>
    </dxf>
    <dxf>
      <fill>
        <patternFill>
          <bgColor rgb="FF00B050"/>
        </patternFill>
      </fill>
    </dxf>
    <dxf>
      <fill>
        <patternFill>
          <bgColor rgb="FF92D050"/>
        </patternFill>
      </fill>
    </dxf>
    <dxf>
      <fill>
        <patternFill>
          <bgColor rgb="FF92D05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0000"/>
        </patternFill>
      </fill>
    </dxf>
    <dxf>
      <fill>
        <patternFill>
          <bgColor rgb="FF00B050"/>
        </patternFill>
      </fill>
    </dxf>
    <dxf>
      <fill>
        <patternFill>
          <bgColor rgb="FF92D050"/>
        </patternFill>
      </fill>
    </dxf>
    <dxf>
      <fill>
        <patternFill>
          <bgColor rgb="FF92D05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0000"/>
        </patternFill>
      </fill>
    </dxf>
    <dxf>
      <fill>
        <patternFill>
          <bgColor rgb="FF00B050"/>
        </patternFill>
      </fill>
    </dxf>
    <dxf>
      <fill>
        <patternFill>
          <bgColor rgb="FF92D050"/>
        </patternFill>
      </fill>
    </dxf>
    <dxf>
      <fill>
        <patternFill>
          <bgColor rgb="FF92D05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0000"/>
        </patternFill>
      </fill>
    </dxf>
    <dxf>
      <font>
        <b/>
        <i val="0"/>
      </font>
      <fill>
        <patternFill>
          <bgColor rgb="FFFF0000"/>
        </patternFill>
      </fill>
    </dxf>
    <dxf>
      <fill>
        <patternFill>
          <bgColor rgb="FF00B050"/>
        </patternFill>
      </fill>
    </dxf>
    <dxf>
      <fill>
        <patternFill>
          <bgColor rgb="FF92D050"/>
        </patternFill>
      </fill>
    </dxf>
    <dxf>
      <fill>
        <patternFill>
          <bgColor rgb="FF92D05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0000"/>
        </patternFill>
      </fill>
    </dxf>
    <dxf>
      <fill>
        <patternFill>
          <bgColor rgb="FF00B050"/>
        </patternFill>
      </fill>
    </dxf>
    <dxf>
      <fill>
        <patternFill>
          <bgColor rgb="FF92D050"/>
        </patternFill>
      </fill>
    </dxf>
    <dxf>
      <fill>
        <patternFill>
          <bgColor rgb="FF92D05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0000"/>
        </patternFill>
      </fill>
    </dxf>
    <dxf>
      <fill>
        <patternFill>
          <bgColor rgb="FF00B050"/>
        </patternFill>
      </fill>
    </dxf>
    <dxf>
      <fill>
        <patternFill>
          <bgColor rgb="FF92D050"/>
        </patternFill>
      </fill>
    </dxf>
    <dxf>
      <fill>
        <patternFill>
          <bgColor rgb="FF92D05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8" Type="http://schemas.openxmlformats.org/officeDocument/2006/relationships/worksheet" Target="worksheets/sheet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I37"/>
  <sheetViews>
    <sheetView showGridLines="0" zoomScaleNormal="100" zoomScaleSheetLayoutView="90" workbookViewId="0">
      <selection activeCell="M21" sqref="M21"/>
    </sheetView>
  </sheetViews>
  <sheetFormatPr defaultColWidth="9.140625" defaultRowHeight="12" x14ac:dyDescent="0.2"/>
  <cols>
    <col min="1" max="1" width="8.5703125" style="4" customWidth="1"/>
    <col min="2" max="2" width="6" style="4" bestFit="1" customWidth="1"/>
    <col min="3" max="3" width="31.85546875" style="4" customWidth="1"/>
    <col min="4" max="4" width="13.28515625" style="4" customWidth="1"/>
    <col min="5" max="5" width="13.28515625" style="38" customWidth="1"/>
    <col min="6" max="7" width="15.42578125" style="4" customWidth="1"/>
    <col min="8" max="8" width="16.28515625" style="4" customWidth="1"/>
    <col min="9" max="9" width="36.85546875" style="4" customWidth="1"/>
    <col min="10" max="16384" width="9.140625" style="4"/>
  </cols>
  <sheetData>
    <row r="1" spans="1:9" ht="189.75" customHeight="1" x14ac:dyDescent="0.2">
      <c r="A1" s="57" t="s">
        <v>213</v>
      </c>
      <c r="B1" s="57"/>
      <c r="C1" s="57"/>
      <c r="D1" s="57"/>
      <c r="E1" s="57"/>
      <c r="F1" s="57"/>
      <c r="G1" s="57"/>
      <c r="H1" s="57"/>
      <c r="I1" s="57"/>
    </row>
    <row r="2" spans="1:9" x14ac:dyDescent="0.2">
      <c r="E2" s="42"/>
    </row>
    <row r="3" spans="1:9" x14ac:dyDescent="0.2">
      <c r="B3" s="45" t="s">
        <v>184</v>
      </c>
      <c r="C3" s="46" t="s">
        <v>186</v>
      </c>
      <c r="D3" s="38"/>
      <c r="E3" s="42"/>
      <c r="F3" s="59" t="s">
        <v>205</v>
      </c>
      <c r="G3" s="59"/>
      <c r="I3" s="4" t="s">
        <v>214</v>
      </c>
    </row>
    <row r="4" spans="1:9" ht="12.75" x14ac:dyDescent="0.2">
      <c r="B4" s="50">
        <v>1</v>
      </c>
      <c r="C4" s="55" t="s">
        <v>160</v>
      </c>
      <c r="D4" s="38"/>
      <c r="E4" s="44"/>
      <c r="F4" s="59"/>
      <c r="G4" s="59"/>
    </row>
    <row r="5" spans="1:9" ht="12.75" x14ac:dyDescent="0.2">
      <c r="B5" s="50">
        <v>2</v>
      </c>
      <c r="C5" s="54" t="s">
        <v>161</v>
      </c>
      <c r="D5" s="38"/>
      <c r="E5" s="44"/>
    </row>
    <row r="6" spans="1:9" ht="12.75" x14ac:dyDescent="0.2">
      <c r="B6" s="50">
        <v>3</v>
      </c>
      <c r="C6" s="54" t="s">
        <v>162</v>
      </c>
      <c r="D6" s="38"/>
      <c r="E6" s="44"/>
      <c r="F6" s="9" t="s">
        <v>145</v>
      </c>
      <c r="G6" s="9" t="s">
        <v>146</v>
      </c>
    </row>
    <row r="7" spans="1:9" ht="12.75" x14ac:dyDescent="0.2">
      <c r="B7" s="50">
        <v>4</v>
      </c>
      <c r="C7" s="54" t="s">
        <v>163</v>
      </c>
      <c r="D7" s="38"/>
      <c r="E7" s="44"/>
      <c r="F7" s="33" t="s">
        <v>15</v>
      </c>
      <c r="G7" s="6" t="s">
        <v>193</v>
      </c>
    </row>
    <row r="8" spans="1:9" ht="12.75" x14ac:dyDescent="0.2">
      <c r="B8" s="50">
        <v>5</v>
      </c>
      <c r="C8" s="54" t="s">
        <v>164</v>
      </c>
      <c r="D8" s="38"/>
      <c r="E8" s="44"/>
      <c r="F8" s="33" t="s">
        <v>24</v>
      </c>
      <c r="G8" s="6" t="s">
        <v>194</v>
      </c>
    </row>
    <row r="9" spans="1:9" ht="12.75" x14ac:dyDescent="0.2">
      <c r="B9" s="50">
        <v>6</v>
      </c>
      <c r="C9" s="54" t="s">
        <v>165</v>
      </c>
      <c r="D9" s="38"/>
      <c r="E9" s="44"/>
      <c r="F9" s="33" t="s">
        <v>17</v>
      </c>
      <c r="G9" s="6" t="s">
        <v>195</v>
      </c>
    </row>
    <row r="10" spans="1:9" ht="12.75" x14ac:dyDescent="0.2">
      <c r="B10" s="50">
        <v>7</v>
      </c>
      <c r="C10" s="54" t="s">
        <v>181</v>
      </c>
      <c r="D10" s="38"/>
      <c r="E10" s="44"/>
      <c r="F10" s="56" t="s">
        <v>196</v>
      </c>
      <c r="G10" s="56"/>
      <c r="H10" s="56"/>
      <c r="I10" s="56"/>
    </row>
    <row r="11" spans="1:9" ht="12.75" x14ac:dyDescent="0.2">
      <c r="B11" s="50">
        <v>8</v>
      </c>
      <c r="C11" s="54" t="s">
        <v>166</v>
      </c>
      <c r="D11" s="38"/>
      <c r="E11" s="44"/>
      <c r="H11" s="38"/>
      <c r="I11" s="38"/>
    </row>
    <row r="12" spans="1:9" ht="12.75" x14ac:dyDescent="0.2">
      <c r="B12" s="50">
        <v>9</v>
      </c>
      <c r="C12" s="54" t="s">
        <v>167</v>
      </c>
      <c r="D12" s="38"/>
      <c r="E12" s="44"/>
      <c r="H12" s="38"/>
      <c r="I12" s="38"/>
    </row>
    <row r="13" spans="1:9" ht="12.75" x14ac:dyDescent="0.2">
      <c r="B13" s="50">
        <v>10</v>
      </c>
      <c r="C13" s="54" t="s">
        <v>168</v>
      </c>
      <c r="D13" s="38"/>
      <c r="E13" s="44"/>
      <c r="H13" s="38"/>
      <c r="I13" s="38"/>
    </row>
    <row r="14" spans="1:9" ht="12.75" x14ac:dyDescent="0.2">
      <c r="B14" s="50">
        <v>11</v>
      </c>
      <c r="C14" s="54" t="s">
        <v>169</v>
      </c>
      <c r="D14" s="38"/>
      <c r="E14" s="44"/>
      <c r="H14" s="38"/>
      <c r="I14" s="38"/>
    </row>
    <row r="15" spans="1:9" ht="12.75" x14ac:dyDescent="0.2">
      <c r="B15" s="50">
        <v>12</v>
      </c>
      <c r="C15" s="54" t="s">
        <v>170</v>
      </c>
      <c r="D15" s="38"/>
      <c r="E15" s="44"/>
      <c r="F15" s="58" t="s">
        <v>147</v>
      </c>
      <c r="G15" s="58"/>
      <c r="H15" s="38"/>
      <c r="I15" s="38"/>
    </row>
    <row r="16" spans="1:9" ht="12.75" x14ac:dyDescent="0.2">
      <c r="B16" s="50">
        <v>13</v>
      </c>
      <c r="C16" s="54" t="s">
        <v>171</v>
      </c>
      <c r="D16" s="38"/>
      <c r="E16" s="44"/>
      <c r="F16" s="10" t="s">
        <v>192</v>
      </c>
      <c r="G16" s="10" t="s">
        <v>146</v>
      </c>
      <c r="H16" s="38"/>
      <c r="I16" s="38"/>
    </row>
    <row r="17" spans="2:9" ht="12.75" x14ac:dyDescent="0.2">
      <c r="B17" s="50">
        <v>14</v>
      </c>
      <c r="C17" s="54" t="s">
        <v>172</v>
      </c>
      <c r="D17" s="38"/>
      <c r="E17" s="44"/>
      <c r="F17" s="40">
        <v>-1</v>
      </c>
      <c r="G17" s="47" t="s">
        <v>210</v>
      </c>
      <c r="H17" s="38"/>
      <c r="I17" s="38"/>
    </row>
    <row r="18" spans="2:9" ht="12.75" x14ac:dyDescent="0.2">
      <c r="B18" s="50">
        <v>15</v>
      </c>
      <c r="C18" s="54" t="s">
        <v>182</v>
      </c>
      <c r="D18" s="38"/>
      <c r="E18" s="44"/>
      <c r="F18" s="40" t="s">
        <v>15</v>
      </c>
      <c r="G18" s="47" t="s">
        <v>206</v>
      </c>
      <c r="H18" s="38"/>
      <c r="I18" s="38"/>
    </row>
    <row r="19" spans="2:9" ht="12.75" x14ac:dyDescent="0.2">
      <c r="B19" s="50">
        <v>16</v>
      </c>
      <c r="C19" s="54" t="s">
        <v>183</v>
      </c>
      <c r="D19" s="38"/>
      <c r="E19" s="44"/>
      <c r="F19" s="40" t="s">
        <v>24</v>
      </c>
      <c r="G19" s="47" t="s">
        <v>207</v>
      </c>
      <c r="H19" s="38"/>
      <c r="I19" s="38"/>
    </row>
    <row r="20" spans="2:9" ht="12.75" x14ac:dyDescent="0.2">
      <c r="B20" s="50">
        <v>17</v>
      </c>
      <c r="C20" s="54" t="s">
        <v>173</v>
      </c>
      <c r="D20" s="38"/>
      <c r="E20" s="44"/>
      <c r="F20" s="40" t="s">
        <v>17</v>
      </c>
      <c r="G20" s="47" t="s">
        <v>209</v>
      </c>
      <c r="H20" s="38"/>
      <c r="I20" s="38"/>
    </row>
    <row r="21" spans="2:9" ht="12.75" x14ac:dyDescent="0.2">
      <c r="B21" s="50">
        <v>18</v>
      </c>
      <c r="C21" s="54" t="s">
        <v>174</v>
      </c>
      <c r="D21" s="38"/>
      <c r="E21" s="44"/>
      <c r="F21" s="40" t="s">
        <v>23</v>
      </c>
      <c r="G21" s="47" t="s">
        <v>211</v>
      </c>
      <c r="H21" s="38"/>
      <c r="I21" s="38"/>
    </row>
    <row r="22" spans="2:9" ht="12.75" x14ac:dyDescent="0.2">
      <c r="B22" s="50">
        <v>19</v>
      </c>
      <c r="C22" s="54" t="s">
        <v>175</v>
      </c>
      <c r="D22" s="38"/>
      <c r="E22" s="44"/>
      <c r="F22" s="40" t="s">
        <v>13</v>
      </c>
      <c r="G22" s="47" t="s">
        <v>208</v>
      </c>
    </row>
    <row r="23" spans="2:9" ht="12.75" x14ac:dyDescent="0.2">
      <c r="B23" s="50">
        <v>20</v>
      </c>
      <c r="C23" s="54" t="s">
        <v>176</v>
      </c>
      <c r="D23" s="38"/>
      <c r="E23" s="44"/>
      <c r="F23" s="40" t="s">
        <v>18</v>
      </c>
      <c r="G23" s="47" t="s">
        <v>212</v>
      </c>
    </row>
    <row r="24" spans="2:9" ht="12.75" x14ac:dyDescent="0.2">
      <c r="B24" s="50">
        <v>21</v>
      </c>
      <c r="C24" s="54" t="s">
        <v>177</v>
      </c>
      <c r="D24" s="38"/>
      <c r="E24" s="44"/>
      <c r="F24" s="41" t="s">
        <v>12</v>
      </c>
      <c r="G24" s="48" t="s">
        <v>97</v>
      </c>
    </row>
    <row r="25" spans="2:9" ht="12.75" x14ac:dyDescent="0.2">
      <c r="B25" s="50">
        <v>22</v>
      </c>
      <c r="C25" s="54" t="s">
        <v>178</v>
      </c>
      <c r="D25" s="38"/>
      <c r="E25" s="44"/>
      <c r="H25" s="43"/>
      <c r="I25" s="43"/>
    </row>
    <row r="26" spans="2:9" ht="12.75" x14ac:dyDescent="0.2">
      <c r="B26" s="50">
        <v>23</v>
      </c>
      <c r="C26" s="54" t="s">
        <v>197</v>
      </c>
      <c r="D26" s="38"/>
      <c r="E26" s="44"/>
    </row>
    <row r="27" spans="2:9" ht="12.75" x14ac:dyDescent="0.2">
      <c r="B27" s="50">
        <v>24</v>
      </c>
      <c r="C27" s="54" t="s">
        <v>198</v>
      </c>
      <c r="D27" s="38"/>
      <c r="E27" s="44"/>
    </row>
    <row r="28" spans="2:9" ht="12.75" x14ac:dyDescent="0.2">
      <c r="B28" s="51">
        <v>25</v>
      </c>
      <c r="C28" s="54" t="s">
        <v>203</v>
      </c>
      <c r="D28" s="38"/>
      <c r="E28" s="44"/>
      <c r="F28" s="38"/>
      <c r="G28" s="38"/>
      <c r="H28" s="38"/>
    </row>
    <row r="29" spans="2:9" ht="12.75" x14ac:dyDescent="0.2">
      <c r="B29" s="51">
        <v>26</v>
      </c>
      <c r="C29" s="54" t="s">
        <v>204</v>
      </c>
      <c r="D29" s="38"/>
      <c r="E29" s="44"/>
      <c r="F29" s="38"/>
      <c r="G29" s="38"/>
      <c r="H29" s="38"/>
    </row>
    <row r="30" spans="2:9" ht="12.75" x14ac:dyDescent="0.2">
      <c r="B30" s="50">
        <v>27</v>
      </c>
      <c r="C30" s="54" t="s">
        <v>179</v>
      </c>
      <c r="D30" s="38"/>
      <c r="F30" s="38"/>
      <c r="G30" s="38"/>
      <c r="H30" s="38"/>
    </row>
    <row r="31" spans="2:9" ht="12.75" x14ac:dyDescent="0.2">
      <c r="B31" s="50">
        <v>28</v>
      </c>
      <c r="C31" s="54" t="s">
        <v>180</v>
      </c>
      <c r="D31" s="38"/>
      <c r="F31" s="38"/>
      <c r="G31" s="38"/>
      <c r="H31" s="38"/>
    </row>
    <row r="32" spans="2:9" x14ac:dyDescent="0.2">
      <c r="F32" s="38"/>
      <c r="G32" s="38"/>
      <c r="H32" s="38"/>
    </row>
    <row r="33" spans="6:8" x14ac:dyDescent="0.2">
      <c r="F33" s="38"/>
      <c r="G33" s="38"/>
      <c r="H33" s="38"/>
    </row>
    <row r="34" spans="6:8" x14ac:dyDescent="0.2">
      <c r="F34" s="38"/>
      <c r="G34" s="38"/>
      <c r="H34" s="38"/>
    </row>
    <row r="35" spans="6:8" x14ac:dyDescent="0.2">
      <c r="F35" s="38"/>
      <c r="G35" s="38"/>
      <c r="H35" s="38"/>
    </row>
    <row r="36" spans="6:8" x14ac:dyDescent="0.2">
      <c r="F36" s="38"/>
      <c r="G36" s="38"/>
      <c r="H36" s="38"/>
    </row>
    <row r="37" spans="6:8" x14ac:dyDescent="0.2">
      <c r="F37" s="38"/>
      <c r="G37" s="38"/>
      <c r="H37" s="38"/>
    </row>
  </sheetData>
  <mergeCells count="4">
    <mergeCell ref="F10:I10"/>
    <mergeCell ref="A1:I1"/>
    <mergeCell ref="F15:G15"/>
    <mergeCell ref="F3:G4"/>
  </mergeCells>
  <conditionalFormatting sqref="F17:F24">
    <cfRule type="cellIs" dxfId="1211" priority="14" operator="equal">
      <formula>-1</formula>
    </cfRule>
    <cfRule type="cellIs" dxfId="1210" priority="15" operator="equal">
      <formula>"a"</formula>
    </cfRule>
    <cfRule type="cellIs" dxfId="1209" priority="16" operator="equal">
      <formula>"b"</formula>
    </cfRule>
    <cfRule type="cellIs" dxfId="1208" priority="17" operator="equal">
      <formula>"c"</formula>
    </cfRule>
    <cfRule type="cellIs" dxfId="1207" priority="18" operator="equal">
      <formula>"bc"</formula>
    </cfRule>
    <cfRule type="cellIs" dxfId="1206" priority="19" operator="equal">
      <formula>"ab"</formula>
    </cfRule>
    <cfRule type="cellIs" dxfId="1205" priority="20" operator="equal">
      <formula>"ac"</formula>
    </cfRule>
    <cfRule type="cellIs" dxfId="1204" priority="21" operator="equal">
      <formula>"abc"</formula>
    </cfRule>
  </conditionalFormatting>
  <hyperlinks>
    <hyperlink ref="C5" location="'ALB-S'!A1" display="ALB-S stock" xr:uid="{D9C53156-F466-4512-9FD1-2444A3E6CC56}"/>
    <hyperlink ref="C4" location="'ALB-N'!A1" display="ALB-N stock" xr:uid="{007122E7-6D9A-4935-B8B0-8F43915446A5}"/>
    <hyperlink ref="C6" location="'ALB-M'!A1" display="ALB-M stock" xr:uid="{ED471A53-612F-4A40-95DD-E50C639C9BB4}"/>
    <hyperlink ref="C7" location="'BFT-E'!A1" display="BFT-E stock (ATE region)" xr:uid="{BCB34D65-2144-4CE8-9207-EFC622C45E95}"/>
    <hyperlink ref="C8" location="'BFT-M'!A1" display="BFT-E stock (MED region)" xr:uid="{79ABB7AC-EF15-4EEA-9DA1-DEE8BEC9F6BF}"/>
    <hyperlink ref="C9" location="'BFT-W'!A1" display="BFT-W stock" xr:uid="{597F8C6E-33B1-4EA7-8D6E-BA5ACFFFDC61}"/>
    <hyperlink ref="C10" location="'BET-A'!A1" display="BET-A stock (AT + MD)" xr:uid="{CB12DE9E-2ACD-4219-9387-3BE085091823}"/>
    <hyperlink ref="C11" location="'YFT-E'!A1" display="YFT-E region" xr:uid="{E43C27CC-EB28-4386-A052-79635D131A97}"/>
    <hyperlink ref="C12" location="'YFT-W'!A1" display="YFT-W region" xr:uid="{784E6FA9-D660-4867-93CC-4D1E7681E8D8}"/>
    <hyperlink ref="C13" location="'SKJ-E'!A1" display="SKJ-E stock" xr:uid="{51D0B414-8B4E-462E-9C96-F969B5C347D1}"/>
    <hyperlink ref="C14" location="'SKJ-W'!A1" display="SKJ-W stock" xr:uid="{AE2C8055-F3AE-40D8-9B38-9CEE22C51CF6}"/>
    <hyperlink ref="C15" location="'SWO-N'!A1" display="SWO-N stock" xr:uid="{797CAEED-8F65-457B-A7D3-67C1E63FF8EB}"/>
    <hyperlink ref="C16" location="'SWO-S'!A1" display="SWO-S stock" xr:uid="{9EFEFA70-2A69-483C-8F96-97DD3109C01D}"/>
    <hyperlink ref="C17" location="'SWO-M'!A1" display="SWO-M stock" xr:uid="{F6A33DAD-CAA4-4AD4-87F1-BCB6714FC27D}"/>
    <hyperlink ref="C18" location="'BUM-A'!A1" display="BUM-A stock (AT + MD)" xr:uid="{9A4389C3-35FB-45C5-8283-953343EEDB0E}"/>
    <hyperlink ref="C19" location="'WHM-A'!A1" display="WHM-A stock (AT + MD)" xr:uid="{D9BF4399-9988-4AED-8249-52302E39FFCA}"/>
    <hyperlink ref="C20" location="'SAI-E'!A1" display="SAI-E stock" xr:uid="{B0797DFE-72C9-4EC9-AF89-4387D80C76F6}"/>
    <hyperlink ref="C21" location="'SAI-W'!A1" display="SAI-W stock" xr:uid="{E2578D81-12F6-46AF-A8D2-A31064DA7569}"/>
    <hyperlink ref="C22" location="'SPF-E'!A1" display="SPF-E stock" xr:uid="{D9B9649E-3691-4A21-B412-3BD519BFC057}"/>
    <hyperlink ref="C23" location="'SPF-W'!A1" display="SPF-W stock" xr:uid="{9EA322A5-3F09-4FD2-BA0C-D780CF438251}"/>
    <hyperlink ref="C24" location="'BSH-AN'!A1" display="BSH-N region" xr:uid="{9160F5A6-11D6-4741-A8E2-DEACA385EAA6}"/>
    <hyperlink ref="C25" location="'BSH-AS'!A1" display="BSH-S region" xr:uid="{9A5D5487-0E22-49FC-94CE-E03A8BAB00ED}"/>
    <hyperlink ref="C26" location="'POR-ANE'!A1" display="POR-NE region" xr:uid="{F8F6E82F-5D4F-432F-BF72-E04F0B8D17C6}"/>
    <hyperlink ref="C27" location="'POR-ANW'!A1" display="POR-NW region" xr:uid="{078CEE42-1DA3-4872-A030-9E18EA944E8F}"/>
    <hyperlink ref="C28" location="'POR-ASE'!A1" display="POR-SE region" xr:uid="{A61CB5E6-254F-49E6-835E-BFAD3169E8C3}"/>
    <hyperlink ref="C29" location="'POR-ASW'!A1" display="POR-SW region" xr:uid="{E70A6A27-520A-4F88-B113-AE327EC81B3C}"/>
    <hyperlink ref="C30" location="'SMA-AN'!A1" display="SMA-N region" xr:uid="{E7EA0CED-275C-4A3A-9CC5-9115D9549BA1}"/>
    <hyperlink ref="C31" location="'SMA-AS'!A1" display="SMA-S region" xr:uid="{4E6B1B99-40FB-452E-830F-BC1797541536}"/>
  </hyperlinks>
  <pageMargins left="0.7" right="0.7" top="0.75" bottom="0.75" header="0.3" footer="0.3"/>
  <pageSetup paperSize="9" scale="62"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9"/>
    <pageSetUpPr fitToPage="1"/>
  </sheetPr>
  <dimension ref="A1:AQ198"/>
  <sheetViews>
    <sheetView zoomScale="90" zoomScaleNormal="90" zoomScaleSheetLayoutView="90" workbookViewId="0">
      <selection activeCell="A4" sqref="A4"/>
    </sheetView>
  </sheetViews>
  <sheetFormatPr defaultColWidth="9.140625" defaultRowHeight="12" x14ac:dyDescent="0.2"/>
  <cols>
    <col min="1" max="1" width="6.7109375" style="1" bestFit="1" customWidth="1"/>
    <col min="2" max="2" width="5" style="1" bestFit="1" customWidth="1"/>
    <col min="3" max="3" width="5.5703125" style="1" bestFit="1" customWidth="1"/>
    <col min="4" max="4" width="22.7109375" style="1" customWidth="1"/>
    <col min="5" max="5" width="7.28515625" style="37" bestFit="1" customWidth="1"/>
    <col min="6" max="6" width="4.5703125" style="1" bestFit="1" customWidth="1"/>
    <col min="7" max="36" width="6.7109375" style="5" customWidth="1"/>
    <col min="37" max="37" width="4.85546875" style="20" bestFit="1" customWidth="1"/>
    <col min="38" max="38" width="1.7109375" style="1" customWidth="1"/>
    <col min="39" max="39" width="5.7109375" style="13" bestFit="1" customWidth="1"/>
    <col min="40" max="40" width="5.5703125" style="1" bestFit="1" customWidth="1"/>
    <col min="41" max="41" width="9" style="1" bestFit="1" customWidth="1"/>
    <col min="42" max="16384" width="9.140625" style="1"/>
  </cols>
  <sheetData>
    <row r="1" spans="1:43" x14ac:dyDescent="0.2">
      <c r="A1" s="61" t="str">
        <f>"Table " &amp; VLOOKUP(AO1,header!$B$4:$C$31,1,FALSE) &amp; ". "&amp; VLOOKUP(AO1,header!$B$4:$C$31,2,FALSE)</f>
        <v>Table 9. YFT-W region</v>
      </c>
      <c r="B1" s="61"/>
      <c r="C1" s="61"/>
      <c r="D1" s="61"/>
      <c r="AO1" s="11">
        <v>9</v>
      </c>
    </row>
    <row r="2" spans="1:43" x14ac:dyDescent="0.2">
      <c r="E2" s="60" t="s">
        <v>143</v>
      </c>
      <c r="F2" s="60"/>
      <c r="G2" s="21">
        <f>SUMIF(G5:G198,"&gt;0")</f>
        <v>36898.333999999995</v>
      </c>
      <c r="H2" s="21">
        <f t="shared" ref="H2:AJ2" si="0">SUMIF(H5:H198,"&gt;0")</f>
        <v>38289.4</v>
      </c>
      <c r="I2" s="21">
        <f t="shared" si="0"/>
        <v>38836.040999999997</v>
      </c>
      <c r="J2" s="21">
        <f t="shared" si="0"/>
        <v>48335.735000000008</v>
      </c>
      <c r="K2" s="21">
        <f t="shared" si="0"/>
        <v>35293.78</v>
      </c>
      <c r="L2" s="21">
        <f t="shared" si="0"/>
        <v>33055.525999999998</v>
      </c>
      <c r="M2" s="21">
        <f t="shared" si="0"/>
        <v>32941.144</v>
      </c>
      <c r="N2" s="21">
        <f t="shared" si="0"/>
        <v>30946.293999999998</v>
      </c>
      <c r="O2" s="21">
        <f t="shared" si="0"/>
        <v>31211.096000000001</v>
      </c>
      <c r="P2" s="21">
        <f t="shared" si="0"/>
        <v>35623.356</v>
      </c>
      <c r="Q2" s="21">
        <f t="shared" si="0"/>
        <v>40325.420999999995</v>
      </c>
      <c r="R2" s="21">
        <f t="shared" si="0"/>
        <v>29664.858999999997</v>
      </c>
      <c r="S2" s="21">
        <f t="shared" si="0"/>
        <v>24986.185000000009</v>
      </c>
      <c r="T2" s="21">
        <f t="shared" si="0"/>
        <v>31304.300999999996</v>
      </c>
      <c r="U2" s="21">
        <f t="shared" si="0"/>
        <v>29515.738999999994</v>
      </c>
      <c r="V2" s="21">
        <f t="shared" si="0"/>
        <v>28271.590999999993</v>
      </c>
      <c r="W2" s="21">
        <f t="shared" si="0"/>
        <v>24167.347000000005</v>
      </c>
      <c r="X2" s="21">
        <f t="shared" si="0"/>
        <v>18123.242999999995</v>
      </c>
      <c r="Y2" s="21">
        <f t="shared" si="0"/>
        <v>18776.533000000003</v>
      </c>
      <c r="Z2" s="21">
        <f t="shared" si="0"/>
        <v>21023.080999999998</v>
      </c>
      <c r="AA2" s="21">
        <f t="shared" si="0"/>
        <v>19225.468999999997</v>
      </c>
      <c r="AB2" s="21">
        <f t="shared" si="0"/>
        <v>22495.511000000002</v>
      </c>
      <c r="AC2" s="21">
        <f t="shared" si="0"/>
        <v>23856.048999999995</v>
      </c>
      <c r="AD2" s="21">
        <f t="shared" si="0"/>
        <v>25024.122999999996</v>
      </c>
      <c r="AE2" s="21">
        <f t="shared" si="0"/>
        <v>28054.663</v>
      </c>
      <c r="AF2" s="21">
        <f t="shared" si="0"/>
        <v>37060.05999999999</v>
      </c>
      <c r="AG2" s="21">
        <f t="shared" si="0"/>
        <v>38446.303999999982</v>
      </c>
      <c r="AH2" s="21">
        <f t="shared" si="0"/>
        <v>33750.022000000012</v>
      </c>
      <c r="AI2" s="21">
        <f t="shared" si="0"/>
        <v>28815.694000000007</v>
      </c>
      <c r="AJ2" s="21">
        <f t="shared" si="0"/>
        <v>29716.334000000006</v>
      </c>
      <c r="AO2" s="39" t="str">
        <f>IF((ROUND(SUM(G2:AJ2),5)=ROUND(AO3,5)),"Ok","Check functions")</f>
        <v>Ok</v>
      </c>
      <c r="AQ2" s="5"/>
    </row>
    <row r="3" spans="1:43" x14ac:dyDescent="0.2">
      <c r="AO3" s="5">
        <f>SUM(AO5:AO198)</f>
        <v>914033.2350000008</v>
      </c>
    </row>
    <row r="4" spans="1:43" x14ac:dyDescent="0.2">
      <c r="A4" s="28" t="s">
        <v>0</v>
      </c>
      <c r="B4" s="28" t="s">
        <v>1</v>
      </c>
      <c r="C4" s="24" t="s">
        <v>2</v>
      </c>
      <c r="D4" s="24" t="s">
        <v>3</v>
      </c>
      <c r="E4" s="36" t="s">
        <v>4</v>
      </c>
      <c r="F4" s="24" t="s">
        <v>144</v>
      </c>
      <c r="G4" s="29">
        <v>1991</v>
      </c>
      <c r="H4" s="29">
        <v>1992</v>
      </c>
      <c r="I4" s="29">
        <v>1993</v>
      </c>
      <c r="J4" s="29">
        <v>1994</v>
      </c>
      <c r="K4" s="29">
        <v>1995</v>
      </c>
      <c r="L4" s="29">
        <v>1996</v>
      </c>
      <c r="M4" s="29">
        <v>1997</v>
      </c>
      <c r="N4" s="29">
        <v>1998</v>
      </c>
      <c r="O4" s="29">
        <v>1999</v>
      </c>
      <c r="P4" s="29">
        <v>2000</v>
      </c>
      <c r="Q4" s="29">
        <v>2001</v>
      </c>
      <c r="R4" s="29">
        <v>2002</v>
      </c>
      <c r="S4" s="29">
        <v>2003</v>
      </c>
      <c r="T4" s="29">
        <v>2004</v>
      </c>
      <c r="U4" s="29">
        <v>2005</v>
      </c>
      <c r="V4" s="29">
        <v>2006</v>
      </c>
      <c r="W4" s="29">
        <v>2007</v>
      </c>
      <c r="X4" s="29">
        <v>2008</v>
      </c>
      <c r="Y4" s="29">
        <v>2009</v>
      </c>
      <c r="Z4" s="29">
        <v>2010</v>
      </c>
      <c r="AA4" s="29">
        <v>2011</v>
      </c>
      <c r="AB4" s="29">
        <v>2012</v>
      </c>
      <c r="AC4" s="29">
        <v>2013</v>
      </c>
      <c r="AD4" s="29">
        <v>2014</v>
      </c>
      <c r="AE4" s="29">
        <v>2015</v>
      </c>
      <c r="AF4" s="29">
        <v>2016</v>
      </c>
      <c r="AG4" s="29">
        <v>2017</v>
      </c>
      <c r="AH4" s="29">
        <v>2018</v>
      </c>
      <c r="AI4" s="29">
        <v>2019</v>
      </c>
      <c r="AJ4" s="29">
        <v>2020</v>
      </c>
      <c r="AK4" s="26" t="s">
        <v>5</v>
      </c>
      <c r="AL4" s="11"/>
      <c r="AM4" s="14" t="s">
        <v>95</v>
      </c>
      <c r="AN4" s="11" t="s">
        <v>96</v>
      </c>
      <c r="AO4" s="1" t="s">
        <v>228</v>
      </c>
    </row>
    <row r="5" spans="1:43" x14ac:dyDescent="0.2">
      <c r="A5" s="1" t="s">
        <v>67</v>
      </c>
      <c r="B5" s="1" t="s">
        <v>82</v>
      </c>
      <c r="C5" s="1" t="s">
        <v>8</v>
      </c>
      <c r="D5" s="1" t="s">
        <v>27</v>
      </c>
      <c r="E5" s="1" t="s">
        <v>28</v>
      </c>
      <c r="F5" s="1" t="s">
        <v>10</v>
      </c>
      <c r="G5" s="5">
        <v>11967</v>
      </c>
      <c r="H5" s="5">
        <v>9693</v>
      </c>
      <c r="I5" s="5">
        <v>12659</v>
      </c>
      <c r="J5" s="5">
        <v>19587</v>
      </c>
      <c r="K5" s="5">
        <v>6338</v>
      </c>
      <c r="L5" s="5">
        <v>10777</v>
      </c>
      <c r="M5" s="5">
        <v>11653</v>
      </c>
      <c r="N5" s="5">
        <v>9157</v>
      </c>
      <c r="O5" s="5">
        <v>6523</v>
      </c>
      <c r="P5" s="5">
        <v>7572.1030000000001</v>
      </c>
      <c r="Q5" s="5">
        <v>13933.511</v>
      </c>
      <c r="R5" s="5">
        <v>7960.8</v>
      </c>
      <c r="S5" s="5">
        <v>4606.5</v>
      </c>
      <c r="T5" s="5">
        <v>3185.4</v>
      </c>
      <c r="U5" s="5">
        <v>2633.857</v>
      </c>
      <c r="V5" s="5">
        <v>4439.2</v>
      </c>
      <c r="W5" s="5">
        <v>2341.078</v>
      </c>
      <c r="X5" s="5">
        <v>2066.9850000000001</v>
      </c>
      <c r="Y5" s="5">
        <v>1362.7170000000001</v>
      </c>
      <c r="Z5" s="5">
        <v>2721.8980000000001</v>
      </c>
      <c r="AA5" s="5">
        <v>2253.1590000000001</v>
      </c>
      <c r="AB5" s="5">
        <v>3291.018</v>
      </c>
      <c r="AC5" s="5">
        <v>3635.3820000000001</v>
      </c>
      <c r="AD5" s="5">
        <v>2581.346</v>
      </c>
      <c r="AE5" s="5">
        <v>1920.076</v>
      </c>
      <c r="AF5" s="5">
        <v>2367.0360000000001</v>
      </c>
      <c r="AG5" s="5">
        <v>3373.1819999999998</v>
      </c>
      <c r="AH5" s="5">
        <v>1526.5719999999999</v>
      </c>
      <c r="AI5" s="5">
        <v>760.22699999999998</v>
      </c>
      <c r="AJ5" s="5">
        <v>724.798</v>
      </c>
      <c r="AK5" s="20">
        <v>1</v>
      </c>
      <c r="AM5" s="12">
        <f>+AO5/$AO$3</f>
        <v>0.18993931331173078</v>
      </c>
      <c r="AN5" s="7">
        <f>IF(AK5=1,AM5,AM5+AN3)</f>
        <v>0.18993931331173078</v>
      </c>
      <c r="AO5" s="5">
        <f>SUM(G5:AJ5)</f>
        <v>173610.845</v>
      </c>
    </row>
    <row r="6" spans="1:43" x14ac:dyDescent="0.2">
      <c r="A6" s="1" t="s">
        <v>67</v>
      </c>
      <c r="B6" s="1" t="s">
        <v>82</v>
      </c>
      <c r="C6" s="1" t="s">
        <v>8</v>
      </c>
      <c r="D6" s="1" t="s">
        <v>27</v>
      </c>
      <c r="E6" s="1" t="s">
        <v>28</v>
      </c>
      <c r="F6" s="1" t="s">
        <v>11</v>
      </c>
      <c r="G6" s="5" t="s">
        <v>13</v>
      </c>
      <c r="H6" s="5" t="s">
        <v>13</v>
      </c>
      <c r="I6" s="5" t="s">
        <v>13</v>
      </c>
      <c r="J6" s="5" t="s">
        <v>13</v>
      </c>
      <c r="K6" s="5" t="s">
        <v>13</v>
      </c>
      <c r="L6" s="5" t="s">
        <v>13</v>
      </c>
      <c r="M6" s="5" t="s">
        <v>13</v>
      </c>
      <c r="N6" s="5" t="s">
        <v>13</v>
      </c>
      <c r="O6" s="5" t="s">
        <v>13</v>
      </c>
      <c r="P6" s="5" t="s">
        <v>13</v>
      </c>
      <c r="Q6" s="5" t="s">
        <v>13</v>
      </c>
      <c r="R6" s="5" t="s">
        <v>13</v>
      </c>
      <c r="S6" s="5" t="s">
        <v>13</v>
      </c>
      <c r="T6" s="5" t="s">
        <v>13</v>
      </c>
      <c r="U6" s="5" t="s">
        <v>13</v>
      </c>
      <c r="V6" s="5" t="s">
        <v>13</v>
      </c>
      <c r="W6" s="5" t="s">
        <v>13</v>
      </c>
      <c r="X6" s="5" t="s">
        <v>13</v>
      </c>
      <c r="Y6" s="5" t="s">
        <v>13</v>
      </c>
      <c r="Z6" s="5" t="s">
        <v>13</v>
      </c>
      <c r="AA6" s="5" t="s">
        <v>13</v>
      </c>
      <c r="AB6" s="5" t="s">
        <v>13</v>
      </c>
      <c r="AC6" s="5" t="s">
        <v>13</v>
      </c>
      <c r="AD6" s="5" t="s">
        <v>13</v>
      </c>
      <c r="AE6" s="5" t="s">
        <v>13</v>
      </c>
      <c r="AF6" s="5" t="s">
        <v>13</v>
      </c>
      <c r="AG6" s="5" t="s">
        <v>13</v>
      </c>
      <c r="AH6" s="5" t="s">
        <v>13</v>
      </c>
      <c r="AI6" s="5" t="s">
        <v>13</v>
      </c>
      <c r="AJ6" s="5" t="s">
        <v>13</v>
      </c>
      <c r="AK6" s="20">
        <v>1</v>
      </c>
    </row>
    <row r="7" spans="1:43" x14ac:dyDescent="0.2">
      <c r="A7" s="1" t="s">
        <v>67</v>
      </c>
      <c r="B7" s="1" t="s">
        <v>82</v>
      </c>
      <c r="C7" s="1" t="s">
        <v>8</v>
      </c>
      <c r="D7" s="1" t="s">
        <v>149</v>
      </c>
      <c r="E7" s="1" t="s">
        <v>33</v>
      </c>
      <c r="F7" s="1" t="s">
        <v>10</v>
      </c>
      <c r="J7" s="5">
        <v>60</v>
      </c>
      <c r="K7" s="5">
        <v>18</v>
      </c>
      <c r="L7" s="5">
        <v>69</v>
      </c>
      <c r="M7" s="5">
        <v>156</v>
      </c>
      <c r="S7" s="5">
        <v>272.2</v>
      </c>
      <c r="V7" s="5">
        <v>30.064</v>
      </c>
      <c r="W7" s="5">
        <v>21.747</v>
      </c>
      <c r="X7" s="5">
        <v>25.164000000000001</v>
      </c>
      <c r="Y7" s="5">
        <v>2.34</v>
      </c>
      <c r="Z7" s="5">
        <v>60.914000000000001</v>
      </c>
      <c r="AA7" s="5">
        <v>414.85899999999998</v>
      </c>
      <c r="AB7" s="5">
        <v>1569.6969999999999</v>
      </c>
      <c r="AC7" s="5">
        <v>5207.7629999999999</v>
      </c>
      <c r="AD7" s="5">
        <v>10414.591</v>
      </c>
      <c r="AE7" s="5">
        <v>12122.708000000001</v>
      </c>
      <c r="AF7" s="5">
        <v>13658.378000000001</v>
      </c>
      <c r="AG7" s="5">
        <v>16878.483</v>
      </c>
      <c r="AH7" s="5">
        <v>15159.101000000001</v>
      </c>
      <c r="AI7" s="5">
        <v>10993.02</v>
      </c>
      <c r="AJ7" s="5">
        <v>11038.386</v>
      </c>
      <c r="AK7" s="20">
        <v>2</v>
      </c>
      <c r="AM7" s="12">
        <f>+AO7/$AO$3</f>
        <v>0.10740573891714116</v>
      </c>
      <c r="AN7" s="7">
        <f>IF(AK7=1,AM7,AM7+AN5)</f>
        <v>0.29734505222887192</v>
      </c>
      <c r="AO7" s="5">
        <f>SUM(G7:AJ7)</f>
        <v>98172.415000000008</v>
      </c>
    </row>
    <row r="8" spans="1:43" x14ac:dyDescent="0.2">
      <c r="A8" s="1" t="s">
        <v>67</v>
      </c>
      <c r="B8" s="1" t="s">
        <v>82</v>
      </c>
      <c r="C8" s="1" t="s">
        <v>8</v>
      </c>
      <c r="D8" s="1" t="s">
        <v>149</v>
      </c>
      <c r="E8" s="1" t="s">
        <v>33</v>
      </c>
      <c r="F8" s="1" t="s">
        <v>11</v>
      </c>
      <c r="J8" s="5" t="s">
        <v>24</v>
      </c>
      <c r="K8" s="5">
        <v>-1</v>
      </c>
      <c r="L8" s="5">
        <v>-1</v>
      </c>
      <c r="M8" s="5">
        <v>-1</v>
      </c>
      <c r="S8" s="5">
        <v>-1</v>
      </c>
      <c r="V8" s="5">
        <v>-1</v>
      </c>
      <c r="W8" s="5">
        <v>-1</v>
      </c>
      <c r="X8" s="5">
        <v>-1</v>
      </c>
      <c r="Y8" s="5">
        <v>-1</v>
      </c>
      <c r="Z8" s="5" t="s">
        <v>15</v>
      </c>
      <c r="AA8" s="5">
        <v>-1</v>
      </c>
      <c r="AB8" s="5">
        <v>-1</v>
      </c>
      <c r="AC8" s="5">
        <v>-1</v>
      </c>
      <c r="AD8" s="5" t="s">
        <v>15</v>
      </c>
      <c r="AE8" s="5">
        <v>-1</v>
      </c>
      <c r="AF8" s="5">
        <v>-1</v>
      </c>
      <c r="AG8" s="5" t="s">
        <v>13</v>
      </c>
      <c r="AH8" s="5" t="s">
        <v>13</v>
      </c>
      <c r="AI8" s="5" t="s">
        <v>15</v>
      </c>
      <c r="AJ8" s="5" t="s">
        <v>13</v>
      </c>
      <c r="AK8" s="20">
        <v>2</v>
      </c>
    </row>
    <row r="9" spans="1:43" x14ac:dyDescent="0.2">
      <c r="A9" s="1" t="s">
        <v>67</v>
      </c>
      <c r="B9" s="1" t="s">
        <v>82</v>
      </c>
      <c r="C9" s="1" t="s">
        <v>8</v>
      </c>
      <c r="D9" s="1" t="s">
        <v>220</v>
      </c>
      <c r="E9" s="1" t="s">
        <v>26</v>
      </c>
      <c r="F9" s="1" t="s">
        <v>10</v>
      </c>
      <c r="G9" s="5">
        <v>1418</v>
      </c>
      <c r="H9" s="5">
        <v>957</v>
      </c>
      <c r="I9" s="5">
        <v>1898</v>
      </c>
      <c r="J9" s="5">
        <v>4523</v>
      </c>
      <c r="K9" s="5">
        <v>4053</v>
      </c>
      <c r="L9" s="5">
        <v>4032</v>
      </c>
      <c r="M9" s="5">
        <v>3569</v>
      </c>
      <c r="N9" s="5">
        <v>2927</v>
      </c>
      <c r="O9" s="5">
        <v>3967</v>
      </c>
      <c r="P9" s="5">
        <v>3861.73</v>
      </c>
      <c r="Q9" s="5">
        <v>4184.8</v>
      </c>
      <c r="R9" s="5">
        <v>2887</v>
      </c>
      <c r="S9" s="5">
        <v>5328.07</v>
      </c>
      <c r="T9" s="5">
        <v>3759.44</v>
      </c>
      <c r="U9" s="5">
        <v>3657.1750000000002</v>
      </c>
      <c r="V9" s="5">
        <v>4907.5330000000004</v>
      </c>
      <c r="W9" s="5">
        <v>2966.0010000000002</v>
      </c>
      <c r="X9" s="5">
        <v>1033.172</v>
      </c>
      <c r="Y9" s="5">
        <v>1010.792</v>
      </c>
      <c r="Z9" s="5">
        <v>1399.8309999999999</v>
      </c>
      <c r="AA9" s="5">
        <v>1802.412</v>
      </c>
      <c r="AB9" s="5">
        <v>2404.8780000000002</v>
      </c>
      <c r="AC9" s="5">
        <v>2532.1179999999999</v>
      </c>
      <c r="AD9" s="5">
        <v>1620.5340000000001</v>
      </c>
      <c r="AE9" s="5">
        <v>1660.4449999999999</v>
      </c>
      <c r="AF9" s="5">
        <v>2742.7260000000001</v>
      </c>
      <c r="AG9" s="5">
        <v>2904.3919999999998</v>
      </c>
      <c r="AH9" s="5">
        <v>1770.2329999999999</v>
      </c>
      <c r="AI9" s="5">
        <v>1668.847</v>
      </c>
      <c r="AJ9" s="5">
        <v>2807.942</v>
      </c>
      <c r="AK9" s="20">
        <v>3</v>
      </c>
      <c r="AM9" s="12">
        <f>+AO9/$AO$3</f>
        <v>9.2178345134244388E-2</v>
      </c>
      <c r="AN9" s="7">
        <f>IF(AK9=1,AM9,AM9+AN7)</f>
        <v>0.38952339736311631</v>
      </c>
      <c r="AO9" s="5">
        <f>SUM(G9:AJ9)</f>
        <v>84254.070999999982</v>
      </c>
    </row>
    <row r="10" spans="1:43" x14ac:dyDescent="0.2">
      <c r="A10" s="1" t="s">
        <v>67</v>
      </c>
      <c r="B10" s="1" t="s">
        <v>82</v>
      </c>
      <c r="C10" s="1" t="s">
        <v>8</v>
      </c>
      <c r="D10" s="1" t="s">
        <v>220</v>
      </c>
      <c r="E10" s="1" t="s">
        <v>26</v>
      </c>
      <c r="F10" s="1" t="s">
        <v>11</v>
      </c>
      <c r="G10" s="5" t="s">
        <v>13</v>
      </c>
      <c r="H10" s="5" t="s">
        <v>13</v>
      </c>
      <c r="I10" s="5" t="s">
        <v>13</v>
      </c>
      <c r="J10" s="5" t="s">
        <v>13</v>
      </c>
      <c r="K10" s="5" t="s">
        <v>13</v>
      </c>
      <c r="L10" s="5" t="s">
        <v>13</v>
      </c>
      <c r="M10" s="5" t="s">
        <v>13</v>
      </c>
      <c r="N10" s="5" t="s">
        <v>13</v>
      </c>
      <c r="O10" s="5" t="s">
        <v>13</v>
      </c>
      <c r="P10" s="5" t="s">
        <v>12</v>
      </c>
      <c r="Q10" s="5" t="s">
        <v>13</v>
      </c>
      <c r="R10" s="5" t="s">
        <v>12</v>
      </c>
      <c r="S10" s="5" t="s">
        <v>13</v>
      </c>
      <c r="T10" s="5" t="s">
        <v>13</v>
      </c>
      <c r="U10" s="5" t="s">
        <v>13</v>
      </c>
      <c r="V10" s="5" t="s">
        <v>12</v>
      </c>
      <c r="W10" s="5" t="s">
        <v>12</v>
      </c>
      <c r="X10" s="5" t="s">
        <v>12</v>
      </c>
      <c r="Y10" s="5" t="s">
        <v>12</v>
      </c>
      <c r="Z10" s="5" t="s">
        <v>12</v>
      </c>
      <c r="AA10" s="5" t="s">
        <v>12</v>
      </c>
      <c r="AB10" s="5" t="s">
        <v>12</v>
      </c>
      <c r="AC10" s="5" t="s">
        <v>12</v>
      </c>
      <c r="AD10" s="5" t="s">
        <v>12</v>
      </c>
      <c r="AE10" s="5" t="s">
        <v>12</v>
      </c>
      <c r="AF10" s="5" t="s">
        <v>12</v>
      </c>
      <c r="AG10" s="5" t="s">
        <v>12</v>
      </c>
      <c r="AH10" s="5" t="s">
        <v>12</v>
      </c>
      <c r="AI10" s="5" t="s">
        <v>12</v>
      </c>
      <c r="AJ10" s="5" t="s">
        <v>12</v>
      </c>
      <c r="AK10" s="20">
        <v>3</v>
      </c>
    </row>
    <row r="11" spans="1:43" x14ac:dyDescent="0.2">
      <c r="A11" s="1" t="s">
        <v>67</v>
      </c>
      <c r="B11" s="1" t="s">
        <v>82</v>
      </c>
      <c r="C11" s="1" t="s">
        <v>8</v>
      </c>
      <c r="D11" s="1" t="s">
        <v>220</v>
      </c>
      <c r="E11" s="1" t="s">
        <v>21</v>
      </c>
      <c r="F11" s="1" t="s">
        <v>10</v>
      </c>
      <c r="G11" s="5">
        <v>4141</v>
      </c>
      <c r="H11" s="5">
        <v>5337</v>
      </c>
      <c r="I11" s="5">
        <v>3886</v>
      </c>
      <c r="J11" s="5">
        <v>3246</v>
      </c>
      <c r="K11" s="5">
        <v>3645</v>
      </c>
      <c r="L11" s="5">
        <v>3320</v>
      </c>
      <c r="M11" s="5">
        <v>3773</v>
      </c>
      <c r="N11" s="5">
        <v>2449</v>
      </c>
      <c r="O11" s="5">
        <v>3541.18</v>
      </c>
      <c r="P11" s="5">
        <v>2901.09</v>
      </c>
      <c r="Q11" s="5">
        <v>2200.11</v>
      </c>
      <c r="R11" s="5">
        <v>2572.59</v>
      </c>
      <c r="S11" s="5">
        <v>2163.88</v>
      </c>
      <c r="T11" s="5">
        <v>2492.2080000000001</v>
      </c>
      <c r="U11" s="5">
        <v>1746.204</v>
      </c>
      <c r="V11" s="5">
        <v>2009.952</v>
      </c>
      <c r="W11" s="5">
        <v>2394.5340000000001</v>
      </c>
      <c r="X11" s="5">
        <v>1394.1220000000001</v>
      </c>
      <c r="Y11" s="5">
        <v>1685.9280000000001</v>
      </c>
      <c r="Z11" s="5">
        <v>1217.6849999999999</v>
      </c>
      <c r="AA11" s="5">
        <v>1462.4860000000001</v>
      </c>
      <c r="AB11" s="5">
        <v>2269.8710000000001</v>
      </c>
      <c r="AC11" s="5">
        <v>1544.4359999999999</v>
      </c>
      <c r="AD11" s="5">
        <v>1446.415</v>
      </c>
      <c r="AE11" s="5">
        <v>1041.4690000000001</v>
      </c>
      <c r="AF11" s="5">
        <v>1300.1969999999999</v>
      </c>
      <c r="AG11" s="5">
        <v>1430.654</v>
      </c>
      <c r="AH11" s="5">
        <v>854.89700000000005</v>
      </c>
      <c r="AI11" s="5">
        <v>876.78</v>
      </c>
      <c r="AJ11" s="5">
        <v>797.18100000000004</v>
      </c>
      <c r="AK11" s="20">
        <v>4</v>
      </c>
      <c r="AM11" s="12">
        <f>+AO11/$AO$3</f>
        <v>7.5643714421390729E-2</v>
      </c>
      <c r="AN11" s="7">
        <f>IF(AK11=1,AM11,AM11+AN9)</f>
        <v>0.46516711178450704</v>
      </c>
      <c r="AO11" s="5">
        <f>SUM(G11:AJ11)</f>
        <v>69140.868999999977</v>
      </c>
    </row>
    <row r="12" spans="1:43" x14ac:dyDescent="0.2">
      <c r="A12" s="1" t="s">
        <v>67</v>
      </c>
      <c r="B12" s="1" t="s">
        <v>82</v>
      </c>
      <c r="C12" s="1" t="s">
        <v>8</v>
      </c>
      <c r="D12" s="1" t="s">
        <v>220</v>
      </c>
      <c r="E12" s="1" t="s">
        <v>21</v>
      </c>
      <c r="F12" s="1" t="s">
        <v>11</v>
      </c>
      <c r="G12" s="5" t="s">
        <v>13</v>
      </c>
      <c r="H12" s="5" t="s">
        <v>15</v>
      </c>
      <c r="I12" s="5" t="s">
        <v>13</v>
      </c>
      <c r="J12" s="5" t="s">
        <v>13</v>
      </c>
      <c r="K12" s="5" t="s">
        <v>13</v>
      </c>
      <c r="L12" s="5" t="s">
        <v>13</v>
      </c>
      <c r="M12" s="5" t="s">
        <v>13</v>
      </c>
      <c r="N12" s="5" t="s">
        <v>13</v>
      </c>
      <c r="O12" s="5" t="s">
        <v>13</v>
      </c>
      <c r="P12" s="5" t="s">
        <v>12</v>
      </c>
      <c r="Q12" s="5" t="s">
        <v>12</v>
      </c>
      <c r="R12" s="5" t="s">
        <v>12</v>
      </c>
      <c r="S12" s="5" t="s">
        <v>12</v>
      </c>
      <c r="T12" s="5" t="s">
        <v>12</v>
      </c>
      <c r="U12" s="5" t="s">
        <v>12</v>
      </c>
      <c r="V12" s="5" t="s">
        <v>12</v>
      </c>
      <c r="W12" s="5" t="s">
        <v>12</v>
      </c>
      <c r="X12" s="5" t="s">
        <v>12</v>
      </c>
      <c r="Y12" s="5" t="s">
        <v>12</v>
      </c>
      <c r="Z12" s="5" t="s">
        <v>12</v>
      </c>
      <c r="AA12" s="5" t="s">
        <v>12</v>
      </c>
      <c r="AB12" s="5" t="s">
        <v>12</v>
      </c>
      <c r="AC12" s="5" t="s">
        <v>12</v>
      </c>
      <c r="AD12" s="5" t="s">
        <v>12</v>
      </c>
      <c r="AE12" s="5" t="s">
        <v>12</v>
      </c>
      <c r="AF12" s="5" t="s">
        <v>12</v>
      </c>
      <c r="AG12" s="5" t="s">
        <v>12</v>
      </c>
      <c r="AH12" s="5" t="s">
        <v>12</v>
      </c>
      <c r="AI12" s="5" t="s">
        <v>12</v>
      </c>
      <c r="AJ12" s="5" t="s">
        <v>12</v>
      </c>
      <c r="AK12" s="20">
        <v>4</v>
      </c>
    </row>
    <row r="13" spans="1:43" x14ac:dyDescent="0.2">
      <c r="A13" s="1" t="s">
        <v>67</v>
      </c>
      <c r="B13" s="1" t="s">
        <v>82</v>
      </c>
      <c r="C13" s="1" t="s">
        <v>8</v>
      </c>
      <c r="D13" s="1" t="s">
        <v>149</v>
      </c>
      <c r="E13" s="1" t="s">
        <v>21</v>
      </c>
      <c r="F13" s="1" t="s">
        <v>10</v>
      </c>
      <c r="G13" s="5">
        <v>669</v>
      </c>
      <c r="H13" s="5">
        <v>1568</v>
      </c>
      <c r="I13" s="5">
        <v>2044</v>
      </c>
      <c r="J13" s="5">
        <v>1365</v>
      </c>
      <c r="K13" s="5">
        <v>1378</v>
      </c>
      <c r="L13" s="5">
        <v>734</v>
      </c>
      <c r="M13" s="5">
        <v>849</v>
      </c>
      <c r="N13" s="5">
        <v>1285</v>
      </c>
      <c r="O13" s="5">
        <v>2930</v>
      </c>
      <c r="P13" s="5">
        <v>2754.2</v>
      </c>
      <c r="Q13" s="5">
        <v>4954.3</v>
      </c>
      <c r="R13" s="5">
        <v>3323.1</v>
      </c>
      <c r="S13" s="5">
        <v>1940.9110000000001</v>
      </c>
      <c r="T13" s="5">
        <v>4115.17</v>
      </c>
      <c r="U13" s="5">
        <v>4987.1809999999996</v>
      </c>
      <c r="V13" s="5">
        <v>2542.8560000000002</v>
      </c>
      <c r="W13" s="5">
        <v>4092.8429999999998</v>
      </c>
      <c r="X13" s="5">
        <v>2325.6550000000002</v>
      </c>
      <c r="Y13" s="5">
        <v>2906.4250000000002</v>
      </c>
      <c r="Z13" s="5">
        <v>2989.2750000000001</v>
      </c>
      <c r="AA13" s="5">
        <v>1953.8779999999999</v>
      </c>
      <c r="AB13" s="5">
        <v>2557.9</v>
      </c>
      <c r="AC13" s="5">
        <v>1141.0730000000001</v>
      </c>
      <c r="AD13" s="5">
        <v>1112.1890000000001</v>
      </c>
      <c r="AE13" s="5">
        <v>1205.6310000000001</v>
      </c>
      <c r="AF13" s="5">
        <v>2578.5360000000001</v>
      </c>
      <c r="AG13" s="5">
        <v>1117.8699999999999</v>
      </c>
      <c r="AH13" s="5">
        <v>841.89099999999996</v>
      </c>
      <c r="AI13" s="5">
        <v>1296.26</v>
      </c>
      <c r="AJ13" s="5">
        <v>1287.4760000000001</v>
      </c>
      <c r="AK13" s="20">
        <v>5</v>
      </c>
      <c r="AM13" s="12">
        <f>+AO13/$AO$3</f>
        <v>7.0945582192096054E-2</v>
      </c>
      <c r="AN13" s="7">
        <f>IF(AK13=1,AM13,AM13+AN11)</f>
        <v>0.53611269397660311</v>
      </c>
      <c r="AO13" s="5">
        <f>SUM(G13:AJ13)</f>
        <v>64846.62</v>
      </c>
    </row>
    <row r="14" spans="1:43" x14ac:dyDescent="0.2">
      <c r="A14" s="1" t="s">
        <v>67</v>
      </c>
      <c r="B14" s="1" t="s">
        <v>82</v>
      </c>
      <c r="C14" s="1" t="s">
        <v>8</v>
      </c>
      <c r="D14" s="1" t="s">
        <v>149</v>
      </c>
      <c r="E14" s="1" t="s">
        <v>21</v>
      </c>
      <c r="F14" s="1" t="s">
        <v>11</v>
      </c>
      <c r="G14" s="5" t="s">
        <v>13</v>
      </c>
      <c r="H14" s="5" t="s">
        <v>13</v>
      </c>
      <c r="I14" s="5" t="s">
        <v>15</v>
      </c>
      <c r="J14" s="5" t="s">
        <v>13</v>
      </c>
      <c r="K14" s="5" t="s">
        <v>15</v>
      </c>
      <c r="L14" s="5" t="s">
        <v>15</v>
      </c>
      <c r="M14" s="5" t="s">
        <v>15</v>
      </c>
      <c r="N14" s="5" t="s">
        <v>15</v>
      </c>
      <c r="O14" s="5" t="s">
        <v>13</v>
      </c>
      <c r="P14" s="5" t="s">
        <v>13</v>
      </c>
      <c r="Q14" s="5" t="s">
        <v>13</v>
      </c>
      <c r="R14" s="5" t="s">
        <v>13</v>
      </c>
      <c r="S14" s="5" t="s">
        <v>13</v>
      </c>
      <c r="T14" s="5" t="s">
        <v>13</v>
      </c>
      <c r="U14" s="5" t="s">
        <v>13</v>
      </c>
      <c r="V14" s="5" t="s">
        <v>13</v>
      </c>
      <c r="W14" s="5" t="s">
        <v>13</v>
      </c>
      <c r="X14" s="5" t="s">
        <v>13</v>
      </c>
      <c r="Y14" s="5" t="s">
        <v>13</v>
      </c>
      <c r="Z14" s="5" t="s">
        <v>13</v>
      </c>
      <c r="AA14" s="5" t="s">
        <v>13</v>
      </c>
      <c r="AB14" s="5" t="s">
        <v>13</v>
      </c>
      <c r="AC14" s="5" t="s">
        <v>15</v>
      </c>
      <c r="AD14" s="5" t="s">
        <v>15</v>
      </c>
      <c r="AE14" s="5" t="s">
        <v>15</v>
      </c>
      <c r="AF14" s="5" t="s">
        <v>15</v>
      </c>
      <c r="AG14" s="5" t="s">
        <v>13</v>
      </c>
      <c r="AH14" s="5" t="s">
        <v>13</v>
      </c>
      <c r="AI14" s="5" t="s">
        <v>13</v>
      </c>
      <c r="AJ14" s="5" t="s">
        <v>13</v>
      </c>
      <c r="AK14" s="20">
        <v>5</v>
      </c>
    </row>
    <row r="15" spans="1:43" x14ac:dyDescent="0.2">
      <c r="A15" s="1" t="s">
        <v>67</v>
      </c>
      <c r="B15" s="1" t="s">
        <v>82</v>
      </c>
      <c r="C15" s="1" t="s">
        <v>8</v>
      </c>
      <c r="D15" s="1" t="s">
        <v>27</v>
      </c>
      <c r="E15" s="1" t="s">
        <v>9</v>
      </c>
      <c r="F15" s="1" t="s">
        <v>10</v>
      </c>
      <c r="G15" s="5">
        <v>4190</v>
      </c>
      <c r="H15" s="5">
        <v>3616</v>
      </c>
      <c r="I15" s="5">
        <v>3296</v>
      </c>
      <c r="J15" s="5">
        <v>4350</v>
      </c>
      <c r="K15" s="5">
        <v>2684</v>
      </c>
      <c r="L15" s="5">
        <v>2604</v>
      </c>
      <c r="M15" s="5">
        <v>2632</v>
      </c>
      <c r="N15" s="5">
        <v>4267</v>
      </c>
      <c r="O15" s="5">
        <v>4152</v>
      </c>
      <c r="P15" s="5">
        <v>3660.4</v>
      </c>
      <c r="Q15" s="5">
        <v>4295.9889999999996</v>
      </c>
      <c r="R15" s="5">
        <v>3165.5</v>
      </c>
      <c r="S15" s="5">
        <v>2475</v>
      </c>
      <c r="T15" s="5">
        <v>2030.1</v>
      </c>
      <c r="U15" s="5">
        <v>1631.252</v>
      </c>
      <c r="V15" s="5">
        <v>1480.6790000000001</v>
      </c>
      <c r="W15" s="5">
        <v>950.76700000000005</v>
      </c>
      <c r="X15" s="5">
        <v>488.839</v>
      </c>
      <c r="Y15" s="5">
        <v>928.7</v>
      </c>
      <c r="Z15" s="5">
        <v>808.61800000000005</v>
      </c>
      <c r="AA15" s="5">
        <v>1067.973</v>
      </c>
      <c r="AB15" s="5">
        <v>788.39200000000005</v>
      </c>
      <c r="AC15" s="5">
        <v>673.16499999999996</v>
      </c>
      <c r="AD15" s="5">
        <v>394.74900000000002</v>
      </c>
      <c r="AE15" s="5">
        <v>428.14</v>
      </c>
      <c r="AF15" s="5">
        <v>770.96</v>
      </c>
      <c r="AG15" s="5">
        <v>499.89400000000001</v>
      </c>
      <c r="AH15" s="5">
        <v>338.69099999999997</v>
      </c>
      <c r="AI15" s="5">
        <v>244.39599999999999</v>
      </c>
      <c r="AJ15" s="5">
        <v>48.009</v>
      </c>
      <c r="AK15" s="20">
        <v>6</v>
      </c>
      <c r="AM15" s="12">
        <f>+AO15/$AO$3</f>
        <v>6.4506640177039012E-2</v>
      </c>
      <c r="AN15" s="7">
        <f>IF(AK15=1,AM15,AM15+AN13)</f>
        <v>0.6006193341536421</v>
      </c>
      <c r="AO15" s="5">
        <f>SUM(G15:AJ15)</f>
        <v>58961.212999999996</v>
      </c>
    </row>
    <row r="16" spans="1:43" x14ac:dyDescent="0.2">
      <c r="A16" s="1" t="s">
        <v>67</v>
      </c>
      <c r="B16" s="1" t="s">
        <v>82</v>
      </c>
      <c r="C16" s="1" t="s">
        <v>8</v>
      </c>
      <c r="D16" s="1" t="s">
        <v>27</v>
      </c>
      <c r="E16" s="1" t="s">
        <v>9</v>
      </c>
      <c r="F16" s="1" t="s">
        <v>11</v>
      </c>
      <c r="G16" s="5" t="s">
        <v>15</v>
      </c>
      <c r="H16" s="5" t="s">
        <v>15</v>
      </c>
      <c r="I16" s="5" t="s">
        <v>13</v>
      </c>
      <c r="J16" s="5" t="s">
        <v>13</v>
      </c>
      <c r="K16" s="5" t="s">
        <v>13</v>
      </c>
      <c r="L16" s="5" t="s">
        <v>13</v>
      </c>
      <c r="M16" s="5" t="s">
        <v>13</v>
      </c>
      <c r="N16" s="5" t="s">
        <v>13</v>
      </c>
      <c r="O16" s="5" t="s">
        <v>13</v>
      </c>
      <c r="P16" s="5" t="s">
        <v>13</v>
      </c>
      <c r="Q16" s="5" t="s">
        <v>13</v>
      </c>
      <c r="R16" s="5" t="s">
        <v>13</v>
      </c>
      <c r="S16" s="5" t="s">
        <v>13</v>
      </c>
      <c r="T16" s="5" t="s">
        <v>13</v>
      </c>
      <c r="U16" s="5" t="s">
        <v>13</v>
      </c>
      <c r="V16" s="5" t="s">
        <v>13</v>
      </c>
      <c r="W16" s="5" t="s">
        <v>13</v>
      </c>
      <c r="X16" s="5" t="s">
        <v>13</v>
      </c>
      <c r="Y16" s="5" t="s">
        <v>13</v>
      </c>
      <c r="Z16" s="5" t="s">
        <v>13</v>
      </c>
      <c r="AA16" s="5" t="s">
        <v>13</v>
      </c>
      <c r="AB16" s="5" t="s">
        <v>13</v>
      </c>
      <c r="AC16" s="5" t="s">
        <v>13</v>
      </c>
      <c r="AD16" s="5" t="s">
        <v>13</v>
      </c>
      <c r="AE16" s="5" t="s">
        <v>13</v>
      </c>
      <c r="AF16" s="5" t="s">
        <v>13</v>
      </c>
      <c r="AG16" s="5" t="s">
        <v>13</v>
      </c>
      <c r="AH16" s="5" t="s">
        <v>13</v>
      </c>
      <c r="AI16" s="5" t="s">
        <v>13</v>
      </c>
      <c r="AJ16" s="5" t="s">
        <v>13</v>
      </c>
      <c r="AK16" s="20">
        <v>6</v>
      </c>
    </row>
    <row r="17" spans="1:41" x14ac:dyDescent="0.2">
      <c r="A17" s="1" t="s">
        <v>67</v>
      </c>
      <c r="B17" s="1" t="s">
        <v>82</v>
      </c>
      <c r="C17" s="1" t="s">
        <v>8</v>
      </c>
      <c r="D17" s="1" t="s">
        <v>149</v>
      </c>
      <c r="E17" s="1" t="s">
        <v>9</v>
      </c>
      <c r="F17" s="1" t="s">
        <v>10</v>
      </c>
      <c r="G17" s="5">
        <v>1169</v>
      </c>
      <c r="H17" s="5">
        <v>2660</v>
      </c>
      <c r="I17" s="5">
        <v>3087</v>
      </c>
      <c r="J17" s="5">
        <v>2744</v>
      </c>
      <c r="K17" s="5">
        <v>2613</v>
      </c>
      <c r="L17" s="5">
        <v>1956</v>
      </c>
      <c r="M17" s="5">
        <v>1643</v>
      </c>
      <c r="N17" s="5">
        <v>1229</v>
      </c>
      <c r="O17" s="5">
        <v>1197</v>
      </c>
      <c r="P17" s="5">
        <v>3093</v>
      </c>
      <c r="Q17" s="5">
        <v>1276.0999999999999</v>
      </c>
      <c r="R17" s="5">
        <v>2843.4</v>
      </c>
      <c r="S17" s="5">
        <v>1289.4000000000001</v>
      </c>
      <c r="T17" s="5">
        <v>2838.35</v>
      </c>
      <c r="U17" s="5">
        <v>2235.569</v>
      </c>
      <c r="V17" s="5">
        <v>1214.126</v>
      </c>
      <c r="W17" s="5">
        <v>1353.202</v>
      </c>
      <c r="X17" s="5">
        <v>397.04700000000003</v>
      </c>
      <c r="Y17" s="5">
        <v>402.245</v>
      </c>
      <c r="Z17" s="5">
        <v>627.30200000000002</v>
      </c>
      <c r="AA17" s="5">
        <v>1243.2429999999999</v>
      </c>
      <c r="AB17" s="5">
        <v>510.58699999999999</v>
      </c>
      <c r="AC17" s="5">
        <v>928.47500000000002</v>
      </c>
      <c r="AD17" s="5">
        <v>118.185</v>
      </c>
      <c r="AE17" s="5">
        <v>315.005</v>
      </c>
      <c r="AF17" s="5">
        <v>444.86200000000002</v>
      </c>
      <c r="AG17" s="5">
        <v>365.95299999999997</v>
      </c>
      <c r="AH17" s="5">
        <v>376.185</v>
      </c>
      <c r="AI17" s="5">
        <v>617.88</v>
      </c>
      <c r="AJ17" s="5">
        <v>778.49</v>
      </c>
      <c r="AK17" s="20">
        <v>7</v>
      </c>
      <c r="AM17" s="12">
        <f>+AO17/$AO$3</f>
        <v>4.5476033483618304E-2</v>
      </c>
      <c r="AN17" s="7">
        <f>IF(AK17=1,AM17,AM17+AN15)</f>
        <v>0.64609536763726039</v>
      </c>
      <c r="AO17" s="5">
        <f>SUM(G17:AJ17)</f>
        <v>41566.605999999992</v>
      </c>
    </row>
    <row r="18" spans="1:41" x14ac:dyDescent="0.2">
      <c r="A18" s="1" t="s">
        <v>67</v>
      </c>
      <c r="B18" s="1" t="s">
        <v>82</v>
      </c>
      <c r="C18" s="1" t="s">
        <v>8</v>
      </c>
      <c r="D18" s="1" t="s">
        <v>149</v>
      </c>
      <c r="E18" s="1" t="s">
        <v>9</v>
      </c>
      <c r="F18" s="1" t="s">
        <v>11</v>
      </c>
      <c r="G18" s="5" t="s">
        <v>13</v>
      </c>
      <c r="H18" s="5" t="s">
        <v>13</v>
      </c>
      <c r="I18" s="5" t="s">
        <v>13</v>
      </c>
      <c r="J18" s="5" t="s">
        <v>13</v>
      </c>
      <c r="K18" s="5" t="s">
        <v>15</v>
      </c>
      <c r="L18" s="5" t="s">
        <v>15</v>
      </c>
      <c r="M18" s="5" t="s">
        <v>15</v>
      </c>
      <c r="N18" s="5" t="s">
        <v>15</v>
      </c>
      <c r="O18" s="5" t="s">
        <v>15</v>
      </c>
      <c r="P18" s="5">
        <v>-1</v>
      </c>
      <c r="Q18" s="5" t="s">
        <v>15</v>
      </c>
      <c r="R18" s="5" t="s">
        <v>15</v>
      </c>
      <c r="S18" s="5" t="s">
        <v>15</v>
      </c>
      <c r="T18" s="5" t="s">
        <v>15</v>
      </c>
      <c r="U18" s="5" t="s">
        <v>15</v>
      </c>
      <c r="V18" s="5" t="s">
        <v>15</v>
      </c>
      <c r="W18" s="5" t="s">
        <v>13</v>
      </c>
      <c r="X18" s="5" t="s">
        <v>15</v>
      </c>
      <c r="Y18" s="5" t="s">
        <v>15</v>
      </c>
      <c r="Z18" s="5" t="s">
        <v>15</v>
      </c>
      <c r="AA18" s="5" t="s">
        <v>15</v>
      </c>
      <c r="AB18" s="5" t="s">
        <v>15</v>
      </c>
      <c r="AC18" s="5" t="s">
        <v>15</v>
      </c>
      <c r="AD18" s="5" t="s">
        <v>15</v>
      </c>
      <c r="AE18" s="5" t="s">
        <v>15</v>
      </c>
      <c r="AF18" s="5" t="s">
        <v>15</v>
      </c>
      <c r="AG18" s="5" t="s">
        <v>13</v>
      </c>
      <c r="AH18" s="5" t="s">
        <v>15</v>
      </c>
      <c r="AI18" s="5" t="s">
        <v>15</v>
      </c>
      <c r="AJ18" s="5" t="s">
        <v>15</v>
      </c>
      <c r="AK18" s="20">
        <v>7</v>
      </c>
    </row>
    <row r="19" spans="1:41" x14ac:dyDescent="0.2">
      <c r="A19" s="1" t="s">
        <v>67</v>
      </c>
      <c r="B19" s="1" t="s">
        <v>82</v>
      </c>
      <c r="C19" s="1" t="s">
        <v>19</v>
      </c>
      <c r="D19" s="1" t="s">
        <v>20</v>
      </c>
      <c r="E19" s="1" t="s">
        <v>21</v>
      </c>
      <c r="F19" s="1" t="s">
        <v>10</v>
      </c>
      <c r="G19" s="5">
        <v>2009</v>
      </c>
      <c r="H19" s="5">
        <v>2974</v>
      </c>
      <c r="I19" s="5">
        <v>2895</v>
      </c>
      <c r="J19" s="5">
        <v>2809</v>
      </c>
      <c r="K19" s="5">
        <v>2017</v>
      </c>
      <c r="L19" s="5">
        <v>2668</v>
      </c>
      <c r="M19" s="5">
        <v>1473</v>
      </c>
      <c r="N19" s="5">
        <v>1685</v>
      </c>
      <c r="O19" s="5">
        <v>1022</v>
      </c>
      <c r="P19" s="5">
        <v>1647</v>
      </c>
      <c r="Q19" s="5">
        <v>2018</v>
      </c>
      <c r="R19" s="5">
        <v>1296</v>
      </c>
      <c r="S19" s="5">
        <v>1540</v>
      </c>
      <c r="T19" s="5">
        <v>1679</v>
      </c>
      <c r="U19" s="5">
        <v>1269</v>
      </c>
      <c r="V19" s="5">
        <v>400</v>
      </c>
      <c r="W19" s="5">
        <v>240</v>
      </c>
      <c r="X19" s="5">
        <v>315.04500000000002</v>
      </c>
      <c r="Y19" s="5">
        <v>211.33099999999999</v>
      </c>
      <c r="Z19" s="5">
        <v>286.85599999999999</v>
      </c>
      <c r="AA19" s="5">
        <v>304.96199999999999</v>
      </c>
      <c r="AB19" s="5">
        <v>251.87200000000001</v>
      </c>
      <c r="AC19" s="5">
        <v>235.86600000000001</v>
      </c>
      <c r="AD19" s="5">
        <v>139.48500000000001</v>
      </c>
      <c r="AE19" s="5">
        <v>292.51499999999999</v>
      </c>
      <c r="AF19" s="5">
        <v>180.71299999999999</v>
      </c>
      <c r="AG19" s="5">
        <v>212.57599999999999</v>
      </c>
      <c r="AH19" s="5">
        <v>394.62200000000001</v>
      </c>
      <c r="AI19" s="5">
        <v>272.35000000000002</v>
      </c>
      <c r="AJ19" s="5">
        <v>433.39</v>
      </c>
      <c r="AK19" s="20">
        <v>8</v>
      </c>
      <c r="AM19" s="12">
        <f>+AO19/$AO$3</f>
        <v>3.6292534811384586E-2</v>
      </c>
      <c r="AN19" s="7">
        <f>IF(AK19=1,AM19,AM19+AN17)</f>
        <v>0.682387902448645</v>
      </c>
      <c r="AO19" s="5">
        <f>SUM(G19:AJ19)</f>
        <v>33172.582999999999</v>
      </c>
    </row>
    <row r="20" spans="1:41" x14ac:dyDescent="0.2">
      <c r="A20" s="1" t="s">
        <v>67</v>
      </c>
      <c r="B20" s="1" t="s">
        <v>82</v>
      </c>
      <c r="C20" s="1" t="s">
        <v>19</v>
      </c>
      <c r="D20" s="1" t="s">
        <v>20</v>
      </c>
      <c r="E20" s="1" t="s">
        <v>21</v>
      </c>
      <c r="F20" s="1" t="s">
        <v>11</v>
      </c>
      <c r="G20" s="5" t="s">
        <v>13</v>
      </c>
      <c r="H20" s="5" t="s">
        <v>13</v>
      </c>
      <c r="I20" s="5" t="s">
        <v>13</v>
      </c>
      <c r="J20" s="5" t="s">
        <v>13</v>
      </c>
      <c r="K20" s="5" t="s">
        <v>13</v>
      </c>
      <c r="L20" s="5" t="s">
        <v>13</v>
      </c>
      <c r="M20" s="5" t="s">
        <v>13</v>
      </c>
      <c r="N20" s="5" t="s">
        <v>13</v>
      </c>
      <c r="O20" s="5" t="s">
        <v>13</v>
      </c>
      <c r="P20" s="5" t="s">
        <v>13</v>
      </c>
      <c r="Q20" s="5" t="s">
        <v>13</v>
      </c>
      <c r="R20" s="5" t="s">
        <v>13</v>
      </c>
      <c r="S20" s="5" t="s">
        <v>13</v>
      </c>
      <c r="T20" s="5" t="s">
        <v>13</v>
      </c>
      <c r="U20" s="5" t="s">
        <v>13</v>
      </c>
      <c r="V20" s="5" t="s">
        <v>13</v>
      </c>
      <c r="W20" s="5" t="s">
        <v>13</v>
      </c>
      <c r="X20" s="5" t="s">
        <v>13</v>
      </c>
      <c r="Y20" s="5" t="s">
        <v>13</v>
      </c>
      <c r="Z20" s="5" t="s">
        <v>13</v>
      </c>
      <c r="AA20" s="5" t="s">
        <v>13</v>
      </c>
      <c r="AB20" s="5" t="s">
        <v>13</v>
      </c>
      <c r="AC20" s="5" t="s">
        <v>13</v>
      </c>
      <c r="AD20" s="5" t="s">
        <v>13</v>
      </c>
      <c r="AE20" s="5" t="s">
        <v>12</v>
      </c>
      <c r="AF20" s="5" t="s">
        <v>12</v>
      </c>
      <c r="AG20" s="5" t="s">
        <v>12</v>
      </c>
      <c r="AH20" s="5" t="s">
        <v>12</v>
      </c>
      <c r="AI20" s="5" t="s">
        <v>12</v>
      </c>
      <c r="AJ20" s="5" t="s">
        <v>12</v>
      </c>
      <c r="AK20" s="20">
        <v>8</v>
      </c>
    </row>
    <row r="21" spans="1:41" x14ac:dyDescent="0.2">
      <c r="A21" s="1" t="s">
        <v>67</v>
      </c>
      <c r="B21" s="1" t="s">
        <v>82</v>
      </c>
      <c r="C21" s="1" t="s">
        <v>8</v>
      </c>
      <c r="D21" s="1" t="s">
        <v>52</v>
      </c>
      <c r="E21" s="1" t="s">
        <v>21</v>
      </c>
      <c r="F21" s="1" t="s">
        <v>10</v>
      </c>
      <c r="G21" s="5">
        <v>433</v>
      </c>
      <c r="H21" s="5">
        <v>742</v>
      </c>
      <c r="I21" s="5">
        <v>855</v>
      </c>
      <c r="J21" s="5">
        <v>1093</v>
      </c>
      <c r="K21" s="5">
        <v>1126</v>
      </c>
      <c r="L21" s="5">
        <v>771</v>
      </c>
      <c r="M21" s="5">
        <v>826</v>
      </c>
      <c r="N21" s="5">
        <v>788</v>
      </c>
      <c r="O21" s="5">
        <v>1283</v>
      </c>
      <c r="P21" s="5">
        <v>1389.7</v>
      </c>
      <c r="Q21" s="5">
        <v>1084.271</v>
      </c>
      <c r="R21" s="5">
        <v>1132.7139999999999</v>
      </c>
      <c r="S21" s="5">
        <v>1312.5550000000001</v>
      </c>
      <c r="T21" s="5">
        <v>1207.94</v>
      </c>
      <c r="U21" s="5">
        <v>1050.248</v>
      </c>
      <c r="V21" s="5">
        <v>943.22799999999995</v>
      </c>
      <c r="W21" s="5">
        <v>896.33699999999999</v>
      </c>
      <c r="X21" s="5">
        <v>961.35</v>
      </c>
      <c r="Y21" s="5">
        <v>1219.7090000000001</v>
      </c>
      <c r="Z21" s="5">
        <v>923.99900000000002</v>
      </c>
      <c r="AA21" s="5">
        <v>1183.126</v>
      </c>
      <c r="AB21" s="5">
        <v>1420.7729999999999</v>
      </c>
      <c r="AC21" s="5">
        <v>1006.409</v>
      </c>
      <c r="AD21" s="5">
        <v>1047.886</v>
      </c>
      <c r="AE21" s="5">
        <v>970.77300000000002</v>
      </c>
      <c r="AF21" s="5">
        <v>1281.75</v>
      </c>
      <c r="AG21" s="5">
        <v>1244.1949999999999</v>
      </c>
      <c r="AH21" s="5">
        <v>1033.117</v>
      </c>
      <c r="AI21" s="5">
        <v>763.428</v>
      </c>
      <c r="AJ21" s="5">
        <v>820.87</v>
      </c>
      <c r="AK21" s="20">
        <v>9</v>
      </c>
      <c r="AM21" s="12">
        <f>+AO21/$AO$3</f>
        <v>3.3709253471510769E-2</v>
      </c>
      <c r="AN21" s="7">
        <f>IF(AK21=1,AM21,AM21+AN19)</f>
        <v>0.71609715592015577</v>
      </c>
      <c r="AO21" s="5">
        <f>SUM(G21:AJ21)</f>
        <v>30811.377999999997</v>
      </c>
    </row>
    <row r="22" spans="1:41" x14ac:dyDescent="0.2">
      <c r="A22" s="1" t="s">
        <v>67</v>
      </c>
      <c r="B22" s="1" t="s">
        <v>82</v>
      </c>
      <c r="C22" s="1" t="s">
        <v>8</v>
      </c>
      <c r="D22" s="1" t="s">
        <v>52</v>
      </c>
      <c r="E22" s="1" t="s">
        <v>21</v>
      </c>
      <c r="F22" s="1" t="s">
        <v>11</v>
      </c>
      <c r="G22" s="5">
        <v>-1</v>
      </c>
      <c r="H22" s="5">
        <v>-1</v>
      </c>
      <c r="I22" s="5" t="s">
        <v>13</v>
      </c>
      <c r="J22" s="5" t="s">
        <v>12</v>
      </c>
      <c r="K22" s="5" t="s">
        <v>13</v>
      </c>
      <c r="L22" s="5" t="s">
        <v>13</v>
      </c>
      <c r="M22" s="5" t="s">
        <v>13</v>
      </c>
      <c r="N22" s="5" t="s">
        <v>13</v>
      </c>
      <c r="O22" s="5" t="s">
        <v>15</v>
      </c>
      <c r="P22" s="5" t="s">
        <v>13</v>
      </c>
      <c r="Q22" s="5" t="s">
        <v>23</v>
      </c>
      <c r="R22" s="5" t="s">
        <v>24</v>
      </c>
      <c r="S22" s="5" t="s">
        <v>13</v>
      </c>
      <c r="T22" s="5" t="s">
        <v>13</v>
      </c>
      <c r="U22" s="5" t="s">
        <v>13</v>
      </c>
      <c r="V22" s="5" t="s">
        <v>13</v>
      </c>
      <c r="W22" s="5" t="s">
        <v>13</v>
      </c>
      <c r="X22" s="5" t="s">
        <v>13</v>
      </c>
      <c r="Y22" s="5" t="s">
        <v>13</v>
      </c>
      <c r="Z22" s="5" t="s">
        <v>13</v>
      </c>
      <c r="AA22" s="5" t="s">
        <v>13</v>
      </c>
      <c r="AB22" s="5" t="s">
        <v>13</v>
      </c>
      <c r="AC22" s="5" t="s">
        <v>13</v>
      </c>
      <c r="AD22" s="5" t="s">
        <v>13</v>
      </c>
      <c r="AE22" s="5" t="s">
        <v>13</v>
      </c>
      <c r="AF22" s="5" t="s">
        <v>13</v>
      </c>
      <c r="AG22" s="5" t="s">
        <v>12</v>
      </c>
      <c r="AH22" s="5" t="s">
        <v>12</v>
      </c>
      <c r="AI22" s="5" t="s">
        <v>12</v>
      </c>
      <c r="AJ22" s="5" t="s">
        <v>12</v>
      </c>
      <c r="AK22" s="20">
        <v>9</v>
      </c>
    </row>
    <row r="23" spans="1:41" x14ac:dyDescent="0.2">
      <c r="A23" s="1" t="s">
        <v>67</v>
      </c>
      <c r="B23" s="1" t="s">
        <v>82</v>
      </c>
      <c r="C23" s="1" t="s">
        <v>8</v>
      </c>
      <c r="D23" s="1" t="s">
        <v>219</v>
      </c>
      <c r="E23" s="1" t="s">
        <v>21</v>
      </c>
      <c r="F23" s="1" t="s">
        <v>10</v>
      </c>
      <c r="O23" s="5">
        <v>649</v>
      </c>
      <c r="P23" s="5">
        <v>1955.9760000000001</v>
      </c>
      <c r="Q23" s="5">
        <v>1341</v>
      </c>
      <c r="R23" s="5">
        <v>1151.3800000000001</v>
      </c>
      <c r="S23" s="5">
        <v>543.4</v>
      </c>
      <c r="T23" s="5">
        <v>4226.6000000000004</v>
      </c>
      <c r="U23" s="5">
        <v>3430.047</v>
      </c>
      <c r="V23" s="5">
        <v>2633.4940000000001</v>
      </c>
      <c r="W23" s="5">
        <v>2971.5279999999998</v>
      </c>
      <c r="X23" s="5">
        <v>2532.067</v>
      </c>
      <c r="Y23" s="5">
        <v>2230.4319999999998</v>
      </c>
      <c r="Z23" s="5">
        <v>819.49400000000003</v>
      </c>
      <c r="AA23" s="5">
        <v>927.22299999999996</v>
      </c>
      <c r="AB23" s="5">
        <v>551.29399999999998</v>
      </c>
      <c r="AC23" s="5">
        <v>324.59300000000002</v>
      </c>
      <c r="AD23" s="5">
        <v>481.34399999999999</v>
      </c>
      <c r="AE23" s="5">
        <v>124.286</v>
      </c>
      <c r="AF23" s="5">
        <v>433.875</v>
      </c>
      <c r="AG23" s="5">
        <v>642.40200000000004</v>
      </c>
      <c r="AH23" s="5">
        <v>306.56400000000002</v>
      </c>
      <c r="AI23" s="5">
        <v>67.058999999999997</v>
      </c>
      <c r="AJ23" s="5">
        <v>82.893000000000001</v>
      </c>
      <c r="AK23" s="20">
        <v>10</v>
      </c>
      <c r="AM23" s="12">
        <f>+AO23/$AO$3</f>
        <v>3.1099472001146624E-2</v>
      </c>
      <c r="AN23" s="7">
        <f>IF(AK23=1,AM23,AM23+AN21)</f>
        <v>0.74719662792130237</v>
      </c>
      <c r="AO23" s="5">
        <f>SUM(G23:AJ23)</f>
        <v>28425.950999999997</v>
      </c>
    </row>
    <row r="24" spans="1:41" x14ac:dyDescent="0.2">
      <c r="A24" s="1" t="s">
        <v>67</v>
      </c>
      <c r="B24" s="1" t="s">
        <v>82</v>
      </c>
      <c r="C24" s="1" t="s">
        <v>8</v>
      </c>
      <c r="D24" s="1" t="s">
        <v>219</v>
      </c>
      <c r="E24" s="1" t="s">
        <v>21</v>
      </c>
      <c r="F24" s="1" t="s">
        <v>11</v>
      </c>
      <c r="O24" s="5">
        <v>-1</v>
      </c>
      <c r="P24" s="5">
        <v>-1</v>
      </c>
      <c r="Q24" s="5">
        <v>-1</v>
      </c>
      <c r="R24" s="5" t="s">
        <v>15</v>
      </c>
      <c r="S24" s="5" t="s">
        <v>15</v>
      </c>
      <c r="T24" s="5" t="s">
        <v>15</v>
      </c>
      <c r="U24" s="5">
        <v>-1</v>
      </c>
      <c r="V24" s="5" t="s">
        <v>15</v>
      </c>
      <c r="W24" s="5" t="s">
        <v>15</v>
      </c>
      <c r="X24" s="5" t="s">
        <v>15</v>
      </c>
      <c r="Y24" s="5" t="s">
        <v>15</v>
      </c>
      <c r="Z24" s="5" t="s">
        <v>15</v>
      </c>
      <c r="AA24" s="5" t="s">
        <v>15</v>
      </c>
      <c r="AB24" s="5" t="s">
        <v>15</v>
      </c>
      <c r="AC24" s="5" t="s">
        <v>15</v>
      </c>
      <c r="AD24" s="5" t="s">
        <v>15</v>
      </c>
      <c r="AE24" s="5" t="s">
        <v>15</v>
      </c>
      <c r="AF24" s="5" t="s">
        <v>15</v>
      </c>
      <c r="AG24" s="5" t="s">
        <v>13</v>
      </c>
      <c r="AH24" s="5" t="s">
        <v>13</v>
      </c>
      <c r="AI24" s="5" t="s">
        <v>12</v>
      </c>
      <c r="AJ24" s="5" t="s">
        <v>12</v>
      </c>
      <c r="AK24" s="20">
        <v>10</v>
      </c>
    </row>
    <row r="25" spans="1:41" x14ac:dyDescent="0.2">
      <c r="A25" s="1" t="s">
        <v>67</v>
      </c>
      <c r="B25" s="1" t="s">
        <v>82</v>
      </c>
      <c r="C25" s="1" t="s">
        <v>8</v>
      </c>
      <c r="D25" s="1" t="s">
        <v>35</v>
      </c>
      <c r="E25" s="1" t="s">
        <v>21</v>
      </c>
      <c r="F25" s="1" t="s">
        <v>10</v>
      </c>
      <c r="G25" s="5">
        <v>2248.6959999999999</v>
      </c>
      <c r="H25" s="5">
        <v>2296.6219999999998</v>
      </c>
      <c r="O25" s="5">
        <v>5</v>
      </c>
      <c r="Q25" s="5">
        <v>19.792000000000002</v>
      </c>
      <c r="R25" s="5">
        <v>28.029</v>
      </c>
      <c r="V25" s="5">
        <v>2804.03</v>
      </c>
      <c r="W25" s="5">
        <v>227.3</v>
      </c>
      <c r="X25" s="5">
        <v>153.04300000000001</v>
      </c>
      <c r="Y25" s="5">
        <v>118.931</v>
      </c>
      <c r="Z25" s="5">
        <v>2134</v>
      </c>
      <c r="AA25" s="5">
        <v>1126.4659999999999</v>
      </c>
      <c r="AB25" s="5">
        <v>1630.2329999999999</v>
      </c>
      <c r="AC25" s="5">
        <v>1994.8579999999999</v>
      </c>
      <c r="AD25" s="5">
        <v>901.62800000000004</v>
      </c>
      <c r="AE25" s="5">
        <v>1369.5429999999999</v>
      </c>
      <c r="AF25" s="5">
        <v>1837.4580000000001</v>
      </c>
      <c r="AG25" s="5">
        <v>1603.501</v>
      </c>
      <c r="AH25" s="5">
        <v>2103.7240000000002</v>
      </c>
      <c r="AI25" s="5">
        <v>2374.8409999999999</v>
      </c>
      <c r="AJ25" s="5">
        <v>2039.3920000000001</v>
      </c>
      <c r="AK25" s="20">
        <v>11</v>
      </c>
      <c r="AM25" s="12">
        <f>+AO25/$AO$3</f>
        <v>2.9558101352846297E-2</v>
      </c>
      <c r="AN25" s="7">
        <f>IF(AK25=1,AM25,AM25+AN23)</f>
        <v>0.77675472927414868</v>
      </c>
      <c r="AO25" s="5">
        <f>SUM(G25:AJ25)</f>
        <v>27017.087</v>
      </c>
    </row>
    <row r="26" spans="1:41" x14ac:dyDescent="0.2">
      <c r="A26" s="1" t="s">
        <v>67</v>
      </c>
      <c r="B26" s="1" t="s">
        <v>82</v>
      </c>
      <c r="C26" s="1" t="s">
        <v>8</v>
      </c>
      <c r="D26" s="1" t="s">
        <v>35</v>
      </c>
      <c r="E26" s="1" t="s">
        <v>21</v>
      </c>
      <c r="F26" s="1" t="s">
        <v>11</v>
      </c>
      <c r="G26" s="5">
        <v>-1</v>
      </c>
      <c r="H26" s="5">
        <v>-1</v>
      </c>
      <c r="O26" s="5">
        <v>-1</v>
      </c>
      <c r="P26" s="5" t="s">
        <v>15</v>
      </c>
      <c r="Q26" s="5">
        <v>-1</v>
      </c>
      <c r="R26" s="5">
        <v>-1</v>
      </c>
      <c r="V26" s="5" t="s">
        <v>15</v>
      </c>
      <c r="W26" s="5" t="s">
        <v>15</v>
      </c>
      <c r="X26" s="5" t="s">
        <v>15</v>
      </c>
      <c r="Y26" s="5" t="s">
        <v>15</v>
      </c>
      <c r="Z26" s="5">
        <v>-1</v>
      </c>
      <c r="AA26" s="5">
        <v>-1</v>
      </c>
      <c r="AB26" s="5">
        <v>-1</v>
      </c>
      <c r="AC26" s="5" t="s">
        <v>15</v>
      </c>
      <c r="AD26" s="5" t="s">
        <v>15</v>
      </c>
      <c r="AE26" s="5">
        <v>-1</v>
      </c>
      <c r="AF26" s="5">
        <v>-1</v>
      </c>
      <c r="AG26" s="5">
        <v>-1</v>
      </c>
      <c r="AH26" s="5">
        <v>-1</v>
      </c>
      <c r="AI26" s="5" t="s">
        <v>15</v>
      </c>
      <c r="AJ26" s="5" t="s">
        <v>15</v>
      </c>
      <c r="AK26" s="20">
        <v>11</v>
      </c>
    </row>
    <row r="27" spans="1:41" x14ac:dyDescent="0.2">
      <c r="A27" s="1" t="s">
        <v>67</v>
      </c>
      <c r="B27" s="1" t="s">
        <v>82</v>
      </c>
      <c r="C27" s="1" t="s">
        <v>8</v>
      </c>
      <c r="D27" s="1" t="s">
        <v>25</v>
      </c>
      <c r="E27" s="1" t="s">
        <v>21</v>
      </c>
      <c r="F27" s="1" t="s">
        <v>10</v>
      </c>
      <c r="G27" s="5">
        <v>1698</v>
      </c>
      <c r="H27" s="5">
        <v>1591</v>
      </c>
      <c r="I27" s="5">
        <v>469</v>
      </c>
      <c r="J27" s="5">
        <v>589</v>
      </c>
      <c r="K27" s="5">
        <v>457</v>
      </c>
      <c r="L27" s="5">
        <v>1004</v>
      </c>
      <c r="M27" s="5">
        <v>806</v>
      </c>
      <c r="N27" s="5">
        <v>1081</v>
      </c>
      <c r="O27" s="5">
        <v>1304</v>
      </c>
      <c r="P27" s="5">
        <v>1775</v>
      </c>
      <c r="Q27" s="5">
        <v>1141</v>
      </c>
      <c r="R27" s="5">
        <v>570.80700000000002</v>
      </c>
      <c r="S27" s="5">
        <v>754.71199999999999</v>
      </c>
      <c r="T27" s="5">
        <v>1194</v>
      </c>
      <c r="U27" s="5">
        <v>1158.7629999999999</v>
      </c>
      <c r="V27" s="5">
        <v>436.73700000000002</v>
      </c>
      <c r="W27" s="5">
        <v>540.79600000000005</v>
      </c>
      <c r="X27" s="5">
        <v>985.87099999999998</v>
      </c>
      <c r="Y27" s="5">
        <v>1431.2439999999999</v>
      </c>
      <c r="Z27" s="5">
        <v>1539.009</v>
      </c>
      <c r="AA27" s="5">
        <v>1106.258</v>
      </c>
      <c r="AB27" s="5">
        <v>1024.4000000000001</v>
      </c>
      <c r="AC27" s="5">
        <v>733.95</v>
      </c>
      <c r="AD27" s="5">
        <v>465.363</v>
      </c>
      <c r="AE27" s="5">
        <v>612.43200000000002</v>
      </c>
      <c r="AF27" s="5">
        <v>461.92599999999999</v>
      </c>
      <c r="AG27" s="5">
        <v>414.66300000000001</v>
      </c>
      <c r="AH27" s="5">
        <v>146.72399999999999</v>
      </c>
      <c r="AI27" s="5">
        <v>655.33299999999997</v>
      </c>
      <c r="AJ27" s="5">
        <v>347.42599999999999</v>
      </c>
      <c r="AK27" s="20">
        <v>12</v>
      </c>
      <c r="AM27" s="12">
        <f>+AO27/$AO$3</f>
        <v>2.8987363900394691E-2</v>
      </c>
      <c r="AN27" s="7">
        <f>IF(AK27=1,AM27,AM27+AN25)</f>
        <v>0.80574209317454337</v>
      </c>
      <c r="AO27" s="5">
        <f>SUM(G27:AJ27)</f>
        <v>26495.414000000001</v>
      </c>
    </row>
    <row r="28" spans="1:41" x14ac:dyDescent="0.2">
      <c r="A28" s="1" t="s">
        <v>67</v>
      </c>
      <c r="B28" s="1" t="s">
        <v>82</v>
      </c>
      <c r="C28" s="1" t="s">
        <v>8</v>
      </c>
      <c r="D28" s="1" t="s">
        <v>25</v>
      </c>
      <c r="E28" s="1" t="s">
        <v>21</v>
      </c>
      <c r="F28" s="1" t="s">
        <v>11</v>
      </c>
      <c r="G28" s="5" t="s">
        <v>12</v>
      </c>
      <c r="H28" s="5" t="s">
        <v>12</v>
      </c>
      <c r="I28" s="5" t="s">
        <v>12</v>
      </c>
      <c r="J28" s="5" t="s">
        <v>12</v>
      </c>
      <c r="K28" s="5" t="s">
        <v>12</v>
      </c>
      <c r="L28" s="5" t="s">
        <v>12</v>
      </c>
      <c r="M28" s="5" t="s">
        <v>12</v>
      </c>
      <c r="N28" s="5" t="s">
        <v>12</v>
      </c>
      <c r="O28" s="5" t="s">
        <v>12</v>
      </c>
      <c r="P28" s="5" t="s">
        <v>12</v>
      </c>
      <c r="Q28" s="5" t="s">
        <v>12</v>
      </c>
      <c r="R28" s="5" t="s">
        <v>12</v>
      </c>
      <c r="S28" s="5" t="s">
        <v>12</v>
      </c>
      <c r="T28" s="5" t="s">
        <v>12</v>
      </c>
      <c r="U28" s="5" t="s">
        <v>12</v>
      </c>
      <c r="V28" s="5" t="s">
        <v>12</v>
      </c>
      <c r="W28" s="5" t="s">
        <v>12</v>
      </c>
      <c r="X28" s="5" t="s">
        <v>12</v>
      </c>
      <c r="Y28" s="5" t="s">
        <v>12</v>
      </c>
      <c r="Z28" s="5" t="s">
        <v>12</v>
      </c>
      <c r="AA28" s="5" t="s">
        <v>12</v>
      </c>
      <c r="AB28" s="5" t="s">
        <v>12</v>
      </c>
      <c r="AC28" s="5" t="s">
        <v>12</v>
      </c>
      <c r="AD28" s="5" t="s">
        <v>12</v>
      </c>
      <c r="AE28" s="5" t="s">
        <v>13</v>
      </c>
      <c r="AF28" s="5" t="s">
        <v>13</v>
      </c>
      <c r="AG28" s="5" t="s">
        <v>13</v>
      </c>
      <c r="AH28" s="5" t="s">
        <v>13</v>
      </c>
      <c r="AI28" s="5" t="s">
        <v>13</v>
      </c>
      <c r="AJ28" s="5" t="s">
        <v>13</v>
      </c>
      <c r="AK28" s="20">
        <v>12</v>
      </c>
    </row>
    <row r="29" spans="1:41" x14ac:dyDescent="0.2">
      <c r="A29" s="1" t="s">
        <v>67</v>
      </c>
      <c r="B29" s="1" t="s">
        <v>82</v>
      </c>
      <c r="C29" s="1" t="s">
        <v>30</v>
      </c>
      <c r="D29" s="1" t="s">
        <v>45</v>
      </c>
      <c r="E29" s="1" t="s">
        <v>21</v>
      </c>
      <c r="F29" s="1" t="s">
        <v>10</v>
      </c>
      <c r="G29" s="5">
        <v>2008.24</v>
      </c>
      <c r="H29" s="5">
        <v>2520.5329999999999</v>
      </c>
      <c r="I29" s="5">
        <v>1514.434</v>
      </c>
      <c r="J29" s="5">
        <v>1880.078</v>
      </c>
      <c r="K29" s="5">
        <v>1226.5160000000001</v>
      </c>
      <c r="L29" s="5">
        <v>2373.9769999999999</v>
      </c>
      <c r="M29" s="5">
        <v>2731.7370000000001</v>
      </c>
      <c r="N29" s="5">
        <v>2875.0740000000001</v>
      </c>
      <c r="O29" s="5">
        <v>1578.2560000000001</v>
      </c>
      <c r="P29" s="5">
        <v>2196.799</v>
      </c>
      <c r="Q29" s="5">
        <v>765.29499999999996</v>
      </c>
      <c r="R29" s="5">
        <v>13.54</v>
      </c>
      <c r="S29" s="5">
        <v>112.45</v>
      </c>
      <c r="AK29" s="20">
        <v>13</v>
      </c>
      <c r="AM29" s="12">
        <f>+AO29/$AO$3</f>
        <v>2.3846976417657265E-2</v>
      </c>
      <c r="AN29" s="7">
        <f>IF(AK29=1,AM29,AM29+AN27)</f>
        <v>0.82958906959220069</v>
      </c>
      <c r="AO29" s="5">
        <f>SUM(G29:AJ29)</f>
        <v>21796.929</v>
      </c>
    </row>
    <row r="30" spans="1:41" x14ac:dyDescent="0.2">
      <c r="A30" s="1" t="s">
        <v>67</v>
      </c>
      <c r="B30" s="1" t="s">
        <v>82</v>
      </c>
      <c r="C30" s="1" t="s">
        <v>30</v>
      </c>
      <c r="D30" s="1" t="s">
        <v>45</v>
      </c>
      <c r="E30" s="1" t="s">
        <v>21</v>
      </c>
      <c r="F30" s="1" t="s">
        <v>11</v>
      </c>
      <c r="G30" s="5">
        <v>-1</v>
      </c>
      <c r="H30" s="5">
        <v>-1</v>
      </c>
      <c r="I30" s="5">
        <v>-1</v>
      </c>
      <c r="J30" s="5">
        <v>-1</v>
      </c>
      <c r="K30" s="5">
        <v>-1</v>
      </c>
      <c r="L30" s="5">
        <v>-1</v>
      </c>
      <c r="M30" s="5">
        <v>-1</v>
      </c>
      <c r="N30" s="5">
        <v>-1</v>
      </c>
      <c r="O30" s="5">
        <v>-1</v>
      </c>
      <c r="P30" s="5">
        <v>-1</v>
      </c>
      <c r="Q30" s="5">
        <v>-1</v>
      </c>
      <c r="R30" s="5">
        <v>-1</v>
      </c>
      <c r="S30" s="5">
        <v>-1</v>
      </c>
      <c r="AK30" s="20">
        <v>13</v>
      </c>
    </row>
    <row r="31" spans="1:41" x14ac:dyDescent="0.2">
      <c r="A31" s="1" t="s">
        <v>67</v>
      </c>
      <c r="B31" s="1" t="s">
        <v>82</v>
      </c>
      <c r="C31" s="1" t="s">
        <v>8</v>
      </c>
      <c r="D31" s="1" t="s">
        <v>27</v>
      </c>
      <c r="E31" s="1" t="s">
        <v>21</v>
      </c>
      <c r="F31" s="1" t="s">
        <v>10</v>
      </c>
      <c r="G31" s="5">
        <v>338</v>
      </c>
      <c r="H31" s="5">
        <v>458.70100000000002</v>
      </c>
      <c r="I31" s="5">
        <v>707.23299999999995</v>
      </c>
      <c r="J31" s="5">
        <v>850.23400000000004</v>
      </c>
      <c r="K31" s="5">
        <v>686.59900000000005</v>
      </c>
      <c r="L31" s="5">
        <v>383.00400000000002</v>
      </c>
      <c r="M31" s="5">
        <v>381.404</v>
      </c>
      <c r="N31" s="5">
        <v>560.45600000000002</v>
      </c>
      <c r="O31" s="5">
        <v>503.98099999999999</v>
      </c>
      <c r="P31" s="5">
        <v>420.85899999999998</v>
      </c>
      <c r="Q31" s="5">
        <v>451</v>
      </c>
      <c r="R31" s="5">
        <v>266.3</v>
      </c>
      <c r="S31" s="5">
        <v>322.89999999999998</v>
      </c>
      <c r="T31" s="5">
        <v>558.5</v>
      </c>
      <c r="U31" s="5">
        <v>827.77200000000005</v>
      </c>
      <c r="V31" s="5">
        <v>592.64800000000002</v>
      </c>
      <c r="W31" s="5">
        <v>613.01400000000001</v>
      </c>
      <c r="X31" s="5">
        <v>712.29700000000003</v>
      </c>
      <c r="Y31" s="5">
        <v>897.8</v>
      </c>
      <c r="Z31" s="5">
        <v>1248.6679999999999</v>
      </c>
      <c r="AA31" s="5">
        <v>1090.2439999999999</v>
      </c>
      <c r="AB31" s="5">
        <v>736.33199999999999</v>
      </c>
      <c r="AC31" s="5">
        <v>737.58600000000001</v>
      </c>
      <c r="AD31" s="5">
        <v>789.76599999999996</v>
      </c>
      <c r="AE31" s="5">
        <v>773.33100000000002</v>
      </c>
      <c r="AF31" s="5">
        <v>1060.2629999999999</v>
      </c>
      <c r="AG31" s="5">
        <v>1180.828</v>
      </c>
      <c r="AH31" s="5">
        <v>878.178</v>
      </c>
      <c r="AI31" s="5">
        <v>1024.3109999999999</v>
      </c>
      <c r="AJ31" s="5">
        <v>1158.6320000000001</v>
      </c>
      <c r="AK31" s="20">
        <v>14</v>
      </c>
      <c r="AM31" s="12">
        <f>+AO31/$AO$3</f>
        <v>2.320576559779031E-2</v>
      </c>
      <c r="AN31" s="7">
        <f>IF(AK31=1,AM31,AM31+AN29)</f>
        <v>0.852794835189991</v>
      </c>
      <c r="AO31" s="5">
        <f>SUM(G31:AJ31)</f>
        <v>21210.841000000004</v>
      </c>
    </row>
    <row r="32" spans="1:41" x14ac:dyDescent="0.2">
      <c r="A32" s="1" t="s">
        <v>67</v>
      </c>
      <c r="B32" s="1" t="s">
        <v>82</v>
      </c>
      <c r="C32" s="1" t="s">
        <v>8</v>
      </c>
      <c r="D32" s="1" t="s">
        <v>27</v>
      </c>
      <c r="E32" s="1" t="s">
        <v>21</v>
      </c>
      <c r="F32" s="1" t="s">
        <v>11</v>
      </c>
      <c r="G32" s="5">
        <v>-1</v>
      </c>
      <c r="H32" s="5" t="s">
        <v>15</v>
      </c>
      <c r="I32" s="5" t="s">
        <v>15</v>
      </c>
      <c r="J32" s="5" t="s">
        <v>15</v>
      </c>
      <c r="K32" s="5" t="s">
        <v>15</v>
      </c>
      <c r="L32" s="5" t="s">
        <v>15</v>
      </c>
      <c r="M32" s="5" t="s">
        <v>13</v>
      </c>
      <c r="N32" s="5" t="s">
        <v>13</v>
      </c>
      <c r="O32" s="5" t="s">
        <v>13</v>
      </c>
      <c r="P32" s="5" t="s">
        <v>15</v>
      </c>
      <c r="Q32" s="5">
        <v>-1</v>
      </c>
      <c r="R32" s="5">
        <v>-1</v>
      </c>
      <c r="S32" s="5" t="s">
        <v>15</v>
      </c>
      <c r="T32" s="5" t="s">
        <v>15</v>
      </c>
      <c r="U32" s="5" t="s">
        <v>15</v>
      </c>
      <c r="V32" s="5" t="s">
        <v>15</v>
      </c>
      <c r="W32" s="5" t="s">
        <v>15</v>
      </c>
      <c r="X32" s="5" t="s">
        <v>15</v>
      </c>
      <c r="Y32" s="5" t="s">
        <v>15</v>
      </c>
      <c r="Z32" s="5" t="s">
        <v>15</v>
      </c>
      <c r="AA32" s="5" t="s">
        <v>15</v>
      </c>
      <c r="AB32" s="5" t="s">
        <v>15</v>
      </c>
      <c r="AC32" s="5" t="s">
        <v>15</v>
      </c>
      <c r="AD32" s="5" t="s">
        <v>15</v>
      </c>
      <c r="AE32" s="5" t="s">
        <v>15</v>
      </c>
      <c r="AF32" s="5" t="s">
        <v>15</v>
      </c>
      <c r="AG32" s="5" t="s">
        <v>15</v>
      </c>
      <c r="AH32" s="5" t="s">
        <v>15</v>
      </c>
      <c r="AI32" s="5" t="s">
        <v>15</v>
      </c>
      <c r="AJ32" s="5" t="s">
        <v>15</v>
      </c>
      <c r="AK32" s="20">
        <v>14</v>
      </c>
    </row>
    <row r="33" spans="1:41" x14ac:dyDescent="0.2">
      <c r="A33" s="1" t="s">
        <v>67</v>
      </c>
      <c r="B33" s="1" t="s">
        <v>82</v>
      </c>
      <c r="C33" s="1" t="s">
        <v>8</v>
      </c>
      <c r="D33" s="1" t="s">
        <v>40</v>
      </c>
      <c r="E33" s="1" t="s">
        <v>21</v>
      </c>
      <c r="F33" s="1" t="s">
        <v>10</v>
      </c>
      <c r="G33" s="5">
        <v>620</v>
      </c>
      <c r="H33" s="5">
        <v>595</v>
      </c>
      <c r="I33" s="5">
        <v>858</v>
      </c>
      <c r="J33" s="5">
        <v>385</v>
      </c>
      <c r="K33" s="5">
        <v>409</v>
      </c>
      <c r="L33" s="5">
        <v>523</v>
      </c>
      <c r="M33" s="5">
        <v>302</v>
      </c>
      <c r="N33" s="5">
        <v>484.1</v>
      </c>
      <c r="O33" s="5">
        <v>430</v>
      </c>
      <c r="P33" s="5">
        <v>403.2</v>
      </c>
      <c r="Q33" s="5">
        <v>758.8</v>
      </c>
      <c r="R33" s="5">
        <v>592.79700000000003</v>
      </c>
      <c r="S33" s="5">
        <v>748.84500000000003</v>
      </c>
      <c r="T33" s="5">
        <v>460.37400000000002</v>
      </c>
      <c r="U33" s="5">
        <v>492.33100000000002</v>
      </c>
      <c r="V33" s="5">
        <v>502.16500000000002</v>
      </c>
      <c r="W33" s="5">
        <v>633.11</v>
      </c>
      <c r="X33" s="5">
        <v>755.77200000000005</v>
      </c>
      <c r="Y33" s="5">
        <v>630.34900000000005</v>
      </c>
      <c r="Z33" s="5">
        <v>673</v>
      </c>
      <c r="AE33" s="5">
        <v>1107.6610000000001</v>
      </c>
      <c r="AF33" s="5">
        <v>1534.7860000000001</v>
      </c>
      <c r="AG33" s="5">
        <v>1176.9639999999999</v>
      </c>
      <c r="AH33" s="5">
        <v>1296.883</v>
      </c>
      <c r="AI33" s="5">
        <v>708.41800000000001</v>
      </c>
      <c r="AJ33" s="5">
        <v>739.41499999999996</v>
      </c>
      <c r="AK33" s="20">
        <v>15</v>
      </c>
      <c r="AM33" s="12">
        <f>+AO33/$AO$3</f>
        <v>1.949707003815894E-2</v>
      </c>
      <c r="AN33" s="7">
        <f>IF(AK33=1,AM33,AM33+AN31)</f>
        <v>0.87229190522814992</v>
      </c>
      <c r="AO33" s="5">
        <f>SUM(G33:AJ33)</f>
        <v>17820.970000000005</v>
      </c>
    </row>
    <row r="34" spans="1:41" x14ac:dyDescent="0.2">
      <c r="A34" s="1" t="s">
        <v>67</v>
      </c>
      <c r="B34" s="1" t="s">
        <v>82</v>
      </c>
      <c r="C34" s="1" t="s">
        <v>8</v>
      </c>
      <c r="D34" s="1" t="s">
        <v>40</v>
      </c>
      <c r="E34" s="1" t="s">
        <v>21</v>
      </c>
      <c r="F34" s="1" t="s">
        <v>11</v>
      </c>
      <c r="G34" s="5">
        <v>-1</v>
      </c>
      <c r="H34" s="5">
        <v>-1</v>
      </c>
      <c r="I34" s="5">
        <v>-1</v>
      </c>
      <c r="J34" s="5">
        <v>-1</v>
      </c>
      <c r="K34" s="5">
        <v>-1</v>
      </c>
      <c r="L34" s="5">
        <v>-1</v>
      </c>
      <c r="M34" s="5">
        <v>-1</v>
      </c>
      <c r="N34" s="5">
        <v>-1</v>
      </c>
      <c r="O34" s="5">
        <v>-1</v>
      </c>
      <c r="P34" s="5">
        <v>-1</v>
      </c>
      <c r="Q34" s="5">
        <v>-1</v>
      </c>
      <c r="R34" s="5">
        <v>-1</v>
      </c>
      <c r="S34" s="5" t="s">
        <v>15</v>
      </c>
      <c r="T34" s="5" t="s">
        <v>15</v>
      </c>
      <c r="U34" s="5" t="s">
        <v>15</v>
      </c>
      <c r="V34" s="5" t="s">
        <v>15</v>
      </c>
      <c r="W34" s="5" t="s">
        <v>15</v>
      </c>
      <c r="X34" s="5" t="s">
        <v>15</v>
      </c>
      <c r="Y34" s="5">
        <v>-1</v>
      </c>
      <c r="Z34" s="5">
        <v>-1</v>
      </c>
      <c r="AE34" s="5">
        <v>-1</v>
      </c>
      <c r="AF34" s="5">
        <v>-1</v>
      </c>
      <c r="AG34" s="5">
        <v>-1</v>
      </c>
      <c r="AH34" s="5">
        <v>-1</v>
      </c>
      <c r="AI34" s="5">
        <v>-1</v>
      </c>
      <c r="AJ34" s="5">
        <v>-1</v>
      </c>
      <c r="AK34" s="20">
        <v>15</v>
      </c>
    </row>
    <row r="35" spans="1:41" x14ac:dyDescent="0.2">
      <c r="A35" s="1" t="s">
        <v>67</v>
      </c>
      <c r="B35" s="1" t="s">
        <v>82</v>
      </c>
      <c r="C35" s="1" t="s">
        <v>8</v>
      </c>
      <c r="D35" s="1" t="s">
        <v>41</v>
      </c>
      <c r="E35" s="1" t="s">
        <v>21</v>
      </c>
      <c r="F35" s="1" t="s">
        <v>10</v>
      </c>
      <c r="G35" s="5">
        <v>540</v>
      </c>
      <c r="I35" s="5">
        <v>3.5</v>
      </c>
      <c r="J35" s="5">
        <v>120.3</v>
      </c>
      <c r="K35" s="5">
        <v>79</v>
      </c>
      <c r="L35" s="5">
        <v>182.7</v>
      </c>
      <c r="M35" s="5">
        <v>222.7</v>
      </c>
      <c r="N35" s="5">
        <v>212.8</v>
      </c>
      <c r="O35" s="5">
        <v>163</v>
      </c>
      <c r="P35" s="5">
        <v>111.5</v>
      </c>
      <c r="Q35" s="5">
        <v>122</v>
      </c>
      <c r="R35" s="5">
        <v>125</v>
      </c>
      <c r="S35" s="5">
        <v>186.37299999999999</v>
      </c>
      <c r="T35" s="5">
        <v>223.958</v>
      </c>
      <c r="U35" s="5">
        <v>294.78300000000002</v>
      </c>
      <c r="V35" s="5">
        <v>458.70600000000002</v>
      </c>
      <c r="W35" s="5">
        <v>614.82399999999996</v>
      </c>
      <c r="X35" s="5">
        <v>519.93700000000001</v>
      </c>
      <c r="Y35" s="5">
        <v>628.53700000000003</v>
      </c>
      <c r="Z35" s="5">
        <v>787.68200000000002</v>
      </c>
      <c r="AA35" s="5">
        <v>798.37400000000002</v>
      </c>
      <c r="AB35" s="5">
        <v>930.14700000000005</v>
      </c>
      <c r="AC35" s="5">
        <v>1127.921</v>
      </c>
      <c r="AD35" s="5">
        <v>1140.8440000000001</v>
      </c>
      <c r="AE35" s="5">
        <v>1179.3979999999999</v>
      </c>
      <c r="AF35" s="5">
        <v>1056.902</v>
      </c>
      <c r="AG35" s="5">
        <v>888.64200000000005</v>
      </c>
      <c r="AH35" s="5">
        <v>1214.067</v>
      </c>
      <c r="AI35" s="5">
        <v>981.57899999999995</v>
      </c>
      <c r="AJ35" s="5">
        <v>973.28700000000003</v>
      </c>
      <c r="AK35" s="20">
        <v>16</v>
      </c>
      <c r="AM35" s="12">
        <f>+AO35/$AO$3</f>
        <v>1.7382804466623124E-2</v>
      </c>
      <c r="AN35" s="7">
        <f>IF(AK35=1,AM35,AM35+AN33)</f>
        <v>0.88967470969477302</v>
      </c>
      <c r="AO35" s="5">
        <f>SUM(G35:AJ35)</f>
        <v>15888.460999999998</v>
      </c>
    </row>
    <row r="36" spans="1:41" x14ac:dyDescent="0.2">
      <c r="A36" s="1" t="s">
        <v>67</v>
      </c>
      <c r="B36" s="1" t="s">
        <v>82</v>
      </c>
      <c r="C36" s="1" t="s">
        <v>8</v>
      </c>
      <c r="D36" s="1" t="s">
        <v>41</v>
      </c>
      <c r="E36" s="1" t="s">
        <v>21</v>
      </c>
      <c r="F36" s="1" t="s">
        <v>11</v>
      </c>
      <c r="G36" s="5">
        <v>-1</v>
      </c>
      <c r="I36" s="5">
        <v>-1</v>
      </c>
      <c r="J36" s="5">
        <v>-1</v>
      </c>
      <c r="K36" s="5">
        <v>-1</v>
      </c>
      <c r="L36" s="5">
        <v>-1</v>
      </c>
      <c r="M36" s="5">
        <v>-1</v>
      </c>
      <c r="N36" s="5">
        <v>-1</v>
      </c>
      <c r="O36" s="5">
        <v>-1</v>
      </c>
      <c r="P36" s="5">
        <v>-1</v>
      </c>
      <c r="Q36" s="5">
        <v>-1</v>
      </c>
      <c r="R36" s="5">
        <v>-1</v>
      </c>
      <c r="S36" s="5" t="s">
        <v>15</v>
      </c>
      <c r="T36" s="5" t="s">
        <v>15</v>
      </c>
      <c r="U36" s="5" t="s">
        <v>15</v>
      </c>
      <c r="V36" s="5" t="s">
        <v>15</v>
      </c>
      <c r="W36" s="5" t="s">
        <v>15</v>
      </c>
      <c r="X36" s="5" t="s">
        <v>15</v>
      </c>
      <c r="Y36" s="5" t="s">
        <v>15</v>
      </c>
      <c r="Z36" s="5" t="s">
        <v>15</v>
      </c>
      <c r="AA36" s="5" t="s">
        <v>15</v>
      </c>
      <c r="AB36" s="5" t="s">
        <v>15</v>
      </c>
      <c r="AC36" s="5" t="s">
        <v>15</v>
      </c>
      <c r="AD36" s="5" t="s">
        <v>15</v>
      </c>
      <c r="AE36" s="5" t="s">
        <v>13</v>
      </c>
      <c r="AF36" s="5" t="s">
        <v>13</v>
      </c>
      <c r="AG36" s="5" t="s">
        <v>13</v>
      </c>
      <c r="AH36" s="5" t="s">
        <v>13</v>
      </c>
      <c r="AI36" s="5" t="s">
        <v>13</v>
      </c>
      <c r="AJ36" s="5" t="s">
        <v>24</v>
      </c>
      <c r="AK36" s="20">
        <v>16</v>
      </c>
    </row>
    <row r="37" spans="1:41" x14ac:dyDescent="0.2">
      <c r="A37" s="1" t="s">
        <v>67</v>
      </c>
      <c r="B37" s="1" t="s">
        <v>82</v>
      </c>
      <c r="C37" s="1" t="s">
        <v>30</v>
      </c>
      <c r="D37" s="1" t="s">
        <v>83</v>
      </c>
      <c r="E37" s="1" t="s">
        <v>28</v>
      </c>
      <c r="F37" s="1" t="s">
        <v>10</v>
      </c>
      <c r="I37" s="5">
        <v>2404</v>
      </c>
      <c r="J37" s="5">
        <v>3418</v>
      </c>
      <c r="K37" s="5">
        <v>7172</v>
      </c>
      <c r="AK37" s="20">
        <v>17</v>
      </c>
      <c r="AM37" s="12">
        <f>+AO37/$AO$3</f>
        <v>1.4216113268572765E-2</v>
      </c>
      <c r="AN37" s="7">
        <f>IF(AK37=1,AM37,AM37+AN35)</f>
        <v>0.90389082296334577</v>
      </c>
      <c r="AO37" s="5">
        <f>SUM(G37:AJ37)</f>
        <v>12994</v>
      </c>
    </row>
    <row r="38" spans="1:41" x14ac:dyDescent="0.2">
      <c r="A38" s="1" t="s">
        <v>67</v>
      </c>
      <c r="B38" s="1" t="s">
        <v>82</v>
      </c>
      <c r="C38" s="1" t="s">
        <v>30</v>
      </c>
      <c r="D38" s="1" t="s">
        <v>83</v>
      </c>
      <c r="E38" s="1" t="s">
        <v>28</v>
      </c>
      <c r="F38" s="1" t="s">
        <v>11</v>
      </c>
      <c r="I38" s="5">
        <v>-1</v>
      </c>
      <c r="J38" s="5">
        <v>-1</v>
      </c>
      <c r="K38" s="5">
        <v>-1</v>
      </c>
      <c r="AK38" s="20">
        <v>17</v>
      </c>
    </row>
    <row r="39" spans="1:41" x14ac:dyDescent="0.2">
      <c r="A39" s="1" t="s">
        <v>67</v>
      </c>
      <c r="B39" s="1" t="s">
        <v>82</v>
      </c>
      <c r="C39" s="1" t="s">
        <v>8</v>
      </c>
      <c r="D39" s="1" t="s">
        <v>69</v>
      </c>
      <c r="E39" s="1" t="s">
        <v>28</v>
      </c>
      <c r="F39" s="1" t="s">
        <v>10</v>
      </c>
      <c r="AB39" s="5">
        <v>476</v>
      </c>
      <c r="AC39" s="5">
        <v>369</v>
      </c>
      <c r="AD39" s="5">
        <v>506</v>
      </c>
      <c r="AE39" s="5">
        <v>696</v>
      </c>
      <c r="AF39" s="5">
        <v>614</v>
      </c>
      <c r="AG39" s="5">
        <v>1370</v>
      </c>
      <c r="AH39" s="5">
        <v>2349</v>
      </c>
      <c r="AI39" s="5">
        <v>2144</v>
      </c>
      <c r="AJ39" s="5">
        <v>1836</v>
      </c>
      <c r="AK39" s="20">
        <v>18</v>
      </c>
      <c r="AM39" s="12">
        <f>+AO39/$AO$3</f>
        <v>1.1334379980176532E-2</v>
      </c>
      <c r="AN39" s="7">
        <f>IF(AK39=1,AM39,AM39+AN37)</f>
        <v>0.91522520294352228</v>
      </c>
      <c r="AO39" s="5">
        <f>SUM(G39:AJ39)</f>
        <v>10360</v>
      </c>
    </row>
    <row r="40" spans="1:41" x14ac:dyDescent="0.2">
      <c r="A40" s="1" t="s">
        <v>67</v>
      </c>
      <c r="B40" s="1" t="s">
        <v>82</v>
      </c>
      <c r="C40" s="1" t="s">
        <v>8</v>
      </c>
      <c r="D40" s="1" t="s">
        <v>69</v>
      </c>
      <c r="E40" s="1" t="s">
        <v>28</v>
      </c>
      <c r="F40" s="1" t="s">
        <v>11</v>
      </c>
      <c r="L40" s="5" t="s">
        <v>18</v>
      </c>
      <c r="M40" s="5" t="s">
        <v>18</v>
      </c>
      <c r="N40" s="5" t="s">
        <v>18</v>
      </c>
      <c r="O40" s="5" t="s">
        <v>18</v>
      </c>
      <c r="P40" s="5" t="s">
        <v>18</v>
      </c>
      <c r="Q40" s="5" t="s">
        <v>18</v>
      </c>
      <c r="R40" s="5" t="s">
        <v>12</v>
      </c>
      <c r="S40" s="5" t="s">
        <v>18</v>
      </c>
      <c r="T40" s="5" t="s">
        <v>18</v>
      </c>
      <c r="U40" s="5" t="s">
        <v>18</v>
      </c>
      <c r="W40" s="5" t="s">
        <v>15</v>
      </c>
      <c r="X40" s="5" t="s">
        <v>15</v>
      </c>
      <c r="Y40" s="5" t="s">
        <v>13</v>
      </c>
      <c r="AA40" s="5" t="s">
        <v>13</v>
      </c>
      <c r="AB40" s="5" t="s">
        <v>13</v>
      </c>
      <c r="AC40" s="5" t="s">
        <v>13</v>
      </c>
      <c r="AD40" s="5" t="s">
        <v>13</v>
      </c>
      <c r="AE40" s="5" t="s">
        <v>13</v>
      </c>
      <c r="AF40" s="5" t="s">
        <v>13</v>
      </c>
      <c r="AG40" s="5" t="s">
        <v>13</v>
      </c>
      <c r="AH40" s="5" t="s">
        <v>13</v>
      </c>
      <c r="AI40" s="5" t="s">
        <v>13</v>
      </c>
      <c r="AJ40" s="5" t="s">
        <v>13</v>
      </c>
      <c r="AK40" s="20">
        <v>18</v>
      </c>
    </row>
    <row r="41" spans="1:41" x14ac:dyDescent="0.2">
      <c r="A41" s="1" t="s">
        <v>67</v>
      </c>
      <c r="B41" s="1" t="s">
        <v>82</v>
      </c>
      <c r="C41" s="1" t="s">
        <v>8</v>
      </c>
      <c r="D41" s="1" t="s">
        <v>34</v>
      </c>
      <c r="E41" s="1" t="s">
        <v>21</v>
      </c>
      <c r="F41" s="1" t="s">
        <v>10</v>
      </c>
      <c r="V41" s="5">
        <v>143.03800000000001</v>
      </c>
      <c r="W41" s="5">
        <v>1164.127</v>
      </c>
      <c r="X41" s="5">
        <v>1160.4259999999999</v>
      </c>
      <c r="Y41" s="5">
        <v>940.49800000000005</v>
      </c>
      <c r="Z41" s="5">
        <v>264.24599999999998</v>
      </c>
      <c r="AA41" s="5">
        <v>41.895000000000003</v>
      </c>
      <c r="AB41" s="5">
        <v>40.988999999999997</v>
      </c>
      <c r="AC41" s="5">
        <v>38.466000000000001</v>
      </c>
      <c r="AD41" s="5">
        <v>32.85</v>
      </c>
      <c r="AF41" s="5">
        <v>39.4</v>
      </c>
      <c r="AG41" s="5">
        <v>358.87099999999998</v>
      </c>
      <c r="AH41" s="5">
        <v>622.625</v>
      </c>
      <c r="AI41" s="5">
        <v>955.19200000000001</v>
      </c>
      <c r="AJ41" s="5">
        <v>652.52700000000004</v>
      </c>
      <c r="AK41" s="20">
        <v>19</v>
      </c>
      <c r="AM41" s="12">
        <f>+AO41/$AO$3</f>
        <v>7.0622705529958044E-3</v>
      </c>
      <c r="AN41" s="7">
        <f>IF(AK41=1,AM41,AM41+AN39)</f>
        <v>0.92228747349651807</v>
      </c>
      <c r="AO41" s="5">
        <f>SUM(G41:AJ41)</f>
        <v>6455.15</v>
      </c>
    </row>
    <row r="42" spans="1:41" x14ac:dyDescent="0.2">
      <c r="A42" s="1" t="s">
        <v>67</v>
      </c>
      <c r="B42" s="1" t="s">
        <v>82</v>
      </c>
      <c r="C42" s="1" t="s">
        <v>8</v>
      </c>
      <c r="D42" s="1" t="s">
        <v>34</v>
      </c>
      <c r="E42" s="1" t="s">
        <v>21</v>
      </c>
      <c r="F42" s="1" t="s">
        <v>11</v>
      </c>
      <c r="V42" s="5" t="s">
        <v>15</v>
      </c>
      <c r="W42" s="5" t="s">
        <v>15</v>
      </c>
      <c r="X42" s="5" t="s">
        <v>15</v>
      </c>
      <c r="Y42" s="5" t="s">
        <v>13</v>
      </c>
      <c r="Z42" s="5" t="s">
        <v>13</v>
      </c>
      <c r="AA42" s="5" t="s">
        <v>13</v>
      </c>
      <c r="AB42" s="5" t="s">
        <v>13</v>
      </c>
      <c r="AC42" s="5" t="s">
        <v>13</v>
      </c>
      <c r="AD42" s="5" t="s">
        <v>13</v>
      </c>
      <c r="AE42" s="5" t="s">
        <v>13</v>
      </c>
      <c r="AF42" s="5" t="s">
        <v>15</v>
      </c>
      <c r="AG42" s="5" t="s">
        <v>13</v>
      </c>
      <c r="AH42" s="5" t="s">
        <v>12</v>
      </c>
      <c r="AI42" s="5" t="s">
        <v>12</v>
      </c>
      <c r="AJ42" s="5" t="s">
        <v>12</v>
      </c>
      <c r="AK42" s="20">
        <v>19</v>
      </c>
    </row>
    <row r="43" spans="1:41" x14ac:dyDescent="0.2">
      <c r="A43" s="1" t="s">
        <v>67</v>
      </c>
      <c r="B43" s="1" t="s">
        <v>82</v>
      </c>
      <c r="C43" s="1" t="s">
        <v>8</v>
      </c>
      <c r="D43" s="1" t="s">
        <v>216</v>
      </c>
      <c r="E43" s="1" t="s">
        <v>21</v>
      </c>
      <c r="F43" s="1" t="s">
        <v>10</v>
      </c>
      <c r="Y43" s="5">
        <v>122</v>
      </c>
      <c r="Z43" s="5">
        <v>456</v>
      </c>
      <c r="AA43" s="5">
        <v>712</v>
      </c>
      <c r="AB43" s="5">
        <v>412</v>
      </c>
      <c r="AC43" s="5">
        <v>358</v>
      </c>
      <c r="AD43" s="5">
        <v>647</v>
      </c>
      <c r="AE43" s="5">
        <v>632.32399999999996</v>
      </c>
      <c r="AF43" s="5">
        <v>371.23</v>
      </c>
      <c r="AG43" s="5">
        <v>241.74600000000001</v>
      </c>
      <c r="AH43" s="5">
        <v>365.83100000000002</v>
      </c>
      <c r="AI43" s="5">
        <v>814.38099999999997</v>
      </c>
      <c r="AJ43" s="5">
        <v>1214.788</v>
      </c>
      <c r="AK43" s="20">
        <v>20</v>
      </c>
      <c r="AM43" s="12">
        <f>+AO43/$AO$3</f>
        <v>6.9442770316770763E-3</v>
      </c>
      <c r="AN43" s="7">
        <f>IF(AK43=1,AM43,AM43+AN41)</f>
        <v>0.92923175052819518</v>
      </c>
      <c r="AO43" s="5">
        <f>SUM(G43:AJ43)</f>
        <v>6347.3000000000011</v>
      </c>
    </row>
    <row r="44" spans="1:41" x14ac:dyDescent="0.2">
      <c r="A44" s="1" t="s">
        <v>67</v>
      </c>
      <c r="B44" s="1" t="s">
        <v>82</v>
      </c>
      <c r="C44" s="1" t="s">
        <v>8</v>
      </c>
      <c r="D44" s="1" t="s">
        <v>216</v>
      </c>
      <c r="E44" s="1" t="s">
        <v>21</v>
      </c>
      <c r="F44" s="1" t="s">
        <v>11</v>
      </c>
      <c r="Y44" s="5">
        <v>-1</v>
      </c>
      <c r="Z44" s="5">
        <v>-1</v>
      </c>
      <c r="AA44" s="5">
        <v>-1</v>
      </c>
      <c r="AB44" s="5">
        <v>-1</v>
      </c>
      <c r="AC44" s="5">
        <v>-1</v>
      </c>
      <c r="AD44" s="5">
        <v>-1</v>
      </c>
      <c r="AE44" s="5">
        <v>-1</v>
      </c>
      <c r="AF44" s="5">
        <v>-1</v>
      </c>
      <c r="AG44" s="5">
        <v>-1</v>
      </c>
      <c r="AH44" s="5">
        <v>-1</v>
      </c>
      <c r="AI44" s="5" t="s">
        <v>23</v>
      </c>
      <c r="AJ44" s="5">
        <v>-1</v>
      </c>
      <c r="AK44" s="20">
        <v>20</v>
      </c>
    </row>
    <row r="45" spans="1:41" x14ac:dyDescent="0.2">
      <c r="A45" s="1" t="s">
        <v>67</v>
      </c>
      <c r="B45" s="1" t="s">
        <v>82</v>
      </c>
      <c r="C45" s="1" t="s">
        <v>30</v>
      </c>
      <c r="D45" s="1" t="s">
        <v>29</v>
      </c>
      <c r="E45" s="1" t="s">
        <v>21</v>
      </c>
      <c r="F45" s="1" t="s">
        <v>10</v>
      </c>
      <c r="T45" s="5">
        <v>680.625</v>
      </c>
      <c r="U45" s="5">
        <v>688.85900000000004</v>
      </c>
      <c r="V45" s="5">
        <v>660.77200000000005</v>
      </c>
      <c r="W45" s="5">
        <v>555.04300000000001</v>
      </c>
      <c r="X45" s="5">
        <v>873.06700000000001</v>
      </c>
      <c r="Y45" s="5">
        <v>816.04499999999996</v>
      </c>
      <c r="Z45" s="5">
        <v>719.63499999999999</v>
      </c>
      <c r="AA45" s="5">
        <v>330.40300000000002</v>
      </c>
      <c r="AB45" s="5">
        <v>207.27500000000001</v>
      </c>
      <c r="AC45" s="5">
        <v>124.2</v>
      </c>
      <c r="AD45" s="5">
        <v>17.192</v>
      </c>
      <c r="AK45" s="20">
        <v>21</v>
      </c>
      <c r="AM45" s="12">
        <f>+AO45/$AO$3</f>
        <v>6.2066845961022358E-3</v>
      </c>
      <c r="AN45" s="7">
        <f>IF(AK45=1,AM45,AM45+AN43)</f>
        <v>0.93543843512429736</v>
      </c>
      <c r="AO45" s="5">
        <f>SUM(G45:AJ45)</f>
        <v>5673.116</v>
      </c>
    </row>
    <row r="46" spans="1:41" x14ac:dyDescent="0.2">
      <c r="A46" s="1" t="s">
        <v>67</v>
      </c>
      <c r="B46" s="1" t="s">
        <v>82</v>
      </c>
      <c r="C46" s="1" t="s">
        <v>30</v>
      </c>
      <c r="D46" s="1" t="s">
        <v>29</v>
      </c>
      <c r="E46" s="1" t="s">
        <v>21</v>
      </c>
      <c r="F46" s="1" t="s">
        <v>11</v>
      </c>
      <c r="T46" s="5" t="s">
        <v>15</v>
      </c>
      <c r="U46" s="5" t="s">
        <v>15</v>
      </c>
      <c r="V46" s="5" t="s">
        <v>15</v>
      </c>
      <c r="W46" s="5">
        <v>-1</v>
      </c>
      <c r="X46" s="5">
        <v>-1</v>
      </c>
      <c r="Y46" s="5">
        <v>-1</v>
      </c>
      <c r="Z46" s="5" t="s">
        <v>15</v>
      </c>
      <c r="AA46" s="5" t="s">
        <v>13</v>
      </c>
      <c r="AB46" s="5" t="s">
        <v>13</v>
      </c>
      <c r="AC46" s="5" t="s">
        <v>15</v>
      </c>
      <c r="AD46" s="5" t="s">
        <v>15</v>
      </c>
      <c r="AK46" s="20">
        <v>21</v>
      </c>
    </row>
    <row r="47" spans="1:41" x14ac:dyDescent="0.2">
      <c r="A47" s="1" t="s">
        <v>67</v>
      </c>
      <c r="B47" s="1" t="s">
        <v>82</v>
      </c>
      <c r="C47" s="1" t="s">
        <v>8</v>
      </c>
      <c r="D47" s="1" t="s">
        <v>148</v>
      </c>
      <c r="E47" s="1" t="s">
        <v>21</v>
      </c>
      <c r="F47" s="1" t="s">
        <v>10</v>
      </c>
      <c r="N47" s="5">
        <v>628</v>
      </c>
      <c r="O47" s="5">
        <v>655</v>
      </c>
      <c r="P47" s="5">
        <v>21.9</v>
      </c>
      <c r="Q47" s="5">
        <v>470.2</v>
      </c>
      <c r="R47" s="5">
        <v>434.8</v>
      </c>
      <c r="S47" s="5">
        <v>17</v>
      </c>
      <c r="T47" s="5">
        <v>275.185</v>
      </c>
      <c r="U47" s="5">
        <v>73.965000000000003</v>
      </c>
      <c r="V47" s="5">
        <v>29</v>
      </c>
      <c r="W47" s="5">
        <v>124</v>
      </c>
      <c r="X47" s="5">
        <v>284</v>
      </c>
      <c r="Y47" s="5">
        <v>248</v>
      </c>
      <c r="Z47" s="5">
        <v>257.55900000000003</v>
      </c>
      <c r="AA47" s="5">
        <v>126.107</v>
      </c>
      <c r="AB47" s="5">
        <v>94.094999999999999</v>
      </c>
      <c r="AC47" s="5">
        <v>81.037999999999997</v>
      </c>
      <c r="AD47" s="5">
        <v>72.850999999999999</v>
      </c>
      <c r="AE47" s="5">
        <v>91.212000000000003</v>
      </c>
      <c r="AF47" s="5">
        <v>181.655</v>
      </c>
      <c r="AG47" s="5">
        <v>232.172</v>
      </c>
      <c r="AH47" s="5">
        <v>171.768</v>
      </c>
      <c r="AI47" s="5">
        <v>157.78299999999999</v>
      </c>
      <c r="AJ47" s="5">
        <v>379.96199999999999</v>
      </c>
      <c r="AK47" s="20">
        <v>22</v>
      </c>
      <c r="AM47" s="12">
        <f>+AO47/$AO$3</f>
        <v>5.5875998863432969E-3</v>
      </c>
      <c r="AN47" s="7">
        <f>IF(AK47=1,AM47,AM47+AN45)</f>
        <v>0.94102603501064064</v>
      </c>
      <c r="AO47" s="5">
        <f>SUM(G47:AJ47)</f>
        <v>5107.2520000000004</v>
      </c>
    </row>
    <row r="48" spans="1:41" x14ac:dyDescent="0.2">
      <c r="A48" s="1" t="s">
        <v>67</v>
      </c>
      <c r="B48" s="1" t="s">
        <v>82</v>
      </c>
      <c r="C48" s="1" t="s">
        <v>8</v>
      </c>
      <c r="D48" s="1" t="s">
        <v>148</v>
      </c>
      <c r="E48" s="1" t="s">
        <v>21</v>
      </c>
      <c r="F48" s="1" t="s">
        <v>11</v>
      </c>
      <c r="N48" s="5" t="s">
        <v>15</v>
      </c>
      <c r="O48" s="5" t="s">
        <v>15</v>
      </c>
      <c r="P48" s="5" t="s">
        <v>15</v>
      </c>
      <c r="Q48" s="5" t="s">
        <v>15</v>
      </c>
      <c r="R48" s="5" t="s">
        <v>15</v>
      </c>
      <c r="S48" s="5" t="s">
        <v>15</v>
      </c>
      <c r="T48" s="5" t="s">
        <v>15</v>
      </c>
      <c r="U48" s="5" t="s">
        <v>15</v>
      </c>
      <c r="V48" s="5" t="s">
        <v>15</v>
      </c>
      <c r="W48" s="5" t="s">
        <v>15</v>
      </c>
      <c r="X48" s="5" t="s">
        <v>13</v>
      </c>
      <c r="Y48" s="5" t="s">
        <v>13</v>
      </c>
      <c r="Z48" s="5" t="s">
        <v>13</v>
      </c>
      <c r="AA48" s="5" t="s">
        <v>13</v>
      </c>
      <c r="AB48" s="5" t="s">
        <v>13</v>
      </c>
      <c r="AC48" s="5" t="s">
        <v>13</v>
      </c>
      <c r="AD48" s="5" t="s">
        <v>12</v>
      </c>
      <c r="AE48" s="5" t="s">
        <v>13</v>
      </c>
      <c r="AF48" s="5" t="s">
        <v>12</v>
      </c>
      <c r="AG48" s="5" t="s">
        <v>12</v>
      </c>
      <c r="AH48" s="5" t="s">
        <v>12</v>
      </c>
      <c r="AI48" s="5" t="s">
        <v>13</v>
      </c>
      <c r="AJ48" s="5" t="s">
        <v>12</v>
      </c>
      <c r="AK48" s="20">
        <v>22</v>
      </c>
    </row>
    <row r="49" spans="1:41" x14ac:dyDescent="0.2">
      <c r="A49" s="1" t="s">
        <v>67</v>
      </c>
      <c r="B49" s="1" t="s">
        <v>82</v>
      </c>
      <c r="C49" s="1" t="s">
        <v>8</v>
      </c>
      <c r="D49" s="1" t="s">
        <v>43</v>
      </c>
      <c r="E49" s="1" t="s">
        <v>21</v>
      </c>
      <c r="F49" s="1" t="s">
        <v>10</v>
      </c>
      <c r="G49" s="5">
        <v>108</v>
      </c>
      <c r="H49" s="5">
        <v>179</v>
      </c>
      <c r="I49" s="5">
        <v>161</v>
      </c>
      <c r="J49" s="5">
        <v>156</v>
      </c>
      <c r="K49" s="5">
        <v>255</v>
      </c>
      <c r="L49" s="5">
        <v>160</v>
      </c>
      <c r="M49" s="5">
        <v>148.62299999999999</v>
      </c>
      <c r="N49" s="5">
        <v>150.24</v>
      </c>
      <c r="O49" s="5">
        <v>155.41200000000001</v>
      </c>
      <c r="P49" s="5">
        <v>155</v>
      </c>
      <c r="Q49" s="5">
        <v>142</v>
      </c>
      <c r="R49" s="5">
        <v>115.4</v>
      </c>
      <c r="S49" s="5">
        <v>146.124</v>
      </c>
      <c r="T49" s="5">
        <v>181.44300000000001</v>
      </c>
      <c r="U49" s="5">
        <v>242.52</v>
      </c>
      <c r="V49" s="5">
        <v>160.46</v>
      </c>
      <c r="W49" s="5">
        <v>132.71700000000001</v>
      </c>
      <c r="X49" s="5">
        <v>135.13800000000001</v>
      </c>
      <c r="Y49" s="5">
        <v>60.454000000000001</v>
      </c>
      <c r="Z49" s="5">
        <v>86.483999999999995</v>
      </c>
      <c r="AA49" s="5">
        <v>102.69199999999999</v>
      </c>
      <c r="AB49" s="5">
        <v>144.82900000000001</v>
      </c>
      <c r="AC49" s="5">
        <v>174.923</v>
      </c>
      <c r="AD49" s="5">
        <v>193.58</v>
      </c>
      <c r="AE49" s="5">
        <v>257.67099999999999</v>
      </c>
      <c r="AF49" s="5">
        <v>315.54599999999999</v>
      </c>
      <c r="AG49" s="5">
        <v>216.55699999999999</v>
      </c>
      <c r="AH49" s="5">
        <v>224.78899999999999</v>
      </c>
      <c r="AI49" s="5">
        <v>111.059</v>
      </c>
      <c r="AJ49" s="5">
        <v>169.54</v>
      </c>
      <c r="AK49" s="20">
        <v>23</v>
      </c>
      <c r="AM49" s="12">
        <f>+AO49/$AO$3</f>
        <v>5.4070254896147136E-3</v>
      </c>
      <c r="AN49" s="7">
        <f>IF(AK49=1,AM49,AM49+AN47)</f>
        <v>0.94643306050025533</v>
      </c>
      <c r="AO49" s="5">
        <f>SUM(G49:AJ49)</f>
        <v>4942.201</v>
      </c>
    </row>
    <row r="50" spans="1:41" x14ac:dyDescent="0.2">
      <c r="A50" s="1" t="s">
        <v>67</v>
      </c>
      <c r="B50" s="1" t="s">
        <v>82</v>
      </c>
      <c r="C50" s="1" t="s">
        <v>8</v>
      </c>
      <c r="D50" s="1" t="s">
        <v>43</v>
      </c>
      <c r="E50" s="1" t="s">
        <v>21</v>
      </c>
      <c r="F50" s="1" t="s">
        <v>11</v>
      </c>
      <c r="G50" s="5">
        <v>-1</v>
      </c>
      <c r="H50" s="5">
        <v>-1</v>
      </c>
      <c r="I50" s="5">
        <v>-1</v>
      </c>
      <c r="J50" s="5">
        <v>-1</v>
      </c>
      <c r="K50" s="5">
        <v>-1</v>
      </c>
      <c r="L50" s="5">
        <v>-1</v>
      </c>
      <c r="M50" s="5">
        <v>-1</v>
      </c>
      <c r="N50" s="5">
        <v>-1</v>
      </c>
      <c r="O50" s="5">
        <v>-1</v>
      </c>
      <c r="P50" s="5" t="s">
        <v>24</v>
      </c>
      <c r="Q50" s="5">
        <v>-1</v>
      </c>
      <c r="R50" s="5">
        <v>-1</v>
      </c>
      <c r="S50" s="5">
        <v>-1</v>
      </c>
      <c r="T50" s="5">
        <v>-1</v>
      </c>
      <c r="U50" s="5">
        <v>-1</v>
      </c>
      <c r="V50" s="5">
        <v>-1</v>
      </c>
      <c r="W50" s="5">
        <v>-1</v>
      </c>
      <c r="X50" s="5">
        <v>-1</v>
      </c>
      <c r="Y50" s="5" t="s">
        <v>12</v>
      </c>
      <c r="Z50" s="5" t="s">
        <v>13</v>
      </c>
      <c r="AA50" s="5" t="s">
        <v>13</v>
      </c>
      <c r="AB50" s="5" t="s">
        <v>13</v>
      </c>
      <c r="AC50" s="5" t="s">
        <v>13</v>
      </c>
      <c r="AD50" s="5" t="s">
        <v>13</v>
      </c>
      <c r="AE50" s="5" t="s">
        <v>13</v>
      </c>
      <c r="AF50" s="5" t="s">
        <v>13</v>
      </c>
      <c r="AG50" s="5" t="s">
        <v>13</v>
      </c>
      <c r="AH50" s="5" t="s">
        <v>13</v>
      </c>
      <c r="AI50" s="5" t="s">
        <v>13</v>
      </c>
      <c r="AJ50" s="5" t="s">
        <v>15</v>
      </c>
      <c r="AK50" s="20">
        <v>23</v>
      </c>
    </row>
    <row r="51" spans="1:41" x14ac:dyDescent="0.2">
      <c r="A51" s="1" t="s">
        <v>67</v>
      </c>
      <c r="B51" s="1" t="s">
        <v>82</v>
      </c>
      <c r="C51" s="1" t="s">
        <v>8</v>
      </c>
      <c r="D51" s="1" t="s">
        <v>215</v>
      </c>
      <c r="E51" s="1" t="s">
        <v>28</v>
      </c>
      <c r="F51" s="1" t="s">
        <v>10</v>
      </c>
      <c r="G51" s="5">
        <v>1451</v>
      </c>
      <c r="H51" s="5">
        <v>1290</v>
      </c>
      <c r="I51" s="5">
        <v>810</v>
      </c>
      <c r="AF51" s="5">
        <v>280.69</v>
      </c>
      <c r="AG51" s="5">
        <v>264.54700000000003</v>
      </c>
      <c r="AH51" s="5">
        <v>114.39400000000001</v>
      </c>
      <c r="AI51" s="5">
        <v>224.142</v>
      </c>
      <c r="AJ51" s="5">
        <v>137.86000000000001</v>
      </c>
      <c r="AK51" s="20">
        <v>24</v>
      </c>
      <c r="AM51" s="12">
        <f>+AO51/$AO$3</f>
        <v>5.0026988351249569E-3</v>
      </c>
      <c r="AN51" s="7">
        <f>IF(AK51=1,AM51,AM51+AN49)</f>
        <v>0.95143575933538027</v>
      </c>
      <c r="AO51" s="5">
        <f>SUM(G51:AJ51)</f>
        <v>4572.6329999999998</v>
      </c>
    </row>
    <row r="52" spans="1:41" ht="12.75" thickBot="1" x14ac:dyDescent="0.25">
      <c r="A52" s="1" t="s">
        <v>67</v>
      </c>
      <c r="B52" s="1" t="s">
        <v>82</v>
      </c>
      <c r="C52" s="1" t="s">
        <v>8</v>
      </c>
      <c r="D52" s="1" t="s">
        <v>215</v>
      </c>
      <c r="E52" s="1" t="s">
        <v>28</v>
      </c>
      <c r="F52" s="1" t="s">
        <v>11</v>
      </c>
      <c r="G52" s="5" t="s">
        <v>12</v>
      </c>
      <c r="H52" s="5" t="s">
        <v>12</v>
      </c>
      <c r="I52" s="5" t="s">
        <v>12</v>
      </c>
      <c r="J52" s="5" t="s">
        <v>18</v>
      </c>
      <c r="K52" s="5" t="s">
        <v>12</v>
      </c>
      <c r="L52" s="5" t="s">
        <v>18</v>
      </c>
      <c r="M52" s="5" t="s">
        <v>18</v>
      </c>
      <c r="N52" s="5" t="s">
        <v>12</v>
      </c>
      <c r="O52" s="5" t="s">
        <v>18</v>
      </c>
      <c r="P52" s="5" t="s">
        <v>12</v>
      </c>
      <c r="Q52" s="5" t="s">
        <v>12</v>
      </c>
      <c r="R52" s="5" t="s">
        <v>12</v>
      </c>
      <c r="S52" s="5" t="s">
        <v>12</v>
      </c>
      <c r="T52" s="5" t="s">
        <v>12</v>
      </c>
      <c r="U52" s="5" t="s">
        <v>18</v>
      </c>
      <c r="V52" s="5" t="s">
        <v>18</v>
      </c>
      <c r="W52" s="5" t="s">
        <v>12</v>
      </c>
      <c r="X52" s="5" t="s">
        <v>12</v>
      </c>
      <c r="Y52" s="5" t="s">
        <v>12</v>
      </c>
      <c r="Z52" s="5" t="s">
        <v>12</v>
      </c>
      <c r="AA52" s="5" t="s">
        <v>12</v>
      </c>
      <c r="AB52" s="5" t="s">
        <v>12</v>
      </c>
      <c r="AC52" s="5" t="s">
        <v>12</v>
      </c>
      <c r="AD52" s="5" t="s">
        <v>12</v>
      </c>
      <c r="AE52" s="5" t="s">
        <v>12</v>
      </c>
      <c r="AF52" s="5" t="s">
        <v>12</v>
      </c>
      <c r="AG52" s="5" t="s">
        <v>12</v>
      </c>
      <c r="AH52" s="5" t="s">
        <v>13</v>
      </c>
      <c r="AI52" s="5" t="s">
        <v>13</v>
      </c>
      <c r="AJ52" s="5" t="s">
        <v>15</v>
      </c>
      <c r="AK52" s="32">
        <v>24</v>
      </c>
    </row>
    <row r="53" spans="1:41" x14ac:dyDescent="0.2">
      <c r="A53" s="1" t="s">
        <v>67</v>
      </c>
      <c r="B53" s="1" t="s">
        <v>82</v>
      </c>
      <c r="C53" s="1" t="s">
        <v>8</v>
      </c>
      <c r="D53" s="1" t="s">
        <v>220</v>
      </c>
      <c r="E53" s="1" t="s">
        <v>33</v>
      </c>
      <c r="F53" s="1" t="s">
        <v>10</v>
      </c>
      <c r="G53" s="5">
        <v>90</v>
      </c>
      <c r="H53" s="5">
        <v>91</v>
      </c>
      <c r="I53" s="5">
        <v>64</v>
      </c>
      <c r="J53" s="5">
        <v>97</v>
      </c>
      <c r="K53" s="5">
        <v>91</v>
      </c>
      <c r="L53" s="5">
        <v>82</v>
      </c>
      <c r="M53" s="5">
        <v>91</v>
      </c>
      <c r="N53" s="5">
        <v>65</v>
      </c>
      <c r="O53" s="5">
        <v>219</v>
      </c>
      <c r="P53" s="5">
        <v>283.68</v>
      </c>
      <c r="Q53" s="5">
        <v>300.14999999999998</v>
      </c>
      <c r="R53" s="5">
        <v>244.18</v>
      </c>
      <c r="S53" s="5">
        <v>199.74</v>
      </c>
      <c r="T53" s="5">
        <v>248.559</v>
      </c>
      <c r="U53" s="5">
        <v>160.31899999999999</v>
      </c>
      <c r="V53" s="5">
        <v>163.84399999999999</v>
      </c>
      <c r="W53" s="5">
        <v>148.41300000000001</v>
      </c>
      <c r="X53" s="5">
        <v>41.536999999999999</v>
      </c>
      <c r="Y53" s="5">
        <v>83.863</v>
      </c>
      <c r="Z53" s="5">
        <v>48.313000000000002</v>
      </c>
      <c r="AA53" s="5">
        <v>44.204000000000001</v>
      </c>
      <c r="AB53" s="5">
        <v>86.378</v>
      </c>
      <c r="AC53" s="5">
        <v>66.944000000000003</v>
      </c>
      <c r="AD53" s="5">
        <v>57.731000000000002</v>
      </c>
      <c r="AE53" s="5">
        <v>66.813999999999993</v>
      </c>
      <c r="AF53" s="5">
        <v>38.198999999999998</v>
      </c>
      <c r="AG53" s="5">
        <v>38.305</v>
      </c>
      <c r="AH53" s="5">
        <v>21.803000000000001</v>
      </c>
      <c r="AI53" s="5">
        <v>52.567</v>
      </c>
      <c r="AJ53" s="5">
        <v>34.265000000000001</v>
      </c>
      <c r="AK53" s="20">
        <v>25</v>
      </c>
      <c r="AM53" s="12">
        <f>+AO53/$AO$3</f>
        <v>3.632042985833001E-3</v>
      </c>
      <c r="AN53" s="7">
        <f>IF(AK53=1,AM53,AM53+AN51)</f>
        <v>0.95506780232121324</v>
      </c>
      <c r="AO53" s="5">
        <f>SUM(G53:AJ53)</f>
        <v>3319.808</v>
      </c>
    </row>
    <row r="54" spans="1:41" x14ac:dyDescent="0.2">
      <c r="A54" s="1" t="s">
        <v>67</v>
      </c>
      <c r="B54" s="1" t="s">
        <v>82</v>
      </c>
      <c r="C54" s="1" t="s">
        <v>8</v>
      </c>
      <c r="D54" s="1" t="s">
        <v>220</v>
      </c>
      <c r="E54" s="1" t="s">
        <v>33</v>
      </c>
      <c r="F54" s="1" t="s">
        <v>11</v>
      </c>
      <c r="G54" s="5" t="s">
        <v>24</v>
      </c>
      <c r="H54" s="5">
        <v>-1</v>
      </c>
      <c r="I54" s="5" t="s">
        <v>24</v>
      </c>
      <c r="J54" s="5" t="s">
        <v>24</v>
      </c>
      <c r="K54" s="5" t="s">
        <v>24</v>
      </c>
      <c r="L54" s="5" t="s">
        <v>24</v>
      </c>
      <c r="M54" s="5" t="s">
        <v>24</v>
      </c>
      <c r="N54" s="5" t="s">
        <v>24</v>
      </c>
      <c r="O54" s="5" t="s">
        <v>24</v>
      </c>
      <c r="P54" s="5" t="s">
        <v>23</v>
      </c>
      <c r="Q54" s="5" t="s">
        <v>23</v>
      </c>
      <c r="R54" s="5" t="s">
        <v>23</v>
      </c>
      <c r="S54" s="5" t="s">
        <v>23</v>
      </c>
      <c r="T54" s="5" t="s">
        <v>23</v>
      </c>
      <c r="U54" s="5" t="s">
        <v>23</v>
      </c>
      <c r="V54" s="5" t="s">
        <v>23</v>
      </c>
      <c r="W54" s="5" t="s">
        <v>23</v>
      </c>
      <c r="X54" s="5" t="s">
        <v>23</v>
      </c>
      <c r="Y54" s="5" t="s">
        <v>23</v>
      </c>
      <c r="Z54" s="5" t="s">
        <v>23</v>
      </c>
      <c r="AA54" s="5" t="s">
        <v>23</v>
      </c>
      <c r="AB54" s="5" t="s">
        <v>23</v>
      </c>
      <c r="AC54" s="5" t="s">
        <v>23</v>
      </c>
      <c r="AD54" s="5" t="s">
        <v>23</v>
      </c>
      <c r="AE54" s="5" t="s">
        <v>23</v>
      </c>
      <c r="AF54" s="5" t="s">
        <v>23</v>
      </c>
      <c r="AG54" s="5" t="s">
        <v>23</v>
      </c>
      <c r="AH54" s="5" t="s">
        <v>23</v>
      </c>
      <c r="AI54" s="5" t="s">
        <v>23</v>
      </c>
      <c r="AJ54" s="5" t="s">
        <v>23</v>
      </c>
      <c r="AK54" s="20">
        <v>25</v>
      </c>
    </row>
    <row r="55" spans="1:41" x14ac:dyDescent="0.2">
      <c r="A55" s="1" t="s">
        <v>67</v>
      </c>
      <c r="B55" s="1" t="s">
        <v>82</v>
      </c>
      <c r="C55" s="1" t="s">
        <v>8</v>
      </c>
      <c r="D55" s="1" t="s">
        <v>38</v>
      </c>
      <c r="E55" s="1" t="s">
        <v>21</v>
      </c>
      <c r="F55" s="1" t="s">
        <v>10</v>
      </c>
      <c r="G55" s="5">
        <v>28</v>
      </c>
      <c r="H55" s="5">
        <v>25</v>
      </c>
      <c r="I55" s="5">
        <v>71</v>
      </c>
      <c r="J55" s="5">
        <v>52</v>
      </c>
      <c r="K55" s="5">
        <v>170</v>
      </c>
      <c r="L55" s="5">
        <v>154</v>
      </c>
      <c r="M55" s="5">
        <v>100</v>
      </c>
      <c r="N55" s="5">
        <v>57</v>
      </c>
      <c r="O55" s="5">
        <v>20</v>
      </c>
      <c r="P55" s="5">
        <v>104.968</v>
      </c>
      <c r="Q55" s="5">
        <v>124.914</v>
      </c>
      <c r="R55" s="5">
        <v>69.305000000000007</v>
      </c>
      <c r="S55" s="5">
        <v>72.486999999999995</v>
      </c>
      <c r="T55" s="5">
        <v>302.36500000000001</v>
      </c>
      <c r="U55" s="5">
        <v>239.44</v>
      </c>
      <c r="V55" s="5">
        <v>292.32499999999999</v>
      </c>
      <c r="W55" s="5">
        <v>275.91199999999998</v>
      </c>
      <c r="X55" s="5">
        <v>167.935</v>
      </c>
      <c r="Y55" s="5">
        <v>53.368000000000002</v>
      </c>
      <c r="Z55" s="5">
        <v>165.839</v>
      </c>
      <c r="AA55" s="5">
        <v>49.704999999999998</v>
      </c>
      <c r="AB55" s="5">
        <v>92.33</v>
      </c>
      <c r="AC55" s="5">
        <v>73.518000000000001</v>
      </c>
      <c r="AD55" s="5">
        <v>34.023000000000003</v>
      </c>
      <c r="AE55" s="5">
        <v>58.905999999999999</v>
      </c>
      <c r="AF55" s="5">
        <v>19.436</v>
      </c>
      <c r="AG55" s="5">
        <v>191.88499999999999</v>
      </c>
      <c r="AH55" s="5">
        <v>14.646000000000001</v>
      </c>
      <c r="AI55" s="5">
        <v>108.133</v>
      </c>
      <c r="AJ55" s="5">
        <v>74.802999999999997</v>
      </c>
      <c r="AK55" s="20">
        <v>26</v>
      </c>
      <c r="AM55" s="12">
        <f>+AO55/$AO$3</f>
        <v>3.5701579275725101E-3</v>
      </c>
      <c r="AN55" s="7">
        <f>IF(AK55=1,AM55,AM55+AN53)</f>
        <v>0.95863796024878578</v>
      </c>
      <c r="AO55" s="5">
        <f>SUM(G55:AJ55)</f>
        <v>3263.2429999999999</v>
      </c>
    </row>
    <row r="56" spans="1:41" x14ac:dyDescent="0.2">
      <c r="A56" s="1" t="s">
        <v>67</v>
      </c>
      <c r="B56" s="1" t="s">
        <v>82</v>
      </c>
      <c r="C56" s="1" t="s">
        <v>8</v>
      </c>
      <c r="D56" s="1" t="s">
        <v>38</v>
      </c>
      <c r="E56" s="1" t="s">
        <v>21</v>
      </c>
      <c r="F56" s="1" t="s">
        <v>11</v>
      </c>
      <c r="G56" s="5">
        <v>-1</v>
      </c>
      <c r="H56" s="5" t="s">
        <v>15</v>
      </c>
      <c r="I56" s="5" t="s">
        <v>15</v>
      </c>
      <c r="J56" s="5" t="s">
        <v>15</v>
      </c>
      <c r="K56" s="5" t="s">
        <v>15</v>
      </c>
      <c r="L56" s="5" t="s">
        <v>15</v>
      </c>
      <c r="M56" s="5" t="s">
        <v>15</v>
      </c>
      <c r="N56" s="5" t="s">
        <v>15</v>
      </c>
      <c r="O56" s="5" t="s">
        <v>13</v>
      </c>
      <c r="P56" s="5" t="s">
        <v>13</v>
      </c>
      <c r="Q56" s="5" t="s">
        <v>12</v>
      </c>
      <c r="R56" s="5" t="s">
        <v>13</v>
      </c>
      <c r="S56" s="5" t="s">
        <v>13</v>
      </c>
      <c r="T56" s="5" t="s">
        <v>13</v>
      </c>
      <c r="U56" s="5" t="s">
        <v>13</v>
      </c>
      <c r="V56" s="5" t="s">
        <v>13</v>
      </c>
      <c r="W56" s="5" t="s">
        <v>13</v>
      </c>
      <c r="X56" s="5" t="s">
        <v>13</v>
      </c>
      <c r="Y56" s="5" t="s">
        <v>13</v>
      </c>
      <c r="Z56" s="5" t="s">
        <v>13</v>
      </c>
      <c r="AA56" s="5" t="s">
        <v>12</v>
      </c>
      <c r="AB56" s="5" t="s">
        <v>12</v>
      </c>
      <c r="AC56" s="5" t="s">
        <v>12</v>
      </c>
      <c r="AD56" s="5" t="s">
        <v>12</v>
      </c>
      <c r="AE56" s="5" t="s">
        <v>12</v>
      </c>
      <c r="AF56" s="5" t="s">
        <v>12</v>
      </c>
      <c r="AG56" s="5" t="s">
        <v>12</v>
      </c>
      <c r="AH56" s="5" t="s">
        <v>12</v>
      </c>
      <c r="AI56" s="5" t="s">
        <v>12</v>
      </c>
      <c r="AJ56" s="5" t="s">
        <v>12</v>
      </c>
      <c r="AK56" s="20">
        <v>26</v>
      </c>
    </row>
    <row r="57" spans="1:41" x14ac:dyDescent="0.2">
      <c r="A57" s="1" t="s">
        <v>67</v>
      </c>
      <c r="B57" s="1" t="s">
        <v>82</v>
      </c>
      <c r="C57" s="1" t="s">
        <v>8</v>
      </c>
      <c r="D57" s="1" t="s">
        <v>222</v>
      </c>
      <c r="E57" s="1" t="s">
        <v>21</v>
      </c>
      <c r="F57" s="1" t="s">
        <v>10</v>
      </c>
      <c r="G57" s="5">
        <v>1</v>
      </c>
      <c r="H57" s="5">
        <v>45</v>
      </c>
      <c r="I57" s="5">
        <v>11</v>
      </c>
      <c r="L57" s="5">
        <v>84</v>
      </c>
      <c r="M57" s="5">
        <v>156</v>
      </c>
      <c r="U57" s="5">
        <v>580</v>
      </c>
      <c r="V57" s="5">
        <v>279</v>
      </c>
      <c r="W57" s="5">
        <v>270.3</v>
      </c>
      <c r="X57" s="5">
        <v>10</v>
      </c>
      <c r="Y57" s="5">
        <v>52</v>
      </c>
      <c r="Z57" s="5">
        <v>56</v>
      </c>
      <c r="AA57" s="5">
        <v>470.00400000000002</v>
      </c>
      <c r="AB57" s="5">
        <v>472.04399999999998</v>
      </c>
      <c r="AC57" s="5">
        <v>115.235</v>
      </c>
      <c r="AD57" s="5">
        <v>39.154000000000003</v>
      </c>
      <c r="AE57" s="5">
        <v>11.007999999999999</v>
      </c>
      <c r="AF57" s="5">
        <v>11.638999999999999</v>
      </c>
      <c r="AG57" s="5">
        <v>3.121</v>
      </c>
      <c r="AH57" s="5">
        <v>5.9349999999999996</v>
      </c>
      <c r="AJ57" s="5">
        <v>16.196999999999999</v>
      </c>
      <c r="AK57" s="20">
        <v>27</v>
      </c>
      <c r="AM57" s="12">
        <f>+AO57/$AO$3</f>
        <v>2.9415090141662057E-3</v>
      </c>
      <c r="AN57" s="7">
        <f>IF(AK57=1,AM57,AM57+AN55)</f>
        <v>0.96157946926295201</v>
      </c>
      <c r="AO57" s="5">
        <f>SUM(G57:AJ57)</f>
        <v>2688.6370000000002</v>
      </c>
    </row>
    <row r="58" spans="1:41" x14ac:dyDescent="0.2">
      <c r="A58" s="1" t="s">
        <v>67</v>
      </c>
      <c r="B58" s="1" t="s">
        <v>82</v>
      </c>
      <c r="C58" s="1" t="s">
        <v>8</v>
      </c>
      <c r="D58" s="1" t="s">
        <v>222</v>
      </c>
      <c r="E58" s="1" t="s">
        <v>21</v>
      </c>
      <c r="F58" s="1" t="s">
        <v>11</v>
      </c>
      <c r="G58" s="5" t="s">
        <v>13</v>
      </c>
      <c r="H58" s="5" t="s">
        <v>13</v>
      </c>
      <c r="I58" s="5" t="s">
        <v>15</v>
      </c>
      <c r="J58" s="5" t="s">
        <v>15</v>
      </c>
      <c r="K58" s="5" t="s">
        <v>15</v>
      </c>
      <c r="L58" s="5" t="s">
        <v>15</v>
      </c>
      <c r="M58" s="5" t="s">
        <v>15</v>
      </c>
      <c r="U58" s="5" t="s">
        <v>15</v>
      </c>
      <c r="V58" s="5" t="s">
        <v>15</v>
      </c>
      <c r="W58" s="5" t="s">
        <v>15</v>
      </c>
      <c r="X58" s="5" t="s">
        <v>15</v>
      </c>
      <c r="Y58" s="5" t="s">
        <v>15</v>
      </c>
      <c r="Z58" s="5" t="s">
        <v>13</v>
      </c>
      <c r="AA58" s="5" t="s">
        <v>15</v>
      </c>
      <c r="AB58" s="5" t="s">
        <v>12</v>
      </c>
      <c r="AC58" s="5" t="s">
        <v>12</v>
      </c>
      <c r="AD58" s="5" t="s">
        <v>12</v>
      </c>
      <c r="AE58" s="5" t="s">
        <v>12</v>
      </c>
      <c r="AF58" s="5" t="s">
        <v>12</v>
      </c>
      <c r="AG58" s="5" t="s">
        <v>12</v>
      </c>
      <c r="AH58" s="5" t="s">
        <v>15</v>
      </c>
      <c r="AI58" s="5" t="s">
        <v>15</v>
      </c>
      <c r="AJ58" s="5" t="s">
        <v>15</v>
      </c>
      <c r="AK58" s="20">
        <v>27</v>
      </c>
    </row>
    <row r="59" spans="1:41" x14ac:dyDescent="0.2">
      <c r="A59" s="1" t="s">
        <v>67</v>
      </c>
      <c r="B59" s="1" t="s">
        <v>82</v>
      </c>
      <c r="C59" s="1" t="s">
        <v>30</v>
      </c>
      <c r="D59" s="1" t="s">
        <v>223</v>
      </c>
      <c r="E59" s="1" t="s">
        <v>14</v>
      </c>
      <c r="F59" s="1" t="s">
        <v>10</v>
      </c>
      <c r="R59" s="5">
        <v>93.7</v>
      </c>
      <c r="S59" s="5">
        <v>138.815</v>
      </c>
      <c r="T59" s="5">
        <v>147</v>
      </c>
      <c r="U59" s="5">
        <v>171.63900000000001</v>
      </c>
      <c r="V59" s="5">
        <v>102.849</v>
      </c>
      <c r="W59" s="5">
        <v>82.231999999999999</v>
      </c>
      <c r="X59" s="5">
        <v>106.084</v>
      </c>
      <c r="Y59" s="5">
        <v>97.055000000000007</v>
      </c>
      <c r="Z59" s="5">
        <v>223.46700000000001</v>
      </c>
      <c r="AA59" s="5">
        <v>113.97499999999999</v>
      </c>
      <c r="AB59" s="5">
        <v>97.933000000000007</v>
      </c>
      <c r="AC59" s="5">
        <v>136.37899999999999</v>
      </c>
      <c r="AD59" s="5">
        <v>92.582999999999998</v>
      </c>
      <c r="AE59" s="5">
        <v>174.64400000000001</v>
      </c>
      <c r="AF59" s="5">
        <v>190.88300000000001</v>
      </c>
      <c r="AG59" s="5">
        <v>232.19300000000001</v>
      </c>
      <c r="AH59" s="5">
        <v>199.24</v>
      </c>
      <c r="AI59" s="5">
        <v>171.852</v>
      </c>
      <c r="AK59" s="20">
        <v>28</v>
      </c>
      <c r="AM59" s="12">
        <f>+AO59/$AO$3</f>
        <v>2.8144742461142539E-3</v>
      </c>
      <c r="AN59" s="7">
        <f>IF(AK59=1,AM59,AM59+AN57)</f>
        <v>0.96439394350906626</v>
      </c>
      <c r="AO59" s="5">
        <f>SUM(G59:AJ59)</f>
        <v>2572.5230000000001</v>
      </c>
    </row>
    <row r="60" spans="1:41" x14ac:dyDescent="0.2">
      <c r="A60" s="1" t="s">
        <v>67</v>
      </c>
      <c r="B60" s="1" t="s">
        <v>82</v>
      </c>
      <c r="C60" s="1" t="s">
        <v>30</v>
      </c>
      <c r="D60" s="1" t="s">
        <v>223</v>
      </c>
      <c r="E60" s="1" t="s">
        <v>14</v>
      </c>
      <c r="F60" s="1" t="s">
        <v>11</v>
      </c>
      <c r="R60" s="5">
        <v>-1</v>
      </c>
      <c r="S60" s="5">
        <v>-1</v>
      </c>
      <c r="T60" s="5">
        <v>-1</v>
      </c>
      <c r="U60" s="5">
        <v>-1</v>
      </c>
      <c r="V60" s="5">
        <v>-1</v>
      </c>
      <c r="W60" s="5">
        <v>-1</v>
      </c>
      <c r="X60" s="5">
        <v>-1</v>
      </c>
      <c r="Y60" s="5">
        <v>-1</v>
      </c>
      <c r="Z60" s="5">
        <v>-1</v>
      </c>
      <c r="AA60" s="5">
        <v>-1</v>
      </c>
      <c r="AB60" s="5">
        <v>-1</v>
      </c>
      <c r="AC60" s="5">
        <v>-1</v>
      </c>
      <c r="AD60" s="5">
        <v>-1</v>
      </c>
      <c r="AE60" s="5">
        <v>-1</v>
      </c>
      <c r="AF60" s="5">
        <v>-1</v>
      </c>
      <c r="AG60" s="5">
        <v>-1</v>
      </c>
      <c r="AH60" s="5">
        <v>-1</v>
      </c>
      <c r="AI60" s="5">
        <v>-1</v>
      </c>
      <c r="AK60" s="20">
        <v>28</v>
      </c>
    </row>
    <row r="61" spans="1:41" x14ac:dyDescent="0.2">
      <c r="A61" s="1" t="s">
        <v>67</v>
      </c>
      <c r="B61" s="1" t="s">
        <v>82</v>
      </c>
      <c r="C61" s="1" t="s">
        <v>8</v>
      </c>
      <c r="D61" s="1" t="s">
        <v>56</v>
      </c>
      <c r="E61" s="1" t="s">
        <v>21</v>
      </c>
      <c r="F61" s="1" t="s">
        <v>10</v>
      </c>
      <c r="G61" s="5">
        <v>62</v>
      </c>
      <c r="H61" s="5">
        <v>74</v>
      </c>
      <c r="I61" s="5">
        <v>20</v>
      </c>
      <c r="J61" s="5">
        <v>59</v>
      </c>
      <c r="K61" s="5">
        <v>53</v>
      </c>
      <c r="L61" s="5">
        <v>171</v>
      </c>
      <c r="M61" s="5">
        <v>53</v>
      </c>
      <c r="N61" s="5">
        <v>88</v>
      </c>
      <c r="O61" s="5">
        <v>45</v>
      </c>
      <c r="P61" s="5">
        <v>45</v>
      </c>
      <c r="Q61" s="5">
        <v>91.1</v>
      </c>
      <c r="R61" s="5">
        <v>91</v>
      </c>
      <c r="S61" s="5">
        <v>95</v>
      </c>
      <c r="T61" s="5">
        <v>204</v>
      </c>
      <c r="U61" s="5">
        <v>644</v>
      </c>
      <c r="V61" s="5">
        <v>217.94200000000001</v>
      </c>
      <c r="W61" s="5">
        <v>35.143000000000001</v>
      </c>
      <c r="X61" s="5">
        <v>66.381</v>
      </c>
      <c r="Y61" s="5">
        <v>75.736999999999995</v>
      </c>
      <c r="Z61" s="5">
        <v>121.711</v>
      </c>
      <c r="AA61" s="5">
        <v>24.282</v>
      </c>
      <c r="AB61" s="5">
        <v>5.7859999999999996</v>
      </c>
      <c r="AC61" s="5">
        <v>6.6219999999999999</v>
      </c>
      <c r="AK61" s="20">
        <v>29</v>
      </c>
      <c r="AM61" s="12">
        <f>+AO61/$AO$3</f>
        <v>2.5696045943012103E-3</v>
      </c>
      <c r="AN61" s="7">
        <f>IF(AK61=1,AM61,AM61+AN59)</f>
        <v>0.96696354810336749</v>
      </c>
      <c r="AO61" s="5">
        <f>SUM(G61:AJ61)</f>
        <v>2348.7039999999997</v>
      </c>
    </row>
    <row r="62" spans="1:41" x14ac:dyDescent="0.2">
      <c r="A62" s="1" t="s">
        <v>67</v>
      </c>
      <c r="B62" s="1" t="s">
        <v>82</v>
      </c>
      <c r="C62" s="1" t="s">
        <v>8</v>
      </c>
      <c r="D62" s="1" t="s">
        <v>56</v>
      </c>
      <c r="E62" s="1" t="s">
        <v>21</v>
      </c>
      <c r="F62" s="1" t="s">
        <v>11</v>
      </c>
      <c r="G62" s="5" t="s">
        <v>24</v>
      </c>
      <c r="H62" s="5" t="s">
        <v>24</v>
      </c>
      <c r="I62" s="5">
        <v>-1</v>
      </c>
      <c r="J62" s="5">
        <v>-1</v>
      </c>
      <c r="K62" s="5">
        <v>-1</v>
      </c>
      <c r="L62" s="5">
        <v>-1</v>
      </c>
      <c r="M62" s="5">
        <v>-1</v>
      </c>
      <c r="N62" s="5" t="s">
        <v>24</v>
      </c>
      <c r="O62" s="5" t="s">
        <v>24</v>
      </c>
      <c r="P62" s="5" t="s">
        <v>24</v>
      </c>
      <c r="Q62" s="5" t="s">
        <v>24</v>
      </c>
      <c r="R62" s="5" t="s">
        <v>24</v>
      </c>
      <c r="S62" s="5" t="s">
        <v>24</v>
      </c>
      <c r="T62" s="5" t="s">
        <v>24</v>
      </c>
      <c r="U62" s="5" t="s">
        <v>24</v>
      </c>
      <c r="V62" s="5" t="s">
        <v>13</v>
      </c>
      <c r="W62" s="5" t="s">
        <v>13</v>
      </c>
      <c r="X62" s="5" t="s">
        <v>13</v>
      </c>
      <c r="Y62" s="5" t="s">
        <v>13</v>
      </c>
      <c r="Z62" s="5" t="s">
        <v>13</v>
      </c>
      <c r="AA62" s="5" t="s">
        <v>13</v>
      </c>
      <c r="AB62" s="5" t="s">
        <v>13</v>
      </c>
      <c r="AC62" s="5" t="s">
        <v>13</v>
      </c>
      <c r="AK62" s="20">
        <v>29</v>
      </c>
    </row>
    <row r="63" spans="1:41" x14ac:dyDescent="0.2">
      <c r="A63" s="1" t="s">
        <v>67</v>
      </c>
      <c r="B63" s="1" t="s">
        <v>82</v>
      </c>
      <c r="C63" s="1" t="s">
        <v>8</v>
      </c>
      <c r="D63" s="1" t="s">
        <v>34</v>
      </c>
      <c r="E63" s="1" t="s">
        <v>28</v>
      </c>
      <c r="F63" s="1" t="s">
        <v>10</v>
      </c>
      <c r="AF63" s="5">
        <v>2123.7429999999999</v>
      </c>
      <c r="AK63" s="20">
        <v>30</v>
      </c>
      <c r="AM63" s="12">
        <f>+AO63/$AO$3</f>
        <v>2.3234855349652554E-3</v>
      </c>
      <c r="AN63" s="7">
        <f>IF(AK63=1,AM63,AM63+AN61)</f>
        <v>0.9692870336383328</v>
      </c>
      <c r="AO63" s="5">
        <f>SUM(G63:AJ63)</f>
        <v>2123.7429999999999</v>
      </c>
    </row>
    <row r="64" spans="1:41" x14ac:dyDescent="0.2">
      <c r="A64" s="1" t="s">
        <v>67</v>
      </c>
      <c r="B64" s="1" t="s">
        <v>82</v>
      </c>
      <c r="C64" s="1" t="s">
        <v>8</v>
      </c>
      <c r="D64" s="1" t="s">
        <v>34</v>
      </c>
      <c r="E64" s="1" t="s">
        <v>28</v>
      </c>
      <c r="F64" s="1" t="s">
        <v>11</v>
      </c>
      <c r="Y64" s="5" t="s">
        <v>15</v>
      </c>
      <c r="AC64" s="5" t="s">
        <v>15</v>
      </c>
      <c r="AE64" s="5" t="s">
        <v>13</v>
      </c>
      <c r="AF64" s="5" t="s">
        <v>15</v>
      </c>
      <c r="AG64" s="5" t="s">
        <v>15</v>
      </c>
      <c r="AH64" s="5" t="s">
        <v>15</v>
      </c>
      <c r="AI64" s="5" t="s">
        <v>15</v>
      </c>
      <c r="AJ64" s="5" t="s">
        <v>15</v>
      </c>
      <c r="AK64" s="20">
        <v>30</v>
      </c>
    </row>
    <row r="65" spans="1:41" x14ac:dyDescent="0.2">
      <c r="A65" s="1" t="s">
        <v>67</v>
      </c>
      <c r="B65" s="1" t="s">
        <v>82</v>
      </c>
      <c r="C65" s="1" t="s">
        <v>8</v>
      </c>
      <c r="D65" s="1" t="s">
        <v>220</v>
      </c>
      <c r="E65" s="1" t="s">
        <v>14</v>
      </c>
      <c r="F65" s="1" t="s">
        <v>10</v>
      </c>
      <c r="G65" s="5">
        <v>233</v>
      </c>
      <c r="H65" s="5">
        <v>114</v>
      </c>
      <c r="I65" s="5">
        <v>125</v>
      </c>
      <c r="J65" s="5">
        <v>231</v>
      </c>
      <c r="K65" s="5">
        <v>290</v>
      </c>
      <c r="L65" s="5">
        <v>293</v>
      </c>
      <c r="M65" s="5">
        <v>238</v>
      </c>
      <c r="N65" s="5">
        <v>177</v>
      </c>
      <c r="U65" s="5">
        <v>0.247</v>
      </c>
      <c r="W65" s="5">
        <v>6.8760000000000003</v>
      </c>
      <c r="X65" s="5">
        <v>2.4430000000000001</v>
      </c>
      <c r="Y65" s="5">
        <v>5.4180000000000001</v>
      </c>
      <c r="Z65" s="5">
        <v>1.2230000000000001</v>
      </c>
      <c r="AA65" s="5">
        <v>0.47499999999999998</v>
      </c>
      <c r="AB65" s="5">
        <v>0.878</v>
      </c>
      <c r="AC65" s="5">
        <v>30.125</v>
      </c>
      <c r="AD65" s="5">
        <v>29.140999999999998</v>
      </c>
      <c r="AE65" s="5">
        <v>25.917999999999999</v>
      </c>
      <c r="AF65" s="5">
        <v>17.928999999999998</v>
      </c>
      <c r="AG65" s="5">
        <v>41.497999999999998</v>
      </c>
      <c r="AH65" s="5">
        <v>61.954999999999998</v>
      </c>
      <c r="AI65" s="5">
        <v>23.323</v>
      </c>
      <c r="AJ65" s="5">
        <v>14.579000000000001</v>
      </c>
      <c r="AK65" s="20">
        <v>31</v>
      </c>
      <c r="AM65" s="12">
        <f>+AO65/$AO$3</f>
        <v>2.1476549482360979E-3</v>
      </c>
      <c r="AN65" s="7">
        <f>IF(AK65=1,AM65,AM65+AN63)</f>
        <v>0.9714346885865689</v>
      </c>
      <c r="AO65" s="5">
        <f>SUM(G65:AJ65)</f>
        <v>1963.0279999999998</v>
      </c>
    </row>
    <row r="66" spans="1:41" x14ac:dyDescent="0.2">
      <c r="A66" s="1" t="s">
        <v>67</v>
      </c>
      <c r="B66" s="1" t="s">
        <v>82</v>
      </c>
      <c r="C66" s="1" t="s">
        <v>8</v>
      </c>
      <c r="D66" s="1" t="s">
        <v>220</v>
      </c>
      <c r="E66" s="1" t="s">
        <v>14</v>
      </c>
      <c r="F66" s="1" t="s">
        <v>11</v>
      </c>
      <c r="G66" s="5">
        <v>-1</v>
      </c>
      <c r="H66" s="5">
        <v>-1</v>
      </c>
      <c r="I66" s="5">
        <v>-1</v>
      </c>
      <c r="J66" s="5">
        <v>-1</v>
      </c>
      <c r="K66" s="5">
        <v>-1</v>
      </c>
      <c r="L66" s="5">
        <v>-1</v>
      </c>
      <c r="M66" s="5">
        <v>-1</v>
      </c>
      <c r="N66" s="5">
        <v>-1</v>
      </c>
      <c r="U66" s="5">
        <v>-1</v>
      </c>
      <c r="W66" s="5">
        <v>-1</v>
      </c>
      <c r="X66" s="5" t="s">
        <v>17</v>
      </c>
      <c r="Y66" s="5" t="s">
        <v>17</v>
      </c>
      <c r="Z66" s="5" t="s">
        <v>23</v>
      </c>
      <c r="AA66" s="5" t="s">
        <v>23</v>
      </c>
      <c r="AB66" s="5" t="s">
        <v>23</v>
      </c>
      <c r="AC66" s="5" t="s">
        <v>23</v>
      </c>
      <c r="AD66" s="5" t="s">
        <v>23</v>
      </c>
      <c r="AE66" s="5" t="s">
        <v>17</v>
      </c>
      <c r="AF66" s="5" t="s">
        <v>23</v>
      </c>
      <c r="AG66" s="5" t="s">
        <v>23</v>
      </c>
      <c r="AH66" s="5" t="s">
        <v>23</v>
      </c>
      <c r="AI66" s="5" t="s">
        <v>23</v>
      </c>
      <c r="AJ66" s="5" t="s">
        <v>17</v>
      </c>
      <c r="AK66" s="20">
        <v>31</v>
      </c>
    </row>
    <row r="67" spans="1:41" x14ac:dyDescent="0.2">
      <c r="A67" s="1" t="s">
        <v>67</v>
      </c>
      <c r="B67" s="1" t="s">
        <v>82</v>
      </c>
      <c r="C67" s="1" t="s">
        <v>8</v>
      </c>
      <c r="D67" s="1" t="s">
        <v>216</v>
      </c>
      <c r="E67" s="1" t="s">
        <v>28</v>
      </c>
      <c r="F67" s="1" t="s">
        <v>10</v>
      </c>
      <c r="G67" s="5">
        <v>1.5580000000000001</v>
      </c>
      <c r="H67" s="5">
        <v>577.61300000000006</v>
      </c>
      <c r="I67" s="5">
        <v>91.254999999999995</v>
      </c>
      <c r="J67" s="5">
        <v>121.129</v>
      </c>
      <c r="K67" s="5">
        <v>20.14</v>
      </c>
      <c r="M67" s="5">
        <v>600.42499999999995</v>
      </c>
      <c r="N67" s="5">
        <v>26.911000000000001</v>
      </c>
      <c r="O67" s="5">
        <v>3.6120000000000001</v>
      </c>
      <c r="Q67" s="5">
        <v>8.8230000000000004</v>
      </c>
      <c r="S67" s="5">
        <v>4.3780000000000001</v>
      </c>
      <c r="T67" s="5">
        <v>48.877000000000002</v>
      </c>
      <c r="U67" s="5">
        <v>17.7</v>
      </c>
      <c r="AC67" s="5">
        <v>30.939</v>
      </c>
      <c r="AD67" s="5">
        <v>43.256</v>
      </c>
      <c r="AE67" s="5">
        <v>9.1340000000000003</v>
      </c>
      <c r="AF67" s="5">
        <v>31.298999999999999</v>
      </c>
      <c r="AG67" s="5">
        <v>104.56399999999999</v>
      </c>
      <c r="AH67" s="5">
        <v>121.86499999999999</v>
      </c>
      <c r="AI67" s="5">
        <v>35.951999999999998</v>
      </c>
      <c r="AK67" s="20">
        <v>32</v>
      </c>
      <c r="AM67" s="12">
        <f>+AO67/$AO$3</f>
        <v>2.0780754214041229E-3</v>
      </c>
      <c r="AN67" s="7">
        <f>IF(AK67=1,AM67,AM67+AN65)</f>
        <v>0.97351276400797304</v>
      </c>
      <c r="AO67" s="5">
        <f>SUM(G67:AJ67)</f>
        <v>1899.4300000000003</v>
      </c>
    </row>
    <row r="68" spans="1:41" x14ac:dyDescent="0.2">
      <c r="A68" s="1" t="s">
        <v>67</v>
      </c>
      <c r="B68" s="1" t="s">
        <v>82</v>
      </c>
      <c r="C68" s="1" t="s">
        <v>8</v>
      </c>
      <c r="D68" s="1" t="s">
        <v>216</v>
      </c>
      <c r="E68" s="1" t="s">
        <v>28</v>
      </c>
      <c r="F68" s="1" t="s">
        <v>11</v>
      </c>
      <c r="G68" s="5" t="s">
        <v>18</v>
      </c>
      <c r="H68" s="5" t="s">
        <v>12</v>
      </c>
      <c r="I68" s="5" t="s">
        <v>12</v>
      </c>
      <c r="J68" s="5" t="s">
        <v>12</v>
      </c>
      <c r="K68" s="5" t="s">
        <v>18</v>
      </c>
      <c r="M68" s="5" t="s">
        <v>12</v>
      </c>
      <c r="N68" s="5" t="s">
        <v>12</v>
      </c>
      <c r="O68" s="5" t="s">
        <v>18</v>
      </c>
      <c r="Q68" s="5" t="s">
        <v>18</v>
      </c>
      <c r="S68" s="5" t="s">
        <v>12</v>
      </c>
      <c r="T68" s="5" t="s">
        <v>12</v>
      </c>
      <c r="U68" s="5" t="s">
        <v>18</v>
      </c>
      <c r="AC68" s="5" t="s">
        <v>12</v>
      </c>
      <c r="AD68" s="5" t="s">
        <v>12</v>
      </c>
      <c r="AE68" s="5" t="s">
        <v>18</v>
      </c>
      <c r="AF68" s="5" t="s">
        <v>12</v>
      </c>
      <c r="AG68" s="5" t="s">
        <v>12</v>
      </c>
      <c r="AH68" s="5" t="s">
        <v>12</v>
      </c>
      <c r="AI68" s="5" t="s">
        <v>13</v>
      </c>
      <c r="AK68" s="20">
        <v>32</v>
      </c>
    </row>
    <row r="69" spans="1:41" x14ac:dyDescent="0.2">
      <c r="A69" s="1" t="s">
        <v>67</v>
      </c>
      <c r="B69" s="1" t="s">
        <v>82</v>
      </c>
      <c r="C69" s="1" t="s">
        <v>30</v>
      </c>
      <c r="D69" s="1" t="s">
        <v>36</v>
      </c>
      <c r="E69" s="63" t="s">
        <v>32</v>
      </c>
      <c r="F69" s="1" t="s">
        <v>10</v>
      </c>
      <c r="N69" s="5">
        <v>88.9</v>
      </c>
      <c r="O69" s="5">
        <v>220.2</v>
      </c>
      <c r="P69" s="5">
        <v>226.3</v>
      </c>
      <c r="Q69" s="5">
        <v>226</v>
      </c>
      <c r="R69" s="5">
        <v>226</v>
      </c>
      <c r="S69" s="5">
        <v>226</v>
      </c>
      <c r="T69" s="5">
        <v>226</v>
      </c>
      <c r="U69" s="5">
        <v>226</v>
      </c>
      <c r="V69" s="5">
        <v>226</v>
      </c>
      <c r="AK69" s="20">
        <v>33</v>
      </c>
      <c r="AM69" s="12">
        <f>+AO69/$AO$3</f>
        <v>2.0692901828673642E-3</v>
      </c>
      <c r="AN69" s="7">
        <f>IF(AK69=1,AM69,AM69+AN67)</f>
        <v>0.97558205419084043</v>
      </c>
      <c r="AO69" s="5">
        <f>SUM(G69:AJ69)</f>
        <v>1891.4</v>
      </c>
    </row>
    <row r="70" spans="1:41" x14ac:dyDescent="0.2">
      <c r="A70" s="1" t="s">
        <v>67</v>
      </c>
      <c r="B70" s="1" t="s">
        <v>82</v>
      </c>
      <c r="C70" s="1" t="s">
        <v>30</v>
      </c>
      <c r="D70" s="1" t="s">
        <v>36</v>
      </c>
      <c r="E70" s="63" t="s">
        <v>32</v>
      </c>
      <c r="F70" s="1" t="s">
        <v>11</v>
      </c>
      <c r="N70" s="5">
        <v>-1</v>
      </c>
      <c r="O70" s="5">
        <v>-1</v>
      </c>
      <c r="P70" s="5">
        <v>-1</v>
      </c>
      <c r="Q70" s="5">
        <v>-1</v>
      </c>
      <c r="R70" s="5">
        <v>-1</v>
      </c>
      <c r="S70" s="5">
        <v>-1</v>
      </c>
      <c r="T70" s="5">
        <v>-1</v>
      </c>
      <c r="U70" s="5">
        <v>-1</v>
      </c>
      <c r="V70" s="5">
        <v>-1</v>
      </c>
      <c r="AK70" s="20">
        <v>33</v>
      </c>
    </row>
    <row r="71" spans="1:41" x14ac:dyDescent="0.2">
      <c r="A71" s="1" t="s">
        <v>67</v>
      </c>
      <c r="B71" s="1" t="s">
        <v>82</v>
      </c>
      <c r="C71" s="1" t="s">
        <v>8</v>
      </c>
      <c r="D71" s="1" t="s">
        <v>218</v>
      </c>
      <c r="E71" s="1" t="s">
        <v>21</v>
      </c>
      <c r="F71" s="1" t="s">
        <v>10</v>
      </c>
      <c r="U71" s="5">
        <v>151.18</v>
      </c>
      <c r="V71" s="5">
        <v>60.158000000000001</v>
      </c>
      <c r="W71" s="5">
        <v>88.114000000000004</v>
      </c>
      <c r="X71" s="5">
        <v>178.51400000000001</v>
      </c>
      <c r="Y71" s="5">
        <v>260.46100000000001</v>
      </c>
      <c r="Z71" s="5">
        <v>115.477</v>
      </c>
      <c r="AA71" s="5">
        <v>127.441</v>
      </c>
      <c r="AB71" s="5">
        <v>91.736999999999995</v>
      </c>
      <c r="AC71" s="5">
        <v>3.907</v>
      </c>
      <c r="AD71" s="5">
        <v>1.6459999999999999</v>
      </c>
      <c r="AF71" s="5">
        <v>14.912000000000001</v>
      </c>
      <c r="AG71" s="5">
        <v>70.034000000000006</v>
      </c>
      <c r="AH71" s="5">
        <v>505.10599999999999</v>
      </c>
      <c r="AI71" s="5">
        <v>130.994</v>
      </c>
      <c r="AJ71" s="5">
        <v>2.6659999999999999</v>
      </c>
      <c r="AK71" s="20">
        <v>34</v>
      </c>
      <c r="AM71" s="12">
        <f>+AO71/$AO$3</f>
        <v>1.9718615592790763E-3</v>
      </c>
      <c r="AN71" s="7">
        <f>IF(AK71=1,AM71,AM71+AN69)</f>
        <v>0.97755391575011952</v>
      </c>
      <c r="AO71" s="5">
        <f>SUM(G71:AJ71)</f>
        <v>1802.347</v>
      </c>
    </row>
    <row r="72" spans="1:41" x14ac:dyDescent="0.2">
      <c r="A72" s="1" t="s">
        <v>67</v>
      </c>
      <c r="B72" s="1" t="s">
        <v>82</v>
      </c>
      <c r="C72" s="1" t="s">
        <v>8</v>
      </c>
      <c r="D72" s="1" t="s">
        <v>218</v>
      </c>
      <c r="E72" s="1" t="s">
        <v>21</v>
      </c>
      <c r="F72" s="1" t="s">
        <v>11</v>
      </c>
      <c r="U72" s="5" t="s">
        <v>15</v>
      </c>
      <c r="V72" s="5" t="s">
        <v>15</v>
      </c>
      <c r="W72" s="5" t="s">
        <v>13</v>
      </c>
      <c r="X72" s="5" t="s">
        <v>15</v>
      </c>
      <c r="Y72" s="5" t="s">
        <v>15</v>
      </c>
      <c r="Z72" s="5" t="s">
        <v>13</v>
      </c>
      <c r="AA72" s="5" t="s">
        <v>13</v>
      </c>
      <c r="AB72" s="5" t="s">
        <v>13</v>
      </c>
      <c r="AC72" s="5" t="s">
        <v>13</v>
      </c>
      <c r="AD72" s="5" t="s">
        <v>13</v>
      </c>
      <c r="AE72" s="5" t="s">
        <v>13</v>
      </c>
      <c r="AF72" s="5" t="s">
        <v>13</v>
      </c>
      <c r="AG72" s="5" t="s">
        <v>15</v>
      </c>
      <c r="AH72" s="5" t="s">
        <v>15</v>
      </c>
      <c r="AI72" s="5" t="s">
        <v>15</v>
      </c>
      <c r="AJ72" s="5" t="s">
        <v>15</v>
      </c>
      <c r="AK72" s="20">
        <v>34</v>
      </c>
    </row>
    <row r="73" spans="1:41" x14ac:dyDescent="0.2">
      <c r="A73" s="1" t="s">
        <v>67</v>
      </c>
      <c r="B73" s="1" t="s">
        <v>82</v>
      </c>
      <c r="C73" s="1" t="s">
        <v>8</v>
      </c>
      <c r="D73" s="1" t="s">
        <v>39</v>
      </c>
      <c r="E73" s="1" t="s">
        <v>21</v>
      </c>
      <c r="F73" s="1" t="s">
        <v>10</v>
      </c>
      <c r="N73" s="5">
        <v>36</v>
      </c>
      <c r="O73" s="5">
        <v>106</v>
      </c>
      <c r="P73" s="5">
        <v>78.168999999999997</v>
      </c>
      <c r="Q73" s="5">
        <v>12.073</v>
      </c>
      <c r="R73" s="5">
        <v>78.655000000000001</v>
      </c>
      <c r="S73" s="5">
        <v>144.619</v>
      </c>
      <c r="T73" s="5">
        <v>299.11500000000001</v>
      </c>
      <c r="U73" s="5">
        <v>229.85</v>
      </c>
      <c r="V73" s="5">
        <v>233.78899999999999</v>
      </c>
      <c r="W73" s="5">
        <v>150.69800000000001</v>
      </c>
      <c r="X73" s="5">
        <v>166.959</v>
      </c>
      <c r="AB73" s="5">
        <v>29.867000000000001</v>
      </c>
      <c r="AC73" s="5">
        <v>71.855999999999995</v>
      </c>
      <c r="AD73" s="5">
        <v>75.849000000000004</v>
      </c>
      <c r="AK73" s="20">
        <v>35</v>
      </c>
      <c r="AM73" s="12">
        <f>+AO73/$AO$3</f>
        <v>1.8746572163757247E-3</v>
      </c>
      <c r="AN73" s="7">
        <f>IF(AK73=1,AM73,AM73+AN71)</f>
        <v>0.97942857296649521</v>
      </c>
      <c r="AO73" s="5">
        <f>SUM(G73:AJ73)</f>
        <v>1713.499</v>
      </c>
    </row>
    <row r="74" spans="1:41" x14ac:dyDescent="0.2">
      <c r="A74" s="1" t="s">
        <v>67</v>
      </c>
      <c r="B74" s="1" t="s">
        <v>82</v>
      </c>
      <c r="C74" s="1" t="s">
        <v>8</v>
      </c>
      <c r="D74" s="1" t="s">
        <v>39</v>
      </c>
      <c r="E74" s="1" t="s">
        <v>21</v>
      </c>
      <c r="F74" s="1" t="s">
        <v>11</v>
      </c>
      <c r="N74" s="5" t="s">
        <v>15</v>
      </c>
      <c r="O74" s="5" t="s">
        <v>15</v>
      </c>
      <c r="P74" s="5" t="s">
        <v>15</v>
      </c>
      <c r="Q74" s="5">
        <v>-1</v>
      </c>
      <c r="R74" s="5">
        <v>-1</v>
      </c>
      <c r="S74" s="5" t="s">
        <v>15</v>
      </c>
      <c r="T74" s="5" t="s">
        <v>15</v>
      </c>
      <c r="U74" s="5" t="s">
        <v>15</v>
      </c>
      <c r="V74" s="5" t="s">
        <v>15</v>
      </c>
      <c r="W74" s="5" t="s">
        <v>15</v>
      </c>
      <c r="X74" s="5" t="s">
        <v>15</v>
      </c>
      <c r="Y74" s="5" t="s">
        <v>15</v>
      </c>
      <c r="AA74" s="5" t="s">
        <v>15</v>
      </c>
      <c r="AB74" s="5" t="s">
        <v>15</v>
      </c>
      <c r="AC74" s="5" t="s">
        <v>15</v>
      </c>
      <c r="AD74" s="5" t="s">
        <v>15</v>
      </c>
      <c r="AK74" s="20">
        <v>35</v>
      </c>
    </row>
    <row r="75" spans="1:41" x14ac:dyDescent="0.2">
      <c r="A75" s="1" t="s">
        <v>67</v>
      </c>
      <c r="B75" s="1" t="s">
        <v>82</v>
      </c>
      <c r="C75" s="1" t="s">
        <v>8</v>
      </c>
      <c r="D75" s="1" t="s">
        <v>215</v>
      </c>
      <c r="E75" s="1" t="s">
        <v>21</v>
      </c>
      <c r="F75" s="1" t="s">
        <v>10</v>
      </c>
      <c r="G75" s="5">
        <v>11</v>
      </c>
      <c r="H75" s="5">
        <v>24.085999999999999</v>
      </c>
      <c r="I75" s="5">
        <v>179</v>
      </c>
      <c r="J75" s="5">
        <v>7.0759999999999996</v>
      </c>
      <c r="K75" s="5">
        <v>4</v>
      </c>
      <c r="L75" s="5">
        <v>36</v>
      </c>
      <c r="M75" s="5">
        <v>34</v>
      </c>
      <c r="N75" s="5">
        <v>46</v>
      </c>
      <c r="O75" s="5">
        <v>29.859000000000002</v>
      </c>
      <c r="P75" s="5">
        <v>170.77799999999999</v>
      </c>
      <c r="V75" s="5">
        <v>0.99299999999999999</v>
      </c>
      <c r="W75" s="5">
        <v>83.543999999999997</v>
      </c>
      <c r="X75" s="5">
        <v>80.674000000000007</v>
      </c>
      <c r="Y75" s="5">
        <v>68.512</v>
      </c>
      <c r="Z75" s="5">
        <v>27.486000000000001</v>
      </c>
      <c r="AA75" s="5">
        <v>33.35</v>
      </c>
      <c r="AB75" s="5">
        <v>31.513000000000002</v>
      </c>
      <c r="AC75" s="5">
        <v>137.61799999999999</v>
      </c>
      <c r="AD75" s="5">
        <v>154.53700000000001</v>
      </c>
      <c r="AE75" s="5">
        <v>104.896</v>
      </c>
      <c r="AF75" s="5">
        <v>79.174000000000007</v>
      </c>
      <c r="AG75" s="5">
        <v>92.42</v>
      </c>
      <c r="AH75" s="5">
        <v>124.398</v>
      </c>
      <c r="AI75" s="5">
        <v>74.972999999999999</v>
      </c>
      <c r="AJ75" s="5">
        <v>62.531999999999996</v>
      </c>
      <c r="AK75" s="20">
        <v>36</v>
      </c>
      <c r="AM75" s="12">
        <f>+AO75/$AO$3</f>
        <v>1.8581589103814134E-3</v>
      </c>
      <c r="AN75" s="7">
        <f>IF(AK75=1,AM75,AM75+AN73)</f>
        <v>0.98128673187687665</v>
      </c>
      <c r="AO75" s="5">
        <f>SUM(G75:AJ75)</f>
        <v>1698.4189999999999</v>
      </c>
    </row>
    <row r="76" spans="1:41" x14ac:dyDescent="0.2">
      <c r="A76" s="1" t="s">
        <v>67</v>
      </c>
      <c r="B76" s="1" t="s">
        <v>82</v>
      </c>
      <c r="C76" s="1" t="s">
        <v>8</v>
      </c>
      <c r="D76" s="1" t="s">
        <v>215</v>
      </c>
      <c r="E76" s="1" t="s">
        <v>21</v>
      </c>
      <c r="F76" s="1" t="s">
        <v>11</v>
      </c>
      <c r="G76" s="5" t="s">
        <v>13</v>
      </c>
      <c r="H76" s="5" t="s">
        <v>13</v>
      </c>
      <c r="I76" s="5" t="s">
        <v>13</v>
      </c>
      <c r="J76" s="5" t="s">
        <v>13</v>
      </c>
      <c r="K76" s="5" t="s">
        <v>13</v>
      </c>
      <c r="L76" s="5">
        <v>-1</v>
      </c>
      <c r="M76" s="5">
        <v>-1</v>
      </c>
      <c r="N76" s="5">
        <v>-1</v>
      </c>
      <c r="O76" s="5">
        <v>-1</v>
      </c>
      <c r="P76" s="5">
        <v>-1</v>
      </c>
      <c r="V76" s="5">
        <v>-1</v>
      </c>
      <c r="W76" s="5">
        <v>-1</v>
      </c>
      <c r="X76" s="5">
        <v>-1</v>
      </c>
      <c r="Y76" s="5">
        <v>-1</v>
      </c>
      <c r="Z76" s="5">
        <v>-1</v>
      </c>
      <c r="AA76" s="5">
        <v>-1</v>
      </c>
      <c r="AB76" s="5">
        <v>-1</v>
      </c>
      <c r="AC76" s="5">
        <v>-1</v>
      </c>
      <c r="AD76" s="5" t="s">
        <v>24</v>
      </c>
      <c r="AE76" s="5" t="s">
        <v>24</v>
      </c>
      <c r="AF76" s="5" t="s">
        <v>24</v>
      </c>
      <c r="AG76" s="5" t="s">
        <v>24</v>
      </c>
      <c r="AH76" s="5">
        <v>-1</v>
      </c>
      <c r="AI76" s="5">
        <v>-1</v>
      </c>
      <c r="AJ76" s="5">
        <v>-1</v>
      </c>
      <c r="AK76" s="20">
        <v>36</v>
      </c>
    </row>
    <row r="77" spans="1:41" x14ac:dyDescent="0.2">
      <c r="A77" s="1" t="s">
        <v>67</v>
      </c>
      <c r="B77" s="1" t="s">
        <v>82</v>
      </c>
      <c r="C77" s="1" t="s">
        <v>8</v>
      </c>
      <c r="D77" s="1" t="s">
        <v>220</v>
      </c>
      <c r="E77" s="1" t="s">
        <v>28</v>
      </c>
      <c r="F77" s="1" t="s">
        <v>10</v>
      </c>
      <c r="G77" s="5">
        <v>996</v>
      </c>
      <c r="H77" s="5">
        <v>376</v>
      </c>
      <c r="I77" s="5">
        <v>208</v>
      </c>
      <c r="J77" s="5">
        <v>25</v>
      </c>
      <c r="L77" s="5">
        <v>7</v>
      </c>
      <c r="AK77" s="20">
        <v>37</v>
      </c>
      <c r="AM77" s="12">
        <f>+AO77/$AO$3</f>
        <v>1.7636120200815221E-3</v>
      </c>
      <c r="AN77" s="7">
        <f>IF(AK77=1,AM77,AM77+AN75)</f>
        <v>0.98305034389695822</v>
      </c>
      <c r="AO77" s="5">
        <f>SUM(G77:AJ77)</f>
        <v>1612</v>
      </c>
    </row>
    <row r="78" spans="1:41" x14ac:dyDescent="0.2">
      <c r="A78" s="1" t="s">
        <v>67</v>
      </c>
      <c r="B78" s="1" t="s">
        <v>82</v>
      </c>
      <c r="C78" s="1" t="s">
        <v>8</v>
      </c>
      <c r="D78" s="1" t="s">
        <v>220</v>
      </c>
      <c r="E78" s="1" t="s">
        <v>28</v>
      </c>
      <c r="F78" s="1" t="s">
        <v>11</v>
      </c>
      <c r="G78" s="5" t="s">
        <v>13</v>
      </c>
      <c r="H78" s="5" t="s">
        <v>15</v>
      </c>
      <c r="I78" s="5">
        <v>-1</v>
      </c>
      <c r="J78" s="5">
        <v>-1</v>
      </c>
      <c r="L78" s="5">
        <v>-1</v>
      </c>
      <c r="AK78" s="20">
        <v>37</v>
      </c>
    </row>
    <row r="79" spans="1:41" x14ac:dyDescent="0.2">
      <c r="A79" s="1" t="s">
        <v>67</v>
      </c>
      <c r="B79" s="1" t="s">
        <v>82</v>
      </c>
      <c r="C79" s="1" t="s">
        <v>8</v>
      </c>
      <c r="D79" s="1" t="s">
        <v>58</v>
      </c>
      <c r="E79" s="63" t="s">
        <v>32</v>
      </c>
      <c r="F79" s="1" t="s">
        <v>10</v>
      </c>
      <c r="G79" s="5">
        <v>150</v>
      </c>
      <c r="H79" s="5">
        <v>160</v>
      </c>
      <c r="I79" s="5">
        <v>170</v>
      </c>
      <c r="J79" s="5">
        <v>155</v>
      </c>
      <c r="K79" s="5">
        <v>140</v>
      </c>
      <c r="L79" s="5">
        <v>130</v>
      </c>
      <c r="M79" s="5">
        <v>130</v>
      </c>
      <c r="N79" s="5">
        <v>130</v>
      </c>
      <c r="O79" s="5">
        <v>130</v>
      </c>
      <c r="P79" s="5">
        <v>130</v>
      </c>
      <c r="AK79" s="20">
        <v>38</v>
      </c>
      <c r="AM79" s="12">
        <f>+AO79/$AO$3</f>
        <v>1.5590242733350924E-3</v>
      </c>
      <c r="AN79" s="7">
        <f>IF(AK79=1,AM79,AM79+AN77)</f>
        <v>0.98460936817029332</v>
      </c>
      <c r="AO79" s="5">
        <f>SUM(G79:AJ79)</f>
        <v>1425</v>
      </c>
    </row>
    <row r="80" spans="1:41" x14ac:dyDescent="0.2">
      <c r="A80" s="1" t="s">
        <v>67</v>
      </c>
      <c r="B80" s="1" t="s">
        <v>82</v>
      </c>
      <c r="C80" s="1" t="s">
        <v>8</v>
      </c>
      <c r="D80" s="1" t="s">
        <v>58</v>
      </c>
      <c r="E80" s="63" t="s">
        <v>32</v>
      </c>
      <c r="F80" s="1" t="s">
        <v>11</v>
      </c>
      <c r="G80" s="5">
        <v>-1</v>
      </c>
      <c r="H80" s="5">
        <v>-1</v>
      </c>
      <c r="I80" s="5">
        <v>-1</v>
      </c>
      <c r="J80" s="5">
        <v>-1</v>
      </c>
      <c r="K80" s="5">
        <v>-1</v>
      </c>
      <c r="L80" s="5">
        <v>-1</v>
      </c>
      <c r="M80" s="5">
        <v>-1</v>
      </c>
      <c r="N80" s="5">
        <v>-1</v>
      </c>
      <c r="O80" s="5">
        <v>-1</v>
      </c>
      <c r="P80" s="5">
        <v>-1</v>
      </c>
      <c r="AK80" s="20">
        <v>38</v>
      </c>
    </row>
    <row r="81" spans="1:41" x14ac:dyDescent="0.2">
      <c r="A81" s="1" t="s">
        <v>67</v>
      </c>
      <c r="B81" s="1" t="s">
        <v>82</v>
      </c>
      <c r="C81" s="1" t="s">
        <v>30</v>
      </c>
      <c r="D81" s="1" t="s">
        <v>223</v>
      </c>
      <c r="E81" s="1" t="s">
        <v>33</v>
      </c>
      <c r="F81" s="1" t="s">
        <v>10</v>
      </c>
      <c r="G81" s="5">
        <v>49</v>
      </c>
      <c r="H81" s="5">
        <v>58</v>
      </c>
      <c r="I81" s="5">
        <v>92</v>
      </c>
      <c r="J81" s="5">
        <v>130</v>
      </c>
      <c r="K81" s="5">
        <v>144</v>
      </c>
      <c r="L81" s="5">
        <v>110</v>
      </c>
      <c r="M81" s="5">
        <v>110</v>
      </c>
      <c r="N81" s="5">
        <v>276.2</v>
      </c>
      <c r="O81" s="5">
        <v>123</v>
      </c>
      <c r="P81" s="5">
        <v>133.69999999999999</v>
      </c>
      <c r="Q81" s="5">
        <v>144.53</v>
      </c>
      <c r="AK81" s="20">
        <v>39</v>
      </c>
      <c r="AM81" s="12">
        <f>+AO81/$AO$3</f>
        <v>1.4993218490572707E-3</v>
      </c>
      <c r="AN81" s="7">
        <f>IF(AK81=1,AM81,AM81+AN79)</f>
        <v>0.98610869001935064</v>
      </c>
      <c r="AO81" s="5">
        <f>SUM(G81:AJ81)</f>
        <v>1370.43</v>
      </c>
    </row>
    <row r="82" spans="1:41" x14ac:dyDescent="0.2">
      <c r="A82" s="1" t="s">
        <v>67</v>
      </c>
      <c r="B82" s="1" t="s">
        <v>82</v>
      </c>
      <c r="C82" s="1" t="s">
        <v>30</v>
      </c>
      <c r="D82" s="1" t="s">
        <v>223</v>
      </c>
      <c r="E82" s="1" t="s">
        <v>33</v>
      </c>
      <c r="F82" s="1" t="s">
        <v>11</v>
      </c>
      <c r="G82" s="5">
        <v>-1</v>
      </c>
      <c r="H82" s="5">
        <v>-1</v>
      </c>
      <c r="I82" s="5">
        <v>-1</v>
      </c>
      <c r="J82" s="5">
        <v>-1</v>
      </c>
      <c r="K82" s="5">
        <v>-1</v>
      </c>
      <c r="L82" s="5">
        <v>-1</v>
      </c>
      <c r="M82" s="5">
        <v>-1</v>
      </c>
      <c r="N82" s="5">
        <v>-1</v>
      </c>
      <c r="O82" s="5">
        <v>-1</v>
      </c>
      <c r="P82" s="5">
        <v>-1</v>
      </c>
      <c r="Q82" s="5">
        <v>-1</v>
      </c>
      <c r="AK82" s="20">
        <v>39</v>
      </c>
    </row>
    <row r="83" spans="1:41" x14ac:dyDescent="0.2">
      <c r="A83" s="1" t="s">
        <v>67</v>
      </c>
      <c r="B83" s="1" t="s">
        <v>82</v>
      </c>
      <c r="C83" s="1" t="s">
        <v>30</v>
      </c>
      <c r="D83" s="1" t="s">
        <v>84</v>
      </c>
      <c r="E83" s="1" t="s">
        <v>33</v>
      </c>
      <c r="F83" s="1" t="s">
        <v>10</v>
      </c>
      <c r="V83" s="5">
        <v>50.423000000000002</v>
      </c>
      <c r="W83" s="5">
        <v>65.293000000000006</v>
      </c>
      <c r="X83" s="5">
        <v>107.244</v>
      </c>
      <c r="Y83" s="5">
        <v>77.775999999999996</v>
      </c>
      <c r="Z83" s="5">
        <v>110</v>
      </c>
      <c r="AA83" s="5">
        <v>127.40900000000001</v>
      </c>
      <c r="AB83" s="5">
        <v>118.705</v>
      </c>
      <c r="AC83" s="5">
        <v>118.705</v>
      </c>
      <c r="AD83" s="5">
        <v>48.743000000000002</v>
      </c>
      <c r="AE83" s="5">
        <v>62.843000000000004</v>
      </c>
      <c r="AF83" s="5">
        <v>59.305999999999997</v>
      </c>
      <c r="AG83" s="5">
        <v>70.457999999999998</v>
      </c>
      <c r="AH83" s="5">
        <v>47.988</v>
      </c>
      <c r="AI83" s="5">
        <v>66.099999999999994</v>
      </c>
      <c r="AJ83" s="5">
        <v>125.292</v>
      </c>
      <c r="AK83" s="20">
        <v>40</v>
      </c>
      <c r="AM83" s="12">
        <f>+AO83/$AO$3</f>
        <v>1.3744412696328255E-3</v>
      </c>
      <c r="AN83" s="7">
        <f>IF(AK83=1,AM83,AM83+AN81)</f>
        <v>0.98748313128898346</v>
      </c>
      <c r="AO83" s="5">
        <f>SUM(G83:AJ83)</f>
        <v>1256.2849999999999</v>
      </c>
    </row>
    <row r="84" spans="1:41" x14ac:dyDescent="0.2">
      <c r="A84" s="1" t="s">
        <v>67</v>
      </c>
      <c r="B84" s="1" t="s">
        <v>82</v>
      </c>
      <c r="C84" s="1" t="s">
        <v>30</v>
      </c>
      <c r="D84" s="1" t="s">
        <v>84</v>
      </c>
      <c r="E84" s="1" t="s">
        <v>33</v>
      </c>
      <c r="F84" s="1" t="s">
        <v>11</v>
      </c>
      <c r="V84" s="5" t="s">
        <v>15</v>
      </c>
      <c r="W84" s="5" t="s">
        <v>15</v>
      </c>
      <c r="X84" s="5" t="s">
        <v>15</v>
      </c>
      <c r="Y84" s="5" t="s">
        <v>15</v>
      </c>
      <c r="Z84" s="5">
        <v>-1</v>
      </c>
      <c r="AA84" s="5" t="s">
        <v>15</v>
      </c>
      <c r="AB84" s="5">
        <v>-1</v>
      </c>
      <c r="AC84" s="5">
        <v>-1</v>
      </c>
      <c r="AD84" s="5">
        <v>-1</v>
      </c>
      <c r="AE84" s="5">
        <v>-1</v>
      </c>
      <c r="AF84" s="5">
        <v>-1</v>
      </c>
      <c r="AG84" s="5">
        <v>-1</v>
      </c>
      <c r="AH84" s="5">
        <v>-1</v>
      </c>
      <c r="AI84" s="5">
        <v>-1</v>
      </c>
      <c r="AJ84" s="5">
        <v>-1</v>
      </c>
      <c r="AK84" s="20">
        <v>40</v>
      </c>
    </row>
    <row r="85" spans="1:41" x14ac:dyDescent="0.2">
      <c r="A85" s="1" t="s">
        <v>67</v>
      </c>
      <c r="B85" s="1" t="s">
        <v>82</v>
      </c>
      <c r="C85" s="1" t="s">
        <v>8</v>
      </c>
      <c r="D85" s="1" t="s">
        <v>219</v>
      </c>
      <c r="E85" s="1" t="s">
        <v>14</v>
      </c>
      <c r="F85" s="1" t="s">
        <v>10</v>
      </c>
      <c r="G85" s="5">
        <v>48</v>
      </c>
      <c r="H85" s="5">
        <v>22</v>
      </c>
      <c r="I85" s="5">
        <v>65</v>
      </c>
      <c r="J85" s="5">
        <v>16</v>
      </c>
      <c r="K85" s="5">
        <v>43</v>
      </c>
      <c r="L85" s="5">
        <v>37</v>
      </c>
      <c r="M85" s="5">
        <v>35</v>
      </c>
      <c r="N85" s="5">
        <v>48</v>
      </c>
      <c r="O85" s="5">
        <v>38</v>
      </c>
      <c r="P85" s="5">
        <v>33.4</v>
      </c>
      <c r="Q85" s="5">
        <v>23.5</v>
      </c>
      <c r="R85" s="5">
        <v>13.4</v>
      </c>
      <c r="S85" s="5">
        <v>25</v>
      </c>
      <c r="T85" s="5">
        <v>24</v>
      </c>
      <c r="V85" s="5">
        <v>46.6</v>
      </c>
      <c r="W85" s="5">
        <v>17.5</v>
      </c>
      <c r="X85" s="5">
        <v>15.2</v>
      </c>
      <c r="Y85" s="5">
        <v>43.890999999999998</v>
      </c>
      <c r="Z85" s="5">
        <v>34.762999999999998</v>
      </c>
      <c r="AA85" s="5">
        <v>36.238</v>
      </c>
      <c r="AC85" s="5">
        <v>27.8</v>
      </c>
      <c r="AD85" s="5">
        <v>23.856999999999999</v>
      </c>
      <c r="AE85" s="5">
        <v>28.486000000000001</v>
      </c>
      <c r="AG85" s="5">
        <v>58.207000000000001</v>
      </c>
      <c r="AH85" s="5">
        <v>66.742999999999995</v>
      </c>
      <c r="AI85" s="5">
        <v>37.579000000000001</v>
      </c>
      <c r="AJ85" s="5">
        <v>142.95099999999999</v>
      </c>
      <c r="AK85" s="20">
        <v>41</v>
      </c>
      <c r="AM85" s="12">
        <f>+AO85/$AO$3</f>
        <v>1.1499745958362213E-3</v>
      </c>
      <c r="AN85" s="7">
        <f>IF(AK85=1,AM85,AM85+AN83)</f>
        <v>0.98863310588481967</v>
      </c>
      <c r="AO85" s="5">
        <f>SUM(G85:AJ85)</f>
        <v>1051.1149999999998</v>
      </c>
    </row>
    <row r="86" spans="1:41" x14ac:dyDescent="0.2">
      <c r="A86" s="1" t="s">
        <v>67</v>
      </c>
      <c r="B86" s="1" t="s">
        <v>82</v>
      </c>
      <c r="C86" s="1" t="s">
        <v>8</v>
      </c>
      <c r="D86" s="1" t="s">
        <v>219</v>
      </c>
      <c r="E86" s="1" t="s">
        <v>14</v>
      </c>
      <c r="F86" s="1" t="s">
        <v>11</v>
      </c>
      <c r="G86" s="5">
        <v>-1</v>
      </c>
      <c r="H86" s="5">
        <v>-1</v>
      </c>
      <c r="I86" s="5">
        <v>-1</v>
      </c>
      <c r="J86" s="5">
        <v>-1</v>
      </c>
      <c r="K86" s="5">
        <v>-1</v>
      </c>
      <c r="L86" s="5">
        <v>-1</v>
      </c>
      <c r="M86" s="5">
        <v>-1</v>
      </c>
      <c r="N86" s="5">
        <v>-1</v>
      </c>
      <c r="O86" s="5">
        <v>-1</v>
      </c>
      <c r="P86" s="5">
        <v>-1</v>
      </c>
      <c r="Q86" s="5">
        <v>-1</v>
      </c>
      <c r="R86" s="5">
        <v>-1</v>
      </c>
      <c r="S86" s="5">
        <v>-1</v>
      </c>
      <c r="T86" s="5">
        <v>-1</v>
      </c>
      <c r="V86" s="5">
        <v>-1</v>
      </c>
      <c r="W86" s="5">
        <v>-1</v>
      </c>
      <c r="X86" s="5">
        <v>-1</v>
      </c>
      <c r="Y86" s="5">
        <v>-1</v>
      </c>
      <c r="Z86" s="5">
        <v>-1</v>
      </c>
      <c r="AA86" s="5">
        <v>-1</v>
      </c>
      <c r="AC86" s="5">
        <v>-1</v>
      </c>
      <c r="AD86" s="5">
        <v>-1</v>
      </c>
      <c r="AE86" s="5">
        <v>-1</v>
      </c>
      <c r="AG86" s="5">
        <v>-1</v>
      </c>
      <c r="AH86" s="5">
        <v>-1</v>
      </c>
      <c r="AI86" s="5">
        <v>-1</v>
      </c>
      <c r="AJ86" s="5">
        <v>-1</v>
      </c>
      <c r="AK86" s="20">
        <v>41</v>
      </c>
    </row>
    <row r="87" spans="1:41" x14ac:dyDescent="0.2">
      <c r="A87" s="1" t="s">
        <v>67</v>
      </c>
      <c r="B87" s="1" t="s">
        <v>82</v>
      </c>
      <c r="C87" s="1" t="s">
        <v>8</v>
      </c>
      <c r="D87" s="1" t="s">
        <v>225</v>
      </c>
      <c r="E87" s="1" t="s">
        <v>26</v>
      </c>
      <c r="F87" s="1" t="s">
        <v>10</v>
      </c>
      <c r="G87" s="5">
        <v>17</v>
      </c>
      <c r="H87" s="5">
        <v>42</v>
      </c>
      <c r="I87" s="5">
        <v>58</v>
      </c>
      <c r="J87" s="5">
        <v>44</v>
      </c>
      <c r="K87" s="5">
        <v>44</v>
      </c>
      <c r="L87" s="5">
        <v>67</v>
      </c>
      <c r="M87" s="5">
        <v>55</v>
      </c>
      <c r="N87" s="5">
        <v>53</v>
      </c>
      <c r="O87" s="5">
        <v>59</v>
      </c>
      <c r="P87" s="5">
        <v>31</v>
      </c>
      <c r="Q87" s="5">
        <v>37</v>
      </c>
      <c r="R87" s="5">
        <v>48</v>
      </c>
      <c r="S87" s="5">
        <v>47</v>
      </c>
      <c r="T87" s="5">
        <v>82</v>
      </c>
      <c r="U87" s="5">
        <v>61</v>
      </c>
      <c r="V87" s="5">
        <v>31.26</v>
      </c>
      <c r="W87" s="5">
        <v>29.978999999999999</v>
      </c>
      <c r="X87" s="5">
        <v>14.808</v>
      </c>
      <c r="Y87" s="5">
        <v>41.466000000000001</v>
      </c>
      <c r="Z87" s="5">
        <v>37.368000000000002</v>
      </c>
      <c r="AD87" s="5">
        <v>12.375</v>
      </c>
      <c r="AE87" s="5">
        <v>9.7829999999999995</v>
      </c>
      <c r="AF87" s="5">
        <v>9.1790000000000003</v>
      </c>
      <c r="AG87" s="5">
        <v>24.529</v>
      </c>
      <c r="AK87" s="20">
        <v>42</v>
      </c>
      <c r="AM87" s="12">
        <f>+AO87/$AO$3</f>
        <v>1.0456370330997858E-3</v>
      </c>
      <c r="AN87" s="7">
        <f>IF(AK87=1,AM87,AM87+AN85)</f>
        <v>0.98967874291791946</v>
      </c>
      <c r="AO87" s="5">
        <f>SUM(G87:AJ87)</f>
        <v>955.74700000000007</v>
      </c>
    </row>
    <row r="88" spans="1:41" x14ac:dyDescent="0.2">
      <c r="A88" s="1" t="s">
        <v>67</v>
      </c>
      <c r="B88" s="1" t="s">
        <v>82</v>
      </c>
      <c r="C88" s="1" t="s">
        <v>8</v>
      </c>
      <c r="D88" s="1" t="s">
        <v>225</v>
      </c>
      <c r="E88" s="1" t="s">
        <v>26</v>
      </c>
      <c r="F88" s="1" t="s">
        <v>11</v>
      </c>
      <c r="G88" s="5">
        <v>-1</v>
      </c>
      <c r="H88" s="5">
        <v>-1</v>
      </c>
      <c r="I88" s="5">
        <v>-1</v>
      </c>
      <c r="J88" s="5">
        <v>-1</v>
      </c>
      <c r="K88" s="5" t="s">
        <v>24</v>
      </c>
      <c r="L88" s="5" t="s">
        <v>24</v>
      </c>
      <c r="M88" s="5">
        <v>-1</v>
      </c>
      <c r="N88" s="5" t="s">
        <v>15</v>
      </c>
      <c r="O88" s="5">
        <v>-1</v>
      </c>
      <c r="P88" s="5">
        <v>-1</v>
      </c>
      <c r="Q88" s="5">
        <v>-1</v>
      </c>
      <c r="R88" s="5">
        <v>-1</v>
      </c>
      <c r="S88" s="5">
        <v>-1</v>
      </c>
      <c r="T88" s="5">
        <v>-1</v>
      </c>
      <c r="U88" s="5">
        <v>-1</v>
      </c>
      <c r="V88" s="5">
        <v>-1</v>
      </c>
      <c r="W88" s="5">
        <v>-1</v>
      </c>
      <c r="X88" s="5">
        <v>-1</v>
      </c>
      <c r="Y88" s="5">
        <v>-1</v>
      </c>
      <c r="Z88" s="5" t="s">
        <v>24</v>
      </c>
      <c r="AA88" s="5" t="s">
        <v>24</v>
      </c>
      <c r="AC88" s="5" t="s">
        <v>24</v>
      </c>
      <c r="AD88" s="5">
        <v>-1</v>
      </c>
      <c r="AE88" s="5">
        <v>-1</v>
      </c>
      <c r="AF88" s="5">
        <v>-1</v>
      </c>
      <c r="AG88" s="5">
        <v>-1</v>
      </c>
      <c r="AK88" s="20">
        <v>42</v>
      </c>
    </row>
    <row r="89" spans="1:41" x14ac:dyDescent="0.2">
      <c r="A89" s="1" t="s">
        <v>67</v>
      </c>
      <c r="B89" s="1" t="s">
        <v>82</v>
      </c>
      <c r="C89" s="1" t="s">
        <v>30</v>
      </c>
      <c r="D89" s="1" t="s">
        <v>83</v>
      </c>
      <c r="E89" s="63" t="s">
        <v>32</v>
      </c>
      <c r="F89" s="1" t="s">
        <v>10</v>
      </c>
      <c r="G89" s="5">
        <v>92</v>
      </c>
      <c r="H89" s="5">
        <v>95</v>
      </c>
      <c r="L89" s="5">
        <v>238</v>
      </c>
      <c r="M89" s="5">
        <v>46</v>
      </c>
      <c r="N89" s="5">
        <v>46</v>
      </c>
      <c r="O89" s="5">
        <v>46</v>
      </c>
      <c r="P89" s="5">
        <v>46</v>
      </c>
      <c r="Q89" s="5">
        <v>46</v>
      </c>
      <c r="R89" s="5">
        <v>46</v>
      </c>
      <c r="S89" s="5">
        <v>46</v>
      </c>
      <c r="T89" s="5">
        <v>46</v>
      </c>
      <c r="U89" s="5">
        <v>46</v>
      </c>
      <c r="V89" s="5">
        <v>46</v>
      </c>
      <c r="AK89" s="20">
        <v>43</v>
      </c>
      <c r="AM89" s="12">
        <f>+AO89/$AO$3</f>
        <v>9.682361276502153E-4</v>
      </c>
      <c r="AN89" s="7">
        <f>IF(AK89=1,AM89,AM89+AN87)</f>
        <v>0.99064697904556964</v>
      </c>
      <c r="AO89" s="5">
        <f>SUM(G89:AJ89)</f>
        <v>885</v>
      </c>
    </row>
    <row r="90" spans="1:41" x14ac:dyDescent="0.2">
      <c r="A90" s="1" t="s">
        <v>67</v>
      </c>
      <c r="B90" s="1" t="s">
        <v>82</v>
      </c>
      <c r="C90" s="1" t="s">
        <v>30</v>
      </c>
      <c r="D90" s="1" t="s">
        <v>83</v>
      </c>
      <c r="E90" s="63" t="s">
        <v>32</v>
      </c>
      <c r="F90" s="1" t="s">
        <v>11</v>
      </c>
      <c r="G90" s="5">
        <v>-1</v>
      </c>
      <c r="H90" s="5">
        <v>-1</v>
      </c>
      <c r="L90" s="5">
        <v>-1</v>
      </c>
      <c r="M90" s="5">
        <v>-1</v>
      </c>
      <c r="N90" s="5">
        <v>-1</v>
      </c>
      <c r="O90" s="5">
        <v>-1</v>
      </c>
      <c r="P90" s="5">
        <v>-1</v>
      </c>
      <c r="Q90" s="5">
        <v>-1</v>
      </c>
      <c r="R90" s="5">
        <v>-1</v>
      </c>
      <c r="S90" s="5">
        <v>-1</v>
      </c>
      <c r="T90" s="5">
        <v>-1</v>
      </c>
      <c r="U90" s="5">
        <v>-1</v>
      </c>
      <c r="V90" s="5">
        <v>-1</v>
      </c>
      <c r="AK90" s="20">
        <v>43</v>
      </c>
    </row>
    <row r="91" spans="1:41" x14ac:dyDescent="0.2">
      <c r="A91" s="1" t="s">
        <v>67</v>
      </c>
      <c r="B91" s="1" t="s">
        <v>82</v>
      </c>
      <c r="C91" s="1" t="s">
        <v>30</v>
      </c>
      <c r="D91" s="1" t="s">
        <v>84</v>
      </c>
      <c r="E91" s="63" t="s">
        <v>32</v>
      </c>
      <c r="F91" s="1" t="s">
        <v>10</v>
      </c>
      <c r="G91" s="5">
        <v>12</v>
      </c>
      <c r="H91" s="5">
        <v>23</v>
      </c>
      <c r="I91" s="5">
        <v>30</v>
      </c>
      <c r="J91" s="5">
        <v>31</v>
      </c>
      <c r="K91" s="5">
        <v>9</v>
      </c>
      <c r="O91" s="5">
        <v>80</v>
      </c>
      <c r="P91" s="5">
        <v>78.099999999999994</v>
      </c>
      <c r="Q91" s="5">
        <v>120</v>
      </c>
      <c r="R91" s="5">
        <v>169</v>
      </c>
      <c r="S91" s="5">
        <v>119</v>
      </c>
      <c r="V91" s="5">
        <v>5.8999999999999997E-2</v>
      </c>
      <c r="W91" s="5">
        <v>0.20499999999999999</v>
      </c>
      <c r="X91" s="5">
        <v>0.255</v>
      </c>
      <c r="Y91" s="5">
        <v>0.114</v>
      </c>
      <c r="AA91" s="5">
        <v>5.0000000000000001E-3</v>
      </c>
      <c r="AC91" s="5">
        <v>2E-3</v>
      </c>
      <c r="AD91" s="5">
        <v>26.498000000000001</v>
      </c>
      <c r="AE91" s="5">
        <v>22.260999999999999</v>
      </c>
      <c r="AF91" s="5">
        <v>22.234000000000002</v>
      </c>
      <c r="AG91" s="5">
        <v>5.3230000000000004</v>
      </c>
      <c r="AH91" s="5">
        <v>15.631</v>
      </c>
      <c r="AI91" s="5">
        <v>38.454000000000001</v>
      </c>
      <c r="AJ91" s="5">
        <v>16.588000000000001</v>
      </c>
      <c r="AK91" s="20">
        <v>44</v>
      </c>
      <c r="AM91" s="12">
        <f>+AO91/$AO$3</f>
        <v>8.957321994970995E-4</v>
      </c>
      <c r="AN91" s="7">
        <f>IF(AK91=1,AM91,AM91+AN89)</f>
        <v>0.99154271124506677</v>
      </c>
      <c r="AO91" s="5">
        <f>SUM(G91:AJ91)</f>
        <v>818.72899999999993</v>
      </c>
    </row>
    <row r="92" spans="1:41" x14ac:dyDescent="0.2">
      <c r="A92" s="1" t="s">
        <v>67</v>
      </c>
      <c r="B92" s="1" t="s">
        <v>82</v>
      </c>
      <c r="C92" s="1" t="s">
        <v>30</v>
      </c>
      <c r="D92" s="1" t="s">
        <v>84</v>
      </c>
      <c r="E92" s="63" t="s">
        <v>32</v>
      </c>
      <c r="F92" s="1" t="s">
        <v>11</v>
      </c>
      <c r="G92" s="5">
        <v>-1</v>
      </c>
      <c r="H92" s="5">
        <v>-1</v>
      </c>
      <c r="I92" s="5">
        <v>-1</v>
      </c>
      <c r="J92" s="5">
        <v>-1</v>
      </c>
      <c r="K92" s="5">
        <v>-1</v>
      </c>
      <c r="O92" s="5">
        <v>-1</v>
      </c>
      <c r="P92" s="5">
        <v>-1</v>
      </c>
      <c r="Q92" s="5">
        <v>-1</v>
      </c>
      <c r="R92" s="5">
        <v>-1</v>
      </c>
      <c r="S92" s="5">
        <v>-1</v>
      </c>
      <c r="V92" s="5" t="s">
        <v>15</v>
      </c>
      <c r="W92" s="5" t="s">
        <v>15</v>
      </c>
      <c r="X92" s="5" t="s">
        <v>15</v>
      </c>
      <c r="Y92" s="5" t="s">
        <v>15</v>
      </c>
      <c r="AA92" s="5" t="s">
        <v>15</v>
      </c>
      <c r="AC92" s="5">
        <v>-1</v>
      </c>
      <c r="AD92" s="5">
        <v>-1</v>
      </c>
      <c r="AE92" s="5">
        <v>-1</v>
      </c>
      <c r="AF92" s="5">
        <v>-1</v>
      </c>
      <c r="AG92" s="5">
        <v>-1</v>
      </c>
      <c r="AH92" s="5">
        <v>-1</v>
      </c>
      <c r="AI92" s="5">
        <v>-1</v>
      </c>
      <c r="AJ92" s="5">
        <v>-1</v>
      </c>
      <c r="AK92" s="20">
        <v>44</v>
      </c>
    </row>
    <row r="93" spans="1:41" x14ac:dyDescent="0.2">
      <c r="A93" s="1" t="s">
        <v>67</v>
      </c>
      <c r="B93" s="1" t="s">
        <v>82</v>
      </c>
      <c r="C93" s="1" t="s">
        <v>8</v>
      </c>
      <c r="D93" s="1" t="s">
        <v>157</v>
      </c>
      <c r="E93" s="1" t="s">
        <v>28</v>
      </c>
      <c r="F93" s="1" t="s">
        <v>10</v>
      </c>
      <c r="AE93" s="5">
        <v>31</v>
      </c>
      <c r="AF93" s="5">
        <v>381</v>
      </c>
      <c r="AG93" s="5">
        <v>91.058999999999997</v>
      </c>
      <c r="AH93" s="5">
        <v>21.454000000000001</v>
      </c>
      <c r="AI93" s="5">
        <v>17.545999999999999</v>
      </c>
      <c r="AJ93" s="5">
        <v>118.78</v>
      </c>
      <c r="AK93" s="20">
        <v>45</v>
      </c>
      <c r="AM93" s="12">
        <f>+AO93/$AO$3</f>
        <v>7.229923100115712E-4</v>
      </c>
      <c r="AN93" s="7">
        <f>IF(AK93=1,AM93,AM93+AN91)</f>
        <v>0.99226570355507837</v>
      </c>
      <c r="AO93" s="5">
        <f>SUM(G93:AJ93)</f>
        <v>660.83899999999994</v>
      </c>
    </row>
    <row r="94" spans="1:41" x14ac:dyDescent="0.2">
      <c r="A94" s="1" t="s">
        <v>67</v>
      </c>
      <c r="B94" s="1" t="s">
        <v>82</v>
      </c>
      <c r="C94" s="1" t="s">
        <v>8</v>
      </c>
      <c r="D94" s="1" t="s">
        <v>157</v>
      </c>
      <c r="E94" s="1" t="s">
        <v>28</v>
      </c>
      <c r="F94" s="1" t="s">
        <v>11</v>
      </c>
      <c r="AE94" s="5" t="s">
        <v>12</v>
      </c>
      <c r="AF94" s="5" t="s">
        <v>12</v>
      </c>
      <c r="AG94" s="5" t="s">
        <v>12</v>
      </c>
      <c r="AH94" s="5" t="s">
        <v>18</v>
      </c>
      <c r="AI94" s="5" t="s">
        <v>12</v>
      </c>
      <c r="AJ94" s="5" t="s">
        <v>18</v>
      </c>
      <c r="AK94" s="20">
        <v>45</v>
      </c>
    </row>
    <row r="95" spans="1:41" x14ac:dyDescent="0.2">
      <c r="A95" s="1" t="s">
        <v>67</v>
      </c>
      <c r="B95" s="1" t="s">
        <v>82</v>
      </c>
      <c r="C95" s="1" t="s">
        <v>30</v>
      </c>
      <c r="D95" s="1" t="s">
        <v>84</v>
      </c>
      <c r="E95" s="1" t="s">
        <v>14</v>
      </c>
      <c r="F95" s="1" t="s">
        <v>10</v>
      </c>
      <c r="T95" s="5">
        <v>80.671000000000006</v>
      </c>
      <c r="U95" s="5">
        <v>119.09</v>
      </c>
      <c r="V95" s="5">
        <v>13.853999999999999</v>
      </c>
      <c r="W95" s="5">
        <v>37.777999999999999</v>
      </c>
      <c r="X95" s="5">
        <v>16.742000000000001</v>
      </c>
      <c r="Y95" s="5">
        <v>22.602</v>
      </c>
      <c r="AA95" s="5">
        <v>4.9000000000000004</v>
      </c>
      <c r="AC95" s="5">
        <v>1.633</v>
      </c>
      <c r="AD95" s="5">
        <v>34.845999999999997</v>
      </c>
      <c r="AE95" s="5">
        <v>41.454000000000001</v>
      </c>
      <c r="AF95" s="5">
        <v>46.472999999999999</v>
      </c>
      <c r="AG95" s="5">
        <v>39.171999999999997</v>
      </c>
      <c r="AH95" s="5">
        <v>28.757999999999999</v>
      </c>
      <c r="AI95" s="5">
        <v>50.072000000000003</v>
      </c>
      <c r="AJ95" s="5">
        <v>122.456</v>
      </c>
      <c r="AK95" s="20">
        <v>46</v>
      </c>
      <c r="AM95" s="12">
        <f>+AO95/$AO$3</f>
        <v>7.2262252039445726E-4</v>
      </c>
      <c r="AN95" s="7">
        <f>IF(AK95=1,AM95,AM95+AN93)</f>
        <v>0.99298832607547283</v>
      </c>
      <c r="AO95" s="5">
        <f>SUM(G95:AJ95)</f>
        <v>660.50099999999986</v>
      </c>
    </row>
    <row r="96" spans="1:41" x14ac:dyDescent="0.2">
      <c r="A96" s="1" t="s">
        <v>67</v>
      </c>
      <c r="B96" s="1" t="s">
        <v>82</v>
      </c>
      <c r="C96" s="1" t="s">
        <v>30</v>
      </c>
      <c r="D96" s="1" t="s">
        <v>84</v>
      </c>
      <c r="E96" s="1" t="s">
        <v>14</v>
      </c>
      <c r="F96" s="1" t="s">
        <v>11</v>
      </c>
      <c r="T96" s="5">
        <v>-1</v>
      </c>
      <c r="U96" s="5">
        <v>-1</v>
      </c>
      <c r="V96" s="5" t="s">
        <v>15</v>
      </c>
      <c r="W96" s="5" t="s">
        <v>15</v>
      </c>
      <c r="X96" s="5" t="s">
        <v>15</v>
      </c>
      <c r="Y96" s="5" t="s">
        <v>15</v>
      </c>
      <c r="AA96" s="5" t="s">
        <v>15</v>
      </c>
      <c r="AC96" s="5">
        <v>-1</v>
      </c>
      <c r="AD96" s="5">
        <v>-1</v>
      </c>
      <c r="AE96" s="5">
        <v>-1</v>
      </c>
      <c r="AF96" s="5">
        <v>-1</v>
      </c>
      <c r="AG96" s="5">
        <v>-1</v>
      </c>
      <c r="AH96" s="5">
        <v>-1</v>
      </c>
      <c r="AI96" s="5">
        <v>-1</v>
      </c>
      <c r="AJ96" s="5">
        <v>-1</v>
      </c>
      <c r="AK96" s="20">
        <v>46</v>
      </c>
    </row>
    <row r="97" spans="1:41" x14ac:dyDescent="0.2">
      <c r="A97" s="1" t="s">
        <v>67</v>
      </c>
      <c r="B97" s="1" t="s">
        <v>82</v>
      </c>
      <c r="C97" s="1" t="s">
        <v>30</v>
      </c>
      <c r="D97" s="1" t="s">
        <v>60</v>
      </c>
      <c r="E97" s="1" t="s">
        <v>16</v>
      </c>
      <c r="F97" s="1" t="s">
        <v>10</v>
      </c>
      <c r="N97" s="5">
        <v>0.48</v>
      </c>
      <c r="T97" s="5">
        <v>326.7</v>
      </c>
      <c r="U97" s="5">
        <v>327</v>
      </c>
      <c r="AK97" s="20">
        <v>47</v>
      </c>
      <c r="AM97" s="12">
        <f>+AO97/$AO$3</f>
        <v>7.1570701693357954E-4</v>
      </c>
      <c r="AN97" s="7">
        <f>IF(AK97=1,AM97,AM97+AN95)</f>
        <v>0.9937040330924064</v>
      </c>
      <c r="AO97" s="5">
        <f>SUM(G97:AJ97)</f>
        <v>654.18000000000006</v>
      </c>
    </row>
    <row r="98" spans="1:41" x14ac:dyDescent="0.2">
      <c r="A98" s="1" t="s">
        <v>67</v>
      </c>
      <c r="B98" s="1" t="s">
        <v>82</v>
      </c>
      <c r="C98" s="1" t="s">
        <v>30</v>
      </c>
      <c r="D98" s="1" t="s">
        <v>60</v>
      </c>
      <c r="E98" s="1" t="s">
        <v>16</v>
      </c>
      <c r="F98" s="1" t="s">
        <v>11</v>
      </c>
      <c r="N98" s="5">
        <v>-1</v>
      </c>
      <c r="T98" s="5">
        <v>-1</v>
      </c>
      <c r="U98" s="5">
        <v>-1</v>
      </c>
      <c r="AK98" s="20">
        <v>47</v>
      </c>
    </row>
    <row r="99" spans="1:41" x14ac:dyDescent="0.2">
      <c r="A99" s="1" t="s">
        <v>67</v>
      </c>
      <c r="B99" s="1" t="s">
        <v>82</v>
      </c>
      <c r="C99" s="1" t="s">
        <v>8</v>
      </c>
      <c r="D99" s="1" t="s">
        <v>58</v>
      </c>
      <c r="E99" s="1" t="s">
        <v>28</v>
      </c>
      <c r="F99" s="1" t="s">
        <v>10</v>
      </c>
      <c r="AE99" s="5">
        <v>127.35</v>
      </c>
      <c r="AF99" s="5">
        <v>106.956</v>
      </c>
      <c r="AG99" s="5">
        <v>126.07299999999999</v>
      </c>
      <c r="AH99" s="5">
        <v>71.86</v>
      </c>
      <c r="AI99" s="5">
        <v>22.109000000000002</v>
      </c>
      <c r="AJ99" s="5">
        <v>95.51</v>
      </c>
      <c r="AK99" s="20">
        <v>48</v>
      </c>
      <c r="AM99" s="12">
        <f>+AO99/$AO$3</f>
        <v>6.0157331149999094E-4</v>
      </c>
      <c r="AN99" s="7">
        <f>IF(AK99=1,AM99,AM99+AN97)</f>
        <v>0.99430560640390642</v>
      </c>
      <c r="AO99" s="5">
        <f>SUM(G99:AJ99)</f>
        <v>549.85799999999995</v>
      </c>
    </row>
    <row r="100" spans="1:41" x14ac:dyDescent="0.2">
      <c r="A100" s="1" t="s">
        <v>67</v>
      </c>
      <c r="B100" s="1" t="s">
        <v>82</v>
      </c>
      <c r="C100" s="1" t="s">
        <v>8</v>
      </c>
      <c r="D100" s="1" t="s">
        <v>58</v>
      </c>
      <c r="E100" s="1" t="s">
        <v>28</v>
      </c>
      <c r="F100" s="1" t="s">
        <v>11</v>
      </c>
      <c r="L100" s="5" t="s">
        <v>13</v>
      </c>
      <c r="N100" s="5" t="s">
        <v>15</v>
      </c>
      <c r="O100" s="5" t="s">
        <v>15</v>
      </c>
      <c r="P100" s="5" t="s">
        <v>15</v>
      </c>
      <c r="Q100" s="5" t="s">
        <v>15</v>
      </c>
      <c r="S100" s="5" t="s">
        <v>15</v>
      </c>
      <c r="T100" s="5" t="s">
        <v>15</v>
      </c>
      <c r="W100" s="5" t="s">
        <v>12</v>
      </c>
      <c r="X100" s="5" t="s">
        <v>12</v>
      </c>
      <c r="Y100" s="5" t="s">
        <v>12</v>
      </c>
      <c r="Z100" s="5" t="s">
        <v>18</v>
      </c>
      <c r="AA100" s="5" t="s">
        <v>12</v>
      </c>
      <c r="AB100" s="5" t="s">
        <v>12</v>
      </c>
      <c r="AD100" s="5" t="s">
        <v>12</v>
      </c>
      <c r="AE100" s="5" t="s">
        <v>12</v>
      </c>
      <c r="AF100" s="5" t="s">
        <v>12</v>
      </c>
      <c r="AG100" s="5" t="s">
        <v>12</v>
      </c>
      <c r="AH100" s="5" t="s">
        <v>18</v>
      </c>
      <c r="AI100" s="5" t="s">
        <v>12</v>
      </c>
      <c r="AJ100" s="5" t="s">
        <v>12</v>
      </c>
      <c r="AK100" s="20">
        <v>48</v>
      </c>
    </row>
    <row r="101" spans="1:41" x14ac:dyDescent="0.2">
      <c r="A101" s="1" t="s">
        <v>67</v>
      </c>
      <c r="B101" s="1" t="s">
        <v>82</v>
      </c>
      <c r="C101" s="1" t="s">
        <v>19</v>
      </c>
      <c r="D101" s="1" t="s">
        <v>158</v>
      </c>
      <c r="E101" s="1" t="s">
        <v>21</v>
      </c>
      <c r="F101" s="1" t="s">
        <v>10</v>
      </c>
      <c r="AE101" s="5">
        <v>13.62</v>
      </c>
      <c r="AF101" s="5">
        <v>182.928</v>
      </c>
      <c r="AG101" s="5">
        <v>180.61199999999999</v>
      </c>
      <c r="AH101" s="5">
        <v>3.4750000000000001</v>
      </c>
      <c r="AI101" s="5">
        <v>42.612000000000002</v>
      </c>
      <c r="AJ101" s="5">
        <v>116.215</v>
      </c>
      <c r="AK101" s="20">
        <v>49</v>
      </c>
      <c r="AM101" s="12">
        <f>+AO101/$AO$3</f>
        <v>5.9019954564343551E-4</v>
      </c>
      <c r="AN101" s="7">
        <f>IF(AK101=1,AM101,AM101+AN99)</f>
        <v>0.99489580594954985</v>
      </c>
      <c r="AO101" s="5">
        <f>SUM(G101:AJ101)</f>
        <v>539.46199999999999</v>
      </c>
    </row>
    <row r="102" spans="1:41" x14ac:dyDescent="0.2">
      <c r="A102" s="1" t="s">
        <v>67</v>
      </c>
      <c r="B102" s="1" t="s">
        <v>82</v>
      </c>
      <c r="C102" s="1" t="s">
        <v>19</v>
      </c>
      <c r="D102" s="1" t="s">
        <v>158</v>
      </c>
      <c r="E102" s="1" t="s">
        <v>21</v>
      </c>
      <c r="F102" s="1" t="s">
        <v>11</v>
      </c>
      <c r="AE102" s="5">
        <v>-1</v>
      </c>
      <c r="AF102" s="5">
        <v>-1</v>
      </c>
      <c r="AG102" s="5">
        <v>-1</v>
      </c>
      <c r="AH102" s="5">
        <v>-1</v>
      </c>
      <c r="AI102" s="5">
        <v>-1</v>
      </c>
      <c r="AJ102" s="5">
        <v>-1</v>
      </c>
      <c r="AK102" s="20">
        <v>49</v>
      </c>
    </row>
    <row r="103" spans="1:41" x14ac:dyDescent="0.2">
      <c r="A103" s="1" t="s">
        <v>67</v>
      </c>
      <c r="B103" s="1" t="s">
        <v>82</v>
      </c>
      <c r="C103" s="1" t="s">
        <v>30</v>
      </c>
      <c r="D103" s="1" t="s">
        <v>31</v>
      </c>
      <c r="E103" s="1" t="s">
        <v>21</v>
      </c>
      <c r="F103" s="1" t="s">
        <v>10</v>
      </c>
      <c r="G103" s="5">
        <v>18</v>
      </c>
      <c r="H103" s="5">
        <v>11</v>
      </c>
      <c r="I103" s="5">
        <v>1</v>
      </c>
      <c r="J103" s="5">
        <v>14</v>
      </c>
      <c r="K103" s="5">
        <v>54</v>
      </c>
      <c r="L103" s="5">
        <v>40</v>
      </c>
      <c r="M103" s="5">
        <v>40</v>
      </c>
      <c r="R103" s="5">
        <v>64.748999999999995</v>
      </c>
      <c r="S103" s="5">
        <v>65</v>
      </c>
      <c r="T103" s="5">
        <v>65</v>
      </c>
      <c r="U103" s="5">
        <v>65</v>
      </c>
      <c r="V103" s="5">
        <v>65</v>
      </c>
      <c r="AK103" s="20">
        <v>50</v>
      </c>
      <c r="AM103" s="12">
        <f>+AO103/$AO$3</f>
        <v>5.5003361010171536E-4</v>
      </c>
      <c r="AN103" s="7">
        <f>IF(AK103=1,AM103,AM103+AN101)</f>
        <v>0.9954458395596516</v>
      </c>
      <c r="AO103" s="5">
        <f>SUM(G103:AJ103)</f>
        <v>502.74900000000002</v>
      </c>
    </row>
    <row r="104" spans="1:41" x14ac:dyDescent="0.2">
      <c r="A104" s="1" t="s">
        <v>67</v>
      </c>
      <c r="B104" s="1" t="s">
        <v>82</v>
      </c>
      <c r="C104" s="1" t="s">
        <v>30</v>
      </c>
      <c r="D104" s="1" t="s">
        <v>31</v>
      </c>
      <c r="E104" s="1" t="s">
        <v>21</v>
      </c>
      <c r="F104" s="1" t="s">
        <v>11</v>
      </c>
      <c r="G104" s="5">
        <v>-1</v>
      </c>
      <c r="H104" s="5">
        <v>-1</v>
      </c>
      <c r="I104" s="5">
        <v>-1</v>
      </c>
      <c r="J104" s="5">
        <v>-1</v>
      </c>
      <c r="K104" s="5">
        <v>-1</v>
      </c>
      <c r="L104" s="5">
        <v>-1</v>
      </c>
      <c r="M104" s="5">
        <v>-1</v>
      </c>
      <c r="R104" s="5" t="s">
        <v>13</v>
      </c>
      <c r="S104" s="5">
        <v>-1</v>
      </c>
      <c r="T104" s="5">
        <v>-1</v>
      </c>
      <c r="U104" s="5">
        <v>-1</v>
      </c>
      <c r="V104" s="5">
        <v>-1</v>
      </c>
      <c r="AK104" s="20">
        <v>50</v>
      </c>
    </row>
    <row r="105" spans="1:41" x14ac:dyDescent="0.2">
      <c r="A105" s="1" t="s">
        <v>67</v>
      </c>
      <c r="B105" s="1" t="s">
        <v>82</v>
      </c>
      <c r="C105" s="1" t="s">
        <v>8</v>
      </c>
      <c r="D105" s="1" t="s">
        <v>149</v>
      </c>
      <c r="E105" s="1" t="s">
        <v>28</v>
      </c>
      <c r="F105" s="1" t="s">
        <v>10</v>
      </c>
      <c r="M105" s="5">
        <v>57</v>
      </c>
      <c r="P105" s="5">
        <v>297.39999999999998</v>
      </c>
      <c r="Q105" s="5">
        <v>8.3000000000000007</v>
      </c>
      <c r="R105" s="5">
        <v>5.57</v>
      </c>
      <c r="T105" s="5">
        <v>31.75</v>
      </c>
      <c r="V105" s="5">
        <v>2.9</v>
      </c>
      <c r="Y105" s="5">
        <v>2</v>
      </c>
      <c r="AA105" s="5">
        <v>2.7989999999999999</v>
      </c>
      <c r="AB105" s="5">
        <v>1.2430000000000001</v>
      </c>
      <c r="AJ105" s="5">
        <v>78.659000000000006</v>
      </c>
      <c r="AK105" s="20">
        <v>51</v>
      </c>
      <c r="AM105" s="12">
        <f>+AO105/$AO$3</f>
        <v>5.3348278960556556E-4</v>
      </c>
      <c r="AN105" s="7">
        <f>IF(AK105=1,AM105,AM105+AN103)</f>
        <v>0.99597932234925712</v>
      </c>
      <c r="AO105" s="5">
        <f>SUM(G105:AJ105)</f>
        <v>487.62099999999992</v>
      </c>
    </row>
    <row r="106" spans="1:41" x14ac:dyDescent="0.2">
      <c r="A106" s="1" t="s">
        <v>67</v>
      </c>
      <c r="B106" s="1" t="s">
        <v>82</v>
      </c>
      <c r="C106" s="1" t="s">
        <v>8</v>
      </c>
      <c r="D106" s="1" t="s">
        <v>149</v>
      </c>
      <c r="E106" s="1" t="s">
        <v>28</v>
      </c>
      <c r="F106" s="1" t="s">
        <v>11</v>
      </c>
      <c r="M106" s="5">
        <v>-1</v>
      </c>
      <c r="P106" s="5">
        <v>-1</v>
      </c>
      <c r="Q106" s="5">
        <v>-1</v>
      </c>
      <c r="R106" s="5">
        <v>-1</v>
      </c>
      <c r="T106" s="5">
        <v>-1</v>
      </c>
      <c r="V106" s="5">
        <v>-1</v>
      </c>
      <c r="Y106" s="5" t="s">
        <v>15</v>
      </c>
      <c r="AA106" s="5">
        <v>-1</v>
      </c>
      <c r="AB106" s="5">
        <v>-1</v>
      </c>
      <c r="AJ106" s="5" t="s">
        <v>15</v>
      </c>
      <c r="AK106" s="20">
        <v>51</v>
      </c>
    </row>
    <row r="107" spans="1:41" x14ac:dyDescent="0.2">
      <c r="A107" s="1" t="s">
        <v>67</v>
      </c>
      <c r="B107" s="1" t="s">
        <v>82</v>
      </c>
      <c r="C107" s="1" t="s">
        <v>8</v>
      </c>
      <c r="D107" s="1" t="s">
        <v>43</v>
      </c>
      <c r="E107" s="1" t="s">
        <v>33</v>
      </c>
      <c r="F107" s="1" t="s">
        <v>10</v>
      </c>
      <c r="S107" s="5">
        <v>32.076000000000001</v>
      </c>
      <c r="T107" s="5">
        <v>29.536999999999999</v>
      </c>
      <c r="U107" s="5">
        <v>49.2</v>
      </c>
      <c r="V107" s="5">
        <v>36.1</v>
      </c>
      <c r="W107" s="5">
        <v>21.047000000000001</v>
      </c>
      <c r="X107" s="5">
        <v>21.061</v>
      </c>
      <c r="Y107" s="5">
        <v>18.542000000000002</v>
      </c>
      <c r="Z107" s="5">
        <v>42.359000000000002</v>
      </c>
      <c r="AA107" s="5">
        <v>27.821000000000002</v>
      </c>
      <c r="AB107" s="5">
        <v>50.137999999999998</v>
      </c>
      <c r="AC107" s="5">
        <v>13.57</v>
      </c>
      <c r="AD107" s="5">
        <v>24.478999999999999</v>
      </c>
      <c r="AE107" s="5">
        <v>4.6079999999999997</v>
      </c>
      <c r="AF107" s="5">
        <v>8.7050000000000001</v>
      </c>
      <c r="AG107" s="5">
        <v>52.962000000000003</v>
      </c>
      <c r="AH107" s="5">
        <v>23.495000000000001</v>
      </c>
      <c r="AI107" s="5">
        <v>9.9969999999999999</v>
      </c>
      <c r="AJ107" s="5">
        <v>3.556</v>
      </c>
      <c r="AK107" s="20">
        <v>52</v>
      </c>
      <c r="AM107" s="12">
        <f>+AO107/$AO$3</f>
        <v>5.1338724023530671E-4</v>
      </c>
      <c r="AN107" s="7">
        <f>IF(AK107=1,AM107,AM107+AN105)</f>
        <v>0.99649270958949243</v>
      </c>
      <c r="AO107" s="5">
        <f>SUM(G107:AJ107)</f>
        <v>469.25299999999999</v>
      </c>
    </row>
    <row r="108" spans="1:41" x14ac:dyDescent="0.2">
      <c r="A108" s="1" t="s">
        <v>67</v>
      </c>
      <c r="B108" s="1" t="s">
        <v>82</v>
      </c>
      <c r="C108" s="1" t="s">
        <v>8</v>
      </c>
      <c r="D108" s="1" t="s">
        <v>43</v>
      </c>
      <c r="E108" s="1" t="s">
        <v>33</v>
      </c>
      <c r="F108" s="1" t="s">
        <v>11</v>
      </c>
      <c r="S108" s="5">
        <v>-1</v>
      </c>
      <c r="T108" s="5">
        <v>-1</v>
      </c>
      <c r="U108" s="5">
        <v>-1</v>
      </c>
      <c r="V108" s="5">
        <v>-1</v>
      </c>
      <c r="W108" s="5">
        <v>-1</v>
      </c>
      <c r="X108" s="5">
        <v>-1</v>
      </c>
      <c r="Y108" s="5">
        <v>-1</v>
      </c>
      <c r="Z108" s="5">
        <v>-1</v>
      </c>
      <c r="AA108" s="5">
        <v>-1</v>
      </c>
      <c r="AB108" s="5">
        <v>-1</v>
      </c>
      <c r="AC108" s="5">
        <v>-1</v>
      </c>
      <c r="AD108" s="5">
        <v>-1</v>
      </c>
      <c r="AE108" s="5">
        <v>-1</v>
      </c>
      <c r="AF108" s="5">
        <v>-1</v>
      </c>
      <c r="AG108" s="5">
        <v>-1</v>
      </c>
      <c r="AH108" s="5">
        <v>-1</v>
      </c>
      <c r="AI108" s="5">
        <v>-1</v>
      </c>
      <c r="AJ108" s="5">
        <v>-1</v>
      </c>
      <c r="AK108" s="20">
        <v>52</v>
      </c>
    </row>
    <row r="109" spans="1:41" x14ac:dyDescent="0.2">
      <c r="A109" s="1" t="s">
        <v>67</v>
      </c>
      <c r="B109" s="1" t="s">
        <v>82</v>
      </c>
      <c r="C109" s="1" t="s">
        <v>8</v>
      </c>
      <c r="D109" s="1" t="s">
        <v>40</v>
      </c>
      <c r="E109" s="1" t="s">
        <v>14</v>
      </c>
      <c r="F109" s="1" t="s">
        <v>10</v>
      </c>
      <c r="K109" s="5">
        <v>1</v>
      </c>
      <c r="AE109" s="5">
        <v>59.142000000000003</v>
      </c>
      <c r="AF109" s="5">
        <v>72.147999999999996</v>
      </c>
      <c r="AG109" s="5">
        <v>80.42</v>
      </c>
      <c r="AH109" s="5">
        <v>94.373999999999995</v>
      </c>
      <c r="AI109" s="5">
        <v>109.967</v>
      </c>
      <c r="AJ109" s="5">
        <v>44.161000000000001</v>
      </c>
      <c r="AK109" s="20">
        <v>53</v>
      </c>
      <c r="AM109" s="12">
        <f>+AO109/$AO$3</f>
        <v>5.0458996712521016E-4</v>
      </c>
      <c r="AN109" s="7">
        <f>IF(AK109=1,AM109,AM109+AN107)</f>
        <v>0.99699729955661764</v>
      </c>
      <c r="AO109" s="5">
        <f>SUM(G109:AJ109)</f>
        <v>461.21199999999993</v>
      </c>
    </row>
    <row r="110" spans="1:41" x14ac:dyDescent="0.2">
      <c r="A110" s="1" t="s">
        <v>67</v>
      </c>
      <c r="B110" s="1" t="s">
        <v>82</v>
      </c>
      <c r="C110" s="1" t="s">
        <v>8</v>
      </c>
      <c r="D110" s="1" t="s">
        <v>40</v>
      </c>
      <c r="E110" s="1" t="s">
        <v>14</v>
      </c>
      <c r="F110" s="1" t="s">
        <v>11</v>
      </c>
      <c r="K110" s="5">
        <v>-1</v>
      </c>
      <c r="AE110" s="5">
        <v>-1</v>
      </c>
      <c r="AF110" s="5">
        <v>-1</v>
      </c>
      <c r="AG110" s="5">
        <v>-1</v>
      </c>
      <c r="AH110" s="5">
        <v>-1</v>
      </c>
      <c r="AI110" s="5">
        <v>-1</v>
      </c>
      <c r="AJ110" s="5">
        <v>-1</v>
      </c>
      <c r="AK110" s="20">
        <v>53</v>
      </c>
    </row>
    <row r="111" spans="1:41" x14ac:dyDescent="0.2">
      <c r="A111" s="1" t="s">
        <v>67</v>
      </c>
      <c r="B111" s="1" t="s">
        <v>82</v>
      </c>
      <c r="C111" s="1" t="s">
        <v>30</v>
      </c>
      <c r="D111" s="1" t="s">
        <v>84</v>
      </c>
      <c r="E111" s="1" t="s">
        <v>21</v>
      </c>
      <c r="F111" s="1" t="s">
        <v>10</v>
      </c>
      <c r="V111" s="5">
        <v>0.36299999999999999</v>
      </c>
      <c r="X111" s="5">
        <v>1.0999999999999999E-2</v>
      </c>
      <c r="Y111" s="5">
        <v>1.367</v>
      </c>
      <c r="AD111" s="5">
        <v>146.119</v>
      </c>
      <c r="AE111" s="5">
        <v>66.947999999999993</v>
      </c>
      <c r="AF111" s="5">
        <v>50.518000000000001</v>
      </c>
      <c r="AG111" s="5">
        <v>30.376999999999999</v>
      </c>
      <c r="AH111" s="5">
        <v>17.991</v>
      </c>
      <c r="AI111" s="5">
        <v>24.408999999999999</v>
      </c>
      <c r="AJ111" s="5">
        <v>42.685000000000002</v>
      </c>
      <c r="AK111" s="20">
        <v>54</v>
      </c>
      <c r="AM111" s="12">
        <f>+AO111/$AO$3</f>
        <v>4.1660191929454257E-4</v>
      </c>
      <c r="AN111" s="7">
        <f>IF(AK111=1,AM111,AM111+AN109)</f>
        <v>0.99741390147591213</v>
      </c>
      <c r="AO111" s="5">
        <f>SUM(G111:AJ111)</f>
        <v>380.78800000000001</v>
      </c>
    </row>
    <row r="112" spans="1:41" x14ac:dyDescent="0.2">
      <c r="A112" s="1" t="s">
        <v>67</v>
      </c>
      <c r="B112" s="1" t="s">
        <v>82</v>
      </c>
      <c r="C112" s="1" t="s">
        <v>30</v>
      </c>
      <c r="D112" s="1" t="s">
        <v>84</v>
      </c>
      <c r="E112" s="1" t="s">
        <v>21</v>
      </c>
      <c r="F112" s="1" t="s">
        <v>11</v>
      </c>
      <c r="V112" s="5" t="s">
        <v>15</v>
      </c>
      <c r="X112" s="5" t="s">
        <v>15</v>
      </c>
      <c r="Y112" s="5" t="s">
        <v>15</v>
      </c>
      <c r="AD112" s="5">
        <v>-1</v>
      </c>
      <c r="AE112" s="5">
        <v>-1</v>
      </c>
      <c r="AF112" s="5">
        <v>-1</v>
      </c>
      <c r="AG112" s="5">
        <v>-1</v>
      </c>
      <c r="AH112" s="5">
        <v>-1</v>
      </c>
      <c r="AI112" s="5">
        <v>-1</v>
      </c>
      <c r="AJ112" s="5">
        <v>-1</v>
      </c>
      <c r="AK112" s="20">
        <v>54</v>
      </c>
    </row>
    <row r="113" spans="1:41" x14ac:dyDescent="0.2">
      <c r="A113" s="1" t="s">
        <v>67</v>
      </c>
      <c r="B113" s="1" t="s">
        <v>82</v>
      </c>
      <c r="C113" s="1" t="s">
        <v>8</v>
      </c>
      <c r="D113" s="1" t="s">
        <v>220</v>
      </c>
      <c r="E113" s="63" t="s">
        <v>32</v>
      </c>
      <c r="F113" s="1" t="s">
        <v>10</v>
      </c>
      <c r="H113" s="5">
        <v>0.1</v>
      </c>
      <c r="I113" s="5">
        <v>57.01</v>
      </c>
      <c r="J113" s="5">
        <v>129</v>
      </c>
      <c r="O113" s="5">
        <v>2</v>
      </c>
      <c r="P113" s="5">
        <v>1.31</v>
      </c>
      <c r="Q113" s="5">
        <v>6.88</v>
      </c>
      <c r="R113" s="5">
        <v>0.24</v>
      </c>
      <c r="S113" s="5">
        <v>0.1</v>
      </c>
      <c r="T113" s="5">
        <v>10.601000000000001</v>
      </c>
      <c r="U113" s="5">
        <v>4.09</v>
      </c>
      <c r="V113" s="5">
        <v>3.8620000000000001</v>
      </c>
      <c r="W113" s="5">
        <v>6.9930000000000003</v>
      </c>
      <c r="X113" s="5">
        <v>1.4330000000000001</v>
      </c>
      <c r="Y113" s="5">
        <v>2.2149999999999999</v>
      </c>
      <c r="Z113" s="5">
        <v>9.48</v>
      </c>
      <c r="AA113" s="5">
        <v>4.3170000000000002</v>
      </c>
      <c r="AB113" s="5">
        <v>13.308</v>
      </c>
      <c r="AC113" s="5">
        <v>2.1110000000000002</v>
      </c>
      <c r="AD113" s="5">
        <v>28.469000000000001</v>
      </c>
      <c r="AE113" s="5">
        <v>2.4830000000000001</v>
      </c>
      <c r="AF113" s="5">
        <v>2.5489999999999999</v>
      </c>
      <c r="AG113" s="5">
        <v>28.628</v>
      </c>
      <c r="AH113" s="5">
        <v>11.021000000000001</v>
      </c>
      <c r="AI113" s="5">
        <v>3.629</v>
      </c>
      <c r="AJ113" s="5">
        <v>9.5969999999999995</v>
      </c>
      <c r="AK113" s="20">
        <v>55</v>
      </c>
      <c r="AM113" s="12">
        <f>+AO113/$AO$3</f>
        <v>3.7353783968260157E-4</v>
      </c>
      <c r="AN113" s="7">
        <f>IF(AK113=1,AM113,AM113+AN111)</f>
        <v>0.99778743931559477</v>
      </c>
      <c r="AO113" s="5">
        <f>SUM(G113:AJ113)</f>
        <v>341.42599999999999</v>
      </c>
    </row>
    <row r="114" spans="1:41" x14ac:dyDescent="0.2">
      <c r="A114" s="1" t="s">
        <v>67</v>
      </c>
      <c r="B114" s="1" t="s">
        <v>82</v>
      </c>
      <c r="C114" s="1" t="s">
        <v>8</v>
      </c>
      <c r="D114" s="1" t="s">
        <v>220</v>
      </c>
      <c r="E114" s="63" t="s">
        <v>32</v>
      </c>
      <c r="F114" s="1" t="s">
        <v>11</v>
      </c>
      <c r="H114" s="5">
        <v>-1</v>
      </c>
      <c r="I114" s="5">
        <v>-1</v>
      </c>
      <c r="J114" s="5">
        <v>-1</v>
      </c>
      <c r="O114" s="5">
        <v>-1</v>
      </c>
      <c r="P114" s="5">
        <v>-1</v>
      </c>
      <c r="Q114" s="5">
        <v>-1</v>
      </c>
      <c r="R114" s="5">
        <v>-1</v>
      </c>
      <c r="S114" s="5">
        <v>-1</v>
      </c>
      <c r="T114" s="5">
        <v>-1</v>
      </c>
      <c r="U114" s="5">
        <v>-1</v>
      </c>
      <c r="V114" s="5">
        <v>-1</v>
      </c>
      <c r="W114" s="5" t="s">
        <v>17</v>
      </c>
      <c r="X114" s="5">
        <v>-1</v>
      </c>
      <c r="Y114" s="5">
        <v>-1</v>
      </c>
      <c r="Z114" s="5">
        <v>-1</v>
      </c>
      <c r="AA114" s="5" t="s">
        <v>17</v>
      </c>
      <c r="AB114" s="5" t="s">
        <v>17</v>
      </c>
      <c r="AC114" s="5" t="s">
        <v>17</v>
      </c>
      <c r="AD114" s="5" t="s">
        <v>17</v>
      </c>
      <c r="AE114" s="5" t="s">
        <v>17</v>
      </c>
      <c r="AF114" s="5" t="s">
        <v>17</v>
      </c>
      <c r="AG114" s="5" t="s">
        <v>17</v>
      </c>
      <c r="AH114" s="5" t="s">
        <v>17</v>
      </c>
      <c r="AI114" s="5" t="s">
        <v>17</v>
      </c>
      <c r="AJ114" s="5" t="s">
        <v>17</v>
      </c>
      <c r="AK114" s="20">
        <v>55</v>
      </c>
    </row>
    <row r="115" spans="1:41" x14ac:dyDescent="0.2">
      <c r="A115" s="1" t="s">
        <v>67</v>
      </c>
      <c r="B115" s="1" t="s">
        <v>82</v>
      </c>
      <c r="C115" s="1" t="s">
        <v>8</v>
      </c>
      <c r="D115" s="1" t="s">
        <v>35</v>
      </c>
      <c r="E115" s="1" t="s">
        <v>28</v>
      </c>
      <c r="F115" s="1" t="s">
        <v>10</v>
      </c>
      <c r="AE115" s="5">
        <v>210.458</v>
      </c>
      <c r="AF115" s="5">
        <v>25.457999999999998</v>
      </c>
      <c r="AG115" s="5">
        <v>16.818999999999999</v>
      </c>
      <c r="AI115" s="5">
        <v>7.1</v>
      </c>
      <c r="AJ115" s="5">
        <v>26.68</v>
      </c>
      <c r="AK115" s="20">
        <v>56</v>
      </c>
      <c r="AM115" s="12">
        <f>+AO115/$AO$3</f>
        <v>3.1346234363130101E-4</v>
      </c>
      <c r="AN115" s="7">
        <f>IF(AK115=1,AM115,AM115+AN113)</f>
        <v>0.99810090165922605</v>
      </c>
      <c r="AO115" s="5">
        <f>SUM(G115:AJ115)</f>
        <v>286.51499999999999</v>
      </c>
    </row>
    <row r="116" spans="1:41" x14ac:dyDescent="0.2">
      <c r="A116" s="1" t="s">
        <v>67</v>
      </c>
      <c r="B116" s="1" t="s">
        <v>82</v>
      </c>
      <c r="C116" s="1" t="s">
        <v>8</v>
      </c>
      <c r="D116" s="1" t="s">
        <v>35</v>
      </c>
      <c r="E116" s="1" t="s">
        <v>28</v>
      </c>
      <c r="F116" s="1" t="s">
        <v>11</v>
      </c>
      <c r="G116" s="5" t="s">
        <v>15</v>
      </c>
      <c r="H116" s="5" t="s">
        <v>15</v>
      </c>
      <c r="I116" s="5" t="s">
        <v>13</v>
      </c>
      <c r="J116" s="5" t="s">
        <v>15</v>
      </c>
      <c r="K116" s="5" t="s">
        <v>13</v>
      </c>
      <c r="L116" s="5" t="s">
        <v>13</v>
      </c>
      <c r="M116" s="5" t="s">
        <v>15</v>
      </c>
      <c r="P116" s="5" t="s">
        <v>15</v>
      </c>
      <c r="T116" s="5" t="s">
        <v>15</v>
      </c>
      <c r="U116" s="5" t="s">
        <v>15</v>
      </c>
      <c r="V116" s="5" t="s">
        <v>13</v>
      </c>
      <c r="W116" s="5" t="s">
        <v>12</v>
      </c>
      <c r="X116" s="5" t="s">
        <v>18</v>
      </c>
      <c r="Y116" s="5" t="s">
        <v>12</v>
      </c>
      <c r="Z116" s="5" t="s">
        <v>12</v>
      </c>
      <c r="AA116" s="5" t="s">
        <v>12</v>
      </c>
      <c r="AC116" s="5" t="s">
        <v>12</v>
      </c>
      <c r="AD116" s="5" t="s">
        <v>12</v>
      </c>
      <c r="AE116" s="5" t="s">
        <v>12</v>
      </c>
      <c r="AF116" s="5" t="s">
        <v>12</v>
      </c>
      <c r="AG116" s="5" t="s">
        <v>18</v>
      </c>
      <c r="AI116" s="5" t="s">
        <v>13</v>
      </c>
      <c r="AJ116" s="5" t="s">
        <v>12</v>
      </c>
      <c r="AK116" s="20">
        <v>56</v>
      </c>
    </row>
    <row r="117" spans="1:41" x14ac:dyDescent="0.2">
      <c r="A117" s="1" t="s">
        <v>67</v>
      </c>
      <c r="B117" s="1" t="s">
        <v>82</v>
      </c>
      <c r="C117" s="1" t="s">
        <v>8</v>
      </c>
      <c r="D117" s="1" t="s">
        <v>225</v>
      </c>
      <c r="E117" s="1" t="s">
        <v>14</v>
      </c>
      <c r="F117" s="1" t="s">
        <v>10</v>
      </c>
      <c r="AA117" s="5">
        <v>99.813999999999993</v>
      </c>
      <c r="AB117" s="5">
        <v>65.453999999999994</v>
      </c>
      <c r="AC117" s="5">
        <v>36.243000000000002</v>
      </c>
      <c r="AJ117" s="5">
        <v>50.445</v>
      </c>
      <c r="AK117" s="20">
        <v>57</v>
      </c>
      <c r="AM117" s="12">
        <f>+AO117/$AO$3</f>
        <v>2.7565299635959052E-4</v>
      </c>
      <c r="AN117" s="7">
        <f>IF(AK117=1,AM117,AM117+AN115)</f>
        <v>0.99837655465558561</v>
      </c>
      <c r="AO117" s="5">
        <f>SUM(G117:AJ117)</f>
        <v>251.95599999999996</v>
      </c>
    </row>
    <row r="118" spans="1:41" x14ac:dyDescent="0.2">
      <c r="A118" s="1" t="s">
        <v>67</v>
      </c>
      <c r="B118" s="1" t="s">
        <v>82</v>
      </c>
      <c r="C118" s="1" t="s">
        <v>8</v>
      </c>
      <c r="D118" s="1" t="s">
        <v>225</v>
      </c>
      <c r="E118" s="1" t="s">
        <v>14</v>
      </c>
      <c r="F118" s="1" t="s">
        <v>11</v>
      </c>
      <c r="AA118" s="5">
        <v>-1</v>
      </c>
      <c r="AB118" s="5">
        <v>-1</v>
      </c>
      <c r="AC118" s="5">
        <v>-1</v>
      </c>
      <c r="AJ118" s="5">
        <v>-1</v>
      </c>
      <c r="AK118" s="20">
        <v>57</v>
      </c>
    </row>
    <row r="119" spans="1:41" x14ac:dyDescent="0.2">
      <c r="A119" s="1" t="s">
        <v>67</v>
      </c>
      <c r="B119" s="1" t="s">
        <v>82</v>
      </c>
      <c r="C119" s="1" t="s">
        <v>8</v>
      </c>
      <c r="D119" s="1" t="s">
        <v>220</v>
      </c>
      <c r="E119" s="1" t="s">
        <v>16</v>
      </c>
      <c r="F119" s="1" t="s">
        <v>10</v>
      </c>
      <c r="G119" s="5">
        <v>34</v>
      </c>
      <c r="H119" s="5">
        <v>45</v>
      </c>
      <c r="I119" s="5">
        <v>44</v>
      </c>
      <c r="J119" s="5">
        <v>45</v>
      </c>
      <c r="K119" s="5">
        <v>48</v>
      </c>
      <c r="L119" s="5">
        <v>2</v>
      </c>
      <c r="M119" s="5">
        <v>2</v>
      </c>
      <c r="N119" s="5">
        <v>1</v>
      </c>
      <c r="O119" s="5">
        <v>4</v>
      </c>
      <c r="P119" s="5">
        <v>1.76</v>
      </c>
      <c r="Q119" s="5">
        <v>2.73</v>
      </c>
      <c r="R119" s="5">
        <v>0.1</v>
      </c>
      <c r="S119" s="5">
        <v>2.1800000000000002</v>
      </c>
      <c r="T119" s="5">
        <v>1.6</v>
      </c>
      <c r="V119" s="5">
        <v>0.68799999999999994</v>
      </c>
      <c r="W119" s="5">
        <v>2.4129999999999998</v>
      </c>
      <c r="Z119" s="5">
        <v>1.4430000000000001</v>
      </c>
      <c r="AA119" s="5">
        <v>1.284</v>
      </c>
      <c r="AB119" s="5">
        <v>0.22500000000000001</v>
      </c>
      <c r="AD119" s="5">
        <v>0.26300000000000001</v>
      </c>
      <c r="AH119" s="5">
        <v>0.13500000000000001</v>
      </c>
      <c r="AI119" s="5">
        <v>2.9000000000000001E-2</v>
      </c>
      <c r="AJ119" s="5">
        <v>1.6E-2</v>
      </c>
      <c r="AK119" s="20">
        <v>58</v>
      </c>
      <c r="AM119" s="12">
        <f>+AO119/$AO$3</f>
        <v>2.6242590620897911E-4</v>
      </c>
      <c r="AN119" s="7">
        <f>IF(AK119=1,AM119,AM119+AN117)</f>
        <v>0.99863898056179456</v>
      </c>
      <c r="AO119" s="5">
        <f>SUM(G119:AJ119)</f>
        <v>239.86599999999996</v>
      </c>
    </row>
    <row r="120" spans="1:41" x14ac:dyDescent="0.2">
      <c r="A120" s="1" t="s">
        <v>67</v>
      </c>
      <c r="B120" s="1" t="s">
        <v>82</v>
      </c>
      <c r="C120" s="1" t="s">
        <v>8</v>
      </c>
      <c r="D120" s="1" t="s">
        <v>220</v>
      </c>
      <c r="E120" s="1" t="s">
        <v>16</v>
      </c>
      <c r="F120" s="1" t="s">
        <v>11</v>
      </c>
      <c r="G120" s="5" t="s">
        <v>13</v>
      </c>
      <c r="H120" s="5" t="s">
        <v>15</v>
      </c>
      <c r="I120" s="5" t="s">
        <v>13</v>
      </c>
      <c r="J120" s="5" t="s">
        <v>13</v>
      </c>
      <c r="K120" s="5" t="s">
        <v>13</v>
      </c>
      <c r="L120" s="5" t="s">
        <v>24</v>
      </c>
      <c r="M120" s="5" t="s">
        <v>24</v>
      </c>
      <c r="N120" s="5" t="s">
        <v>24</v>
      </c>
      <c r="O120" s="5" t="s">
        <v>24</v>
      </c>
      <c r="P120" s="5" t="s">
        <v>23</v>
      </c>
      <c r="Q120" s="5" t="s">
        <v>23</v>
      </c>
      <c r="R120" s="5" t="s">
        <v>23</v>
      </c>
      <c r="S120" s="5">
        <v>-1</v>
      </c>
      <c r="T120" s="5">
        <v>-1</v>
      </c>
      <c r="U120" s="5" t="s">
        <v>23</v>
      </c>
      <c r="V120" s="5" t="s">
        <v>23</v>
      </c>
      <c r="W120" s="5" t="s">
        <v>23</v>
      </c>
      <c r="Z120" s="5">
        <v>-1</v>
      </c>
      <c r="AA120" s="5" t="s">
        <v>17</v>
      </c>
      <c r="AB120" s="5" t="s">
        <v>23</v>
      </c>
      <c r="AD120" s="5" t="s">
        <v>17</v>
      </c>
      <c r="AH120" s="5" t="s">
        <v>17</v>
      </c>
      <c r="AI120" s="5" t="s">
        <v>17</v>
      </c>
      <c r="AJ120" s="5">
        <v>-1</v>
      </c>
      <c r="AK120" s="20">
        <v>58</v>
      </c>
    </row>
    <row r="121" spans="1:41" x14ac:dyDescent="0.2">
      <c r="A121" s="1" t="s">
        <v>67</v>
      </c>
      <c r="B121" s="1" t="s">
        <v>82</v>
      </c>
      <c r="C121" s="1" t="s">
        <v>8</v>
      </c>
      <c r="D121" s="1" t="s">
        <v>48</v>
      </c>
      <c r="E121" s="1" t="s">
        <v>28</v>
      </c>
      <c r="F121" s="1" t="s">
        <v>10</v>
      </c>
      <c r="AE121" s="5">
        <v>43.48</v>
      </c>
      <c r="AG121" s="5">
        <v>81.441999999999993</v>
      </c>
      <c r="AH121" s="5">
        <v>85.867000000000004</v>
      </c>
      <c r="AJ121" s="5">
        <v>20.65</v>
      </c>
      <c r="AK121" s="20">
        <v>59</v>
      </c>
      <c r="AM121" s="12">
        <f>+AO121/$AO$3</f>
        <v>2.5320632897993012E-4</v>
      </c>
      <c r="AN121" s="7">
        <f>IF(AK121=1,AM121,AM121+AN119)</f>
        <v>0.99889218689077452</v>
      </c>
      <c r="AO121" s="5">
        <f>SUM(G121:AJ121)</f>
        <v>231.43899999999999</v>
      </c>
    </row>
    <row r="122" spans="1:41" x14ac:dyDescent="0.2">
      <c r="A122" s="1" t="s">
        <v>67</v>
      </c>
      <c r="B122" s="1" t="s">
        <v>82</v>
      </c>
      <c r="C122" s="1" t="s">
        <v>8</v>
      </c>
      <c r="D122" s="1" t="s">
        <v>48</v>
      </c>
      <c r="E122" s="1" t="s">
        <v>28</v>
      </c>
      <c r="F122" s="1" t="s">
        <v>11</v>
      </c>
      <c r="U122" s="5" t="s">
        <v>13</v>
      </c>
      <c r="W122" s="5" t="s">
        <v>18</v>
      </c>
      <c r="X122" s="5" t="s">
        <v>17</v>
      </c>
      <c r="Y122" s="5" t="s">
        <v>12</v>
      </c>
      <c r="AA122" s="5" t="s">
        <v>12</v>
      </c>
      <c r="AB122" s="5" t="s">
        <v>18</v>
      </c>
      <c r="AC122" s="5" t="s">
        <v>18</v>
      </c>
      <c r="AD122" s="5" t="s">
        <v>12</v>
      </c>
      <c r="AE122" s="5" t="s">
        <v>12</v>
      </c>
      <c r="AF122" s="5" t="s">
        <v>13</v>
      </c>
      <c r="AG122" s="5" t="s">
        <v>13</v>
      </c>
      <c r="AH122" s="5" t="s">
        <v>12</v>
      </c>
      <c r="AJ122" s="5" t="s">
        <v>15</v>
      </c>
      <c r="AK122" s="20">
        <v>59</v>
      </c>
    </row>
    <row r="123" spans="1:41" x14ac:dyDescent="0.2">
      <c r="A123" s="1" t="s">
        <v>67</v>
      </c>
      <c r="B123" s="1" t="s">
        <v>82</v>
      </c>
      <c r="C123" s="1" t="s">
        <v>8</v>
      </c>
      <c r="D123" s="1" t="s">
        <v>27</v>
      </c>
      <c r="E123" s="1" t="s">
        <v>22</v>
      </c>
      <c r="F123" s="1" t="s">
        <v>10</v>
      </c>
      <c r="G123" s="5">
        <v>7.81</v>
      </c>
      <c r="H123" s="5">
        <v>5.3949999999999996</v>
      </c>
      <c r="I123" s="5">
        <v>1.1890000000000001</v>
      </c>
      <c r="J123" s="5">
        <v>1.718</v>
      </c>
      <c r="K123" s="5">
        <v>5.5250000000000004</v>
      </c>
      <c r="L123" s="5">
        <v>3.8450000000000002</v>
      </c>
      <c r="M123" s="5">
        <v>4.97</v>
      </c>
      <c r="N123" s="5">
        <v>10.92</v>
      </c>
      <c r="O123" s="5">
        <v>8.2859999999999996</v>
      </c>
      <c r="P123" s="5">
        <v>9.2219999999999995</v>
      </c>
      <c r="Q123" s="5">
        <v>6.5</v>
      </c>
      <c r="R123" s="5">
        <v>28.7</v>
      </c>
      <c r="S123" s="5">
        <v>6.8</v>
      </c>
      <c r="T123" s="5">
        <v>17.75</v>
      </c>
      <c r="U123" s="5">
        <v>3.952</v>
      </c>
      <c r="V123" s="5">
        <v>1.8</v>
      </c>
      <c r="W123" s="5">
        <v>6.6020000000000003</v>
      </c>
      <c r="X123" s="5">
        <v>3.7</v>
      </c>
      <c r="Y123" s="5">
        <v>9</v>
      </c>
      <c r="Z123" s="5">
        <v>4.0549999999999997</v>
      </c>
      <c r="AA123" s="5">
        <v>8.0470000000000006</v>
      </c>
      <c r="AB123" s="5">
        <v>21.547999999999998</v>
      </c>
      <c r="AC123" s="5">
        <v>4.1470000000000002</v>
      </c>
      <c r="AD123" s="5">
        <v>6.2549999999999999</v>
      </c>
      <c r="AE123" s="5">
        <v>5.2009999999999996</v>
      </c>
      <c r="AF123" s="5">
        <v>5.7279999999999998</v>
      </c>
      <c r="AG123" s="5">
        <v>5.4649999999999999</v>
      </c>
      <c r="AK123" s="20">
        <v>60</v>
      </c>
      <c r="AM123" s="12">
        <f>+AO123/$AO$3</f>
        <v>2.2332885959009991E-4</v>
      </c>
      <c r="AN123" s="7">
        <f>IF(AK123=1,AM123,AM123+AN121)</f>
        <v>0.99911551575036461</v>
      </c>
      <c r="AO123" s="5">
        <f>SUM(G123:AJ123)</f>
        <v>204.12999999999997</v>
      </c>
    </row>
    <row r="124" spans="1:41" x14ac:dyDescent="0.2">
      <c r="A124" s="1" t="s">
        <v>67</v>
      </c>
      <c r="B124" s="1" t="s">
        <v>82</v>
      </c>
      <c r="C124" s="1" t="s">
        <v>8</v>
      </c>
      <c r="D124" s="1" t="s">
        <v>27</v>
      </c>
      <c r="E124" s="1" t="s">
        <v>22</v>
      </c>
      <c r="F124" s="1" t="s">
        <v>11</v>
      </c>
      <c r="G124" s="5" t="s">
        <v>15</v>
      </c>
      <c r="H124" s="5" t="s">
        <v>15</v>
      </c>
      <c r="I124" s="5" t="s">
        <v>15</v>
      </c>
      <c r="J124" s="5" t="s">
        <v>15</v>
      </c>
      <c r="K124" s="5" t="s">
        <v>15</v>
      </c>
      <c r="L124" s="5" t="s">
        <v>15</v>
      </c>
      <c r="M124" s="5" t="s">
        <v>15</v>
      </c>
      <c r="N124" s="5" t="s">
        <v>15</v>
      </c>
      <c r="O124" s="5" t="s">
        <v>15</v>
      </c>
      <c r="P124" s="5" t="s">
        <v>15</v>
      </c>
      <c r="Q124" s="5" t="s">
        <v>15</v>
      </c>
      <c r="R124" s="5">
        <v>-1</v>
      </c>
      <c r="S124" s="5">
        <v>-1</v>
      </c>
      <c r="T124" s="5">
        <v>-1</v>
      </c>
      <c r="U124" s="5">
        <v>-1</v>
      </c>
      <c r="V124" s="5">
        <v>-1</v>
      </c>
      <c r="W124" s="5">
        <v>-1</v>
      </c>
      <c r="X124" s="5">
        <v>-1</v>
      </c>
      <c r="Y124" s="5">
        <v>-1</v>
      </c>
      <c r="Z124" s="5" t="s">
        <v>15</v>
      </c>
      <c r="AA124" s="5" t="s">
        <v>15</v>
      </c>
      <c r="AB124" s="5" t="s">
        <v>15</v>
      </c>
      <c r="AC124" s="5" t="s">
        <v>15</v>
      </c>
      <c r="AD124" s="5" t="s">
        <v>15</v>
      </c>
      <c r="AE124" s="5">
        <v>-1</v>
      </c>
      <c r="AF124" s="5">
        <v>-1</v>
      </c>
      <c r="AG124" s="5">
        <v>-1</v>
      </c>
      <c r="AK124" s="20">
        <v>60</v>
      </c>
    </row>
    <row r="125" spans="1:41" x14ac:dyDescent="0.2">
      <c r="A125" s="1" t="s">
        <v>67</v>
      </c>
      <c r="B125" s="1" t="s">
        <v>82</v>
      </c>
      <c r="C125" s="1" t="s">
        <v>8</v>
      </c>
      <c r="D125" s="1" t="s">
        <v>69</v>
      </c>
      <c r="E125" s="1" t="s">
        <v>9</v>
      </c>
      <c r="F125" s="1" t="s">
        <v>10</v>
      </c>
      <c r="AD125" s="5">
        <v>7</v>
      </c>
      <c r="AE125" s="5">
        <v>67</v>
      </c>
      <c r="AF125" s="5">
        <v>22</v>
      </c>
      <c r="AG125" s="5">
        <v>59</v>
      </c>
      <c r="AH125" s="5">
        <v>27</v>
      </c>
      <c r="AK125" s="20">
        <v>61</v>
      </c>
      <c r="AM125" s="12">
        <f>+AO125/$AO$3</f>
        <v>1.9911748613823637E-4</v>
      </c>
      <c r="AN125" s="7">
        <f>IF(AK125=1,AM125,AM125+AN123)</f>
        <v>0.99931463323650283</v>
      </c>
      <c r="AO125" s="5">
        <f>SUM(G125:AJ125)</f>
        <v>182</v>
      </c>
    </row>
    <row r="126" spans="1:41" x14ac:dyDescent="0.2">
      <c r="A126" s="1" t="s">
        <v>67</v>
      </c>
      <c r="B126" s="1" t="s">
        <v>82</v>
      </c>
      <c r="C126" s="1" t="s">
        <v>8</v>
      </c>
      <c r="D126" s="1" t="s">
        <v>69</v>
      </c>
      <c r="E126" s="1" t="s">
        <v>9</v>
      </c>
      <c r="F126" s="1" t="s">
        <v>11</v>
      </c>
      <c r="L126" s="5" t="s">
        <v>18</v>
      </c>
      <c r="M126" s="5" t="s">
        <v>18</v>
      </c>
      <c r="N126" s="5" t="s">
        <v>18</v>
      </c>
      <c r="O126" s="5" t="s">
        <v>18</v>
      </c>
      <c r="P126" s="5" t="s">
        <v>18</v>
      </c>
      <c r="Q126" s="5" t="s">
        <v>18</v>
      </c>
      <c r="R126" s="5" t="s">
        <v>18</v>
      </c>
      <c r="S126" s="5" t="s">
        <v>18</v>
      </c>
      <c r="T126" s="5" t="s">
        <v>18</v>
      </c>
      <c r="U126" s="5" t="s">
        <v>18</v>
      </c>
      <c r="X126" s="5" t="s">
        <v>15</v>
      </c>
      <c r="AD126" s="5" t="s">
        <v>15</v>
      </c>
      <c r="AE126" s="5" t="s">
        <v>13</v>
      </c>
      <c r="AF126" s="5" t="s">
        <v>15</v>
      </c>
      <c r="AG126" s="5" t="s">
        <v>15</v>
      </c>
      <c r="AH126" s="5" t="s">
        <v>15</v>
      </c>
      <c r="AK126" s="20">
        <v>61</v>
      </c>
    </row>
    <row r="127" spans="1:41" x14ac:dyDescent="0.2">
      <c r="A127" s="1" t="s">
        <v>67</v>
      </c>
      <c r="B127" s="1" t="s">
        <v>82</v>
      </c>
      <c r="C127" s="1" t="s">
        <v>8</v>
      </c>
      <c r="D127" s="1" t="s">
        <v>50</v>
      </c>
      <c r="E127" s="1" t="s">
        <v>28</v>
      </c>
      <c r="F127" s="1" t="s">
        <v>10</v>
      </c>
      <c r="AF127" s="5">
        <v>17.823</v>
      </c>
      <c r="AG127" s="5">
        <v>71.108999999999995</v>
      </c>
      <c r="AH127" s="5">
        <v>39.591000000000001</v>
      </c>
      <c r="AI127" s="5">
        <v>13.298999999999999</v>
      </c>
      <c r="AJ127" s="5">
        <v>13.57</v>
      </c>
      <c r="AK127" s="20">
        <v>62</v>
      </c>
      <c r="AM127" s="12">
        <f>+AO127/$AO$3</f>
        <v>1.7000694728567487E-4</v>
      </c>
      <c r="AN127" s="7">
        <f>IF(AK127=1,AM127,AM127+AN125)</f>
        <v>0.99948464018378846</v>
      </c>
      <c r="AO127" s="5">
        <f>SUM(G127:AJ127)</f>
        <v>155.392</v>
      </c>
    </row>
    <row r="128" spans="1:41" x14ac:dyDescent="0.2">
      <c r="A128" s="1" t="s">
        <v>67</v>
      </c>
      <c r="B128" s="1" t="s">
        <v>82</v>
      </c>
      <c r="C128" s="1" t="s">
        <v>8</v>
      </c>
      <c r="D128" s="1" t="s">
        <v>50</v>
      </c>
      <c r="E128" s="1" t="s">
        <v>28</v>
      </c>
      <c r="F128" s="1" t="s">
        <v>11</v>
      </c>
      <c r="T128" s="5" t="s">
        <v>15</v>
      </c>
      <c r="U128" s="5" t="s">
        <v>13</v>
      </c>
      <c r="W128" s="5" t="s">
        <v>12</v>
      </c>
      <c r="Y128" s="5" t="s">
        <v>12</v>
      </c>
      <c r="AB128" s="5" t="s">
        <v>18</v>
      </c>
      <c r="AC128" s="5" t="s">
        <v>12</v>
      </c>
      <c r="AD128" s="5" t="s">
        <v>12</v>
      </c>
      <c r="AE128" s="5" t="s">
        <v>12</v>
      </c>
      <c r="AF128" s="5" t="s">
        <v>12</v>
      </c>
      <c r="AG128" s="5" t="s">
        <v>12</v>
      </c>
      <c r="AH128" s="5" t="s">
        <v>18</v>
      </c>
      <c r="AI128" s="5" t="s">
        <v>12</v>
      </c>
      <c r="AJ128" s="5" t="s">
        <v>18</v>
      </c>
      <c r="AK128" s="20">
        <v>62</v>
      </c>
    </row>
    <row r="129" spans="1:41" x14ac:dyDescent="0.2">
      <c r="A129" s="1" t="s">
        <v>67</v>
      </c>
      <c r="B129" s="1" t="s">
        <v>82</v>
      </c>
      <c r="C129" s="1" t="s">
        <v>8</v>
      </c>
      <c r="D129" s="1" t="s">
        <v>225</v>
      </c>
      <c r="E129" s="63" t="s">
        <v>32</v>
      </c>
      <c r="F129" s="1" t="s">
        <v>10</v>
      </c>
      <c r="AH129" s="5">
        <v>32.094000000000001</v>
      </c>
      <c r="AI129" s="5">
        <v>48.844999999999999</v>
      </c>
      <c r="AK129" s="20">
        <v>63</v>
      </c>
      <c r="AM129" s="12">
        <f>+AO129/$AO$3</f>
        <v>8.8551484673311603E-5</v>
      </c>
      <c r="AN129" s="7">
        <f>IF(AK129=1,AM129,AM129+AN127)</f>
        <v>0.99957319166846181</v>
      </c>
      <c r="AO129" s="5">
        <f>SUM(G129:AJ129)</f>
        <v>80.938999999999993</v>
      </c>
    </row>
    <row r="130" spans="1:41" x14ac:dyDescent="0.2">
      <c r="A130" s="1" t="s">
        <v>67</v>
      </c>
      <c r="B130" s="1" t="s">
        <v>82</v>
      </c>
      <c r="C130" s="1" t="s">
        <v>8</v>
      </c>
      <c r="D130" s="1" t="s">
        <v>225</v>
      </c>
      <c r="E130" s="63" t="s">
        <v>32</v>
      </c>
      <c r="F130" s="1" t="s">
        <v>11</v>
      </c>
      <c r="AH130" s="5">
        <v>-1</v>
      </c>
      <c r="AI130" s="5">
        <v>-1</v>
      </c>
      <c r="AK130" s="20">
        <v>63</v>
      </c>
    </row>
    <row r="131" spans="1:41" x14ac:dyDescent="0.2">
      <c r="A131" s="1" t="s">
        <v>67</v>
      </c>
      <c r="B131" s="1" t="s">
        <v>82</v>
      </c>
      <c r="C131" s="1" t="s">
        <v>8</v>
      </c>
      <c r="D131" s="1" t="s">
        <v>220</v>
      </c>
      <c r="E131" s="1" t="s">
        <v>22</v>
      </c>
      <c r="F131" s="1" t="s">
        <v>10</v>
      </c>
      <c r="G131" s="5">
        <v>1.01</v>
      </c>
      <c r="H131" s="5">
        <v>5.16</v>
      </c>
      <c r="I131" s="5">
        <v>0.36</v>
      </c>
      <c r="J131" s="5">
        <v>2</v>
      </c>
      <c r="K131" s="5">
        <v>4</v>
      </c>
      <c r="L131" s="5">
        <v>9</v>
      </c>
      <c r="M131" s="5">
        <v>1.07</v>
      </c>
      <c r="N131" s="5">
        <v>2</v>
      </c>
      <c r="O131" s="5">
        <v>0.17</v>
      </c>
      <c r="P131" s="5">
        <v>0.3</v>
      </c>
      <c r="Q131" s="5">
        <v>7.93</v>
      </c>
      <c r="R131" s="5">
        <v>5.37</v>
      </c>
      <c r="S131" s="5">
        <v>0.91</v>
      </c>
      <c r="T131" s="5">
        <v>3.2250000000000001</v>
      </c>
      <c r="U131" s="5">
        <v>0.106</v>
      </c>
      <c r="V131" s="5">
        <v>4.7119999999999997</v>
      </c>
      <c r="W131" s="5">
        <v>4.1710000000000003</v>
      </c>
      <c r="X131" s="5">
        <v>0.60199999999999998</v>
      </c>
      <c r="Y131" s="5">
        <v>4.4999999999999998E-2</v>
      </c>
      <c r="Z131" s="5">
        <v>0.55200000000000005</v>
      </c>
      <c r="AA131" s="5">
        <v>5.8000000000000003E-2</v>
      </c>
      <c r="AB131" s="5">
        <v>1.5269999999999999</v>
      </c>
      <c r="AC131" s="5">
        <v>0.85</v>
      </c>
      <c r="AD131" s="5">
        <v>1.262</v>
      </c>
      <c r="AE131" s="5">
        <v>0.77500000000000002</v>
      </c>
      <c r="AF131" s="5">
        <v>2.2879999999999998</v>
      </c>
      <c r="AG131" s="5">
        <v>0.63</v>
      </c>
      <c r="AH131" s="5">
        <v>0.33600000000000002</v>
      </c>
      <c r="AJ131" s="5">
        <v>2E-3</v>
      </c>
      <c r="AK131" s="20">
        <v>64</v>
      </c>
      <c r="AM131" s="12">
        <f>+AO131/$AO$3</f>
        <v>6.6103723241529546E-5</v>
      </c>
      <c r="AN131" s="7">
        <f>IF(AK131=1,AM131,AM131+AN129)</f>
        <v>0.99963929539170338</v>
      </c>
      <c r="AO131" s="5">
        <f>SUM(G131:AJ131)</f>
        <v>60.420999999999992</v>
      </c>
    </row>
    <row r="132" spans="1:41" x14ac:dyDescent="0.2">
      <c r="A132" s="1" t="s">
        <v>67</v>
      </c>
      <c r="B132" s="1" t="s">
        <v>82</v>
      </c>
      <c r="C132" s="1" t="s">
        <v>8</v>
      </c>
      <c r="D132" s="1" t="s">
        <v>220</v>
      </c>
      <c r="E132" s="1" t="s">
        <v>22</v>
      </c>
      <c r="F132" s="1" t="s">
        <v>11</v>
      </c>
      <c r="G132" s="5" t="s">
        <v>13</v>
      </c>
      <c r="H132" s="5" t="s">
        <v>15</v>
      </c>
      <c r="I132" s="5" t="s">
        <v>13</v>
      </c>
      <c r="J132" s="5" t="s">
        <v>13</v>
      </c>
      <c r="K132" s="5" t="s">
        <v>13</v>
      </c>
      <c r="L132" s="5" t="s">
        <v>13</v>
      </c>
      <c r="M132" s="5" t="s">
        <v>13</v>
      </c>
      <c r="N132" s="5" t="s">
        <v>13</v>
      </c>
      <c r="O132" s="5" t="s">
        <v>24</v>
      </c>
      <c r="P132" s="5" t="s">
        <v>23</v>
      </c>
      <c r="Q132" s="5" t="s">
        <v>23</v>
      </c>
      <c r="R132" s="5">
        <v>-1</v>
      </c>
      <c r="S132" s="5">
        <v>-1</v>
      </c>
      <c r="T132" s="5" t="s">
        <v>15</v>
      </c>
      <c r="U132" s="5">
        <v>-1</v>
      </c>
      <c r="V132" s="5">
        <v>-1</v>
      </c>
      <c r="W132" s="5">
        <v>-1</v>
      </c>
      <c r="X132" s="5">
        <v>-1</v>
      </c>
      <c r="Y132" s="5">
        <v>-1</v>
      </c>
      <c r="Z132" s="5">
        <v>-1</v>
      </c>
      <c r="AA132" s="5" t="s">
        <v>17</v>
      </c>
      <c r="AB132" s="5" t="s">
        <v>17</v>
      </c>
      <c r="AC132" s="5" t="s">
        <v>17</v>
      </c>
      <c r="AD132" s="5" t="s">
        <v>17</v>
      </c>
      <c r="AE132" s="5" t="s">
        <v>17</v>
      </c>
      <c r="AF132" s="5" t="s">
        <v>17</v>
      </c>
      <c r="AG132" s="5" t="s">
        <v>17</v>
      </c>
      <c r="AH132" s="5" t="s">
        <v>17</v>
      </c>
      <c r="AJ132" s="5">
        <v>-1</v>
      </c>
      <c r="AK132" s="20">
        <v>64</v>
      </c>
    </row>
    <row r="133" spans="1:41" x14ac:dyDescent="0.2">
      <c r="A133" s="1" t="s">
        <v>67</v>
      </c>
      <c r="B133" s="1" t="s">
        <v>82</v>
      </c>
      <c r="C133" s="1" t="s">
        <v>30</v>
      </c>
      <c r="D133" s="1" t="s">
        <v>159</v>
      </c>
      <c r="E133" s="1" t="s">
        <v>14</v>
      </c>
      <c r="F133" s="1" t="s">
        <v>10</v>
      </c>
      <c r="AE133" s="5">
        <v>0.73</v>
      </c>
      <c r="AF133" s="5">
        <v>4.55</v>
      </c>
      <c r="AG133" s="5">
        <v>29.45</v>
      </c>
      <c r="AH133" s="5">
        <v>12.9</v>
      </c>
      <c r="AJ133" s="5">
        <v>5.94</v>
      </c>
      <c r="AK133" s="20">
        <v>65</v>
      </c>
      <c r="AM133" s="12">
        <f>+AO133/$AO$3</f>
        <v>5.860837215618308E-5</v>
      </c>
      <c r="AN133" s="7">
        <f>IF(AK133=1,AM133,AM133+AN131)</f>
        <v>0.99969790376385959</v>
      </c>
      <c r="AO133" s="5">
        <f>SUM(G133:AJ133)</f>
        <v>53.569999999999993</v>
      </c>
    </row>
    <row r="134" spans="1:41" x14ac:dyDescent="0.2">
      <c r="A134" s="1" t="s">
        <v>67</v>
      </c>
      <c r="B134" s="1" t="s">
        <v>82</v>
      </c>
      <c r="C134" s="1" t="s">
        <v>30</v>
      </c>
      <c r="D134" s="1" t="s">
        <v>159</v>
      </c>
      <c r="E134" s="1" t="s">
        <v>14</v>
      </c>
      <c r="F134" s="1" t="s">
        <v>11</v>
      </c>
      <c r="AE134" s="5" t="s">
        <v>15</v>
      </c>
      <c r="AF134" s="5" t="s">
        <v>15</v>
      </c>
      <c r="AG134" s="5" t="s">
        <v>15</v>
      </c>
      <c r="AH134" s="5" t="s">
        <v>15</v>
      </c>
      <c r="AJ134" s="5" t="s">
        <v>15</v>
      </c>
      <c r="AK134" s="20">
        <v>65</v>
      </c>
    </row>
    <row r="135" spans="1:41" x14ac:dyDescent="0.2">
      <c r="A135" s="1" t="s">
        <v>67</v>
      </c>
      <c r="B135" s="1" t="s">
        <v>82</v>
      </c>
      <c r="C135" s="1" t="s">
        <v>30</v>
      </c>
      <c r="D135" s="1" t="s">
        <v>85</v>
      </c>
      <c r="E135" s="63" t="s">
        <v>32</v>
      </c>
      <c r="F135" s="1" t="s">
        <v>10</v>
      </c>
      <c r="L135" s="5">
        <v>21</v>
      </c>
      <c r="M135" s="5">
        <v>21</v>
      </c>
      <c r="AK135" s="20">
        <v>66</v>
      </c>
      <c r="AM135" s="12">
        <f>+AO135/$AO$3</f>
        <v>4.5950189108823773E-5</v>
      </c>
      <c r="AN135" s="7">
        <f>IF(AK135=1,AM135,AM135+AN133)</f>
        <v>0.99974385395296839</v>
      </c>
      <c r="AO135" s="5">
        <f>SUM(G135:AJ135)</f>
        <v>42</v>
      </c>
    </row>
    <row r="136" spans="1:41" x14ac:dyDescent="0.2">
      <c r="A136" s="1" t="s">
        <v>67</v>
      </c>
      <c r="B136" s="1" t="s">
        <v>82</v>
      </c>
      <c r="C136" s="1" t="s">
        <v>30</v>
      </c>
      <c r="D136" s="1" t="s">
        <v>85</v>
      </c>
      <c r="E136" s="63" t="s">
        <v>32</v>
      </c>
      <c r="F136" s="1" t="s">
        <v>11</v>
      </c>
      <c r="L136" s="5">
        <v>-1</v>
      </c>
      <c r="M136" s="5">
        <v>-1</v>
      </c>
      <c r="AK136" s="20">
        <v>66</v>
      </c>
    </row>
    <row r="137" spans="1:41" x14ac:dyDescent="0.2">
      <c r="A137" s="1" t="s">
        <v>67</v>
      </c>
      <c r="B137" s="1" t="s">
        <v>82</v>
      </c>
      <c r="C137" s="1" t="s">
        <v>30</v>
      </c>
      <c r="D137" s="1" t="s">
        <v>60</v>
      </c>
      <c r="E137" s="1" t="s">
        <v>21</v>
      </c>
      <c r="F137" s="1" t="s">
        <v>10</v>
      </c>
      <c r="G137" s="5">
        <v>34</v>
      </c>
      <c r="H137" s="5">
        <v>1</v>
      </c>
      <c r="AK137" s="20">
        <v>67</v>
      </c>
      <c r="AM137" s="12">
        <f>+AO137/$AO$3</f>
        <v>3.829182425735315E-5</v>
      </c>
      <c r="AN137" s="7">
        <f>IF(AK137=1,AM137,AM137+AN135)</f>
        <v>0.99978214577722579</v>
      </c>
      <c r="AO137" s="5">
        <f>SUM(G137:AJ137)</f>
        <v>35</v>
      </c>
    </row>
    <row r="138" spans="1:41" x14ac:dyDescent="0.2">
      <c r="A138" s="1" t="s">
        <v>67</v>
      </c>
      <c r="B138" s="1" t="s">
        <v>82</v>
      </c>
      <c r="C138" s="1" t="s">
        <v>30</v>
      </c>
      <c r="D138" s="1" t="s">
        <v>60</v>
      </c>
      <c r="E138" s="1" t="s">
        <v>21</v>
      </c>
      <c r="F138" s="1" t="s">
        <v>11</v>
      </c>
      <c r="G138" s="5">
        <v>-1</v>
      </c>
      <c r="H138" s="5">
        <v>-1</v>
      </c>
      <c r="AK138" s="20">
        <v>67</v>
      </c>
    </row>
    <row r="139" spans="1:41" x14ac:dyDescent="0.2">
      <c r="A139" s="1" t="s">
        <v>67</v>
      </c>
      <c r="B139" s="1" t="s">
        <v>82</v>
      </c>
      <c r="C139" s="1" t="s">
        <v>30</v>
      </c>
      <c r="D139" s="1" t="s">
        <v>63</v>
      </c>
      <c r="E139" s="1" t="s">
        <v>21</v>
      </c>
      <c r="F139" s="1" t="s">
        <v>10</v>
      </c>
      <c r="P139" s="5">
        <v>31.81</v>
      </c>
      <c r="AK139" s="20">
        <v>68</v>
      </c>
      <c r="AM139" s="12">
        <f>+AO139/$AO$3</f>
        <v>3.4801797989325817E-5</v>
      </c>
      <c r="AN139" s="7">
        <f>IF(AK139=1,AM139,AM139+AN137)</f>
        <v>0.99981694757521511</v>
      </c>
      <c r="AO139" s="5">
        <f>SUM(G139:AJ139)</f>
        <v>31.81</v>
      </c>
    </row>
    <row r="140" spans="1:41" x14ac:dyDescent="0.2">
      <c r="A140" s="1" t="s">
        <v>67</v>
      </c>
      <c r="B140" s="1" t="s">
        <v>82</v>
      </c>
      <c r="C140" s="1" t="s">
        <v>30</v>
      </c>
      <c r="D140" s="1" t="s">
        <v>63</v>
      </c>
      <c r="E140" s="1" t="s">
        <v>21</v>
      </c>
      <c r="F140" s="1" t="s">
        <v>11</v>
      </c>
      <c r="P140" s="5">
        <v>-1</v>
      </c>
      <c r="AK140" s="20">
        <v>68</v>
      </c>
    </row>
    <row r="141" spans="1:41" x14ac:dyDescent="0.2">
      <c r="A141" s="1" t="s">
        <v>67</v>
      </c>
      <c r="B141" s="1" t="s">
        <v>82</v>
      </c>
      <c r="C141" s="1" t="s">
        <v>30</v>
      </c>
      <c r="D141" s="1" t="s">
        <v>31</v>
      </c>
      <c r="E141" s="1" t="s">
        <v>9</v>
      </c>
      <c r="F141" s="1" t="s">
        <v>10</v>
      </c>
      <c r="N141" s="5">
        <v>15</v>
      </c>
      <c r="O141" s="5">
        <v>15</v>
      </c>
      <c r="AK141" s="20">
        <v>69</v>
      </c>
      <c r="AM141" s="12">
        <f>+AO141/$AO$3</f>
        <v>3.282156364915984E-5</v>
      </c>
      <c r="AN141" s="7">
        <f>IF(AK141=1,AM141,AM141+AN139)</f>
        <v>0.99984976913886425</v>
      </c>
      <c r="AO141" s="5">
        <f>SUM(G141:AJ141)</f>
        <v>30</v>
      </c>
    </row>
    <row r="142" spans="1:41" x14ac:dyDescent="0.2">
      <c r="A142" s="1" t="s">
        <v>67</v>
      </c>
      <c r="B142" s="1" t="s">
        <v>82</v>
      </c>
      <c r="C142" s="1" t="s">
        <v>30</v>
      </c>
      <c r="D142" s="1" t="s">
        <v>31</v>
      </c>
      <c r="E142" s="1" t="s">
        <v>9</v>
      </c>
      <c r="F142" s="1" t="s">
        <v>11</v>
      </c>
      <c r="N142" s="5">
        <v>-1</v>
      </c>
      <c r="O142" s="5">
        <v>-1</v>
      </c>
      <c r="AK142" s="20">
        <v>69</v>
      </c>
    </row>
    <row r="143" spans="1:41" x14ac:dyDescent="0.2">
      <c r="A143" s="1" t="s">
        <v>67</v>
      </c>
      <c r="B143" s="1" t="s">
        <v>82</v>
      </c>
      <c r="C143" s="1" t="s">
        <v>8</v>
      </c>
      <c r="D143" s="1" t="s">
        <v>216</v>
      </c>
      <c r="E143" s="1" t="s">
        <v>33</v>
      </c>
      <c r="F143" s="1" t="s">
        <v>10</v>
      </c>
      <c r="AE143" s="5">
        <v>3.1E-2</v>
      </c>
      <c r="AH143" s="5">
        <v>0.41499999999999998</v>
      </c>
      <c r="AI143" s="5">
        <v>12.307</v>
      </c>
      <c r="AJ143" s="5">
        <v>7.266</v>
      </c>
      <c r="AK143" s="20">
        <v>70</v>
      </c>
      <c r="AM143" s="12">
        <f>+AO143/$AO$3</f>
        <v>2.1901829423084358E-5</v>
      </c>
      <c r="AN143" s="7">
        <f>IF(AK143=1,AM143,AM143+AN141)</f>
        <v>0.99987167096828733</v>
      </c>
      <c r="AO143" s="5">
        <f>SUM(G143:AJ143)</f>
        <v>20.018999999999998</v>
      </c>
    </row>
    <row r="144" spans="1:41" x14ac:dyDescent="0.2">
      <c r="A144" s="1" t="s">
        <v>67</v>
      </c>
      <c r="B144" s="1" t="s">
        <v>82</v>
      </c>
      <c r="C144" s="1" t="s">
        <v>8</v>
      </c>
      <c r="D144" s="1" t="s">
        <v>216</v>
      </c>
      <c r="E144" s="1" t="s">
        <v>33</v>
      </c>
      <c r="F144" s="1" t="s">
        <v>11</v>
      </c>
      <c r="AE144" s="5">
        <v>-1</v>
      </c>
      <c r="AH144" s="5">
        <v>-1</v>
      </c>
      <c r="AI144" s="5" t="s">
        <v>23</v>
      </c>
      <c r="AJ144" s="5">
        <v>-1</v>
      </c>
      <c r="AK144" s="20">
        <v>70</v>
      </c>
    </row>
    <row r="145" spans="1:41" x14ac:dyDescent="0.2">
      <c r="A145" s="1" t="s">
        <v>67</v>
      </c>
      <c r="B145" s="1" t="s">
        <v>82</v>
      </c>
      <c r="C145" s="1" t="s">
        <v>8</v>
      </c>
      <c r="D145" s="1" t="s">
        <v>149</v>
      </c>
      <c r="E145" s="1" t="s">
        <v>22</v>
      </c>
      <c r="F145" s="1" t="s">
        <v>10</v>
      </c>
      <c r="K145" s="5">
        <v>12</v>
      </c>
      <c r="L145" s="5">
        <v>8</v>
      </c>
      <c r="AK145" s="20">
        <v>71</v>
      </c>
      <c r="AM145" s="12">
        <f>+AO145/$AO$3</f>
        <v>2.1881042432773227E-5</v>
      </c>
      <c r="AN145" s="7">
        <f>IF(AK145=1,AM145,AM145+AN143)</f>
        <v>0.99989355201072005</v>
      </c>
      <c r="AO145" s="5">
        <f>SUM(G145:AJ145)</f>
        <v>20</v>
      </c>
    </row>
    <row r="146" spans="1:41" x14ac:dyDescent="0.2">
      <c r="A146" s="1" t="s">
        <v>67</v>
      </c>
      <c r="B146" s="1" t="s">
        <v>82</v>
      </c>
      <c r="C146" s="1" t="s">
        <v>8</v>
      </c>
      <c r="D146" s="1" t="s">
        <v>149</v>
      </c>
      <c r="E146" s="1" t="s">
        <v>22</v>
      </c>
      <c r="F146" s="1" t="s">
        <v>11</v>
      </c>
      <c r="K146" s="5">
        <v>-1</v>
      </c>
      <c r="L146" s="5">
        <v>-1</v>
      </c>
      <c r="AK146" s="20">
        <v>71</v>
      </c>
    </row>
    <row r="147" spans="1:41" x14ac:dyDescent="0.2">
      <c r="A147" s="1" t="s">
        <v>67</v>
      </c>
      <c r="B147" s="1" t="s">
        <v>82</v>
      </c>
      <c r="C147" s="1" t="s">
        <v>8</v>
      </c>
      <c r="D147" s="1" t="s">
        <v>220</v>
      </c>
      <c r="E147" s="1" t="s">
        <v>77</v>
      </c>
      <c r="F147" s="1" t="s">
        <v>10</v>
      </c>
      <c r="G147" s="5">
        <v>1.02</v>
      </c>
      <c r="H147" s="5">
        <v>13.01</v>
      </c>
      <c r="I147" s="5">
        <v>1</v>
      </c>
      <c r="AK147" s="20">
        <v>72</v>
      </c>
      <c r="AM147" s="12">
        <f>+AO147/$AO$3</f>
        <v>1.6443603388229079E-5</v>
      </c>
      <c r="AN147" s="7">
        <f>IF(AK147=1,AM147,AM147+AN145)</f>
        <v>0.99990999561410832</v>
      </c>
      <c r="AO147" s="5">
        <f>SUM(G147:AJ147)</f>
        <v>15.03</v>
      </c>
    </row>
    <row r="148" spans="1:41" x14ac:dyDescent="0.2">
      <c r="A148" s="1" t="s">
        <v>67</v>
      </c>
      <c r="B148" s="1" t="s">
        <v>82</v>
      </c>
      <c r="C148" s="1" t="s">
        <v>8</v>
      </c>
      <c r="D148" s="1" t="s">
        <v>220</v>
      </c>
      <c r="E148" s="1" t="s">
        <v>77</v>
      </c>
      <c r="F148" s="1" t="s">
        <v>11</v>
      </c>
      <c r="G148" s="5">
        <v>-1</v>
      </c>
      <c r="H148" s="5">
        <v>-1</v>
      </c>
      <c r="I148" s="5">
        <v>-1</v>
      </c>
      <c r="AK148" s="20">
        <v>72</v>
      </c>
    </row>
    <row r="149" spans="1:41" x14ac:dyDescent="0.2">
      <c r="A149" s="1" t="s">
        <v>67</v>
      </c>
      <c r="B149" s="1" t="s">
        <v>82</v>
      </c>
      <c r="C149" s="1" t="s">
        <v>8</v>
      </c>
      <c r="D149" s="1" t="s">
        <v>240</v>
      </c>
      <c r="E149" s="1" t="s">
        <v>26</v>
      </c>
      <c r="F149" s="1" t="s">
        <v>10</v>
      </c>
      <c r="AD149" s="5">
        <v>9.5020000000000007</v>
      </c>
      <c r="AE149" s="5">
        <v>4.9000000000000004</v>
      </c>
      <c r="AK149" s="20">
        <v>73</v>
      </c>
      <c r="AM149" s="12">
        <f>+AO149/$AO$3</f>
        <v>1.5756538655840001E-5</v>
      </c>
      <c r="AN149" s="7">
        <f>IF(AK149=1,AM149,AM149+AN147)</f>
        <v>0.99992575215276414</v>
      </c>
      <c r="AO149" s="5">
        <f>SUM(G149:AJ149)</f>
        <v>14.402000000000001</v>
      </c>
    </row>
    <row r="150" spans="1:41" x14ac:dyDescent="0.2">
      <c r="A150" s="1" t="s">
        <v>67</v>
      </c>
      <c r="B150" s="1" t="s">
        <v>82</v>
      </c>
      <c r="C150" s="1" t="s">
        <v>8</v>
      </c>
      <c r="D150" s="1" t="s">
        <v>240</v>
      </c>
      <c r="E150" s="1" t="s">
        <v>26</v>
      </c>
      <c r="F150" s="1" t="s">
        <v>11</v>
      </c>
      <c r="AD150" s="5">
        <v>-1</v>
      </c>
      <c r="AE150" s="5">
        <v>-1</v>
      </c>
      <c r="AK150" s="20">
        <v>73</v>
      </c>
    </row>
    <row r="151" spans="1:41" x14ac:dyDescent="0.2">
      <c r="A151" s="1" t="s">
        <v>67</v>
      </c>
      <c r="B151" s="1" t="s">
        <v>82</v>
      </c>
      <c r="C151" s="1" t="s">
        <v>8</v>
      </c>
      <c r="D151" s="1" t="s">
        <v>41</v>
      </c>
      <c r="E151" s="1" t="s">
        <v>26</v>
      </c>
      <c r="F151" s="1" t="s">
        <v>10</v>
      </c>
      <c r="G151" s="5">
        <v>3</v>
      </c>
      <c r="H151" s="5">
        <v>4</v>
      </c>
      <c r="P151" s="5">
        <v>0.01</v>
      </c>
      <c r="R151" s="5">
        <v>0.03</v>
      </c>
      <c r="S151" s="5">
        <v>7.1999999999999995E-2</v>
      </c>
      <c r="U151" s="5">
        <v>6.5000000000000002E-2</v>
      </c>
      <c r="V151" s="5">
        <v>0.153</v>
      </c>
      <c r="W151" s="5">
        <v>7.5999999999999998E-2</v>
      </c>
      <c r="X151" s="5">
        <v>5.1999999999999998E-2</v>
      </c>
      <c r="Y151" s="5">
        <v>0.16400000000000001</v>
      </c>
      <c r="Z151" s="5">
        <v>0.48299999999999998</v>
      </c>
      <c r="AA151" s="5">
        <v>0.13500000000000001</v>
      </c>
      <c r="AB151" s="5">
        <v>0.45600000000000002</v>
      </c>
      <c r="AC151" s="5">
        <v>4.4999999999999998E-2</v>
      </c>
      <c r="AD151" s="5">
        <v>8.5999999999999993E-2</v>
      </c>
      <c r="AE151" s="5">
        <v>0.03</v>
      </c>
      <c r="AG151" s="5">
        <v>1.264</v>
      </c>
      <c r="AI151" s="5">
        <v>8.0000000000000002E-3</v>
      </c>
      <c r="AK151" s="20">
        <v>74</v>
      </c>
      <c r="AM151" s="12">
        <f>+AO151/$AO$3</f>
        <v>1.1081653940077996E-5</v>
      </c>
      <c r="AN151" s="7">
        <f>IF(AK151=1,AM151,AM151+AN149)</f>
        <v>0.99993683380670417</v>
      </c>
      <c r="AO151" s="5">
        <f>SUM(G151:AJ151)</f>
        <v>10.128999999999996</v>
      </c>
    </row>
    <row r="152" spans="1:41" x14ac:dyDescent="0.2">
      <c r="A152" s="1" t="s">
        <v>67</v>
      </c>
      <c r="B152" s="1" t="s">
        <v>82</v>
      </c>
      <c r="C152" s="1" t="s">
        <v>8</v>
      </c>
      <c r="D152" s="1" t="s">
        <v>41</v>
      </c>
      <c r="E152" s="1" t="s">
        <v>26</v>
      </c>
      <c r="F152" s="1" t="s">
        <v>11</v>
      </c>
      <c r="G152" s="5">
        <v>-1</v>
      </c>
      <c r="H152" s="5">
        <v>-1</v>
      </c>
      <c r="P152" s="5">
        <v>-1</v>
      </c>
      <c r="R152" s="5">
        <v>-1</v>
      </c>
      <c r="S152" s="5">
        <v>-1</v>
      </c>
      <c r="U152" s="5" t="s">
        <v>15</v>
      </c>
      <c r="V152" s="5" t="s">
        <v>15</v>
      </c>
      <c r="W152" s="5" t="s">
        <v>15</v>
      </c>
      <c r="X152" s="5" t="s">
        <v>15</v>
      </c>
      <c r="Y152" s="5" t="s">
        <v>15</v>
      </c>
      <c r="Z152" s="5" t="s">
        <v>15</v>
      </c>
      <c r="AA152" s="5" t="s">
        <v>15</v>
      </c>
      <c r="AB152" s="5" t="s">
        <v>15</v>
      </c>
      <c r="AC152" s="5" t="s">
        <v>15</v>
      </c>
      <c r="AD152" s="5" t="s">
        <v>15</v>
      </c>
      <c r="AE152" s="5" t="s">
        <v>15</v>
      </c>
      <c r="AG152" s="5" t="s">
        <v>15</v>
      </c>
      <c r="AI152" s="5" t="s">
        <v>15</v>
      </c>
      <c r="AK152" s="20">
        <v>74</v>
      </c>
    </row>
    <row r="153" spans="1:41" x14ac:dyDescent="0.2">
      <c r="A153" s="1" t="s">
        <v>67</v>
      </c>
      <c r="B153" s="1" t="s">
        <v>82</v>
      </c>
      <c r="C153" s="1" t="s">
        <v>8</v>
      </c>
      <c r="D153" s="1" t="s">
        <v>38</v>
      </c>
      <c r="E153" s="1" t="s">
        <v>44</v>
      </c>
      <c r="F153" s="1" t="s">
        <v>10</v>
      </c>
      <c r="G153" s="5">
        <v>1</v>
      </c>
      <c r="K153" s="5">
        <v>4</v>
      </c>
      <c r="L153" s="5">
        <v>1</v>
      </c>
      <c r="M153" s="5">
        <v>0.14099999999999999</v>
      </c>
      <c r="N153" s="5">
        <v>9.2999999999999999E-2</v>
      </c>
      <c r="O153" s="5">
        <v>1</v>
      </c>
      <c r="P153" s="5">
        <v>1.4999999999999999E-2</v>
      </c>
      <c r="Q153" s="5">
        <v>0.16700000000000001</v>
      </c>
      <c r="R153" s="5">
        <v>0.1</v>
      </c>
      <c r="S153" s="5">
        <v>0.17599999999999999</v>
      </c>
      <c r="T153" s="5">
        <v>0.70599999999999996</v>
      </c>
      <c r="V153" s="5">
        <v>0.20300000000000001</v>
      </c>
      <c r="W153" s="5">
        <v>6.2E-2</v>
      </c>
      <c r="AG153" s="5">
        <v>2.8000000000000001E-2</v>
      </c>
      <c r="AK153" s="20">
        <v>75</v>
      </c>
      <c r="AM153" s="12">
        <f>+AO153/$AO$3</f>
        <v>9.5084069891616047E-6</v>
      </c>
      <c r="AN153" s="7">
        <f>IF(AK153=1,AM153,AM153+AN151)</f>
        <v>0.99994634221369338</v>
      </c>
      <c r="AO153" s="5">
        <f>SUM(G153:AJ153)</f>
        <v>8.6909999999999989</v>
      </c>
    </row>
    <row r="154" spans="1:41" x14ac:dyDescent="0.2">
      <c r="A154" s="1" t="s">
        <v>67</v>
      </c>
      <c r="B154" s="1" t="s">
        <v>82</v>
      </c>
      <c r="C154" s="1" t="s">
        <v>8</v>
      </c>
      <c r="D154" s="1" t="s">
        <v>38</v>
      </c>
      <c r="E154" s="1" t="s">
        <v>44</v>
      </c>
      <c r="F154" s="1" t="s">
        <v>11</v>
      </c>
      <c r="G154" s="5">
        <v>-1</v>
      </c>
      <c r="K154" s="5" t="s">
        <v>15</v>
      </c>
      <c r="L154" s="5" t="s">
        <v>15</v>
      </c>
      <c r="M154" s="5" t="s">
        <v>15</v>
      </c>
      <c r="N154" s="5" t="s">
        <v>15</v>
      </c>
      <c r="O154" s="5" t="s">
        <v>13</v>
      </c>
      <c r="P154" s="5">
        <v>-1</v>
      </c>
      <c r="Q154" s="5" t="s">
        <v>15</v>
      </c>
      <c r="R154" s="5" t="s">
        <v>15</v>
      </c>
      <c r="S154" s="5" t="s">
        <v>15</v>
      </c>
      <c r="T154" s="5" t="s">
        <v>15</v>
      </c>
      <c r="V154" s="5" t="s">
        <v>15</v>
      </c>
      <c r="W154" s="5" t="s">
        <v>15</v>
      </c>
      <c r="AG154" s="5" t="s">
        <v>18</v>
      </c>
      <c r="AK154" s="20">
        <v>75</v>
      </c>
    </row>
    <row r="155" spans="1:41" x14ac:dyDescent="0.2">
      <c r="A155" s="1" t="s">
        <v>67</v>
      </c>
      <c r="B155" s="1" t="s">
        <v>82</v>
      </c>
      <c r="C155" s="1" t="s">
        <v>8</v>
      </c>
      <c r="D155" s="1" t="s">
        <v>227</v>
      </c>
      <c r="E155" s="1" t="s">
        <v>21</v>
      </c>
      <c r="F155" s="1" t="s">
        <v>10</v>
      </c>
      <c r="AC155" s="5">
        <v>6.0279999999999996</v>
      </c>
      <c r="AD155" s="5">
        <v>2.4119999999999999</v>
      </c>
      <c r="AK155" s="20">
        <v>76</v>
      </c>
      <c r="AM155" s="12">
        <f>+AO155/$AO$3</f>
        <v>9.2337999066303008E-6</v>
      </c>
      <c r="AN155" s="7">
        <f>IF(AK155=1,AM155,AM155+AN153)</f>
        <v>0.99995557601359997</v>
      </c>
      <c r="AO155" s="5">
        <f>SUM(G155:AJ155)</f>
        <v>8.44</v>
      </c>
    </row>
    <row r="156" spans="1:41" x14ac:dyDescent="0.2">
      <c r="A156" s="1" t="s">
        <v>67</v>
      </c>
      <c r="B156" s="1" t="s">
        <v>82</v>
      </c>
      <c r="C156" s="1" t="s">
        <v>8</v>
      </c>
      <c r="D156" s="1" t="s">
        <v>227</v>
      </c>
      <c r="E156" s="1" t="s">
        <v>21</v>
      </c>
      <c r="F156" s="1" t="s">
        <v>11</v>
      </c>
      <c r="AC156" s="5" t="s">
        <v>15</v>
      </c>
      <c r="AD156" s="5" t="s">
        <v>15</v>
      </c>
      <c r="AK156" s="20">
        <v>76</v>
      </c>
    </row>
    <row r="157" spans="1:41" x14ac:dyDescent="0.2">
      <c r="A157" s="1" t="s">
        <v>67</v>
      </c>
      <c r="B157" s="1" t="s">
        <v>82</v>
      </c>
      <c r="C157" s="1" t="s">
        <v>30</v>
      </c>
      <c r="D157" s="1" t="s">
        <v>60</v>
      </c>
      <c r="E157" s="1" t="s">
        <v>28</v>
      </c>
      <c r="F157" s="1" t="s">
        <v>10</v>
      </c>
      <c r="Y157" s="5">
        <v>5</v>
      </c>
      <c r="Z157" s="5">
        <v>1.7999999999999999E-2</v>
      </c>
      <c r="AK157" s="20">
        <v>77</v>
      </c>
      <c r="AM157" s="12">
        <f>+AO157/$AO$3</f>
        <v>5.4899535463828028E-6</v>
      </c>
      <c r="AN157" s="7">
        <f>IF(AK157=1,AM157,AM157+AN155)</f>
        <v>0.9999610659671464</v>
      </c>
      <c r="AO157" s="5">
        <f>SUM(G157:AJ157)</f>
        <v>5.0179999999999998</v>
      </c>
    </row>
    <row r="158" spans="1:41" x14ac:dyDescent="0.2">
      <c r="A158" s="1" t="s">
        <v>67</v>
      </c>
      <c r="B158" s="1" t="s">
        <v>82</v>
      </c>
      <c r="C158" s="1" t="s">
        <v>30</v>
      </c>
      <c r="D158" s="1" t="s">
        <v>60</v>
      </c>
      <c r="E158" s="1" t="s">
        <v>28</v>
      </c>
      <c r="F158" s="1" t="s">
        <v>11</v>
      </c>
      <c r="Y158" s="5" t="s">
        <v>15</v>
      </c>
      <c r="Z158" s="5" t="s">
        <v>15</v>
      </c>
      <c r="AK158" s="20">
        <v>77</v>
      </c>
    </row>
    <row r="159" spans="1:41" x14ac:dyDescent="0.2">
      <c r="A159" s="1" t="s">
        <v>67</v>
      </c>
      <c r="B159" s="1" t="s">
        <v>82</v>
      </c>
      <c r="C159" s="1" t="s">
        <v>8</v>
      </c>
      <c r="D159" s="1" t="s">
        <v>220</v>
      </c>
      <c r="E159" s="1" t="s">
        <v>47</v>
      </c>
      <c r="F159" s="1" t="s">
        <v>10</v>
      </c>
      <c r="I159" s="5">
        <v>0.06</v>
      </c>
      <c r="J159" s="5">
        <v>0.15</v>
      </c>
      <c r="M159" s="5">
        <v>0.05</v>
      </c>
      <c r="N159" s="5">
        <v>0.12</v>
      </c>
      <c r="O159" s="5">
        <v>1.1399999999999999</v>
      </c>
      <c r="P159" s="5">
        <v>0.81</v>
      </c>
      <c r="Q159" s="5">
        <v>0.46</v>
      </c>
      <c r="R159" s="5">
        <v>0.53</v>
      </c>
      <c r="S159" s="5">
        <v>0.49</v>
      </c>
      <c r="T159" s="5">
        <v>0.09</v>
      </c>
      <c r="U159" s="5">
        <v>0.02</v>
      </c>
      <c r="V159" s="5">
        <v>0.436</v>
      </c>
      <c r="X159" s="5">
        <v>5.1999999999999998E-2</v>
      </c>
      <c r="Y159" s="5">
        <v>0.11600000000000001</v>
      </c>
      <c r="Z159" s="5">
        <v>0.48199999999999998</v>
      </c>
      <c r="AK159" s="20">
        <v>78</v>
      </c>
      <c r="AM159" s="12">
        <f>+AO159/$AO$3</f>
        <v>5.4768249209231393E-6</v>
      </c>
      <c r="AN159" s="7">
        <f>IF(AK159=1,AM159,AM159+AN157)</f>
        <v>0.99996654279206731</v>
      </c>
      <c r="AO159" s="5">
        <f>SUM(G159:AJ159)</f>
        <v>5.0060000000000002</v>
      </c>
    </row>
    <row r="160" spans="1:41" x14ac:dyDescent="0.2">
      <c r="A160" s="1" t="s">
        <v>67</v>
      </c>
      <c r="B160" s="1" t="s">
        <v>82</v>
      </c>
      <c r="C160" s="1" t="s">
        <v>8</v>
      </c>
      <c r="D160" s="1" t="s">
        <v>220</v>
      </c>
      <c r="E160" s="1" t="s">
        <v>47</v>
      </c>
      <c r="F160" s="1" t="s">
        <v>11</v>
      </c>
      <c r="I160" s="5">
        <v>-1</v>
      </c>
      <c r="J160" s="5">
        <v>-1</v>
      </c>
      <c r="M160" s="5">
        <v>-1</v>
      </c>
      <c r="N160" s="5">
        <v>-1</v>
      </c>
      <c r="O160" s="5">
        <v>-1</v>
      </c>
      <c r="P160" s="5">
        <v>-1</v>
      </c>
      <c r="Q160" s="5">
        <v>-1</v>
      </c>
      <c r="R160" s="5">
        <v>-1</v>
      </c>
      <c r="S160" s="5">
        <v>-1</v>
      </c>
      <c r="T160" s="5">
        <v>-1</v>
      </c>
      <c r="U160" s="5">
        <v>-1</v>
      </c>
      <c r="V160" s="5">
        <v>-1</v>
      </c>
      <c r="X160" s="5">
        <v>-1</v>
      </c>
      <c r="Y160" s="5">
        <v>-1</v>
      </c>
      <c r="Z160" s="5">
        <v>-1</v>
      </c>
      <c r="AK160" s="20">
        <v>78</v>
      </c>
    </row>
    <row r="161" spans="1:41" x14ac:dyDescent="0.2">
      <c r="A161" s="1" t="s">
        <v>67</v>
      </c>
      <c r="B161" s="1" t="s">
        <v>82</v>
      </c>
      <c r="C161" s="1" t="s">
        <v>8</v>
      </c>
      <c r="D161" s="1" t="s">
        <v>149</v>
      </c>
      <c r="E161" s="63" t="s">
        <v>32</v>
      </c>
      <c r="F161" s="1" t="s">
        <v>10</v>
      </c>
      <c r="AH161" s="5">
        <v>4</v>
      </c>
      <c r="AK161" s="20">
        <v>79</v>
      </c>
      <c r="AM161" s="12">
        <f>+AO161/$AO$3</f>
        <v>4.376208486554645E-6</v>
      </c>
      <c r="AN161" s="7">
        <f>IF(AK161=1,AM161,AM161+AN159)</f>
        <v>0.9999709190005539</v>
      </c>
      <c r="AO161" s="5">
        <f>SUM(G161:AJ161)</f>
        <v>4</v>
      </c>
    </row>
    <row r="162" spans="1:41" x14ac:dyDescent="0.2">
      <c r="A162" s="1" t="s">
        <v>67</v>
      </c>
      <c r="B162" s="1" t="s">
        <v>82</v>
      </c>
      <c r="C162" s="1" t="s">
        <v>8</v>
      </c>
      <c r="D162" s="1" t="s">
        <v>149</v>
      </c>
      <c r="E162" s="63" t="s">
        <v>32</v>
      </c>
      <c r="F162" s="1" t="s">
        <v>11</v>
      </c>
      <c r="V162" s="5" t="s">
        <v>24</v>
      </c>
      <c r="AG162" s="5" t="s">
        <v>24</v>
      </c>
      <c r="AH162" s="5">
        <v>-1</v>
      </c>
      <c r="AK162" s="20">
        <v>79</v>
      </c>
    </row>
    <row r="163" spans="1:41" x14ac:dyDescent="0.2">
      <c r="A163" s="1" t="s">
        <v>67</v>
      </c>
      <c r="B163" s="1" t="s">
        <v>82</v>
      </c>
      <c r="C163" s="1" t="s">
        <v>8</v>
      </c>
      <c r="D163" s="1" t="s">
        <v>27</v>
      </c>
      <c r="E163" s="63" t="s">
        <v>32</v>
      </c>
      <c r="F163" s="1" t="s">
        <v>10</v>
      </c>
      <c r="L163" s="5">
        <v>4</v>
      </c>
      <c r="AK163" s="20">
        <v>79</v>
      </c>
      <c r="AM163" s="12">
        <f>+AO163/$AO$3</f>
        <v>4.376208486554645E-6</v>
      </c>
      <c r="AN163" s="7">
        <f>IF(AK163=1,AM163,AM163+AN161)</f>
        <v>0.99997529520904049</v>
      </c>
      <c r="AO163" s="5">
        <f>SUM(G163:AJ163)</f>
        <v>4</v>
      </c>
    </row>
    <row r="164" spans="1:41" x14ac:dyDescent="0.2">
      <c r="A164" s="1" t="s">
        <v>67</v>
      </c>
      <c r="B164" s="1" t="s">
        <v>82</v>
      </c>
      <c r="C164" s="1" t="s">
        <v>8</v>
      </c>
      <c r="D164" s="1" t="s">
        <v>27</v>
      </c>
      <c r="E164" s="63" t="s">
        <v>32</v>
      </c>
      <c r="F164" s="1" t="s">
        <v>11</v>
      </c>
      <c r="L164" s="5">
        <v>-1</v>
      </c>
      <c r="AK164" s="20">
        <v>79</v>
      </c>
    </row>
    <row r="165" spans="1:41" x14ac:dyDescent="0.2">
      <c r="A165" s="1" t="s">
        <v>67</v>
      </c>
      <c r="B165" s="1" t="s">
        <v>82</v>
      </c>
      <c r="C165" s="1" t="s">
        <v>8</v>
      </c>
      <c r="D165" s="1" t="s">
        <v>240</v>
      </c>
      <c r="E165" s="1" t="s">
        <v>21</v>
      </c>
      <c r="F165" s="1" t="s">
        <v>10</v>
      </c>
      <c r="V165" s="5">
        <v>1</v>
      </c>
      <c r="X165" s="5">
        <v>0.3</v>
      </c>
      <c r="AA165" s="5">
        <v>1.2030000000000001</v>
      </c>
      <c r="AB165" s="5">
        <v>1.359</v>
      </c>
      <c r="AK165" s="20">
        <v>81</v>
      </c>
      <c r="AM165" s="12">
        <f>+AO165/$AO$3</f>
        <v>4.2252292937685105E-6</v>
      </c>
      <c r="AN165" s="7">
        <f>IF(AK165=1,AM165,AM165+AN163)</f>
        <v>0.99997952043833427</v>
      </c>
      <c r="AO165" s="5">
        <f>SUM(G165:AJ165)</f>
        <v>3.8620000000000001</v>
      </c>
    </row>
    <row r="166" spans="1:41" x14ac:dyDescent="0.2">
      <c r="A166" s="1" t="s">
        <v>67</v>
      </c>
      <c r="B166" s="1" t="s">
        <v>82</v>
      </c>
      <c r="C166" s="1" t="s">
        <v>8</v>
      </c>
      <c r="D166" s="1" t="s">
        <v>240</v>
      </c>
      <c r="E166" s="1" t="s">
        <v>21</v>
      </c>
      <c r="F166" s="1" t="s">
        <v>11</v>
      </c>
      <c r="V166" s="5">
        <v>-1</v>
      </c>
      <c r="X166" s="5">
        <v>-1</v>
      </c>
      <c r="AA166" s="5">
        <v>-1</v>
      </c>
      <c r="AB166" s="5">
        <v>-1</v>
      </c>
      <c r="AC166" s="5" t="s">
        <v>15</v>
      </c>
      <c r="AK166" s="20">
        <v>81</v>
      </c>
    </row>
    <row r="167" spans="1:41" x14ac:dyDescent="0.2">
      <c r="A167" s="1" t="s">
        <v>67</v>
      </c>
      <c r="B167" s="1" t="s">
        <v>82</v>
      </c>
      <c r="C167" s="1" t="s">
        <v>8</v>
      </c>
      <c r="D167" s="1" t="s">
        <v>38</v>
      </c>
      <c r="E167" s="1" t="s">
        <v>26</v>
      </c>
      <c r="F167" s="1" t="s">
        <v>10</v>
      </c>
      <c r="O167" s="5">
        <v>1</v>
      </c>
      <c r="P167" s="5">
        <v>0.16700000000000001</v>
      </c>
      <c r="Q167" s="5">
        <v>0.19600000000000001</v>
      </c>
      <c r="R167" s="5">
        <v>1.0229999999999999</v>
      </c>
      <c r="S167" s="5">
        <v>2.1999999999999999E-2</v>
      </c>
      <c r="T167" s="5">
        <v>0.27</v>
      </c>
      <c r="U167" s="5">
        <v>8.2000000000000003E-2</v>
      </c>
      <c r="V167" s="5">
        <v>0.32400000000000001</v>
      </c>
      <c r="W167" s="5">
        <v>5.0000000000000001E-3</v>
      </c>
      <c r="X167" s="5">
        <v>1.0999999999999999E-2</v>
      </c>
      <c r="AA167" s="5">
        <v>0.02</v>
      </c>
      <c r="AB167" s="5">
        <v>0.316</v>
      </c>
      <c r="AD167" s="5">
        <v>6.2E-2</v>
      </c>
      <c r="AE167" s="5">
        <v>0.03</v>
      </c>
      <c r="AG167" s="5">
        <v>8.4000000000000005E-2</v>
      </c>
      <c r="AI167" s="5">
        <v>7.0000000000000001E-3</v>
      </c>
      <c r="AJ167" s="5">
        <v>2.5999999999999999E-2</v>
      </c>
      <c r="AK167" s="20">
        <v>82</v>
      </c>
      <c r="AM167" s="12">
        <f>+AO167/$AO$3</f>
        <v>3.9878199833729193E-6</v>
      </c>
      <c r="AN167" s="7">
        <f>IF(AK167=1,AM167,AM167+AN165)</f>
        <v>0.99998350825831761</v>
      </c>
      <c r="AO167" s="5">
        <f>SUM(G167:AJ167)</f>
        <v>3.6449999999999991</v>
      </c>
    </row>
    <row r="168" spans="1:41" x14ac:dyDescent="0.2">
      <c r="A168" s="1" t="s">
        <v>67</v>
      </c>
      <c r="B168" s="1" t="s">
        <v>82</v>
      </c>
      <c r="C168" s="1" t="s">
        <v>8</v>
      </c>
      <c r="D168" s="1" t="s">
        <v>38</v>
      </c>
      <c r="E168" s="1" t="s">
        <v>26</v>
      </c>
      <c r="F168" s="1" t="s">
        <v>11</v>
      </c>
      <c r="O168" s="5" t="s">
        <v>13</v>
      </c>
      <c r="P168" s="5" t="s">
        <v>15</v>
      </c>
      <c r="Q168" s="5" t="s">
        <v>15</v>
      </c>
      <c r="R168" s="5" t="s">
        <v>15</v>
      </c>
      <c r="S168" s="5" t="s">
        <v>15</v>
      </c>
      <c r="T168" s="5" t="s">
        <v>15</v>
      </c>
      <c r="U168" s="5" t="s">
        <v>13</v>
      </c>
      <c r="V168" s="5" t="s">
        <v>15</v>
      </c>
      <c r="W168" s="5" t="s">
        <v>15</v>
      </c>
      <c r="X168" s="5" t="s">
        <v>15</v>
      </c>
      <c r="AA168" s="5" t="s">
        <v>12</v>
      </c>
      <c r="AB168" s="5" t="s">
        <v>12</v>
      </c>
      <c r="AD168" s="5" t="s">
        <v>12</v>
      </c>
      <c r="AE168" s="5" t="s">
        <v>18</v>
      </c>
      <c r="AG168" s="5" t="s">
        <v>12</v>
      </c>
      <c r="AI168" s="5" t="s">
        <v>18</v>
      </c>
      <c r="AJ168" s="5" t="s">
        <v>15</v>
      </c>
      <c r="AK168" s="20">
        <v>82</v>
      </c>
    </row>
    <row r="169" spans="1:41" x14ac:dyDescent="0.2">
      <c r="A169" s="1" t="s">
        <v>67</v>
      </c>
      <c r="B169" s="1" t="s">
        <v>82</v>
      </c>
      <c r="C169" s="1" t="s">
        <v>8</v>
      </c>
      <c r="D169" s="1" t="s">
        <v>225</v>
      </c>
      <c r="E169" s="1" t="s">
        <v>21</v>
      </c>
      <c r="F169" s="1" t="s">
        <v>10</v>
      </c>
      <c r="Z169" s="5">
        <v>3.9E-2</v>
      </c>
      <c r="AB169" s="5">
        <v>0.111</v>
      </c>
      <c r="AE169" s="5">
        <v>3.2000000000000001E-2</v>
      </c>
      <c r="AF169" s="5">
        <v>6.0999999999999999E-2</v>
      </c>
      <c r="AI169" s="5">
        <v>1.2350000000000001</v>
      </c>
      <c r="AJ169" s="5">
        <v>1.734</v>
      </c>
      <c r="AK169" s="20">
        <v>83</v>
      </c>
      <c r="AM169" s="12">
        <f>+AO169/$AO$3</f>
        <v>3.5140954147033804E-6</v>
      </c>
      <c r="AN169" s="7">
        <f>IF(AK169=1,AM169,AM169+AN167)</f>
        <v>0.99998702235373227</v>
      </c>
      <c r="AO169" s="5">
        <f>SUM(G169:AJ169)</f>
        <v>3.2120000000000002</v>
      </c>
    </row>
    <row r="170" spans="1:41" x14ac:dyDescent="0.2">
      <c r="A170" s="1" t="s">
        <v>67</v>
      </c>
      <c r="B170" s="1" t="s">
        <v>82</v>
      </c>
      <c r="C170" s="1" t="s">
        <v>8</v>
      </c>
      <c r="D170" s="1" t="s">
        <v>225</v>
      </c>
      <c r="E170" s="1" t="s">
        <v>21</v>
      </c>
      <c r="F170" s="1" t="s">
        <v>11</v>
      </c>
      <c r="Y170" s="5" t="s">
        <v>15</v>
      </c>
      <c r="Z170" s="5" t="s">
        <v>15</v>
      </c>
      <c r="AA170" s="5" t="s">
        <v>15</v>
      </c>
      <c r="AB170" s="5" t="s">
        <v>15</v>
      </c>
      <c r="AC170" s="5" t="s">
        <v>15</v>
      </c>
      <c r="AE170" s="5" t="s">
        <v>15</v>
      </c>
      <c r="AF170" s="5">
        <v>-1</v>
      </c>
      <c r="AI170" s="5" t="s">
        <v>15</v>
      </c>
      <c r="AJ170" s="5" t="s">
        <v>15</v>
      </c>
      <c r="AK170" s="20">
        <v>83</v>
      </c>
    </row>
    <row r="171" spans="1:41" x14ac:dyDescent="0.2">
      <c r="A171" s="1" t="s">
        <v>67</v>
      </c>
      <c r="B171" s="1" t="s">
        <v>82</v>
      </c>
      <c r="C171" s="1" t="s">
        <v>8</v>
      </c>
      <c r="D171" s="1" t="s">
        <v>240</v>
      </c>
      <c r="E171" s="1" t="s">
        <v>33</v>
      </c>
      <c r="F171" s="1" t="s">
        <v>10</v>
      </c>
      <c r="AC171" s="5">
        <v>2.5499999999999998</v>
      </c>
      <c r="AK171" s="20">
        <v>84</v>
      </c>
      <c r="AM171" s="12">
        <f>+AO171/$AO$3</f>
        <v>2.7898329101785864E-6</v>
      </c>
      <c r="AN171" s="7">
        <f>IF(AK171=1,AM171,AM171+AN169)</f>
        <v>0.9999898121866424</v>
      </c>
      <c r="AO171" s="5">
        <f>SUM(G171:AJ171)</f>
        <v>2.5499999999999998</v>
      </c>
    </row>
    <row r="172" spans="1:41" x14ac:dyDescent="0.2">
      <c r="A172" s="1" t="s">
        <v>67</v>
      </c>
      <c r="B172" s="1" t="s">
        <v>82</v>
      </c>
      <c r="C172" s="1" t="s">
        <v>8</v>
      </c>
      <c r="D172" s="1" t="s">
        <v>240</v>
      </c>
      <c r="E172" s="1" t="s">
        <v>33</v>
      </c>
      <c r="F172" s="1" t="s">
        <v>11</v>
      </c>
      <c r="AC172" s="5">
        <v>-1</v>
      </c>
      <c r="AK172" s="20">
        <v>84</v>
      </c>
    </row>
    <row r="173" spans="1:41" x14ac:dyDescent="0.2">
      <c r="A173" s="1" t="s">
        <v>67</v>
      </c>
      <c r="B173" s="1" t="s">
        <v>82</v>
      </c>
      <c r="C173" s="1" t="s">
        <v>8</v>
      </c>
      <c r="D173" s="1" t="s">
        <v>38</v>
      </c>
      <c r="E173" s="1" t="s">
        <v>49</v>
      </c>
      <c r="F173" s="1" t="s">
        <v>10</v>
      </c>
      <c r="T173" s="5">
        <v>0.16</v>
      </c>
      <c r="Y173" s="5">
        <v>6.5000000000000002E-2</v>
      </c>
      <c r="Z173" s="5">
        <v>0.14499999999999999</v>
      </c>
      <c r="AB173" s="5">
        <v>7.2999999999999995E-2</v>
      </c>
      <c r="AD173" s="5">
        <v>0.13700000000000001</v>
      </c>
      <c r="AE173" s="5">
        <v>7.8E-2</v>
      </c>
      <c r="AF173" s="5">
        <v>5.2999999999999999E-2</v>
      </c>
      <c r="AG173" s="5">
        <v>1.081</v>
      </c>
      <c r="AI173" s="5">
        <v>3.1E-2</v>
      </c>
      <c r="AJ173" s="5">
        <v>0.249</v>
      </c>
      <c r="AK173" s="20">
        <v>85</v>
      </c>
      <c r="AM173" s="12">
        <f>+AO173/$AO$3</f>
        <v>2.2668759960353065E-6</v>
      </c>
      <c r="AN173" s="7">
        <f>IF(AK173=1,AM173,AM173+AN171)</f>
        <v>0.99999207906263843</v>
      </c>
      <c r="AO173" s="5">
        <f>SUM(G173:AJ173)</f>
        <v>2.0720000000000001</v>
      </c>
    </row>
    <row r="174" spans="1:41" x14ac:dyDescent="0.2">
      <c r="A174" s="1" t="s">
        <v>67</v>
      </c>
      <c r="B174" s="1" t="s">
        <v>82</v>
      </c>
      <c r="C174" s="1" t="s">
        <v>8</v>
      </c>
      <c r="D174" s="1" t="s">
        <v>38</v>
      </c>
      <c r="E174" s="1" t="s">
        <v>49</v>
      </c>
      <c r="F174" s="1" t="s">
        <v>11</v>
      </c>
      <c r="Q174" s="5" t="s">
        <v>12</v>
      </c>
      <c r="T174" s="5" t="s">
        <v>13</v>
      </c>
      <c r="W174" s="5" t="s">
        <v>24</v>
      </c>
      <c r="Y174" s="5" t="s">
        <v>15</v>
      </c>
      <c r="Z174" s="5" t="s">
        <v>13</v>
      </c>
      <c r="AB174" s="5" t="s">
        <v>18</v>
      </c>
      <c r="AD174" s="5" t="s">
        <v>18</v>
      </c>
      <c r="AE174" s="5" t="s">
        <v>12</v>
      </c>
      <c r="AF174" s="5" t="s">
        <v>12</v>
      </c>
      <c r="AG174" s="5" t="s">
        <v>12</v>
      </c>
      <c r="AI174" s="5" t="s">
        <v>18</v>
      </c>
      <c r="AJ174" s="5" t="s">
        <v>12</v>
      </c>
      <c r="AK174" s="20">
        <v>85</v>
      </c>
    </row>
    <row r="175" spans="1:41" x14ac:dyDescent="0.2">
      <c r="A175" s="1" t="s">
        <v>67</v>
      </c>
      <c r="B175" s="1" t="s">
        <v>82</v>
      </c>
      <c r="C175" s="1" t="s">
        <v>8</v>
      </c>
      <c r="D175" s="1" t="s">
        <v>226</v>
      </c>
      <c r="E175" s="1" t="s">
        <v>16</v>
      </c>
      <c r="F175" s="1" t="s">
        <v>10</v>
      </c>
      <c r="X175" s="5">
        <v>0.43</v>
      </c>
      <c r="Y175" s="5">
        <v>1.2609999999999999</v>
      </c>
      <c r="AA175" s="5">
        <v>0.20300000000000001</v>
      </c>
      <c r="AK175" s="20">
        <v>86</v>
      </c>
      <c r="AM175" s="12">
        <f>+AO175/$AO$3</f>
        <v>2.0721347183836246E-6</v>
      </c>
      <c r="AN175" s="7">
        <f>IF(AK175=1,AM175,AM175+AN173)</f>
        <v>0.9999941511973568</v>
      </c>
      <c r="AO175" s="5">
        <f>SUM(G175:AJ175)</f>
        <v>1.8939999999999999</v>
      </c>
    </row>
    <row r="176" spans="1:41" x14ac:dyDescent="0.2">
      <c r="A176" s="1" t="s">
        <v>67</v>
      </c>
      <c r="B176" s="1" t="s">
        <v>82</v>
      </c>
      <c r="C176" s="1" t="s">
        <v>8</v>
      </c>
      <c r="D176" s="1" t="s">
        <v>226</v>
      </c>
      <c r="E176" s="1" t="s">
        <v>16</v>
      </c>
      <c r="F176" s="1" t="s">
        <v>11</v>
      </c>
      <c r="X176" s="5">
        <v>-1</v>
      </c>
      <c r="Y176" s="5">
        <v>-1</v>
      </c>
      <c r="AA176" s="5">
        <v>-1</v>
      </c>
      <c r="AK176" s="20">
        <v>86</v>
      </c>
    </row>
    <row r="177" spans="1:41" x14ac:dyDescent="0.2">
      <c r="A177" s="1" t="s">
        <v>67</v>
      </c>
      <c r="B177" s="1" t="s">
        <v>82</v>
      </c>
      <c r="C177" s="1" t="s">
        <v>8</v>
      </c>
      <c r="D177" s="1" t="s">
        <v>149</v>
      </c>
      <c r="E177" s="1" t="s">
        <v>26</v>
      </c>
      <c r="F177" s="1" t="s">
        <v>10</v>
      </c>
      <c r="U177" s="5">
        <v>0.23300000000000001</v>
      </c>
      <c r="V177" s="5">
        <v>0.23400000000000001</v>
      </c>
      <c r="X177" s="5">
        <v>1.2649999999999999</v>
      </c>
      <c r="AK177" s="20">
        <v>87</v>
      </c>
      <c r="AM177" s="12">
        <f>+AO177/$AO$3</f>
        <v>1.8948982746781614E-6</v>
      </c>
      <c r="AN177" s="7">
        <f>IF(AK177=1,AM177,AM177+AN175)</f>
        <v>0.99999604609563142</v>
      </c>
      <c r="AO177" s="5">
        <f>SUM(G177:AJ177)</f>
        <v>1.732</v>
      </c>
    </row>
    <row r="178" spans="1:41" x14ac:dyDescent="0.2">
      <c r="A178" s="1" t="s">
        <v>67</v>
      </c>
      <c r="B178" s="1" t="s">
        <v>82</v>
      </c>
      <c r="C178" s="1" t="s">
        <v>8</v>
      </c>
      <c r="D178" s="1" t="s">
        <v>149</v>
      </c>
      <c r="E178" s="1" t="s">
        <v>26</v>
      </c>
      <c r="F178" s="1" t="s">
        <v>11</v>
      </c>
      <c r="U178" s="5">
        <v>-1</v>
      </c>
      <c r="V178" s="5">
        <v>-1</v>
      </c>
      <c r="X178" s="5">
        <v>-1</v>
      </c>
      <c r="AK178" s="20">
        <v>87</v>
      </c>
    </row>
    <row r="179" spans="1:41" x14ac:dyDescent="0.2">
      <c r="A179" s="1" t="s">
        <v>67</v>
      </c>
      <c r="B179" s="1" t="s">
        <v>82</v>
      </c>
      <c r="C179" s="1" t="s">
        <v>8</v>
      </c>
      <c r="D179" s="1" t="s">
        <v>227</v>
      </c>
      <c r="E179" s="1" t="s">
        <v>26</v>
      </c>
      <c r="F179" s="1" t="s">
        <v>10</v>
      </c>
      <c r="T179" s="5">
        <v>3.2000000000000001E-2</v>
      </c>
      <c r="V179" s="5">
        <v>0.03</v>
      </c>
      <c r="W179" s="5">
        <v>1.0229999999999999</v>
      </c>
      <c r="X179" s="5">
        <v>0.36199999999999999</v>
      </c>
      <c r="AK179" s="20">
        <v>88</v>
      </c>
      <c r="AM179" s="12">
        <f>+AO179/$AO$3</f>
        <v>1.5830934200111431E-6</v>
      </c>
      <c r="AN179" s="7">
        <f>IF(AK179=1,AM179,AM179+AN177)</f>
        <v>0.99999762918905144</v>
      </c>
      <c r="AO179" s="5">
        <f>SUM(G179:AJ179)</f>
        <v>1.4470000000000001</v>
      </c>
    </row>
    <row r="180" spans="1:41" x14ac:dyDescent="0.2">
      <c r="A180" s="1" t="s">
        <v>67</v>
      </c>
      <c r="B180" s="1" t="s">
        <v>82</v>
      </c>
      <c r="C180" s="1" t="s">
        <v>8</v>
      </c>
      <c r="D180" s="1" t="s">
        <v>227</v>
      </c>
      <c r="E180" s="1" t="s">
        <v>26</v>
      </c>
      <c r="F180" s="1" t="s">
        <v>11</v>
      </c>
      <c r="T180" s="5">
        <v>-1</v>
      </c>
      <c r="V180" s="5" t="s">
        <v>15</v>
      </c>
      <c r="W180" s="5" t="s">
        <v>15</v>
      </c>
      <c r="X180" s="5" t="s">
        <v>15</v>
      </c>
      <c r="AK180" s="20">
        <v>88</v>
      </c>
    </row>
    <row r="181" spans="1:41" x14ac:dyDescent="0.2">
      <c r="A181" s="1" t="s">
        <v>67</v>
      </c>
      <c r="B181" s="1" t="s">
        <v>82</v>
      </c>
      <c r="C181" s="1" t="s">
        <v>8</v>
      </c>
      <c r="D181" s="1" t="s">
        <v>216</v>
      </c>
      <c r="E181" s="63" t="s">
        <v>32</v>
      </c>
      <c r="F181" s="1" t="s">
        <v>10</v>
      </c>
      <c r="AI181" s="5">
        <v>1.153</v>
      </c>
      <c r="AK181" s="20">
        <v>89</v>
      </c>
      <c r="AM181" s="12">
        <f>+AO181/$AO$3</f>
        <v>1.2614420962493766E-6</v>
      </c>
      <c r="AN181" s="7">
        <f>IF(AK181=1,AM181,AM181+AN179)</f>
        <v>0.99999889063114766</v>
      </c>
      <c r="AO181" s="5">
        <f>SUM(G181:AJ181)</f>
        <v>1.153</v>
      </c>
    </row>
    <row r="182" spans="1:41" x14ac:dyDescent="0.2">
      <c r="A182" s="1" t="s">
        <v>67</v>
      </c>
      <c r="B182" s="1" t="s">
        <v>82</v>
      </c>
      <c r="C182" s="1" t="s">
        <v>8</v>
      </c>
      <c r="D182" s="1" t="s">
        <v>216</v>
      </c>
      <c r="E182" s="63" t="s">
        <v>32</v>
      </c>
      <c r="F182" s="1" t="s">
        <v>11</v>
      </c>
      <c r="AI182" s="5" t="s">
        <v>23</v>
      </c>
      <c r="AK182" s="20">
        <v>89</v>
      </c>
    </row>
    <row r="183" spans="1:41" x14ac:dyDescent="0.2">
      <c r="A183" s="1" t="s">
        <v>67</v>
      </c>
      <c r="B183" s="1" t="s">
        <v>82</v>
      </c>
      <c r="C183" s="1" t="s">
        <v>8</v>
      </c>
      <c r="D183" s="1" t="s">
        <v>220</v>
      </c>
      <c r="E183" s="1" t="s">
        <v>49</v>
      </c>
      <c r="F183" s="1" t="s">
        <v>10</v>
      </c>
      <c r="H183" s="5">
        <v>0.18</v>
      </c>
      <c r="J183" s="5">
        <v>0.05</v>
      </c>
      <c r="R183" s="5">
        <v>0.05</v>
      </c>
      <c r="AH183" s="5">
        <v>5.0999999999999997E-2</v>
      </c>
      <c r="AK183" s="20">
        <v>90</v>
      </c>
      <c r="AM183" s="12">
        <f>+AO183/$AO$3</f>
        <v>3.6213125226239685E-7</v>
      </c>
      <c r="AN183" s="7">
        <f>IF(AK183=1,AM183,AM183+AN181)</f>
        <v>0.99999925276239987</v>
      </c>
      <c r="AO183" s="5">
        <f>SUM(G183:AJ183)</f>
        <v>0.33099999999999996</v>
      </c>
    </row>
    <row r="184" spans="1:41" x14ac:dyDescent="0.2">
      <c r="A184" s="1" t="s">
        <v>67</v>
      </c>
      <c r="B184" s="1" t="s">
        <v>82</v>
      </c>
      <c r="C184" s="1" t="s">
        <v>8</v>
      </c>
      <c r="D184" s="1" t="s">
        <v>220</v>
      </c>
      <c r="E184" s="1" t="s">
        <v>49</v>
      </c>
      <c r="F184" s="1" t="s">
        <v>11</v>
      </c>
      <c r="H184" s="5">
        <v>-1</v>
      </c>
      <c r="J184" s="5">
        <v>-1</v>
      </c>
      <c r="R184" s="5" t="s">
        <v>23</v>
      </c>
      <c r="AH184" s="5" t="s">
        <v>17</v>
      </c>
      <c r="AK184" s="20">
        <v>90</v>
      </c>
    </row>
    <row r="185" spans="1:41" x14ac:dyDescent="0.2">
      <c r="A185" s="1" t="s">
        <v>67</v>
      </c>
      <c r="B185" s="1" t="s">
        <v>82</v>
      </c>
      <c r="C185" s="1" t="s">
        <v>8</v>
      </c>
      <c r="D185" s="1" t="s">
        <v>224</v>
      </c>
      <c r="E185" s="1" t="s">
        <v>21</v>
      </c>
      <c r="F185" s="1" t="s">
        <v>10</v>
      </c>
      <c r="Z185" s="5">
        <v>0.223</v>
      </c>
      <c r="AD185" s="5">
        <v>0.04</v>
      </c>
      <c r="AK185" s="20">
        <v>91</v>
      </c>
      <c r="AM185" s="12">
        <f>+AO185/$AO$3</f>
        <v>2.8773570799096793E-7</v>
      </c>
      <c r="AN185" s="7">
        <f>IF(AK185=1,AM185,AM185+AN183)</f>
        <v>0.99999954049810791</v>
      </c>
      <c r="AO185" s="5">
        <f>SUM(G185:AJ185)</f>
        <v>0.26300000000000001</v>
      </c>
    </row>
    <row r="186" spans="1:41" x14ac:dyDescent="0.2">
      <c r="A186" s="1" t="s">
        <v>67</v>
      </c>
      <c r="B186" s="1" t="s">
        <v>82</v>
      </c>
      <c r="C186" s="1" t="s">
        <v>8</v>
      </c>
      <c r="D186" s="1" t="s">
        <v>224</v>
      </c>
      <c r="E186" s="1" t="s">
        <v>21</v>
      </c>
      <c r="F186" s="1" t="s">
        <v>11</v>
      </c>
      <c r="Z186" s="5" t="s">
        <v>15</v>
      </c>
      <c r="AD186" s="5" t="s">
        <v>15</v>
      </c>
      <c r="AK186" s="20">
        <v>91</v>
      </c>
    </row>
    <row r="187" spans="1:41" x14ac:dyDescent="0.2">
      <c r="A187" s="1" t="s">
        <v>67</v>
      </c>
      <c r="B187" s="1" t="s">
        <v>82</v>
      </c>
      <c r="C187" s="1" t="s">
        <v>30</v>
      </c>
      <c r="D187" s="1" t="s">
        <v>84</v>
      </c>
      <c r="E187" s="1" t="s">
        <v>22</v>
      </c>
      <c r="F187" s="1" t="s">
        <v>10</v>
      </c>
      <c r="X187" s="5">
        <v>0.191</v>
      </c>
      <c r="Y187" s="5">
        <v>1.7999999999999999E-2</v>
      </c>
      <c r="AA187" s="5">
        <v>0.02</v>
      </c>
      <c r="AK187" s="20">
        <v>92</v>
      </c>
      <c r="AM187" s="12">
        <f>+AO187/$AO$3</f>
        <v>2.5053793585525345E-7</v>
      </c>
      <c r="AN187" s="7">
        <f>IF(AK187=1,AM187,AM187+AN185)</f>
        <v>0.99999979103604375</v>
      </c>
      <c r="AO187" s="5">
        <f>SUM(G187:AJ187)</f>
        <v>0.22899999999999998</v>
      </c>
    </row>
    <row r="188" spans="1:41" x14ac:dyDescent="0.2">
      <c r="A188" s="1" t="s">
        <v>67</v>
      </c>
      <c r="B188" s="1" t="s">
        <v>82</v>
      </c>
      <c r="C188" s="1" t="s">
        <v>30</v>
      </c>
      <c r="D188" s="1" t="s">
        <v>84</v>
      </c>
      <c r="E188" s="1" t="s">
        <v>22</v>
      </c>
      <c r="F188" s="1" t="s">
        <v>11</v>
      </c>
      <c r="X188" s="5" t="s">
        <v>15</v>
      </c>
      <c r="Y188" s="5" t="s">
        <v>15</v>
      </c>
      <c r="AA188" s="5" t="s">
        <v>15</v>
      </c>
      <c r="AK188" s="20">
        <v>92</v>
      </c>
    </row>
    <row r="189" spans="1:41" x14ac:dyDescent="0.2">
      <c r="A189" s="1" t="s">
        <v>67</v>
      </c>
      <c r="B189" s="1" t="s">
        <v>82</v>
      </c>
      <c r="C189" s="1" t="s">
        <v>30</v>
      </c>
      <c r="D189" s="1" t="s">
        <v>85</v>
      </c>
      <c r="E189" s="1" t="s">
        <v>33</v>
      </c>
      <c r="F189" s="1" t="s">
        <v>10</v>
      </c>
      <c r="AH189" s="5">
        <v>3.9E-2</v>
      </c>
      <c r="AI189" s="5">
        <v>3.4000000000000002E-2</v>
      </c>
      <c r="AK189" s="20">
        <v>93</v>
      </c>
      <c r="AM189" s="12">
        <f>+AO189/$AO$3</f>
        <v>7.9865804879622287E-8</v>
      </c>
      <c r="AN189" s="7">
        <f>IF(AK189=1,AM189,AM189+AN187)</f>
        <v>0.99999987090184861</v>
      </c>
      <c r="AO189" s="5">
        <f>SUM(G189:AJ189)</f>
        <v>7.3000000000000009E-2</v>
      </c>
    </row>
    <row r="190" spans="1:41" x14ac:dyDescent="0.2">
      <c r="A190" s="1" t="s">
        <v>67</v>
      </c>
      <c r="B190" s="1" t="s">
        <v>82</v>
      </c>
      <c r="C190" s="1" t="s">
        <v>30</v>
      </c>
      <c r="D190" s="1" t="s">
        <v>85</v>
      </c>
      <c r="E190" s="1" t="s">
        <v>33</v>
      </c>
      <c r="F190" s="1" t="s">
        <v>11</v>
      </c>
      <c r="AH190" s="5">
        <v>-1</v>
      </c>
      <c r="AI190" s="5">
        <v>-1</v>
      </c>
      <c r="AK190" s="20">
        <v>93</v>
      </c>
    </row>
    <row r="191" spans="1:41" x14ac:dyDescent="0.2">
      <c r="A191" s="1" t="s">
        <v>67</v>
      </c>
      <c r="B191" s="1" t="s">
        <v>82</v>
      </c>
      <c r="C191" s="1" t="s">
        <v>8</v>
      </c>
      <c r="D191" s="1" t="s">
        <v>216</v>
      </c>
      <c r="E191" s="1" t="s">
        <v>22</v>
      </c>
      <c r="F191" s="1" t="s">
        <v>10</v>
      </c>
      <c r="AI191" s="5">
        <v>6.4000000000000001E-2</v>
      </c>
      <c r="AK191" s="20">
        <v>94</v>
      </c>
      <c r="AM191" s="12">
        <f>+AO191/$AO$3</f>
        <v>7.0019335784874332E-8</v>
      </c>
      <c r="AN191" s="7">
        <f>IF(AK191=1,AM191,AM191+AN189)</f>
        <v>0.99999994092118438</v>
      </c>
      <c r="AO191" s="5">
        <f>SUM(G191:AJ191)</f>
        <v>6.4000000000000001E-2</v>
      </c>
    </row>
    <row r="192" spans="1:41" x14ac:dyDescent="0.2">
      <c r="A192" s="1" t="s">
        <v>67</v>
      </c>
      <c r="B192" s="1" t="s">
        <v>82</v>
      </c>
      <c r="C192" s="1" t="s">
        <v>8</v>
      </c>
      <c r="D192" s="1" t="s">
        <v>216</v>
      </c>
      <c r="E192" s="1" t="s">
        <v>22</v>
      </c>
      <c r="F192" s="1" t="s">
        <v>11</v>
      </c>
      <c r="AI192" s="5">
        <v>-1</v>
      </c>
      <c r="AK192" s="20">
        <v>94</v>
      </c>
    </row>
    <row r="193" spans="1:41" x14ac:dyDescent="0.2">
      <c r="A193" s="1" t="s">
        <v>67</v>
      </c>
      <c r="B193" s="1" t="s">
        <v>82</v>
      </c>
      <c r="C193" s="1" t="s">
        <v>8</v>
      </c>
      <c r="D193" s="1" t="s">
        <v>216</v>
      </c>
      <c r="E193" s="1" t="s">
        <v>46</v>
      </c>
      <c r="F193" s="1" t="s">
        <v>10</v>
      </c>
      <c r="AI193" s="5">
        <v>2.8000000000000001E-2</v>
      </c>
      <c r="AK193" s="20">
        <v>95</v>
      </c>
      <c r="AM193" s="12">
        <f>+AO193/$AO$3</f>
        <v>3.0633459405882516E-8</v>
      </c>
      <c r="AN193" s="7">
        <f>IF(AK193=1,AM193,AM193+AN191)</f>
        <v>0.99999997155464382</v>
      </c>
      <c r="AO193" s="5">
        <f>SUM(G193:AJ193)</f>
        <v>2.8000000000000001E-2</v>
      </c>
    </row>
    <row r="194" spans="1:41" x14ac:dyDescent="0.2">
      <c r="A194" s="1" t="s">
        <v>67</v>
      </c>
      <c r="B194" s="1" t="s">
        <v>82</v>
      </c>
      <c r="C194" s="1" t="s">
        <v>8</v>
      </c>
      <c r="D194" s="1" t="s">
        <v>216</v>
      </c>
      <c r="E194" s="1" t="s">
        <v>46</v>
      </c>
      <c r="F194" s="1" t="s">
        <v>11</v>
      </c>
      <c r="AI194" s="5">
        <v>-1</v>
      </c>
      <c r="AK194" s="20">
        <v>95</v>
      </c>
    </row>
    <row r="195" spans="1:41" x14ac:dyDescent="0.2">
      <c r="A195" s="1" t="s">
        <v>67</v>
      </c>
      <c r="B195" s="1" t="s">
        <v>82</v>
      </c>
      <c r="C195" s="1" t="s">
        <v>8</v>
      </c>
      <c r="D195" s="1" t="s">
        <v>38</v>
      </c>
      <c r="E195" s="1" t="s">
        <v>22</v>
      </c>
      <c r="F195" s="1" t="s">
        <v>10</v>
      </c>
      <c r="M195" s="5">
        <v>2.4E-2</v>
      </c>
      <c r="AK195" s="20">
        <v>96</v>
      </c>
      <c r="AM195" s="12">
        <f>+AO195/$AO$3</f>
        <v>2.6257250919327873E-8</v>
      </c>
      <c r="AN195" s="7">
        <f>IF(AK195=1,AM195,AM195+AN193)</f>
        <v>0.99999999781189475</v>
      </c>
      <c r="AO195" s="5">
        <f>SUM(G195:AJ195)</f>
        <v>2.4E-2</v>
      </c>
    </row>
    <row r="196" spans="1:41" x14ac:dyDescent="0.2">
      <c r="A196" s="1" t="s">
        <v>67</v>
      </c>
      <c r="B196" s="1" t="s">
        <v>82</v>
      </c>
      <c r="C196" s="1" t="s">
        <v>8</v>
      </c>
      <c r="D196" s="1" t="s">
        <v>38</v>
      </c>
      <c r="E196" s="1" t="s">
        <v>22</v>
      </c>
      <c r="F196" s="1" t="s">
        <v>11</v>
      </c>
      <c r="M196" s="5">
        <v>-1</v>
      </c>
      <c r="AK196" s="20">
        <v>96</v>
      </c>
    </row>
    <row r="197" spans="1:41" x14ac:dyDescent="0.2">
      <c r="A197" s="1" t="s">
        <v>67</v>
      </c>
      <c r="B197" s="1" t="s">
        <v>82</v>
      </c>
      <c r="C197" s="1" t="s">
        <v>30</v>
      </c>
      <c r="D197" s="1" t="s">
        <v>84</v>
      </c>
      <c r="E197" s="1" t="s">
        <v>47</v>
      </c>
      <c r="F197" s="1" t="s">
        <v>10</v>
      </c>
      <c r="V197" s="5">
        <v>2E-3</v>
      </c>
      <c r="AK197" s="20">
        <v>97</v>
      </c>
      <c r="AM197" s="12">
        <f>+AO197/$AO$3</f>
        <v>2.1881042432773229E-9</v>
      </c>
      <c r="AN197" s="7">
        <f>IF(AK197=1,AM197,AM197+AN195)</f>
        <v>0.999999999999999</v>
      </c>
      <c r="AO197" s="5">
        <f>SUM(G197:AJ197)</f>
        <v>2E-3</v>
      </c>
    </row>
    <row r="198" spans="1:41" x14ac:dyDescent="0.2">
      <c r="A198" s="1" t="s">
        <v>67</v>
      </c>
      <c r="B198" s="1" t="s">
        <v>82</v>
      </c>
      <c r="C198" s="1" t="s">
        <v>30</v>
      </c>
      <c r="D198" s="1" t="s">
        <v>84</v>
      </c>
      <c r="E198" s="1" t="s">
        <v>47</v>
      </c>
      <c r="F198" s="1" t="s">
        <v>11</v>
      </c>
      <c r="V198" s="5" t="s">
        <v>15</v>
      </c>
      <c r="AK198" s="20">
        <v>97</v>
      </c>
    </row>
  </sheetData>
  <mergeCells count="2">
    <mergeCell ref="E2:F2"/>
    <mergeCell ref="A1:D1"/>
  </mergeCells>
  <conditionalFormatting sqref="AN6">
    <cfRule type="colorScale" priority="266">
      <colorScale>
        <cfvo type="min"/>
        <cfvo type="percentile" val="50"/>
        <cfvo type="num" val="0.97499999999999998"/>
        <color rgb="FF63BE7B"/>
        <color rgb="FFFCFCFF"/>
        <color rgb="FFF8696B"/>
      </colorScale>
    </cfRule>
  </conditionalFormatting>
  <conditionalFormatting sqref="AO2">
    <cfRule type="cellIs" dxfId="731" priority="51" operator="equal">
      <formula>"Check functions"</formula>
    </cfRule>
  </conditionalFormatting>
  <conditionalFormatting sqref="G6:AJ183">
    <cfRule type="cellIs" dxfId="730" priority="43" operator="equal">
      <formula>-1</formula>
    </cfRule>
    <cfRule type="cellIs" dxfId="729" priority="44" operator="equal">
      <formula>"a"</formula>
    </cfRule>
    <cfRule type="cellIs" dxfId="728" priority="45" operator="equal">
      <formula>"b"</formula>
    </cfRule>
    <cfRule type="cellIs" dxfId="727" priority="46" operator="equal">
      <formula>"c"</formula>
    </cfRule>
    <cfRule type="cellIs" dxfId="726" priority="47" operator="equal">
      <formula>"bc"</formula>
    </cfRule>
    <cfRule type="cellIs" dxfId="725" priority="48" operator="equal">
      <formula>"ab"</formula>
    </cfRule>
    <cfRule type="cellIs" dxfId="724" priority="49" operator="equal">
      <formula>"ac"</formula>
    </cfRule>
    <cfRule type="cellIs" dxfId="723" priority="50" operator="equal">
      <formula>"abc"</formula>
    </cfRule>
  </conditionalFormatting>
  <conditionalFormatting sqref="AM5:AM198">
    <cfRule type="colorScale" priority="1226">
      <colorScale>
        <cfvo type="min"/>
        <cfvo type="percentile" val="50"/>
        <cfvo type="max"/>
        <color rgb="FFF8696B"/>
        <color rgb="FFFFEB84"/>
        <color rgb="FF63BE7B"/>
      </colorScale>
    </cfRule>
  </conditionalFormatting>
  <conditionalFormatting sqref="AN5:AN198">
    <cfRule type="colorScale" priority="1229">
      <colorScale>
        <cfvo type="min"/>
        <cfvo type="percentile" val="50"/>
        <cfvo type="num" val="0.97499999999999998"/>
        <color rgb="FF63BE7B"/>
        <color rgb="FFFCFCFF"/>
        <color rgb="FFF8696B"/>
      </colorScale>
    </cfRule>
  </conditionalFormatting>
  <conditionalFormatting sqref="G184:AJ196">
    <cfRule type="cellIs" dxfId="722" priority="11" operator="equal">
      <formula>-1</formula>
    </cfRule>
    <cfRule type="cellIs" dxfId="721" priority="12" operator="equal">
      <formula>"a"</formula>
    </cfRule>
    <cfRule type="cellIs" dxfId="720" priority="13" operator="equal">
      <formula>"b"</formula>
    </cfRule>
    <cfRule type="cellIs" dxfId="719" priority="14" operator="equal">
      <formula>"c"</formula>
    </cfRule>
    <cfRule type="cellIs" dxfId="718" priority="15" operator="equal">
      <formula>"bc"</formula>
    </cfRule>
    <cfRule type="cellIs" dxfId="717" priority="16" operator="equal">
      <formula>"ab"</formula>
    </cfRule>
    <cfRule type="cellIs" dxfId="716" priority="17" operator="equal">
      <formula>"ac"</formula>
    </cfRule>
    <cfRule type="cellIs" dxfId="715" priority="18" operator="equal">
      <formula>"abc"</formula>
    </cfRule>
  </conditionalFormatting>
  <conditionalFormatting sqref="G198:AI198">
    <cfRule type="cellIs" dxfId="714" priority="3" operator="equal">
      <formula>-1</formula>
    </cfRule>
    <cfRule type="cellIs" dxfId="713" priority="4" operator="equal">
      <formula>"a"</formula>
    </cfRule>
    <cfRule type="cellIs" dxfId="712" priority="5" operator="equal">
      <formula>"b"</formula>
    </cfRule>
    <cfRule type="cellIs" dxfId="711" priority="6" operator="equal">
      <formula>"c"</formula>
    </cfRule>
    <cfRule type="cellIs" dxfId="710" priority="7" operator="equal">
      <formula>"bc"</formula>
    </cfRule>
    <cfRule type="cellIs" dxfId="709" priority="8" operator="equal">
      <formula>"ab"</formula>
    </cfRule>
    <cfRule type="cellIs" dxfId="708" priority="9" operator="equal">
      <formula>"ac"</formula>
    </cfRule>
    <cfRule type="cellIs" dxfId="707" priority="10" operator="equal">
      <formula>"abc"</formula>
    </cfRule>
  </conditionalFormatting>
  <pageMargins left="0.7" right="0.7" top="0.75" bottom="0.75" header="0.3" footer="0.3"/>
  <pageSetup paperSize="9" scale="54"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9"/>
    <pageSetUpPr fitToPage="1"/>
  </sheetPr>
  <dimension ref="A1:AO260"/>
  <sheetViews>
    <sheetView zoomScale="90" zoomScaleNormal="90" zoomScaleSheetLayoutView="90" workbookViewId="0">
      <selection activeCell="A4" sqref="A4"/>
    </sheetView>
  </sheetViews>
  <sheetFormatPr defaultColWidth="9.140625" defaultRowHeight="12" x14ac:dyDescent="0.2"/>
  <cols>
    <col min="1" max="1" width="6.7109375" style="1" bestFit="1" customWidth="1"/>
    <col min="2" max="2" width="5" style="1" bestFit="1" customWidth="1"/>
    <col min="3" max="3" width="5.5703125" style="1" bestFit="1" customWidth="1"/>
    <col min="4" max="4" width="22.7109375" style="1" customWidth="1"/>
    <col min="5" max="5" width="7.28515625" style="37" bestFit="1" customWidth="1"/>
    <col min="6" max="6" width="4.5703125" style="1" bestFit="1" customWidth="1"/>
    <col min="7" max="36" width="6.7109375" style="5" customWidth="1"/>
    <col min="37" max="37" width="4.85546875" style="20" bestFit="1" customWidth="1"/>
    <col min="38" max="38" width="1.7109375" style="1" customWidth="1"/>
    <col min="39" max="39" width="6.140625" style="13" bestFit="1" customWidth="1"/>
    <col min="40" max="40" width="5.5703125" style="1" bestFit="1" customWidth="1"/>
    <col min="41" max="41" width="9" style="1" bestFit="1" customWidth="1"/>
    <col min="42" max="16384" width="9.140625" style="1"/>
  </cols>
  <sheetData>
    <row r="1" spans="1:41" x14ac:dyDescent="0.2">
      <c r="A1" s="61" t="str">
        <f>"Table " &amp; VLOOKUP(AO1,header!$B$4:$C$31,1,FALSE) &amp; ". "&amp; VLOOKUP(AO1,header!$B$4:$C$31,2,FALSE)</f>
        <v>Table 10. SKJ-E stock</v>
      </c>
      <c r="B1" s="61"/>
      <c r="C1" s="61"/>
      <c r="D1" s="61"/>
      <c r="AO1" s="11">
        <v>10</v>
      </c>
    </row>
    <row r="2" spans="1:41" x14ac:dyDescent="0.2">
      <c r="E2" s="60" t="s">
        <v>143</v>
      </c>
      <c r="F2" s="60"/>
      <c r="G2" s="21">
        <f>SUMIF(G5:G260,"&gt;0")</f>
        <v>190441.13399999996</v>
      </c>
      <c r="H2" s="21">
        <f t="shared" ref="H2:AJ2" si="0">SUMIF(H5:H260,"&gt;0")</f>
        <v>141043.01800000001</v>
      </c>
      <c r="I2" s="21">
        <f t="shared" si="0"/>
        <v>176555.23300000004</v>
      </c>
      <c r="J2" s="21">
        <f t="shared" si="0"/>
        <v>161455.51799999998</v>
      </c>
      <c r="K2" s="21">
        <f t="shared" si="0"/>
        <v>152984.28600000005</v>
      </c>
      <c r="L2" s="21">
        <f t="shared" si="0"/>
        <v>129590.31999999999</v>
      </c>
      <c r="M2" s="21">
        <f t="shared" si="0"/>
        <v>117228.88799999999</v>
      </c>
      <c r="N2" s="21">
        <f t="shared" si="0"/>
        <v>132325.26999999999</v>
      </c>
      <c r="O2" s="21">
        <f t="shared" si="0"/>
        <v>154940.08300000001</v>
      </c>
      <c r="P2" s="21">
        <f t="shared" si="0"/>
        <v>126293.53400000003</v>
      </c>
      <c r="Q2" s="21">
        <f t="shared" si="0"/>
        <v>131908.79999999999</v>
      </c>
      <c r="R2" s="21">
        <f t="shared" si="0"/>
        <v>100585.22000000003</v>
      </c>
      <c r="S2" s="21">
        <f t="shared" si="0"/>
        <v>130192.29100000004</v>
      </c>
      <c r="T2" s="21">
        <f t="shared" si="0"/>
        <v>154005.65900000001</v>
      </c>
      <c r="U2" s="21">
        <f t="shared" si="0"/>
        <v>143982.32299999997</v>
      </c>
      <c r="V2" s="21">
        <f t="shared" si="0"/>
        <v>111923.43699999998</v>
      </c>
      <c r="W2" s="21">
        <f t="shared" si="0"/>
        <v>120219.20799999998</v>
      </c>
      <c r="X2" s="21">
        <f t="shared" si="0"/>
        <v>123082.03500000003</v>
      </c>
      <c r="Y2" s="21">
        <f t="shared" si="0"/>
        <v>137829.29300000003</v>
      </c>
      <c r="Z2" s="21">
        <f t="shared" si="0"/>
        <v>164025.72999999998</v>
      </c>
      <c r="AA2" s="21">
        <f t="shared" si="0"/>
        <v>187072.774</v>
      </c>
      <c r="AB2" s="21">
        <f t="shared" si="0"/>
        <v>218430.92300000004</v>
      </c>
      <c r="AC2" s="21">
        <f t="shared" si="0"/>
        <v>224007.033</v>
      </c>
      <c r="AD2" s="21">
        <f t="shared" si="0"/>
        <v>205315.94100000002</v>
      </c>
      <c r="AE2" s="21">
        <f t="shared" si="0"/>
        <v>221323.57100000003</v>
      </c>
      <c r="AF2" s="21">
        <f t="shared" si="0"/>
        <v>234953.07099999997</v>
      </c>
      <c r="AG2" s="21">
        <f t="shared" si="0"/>
        <v>244526.79600000006</v>
      </c>
      <c r="AH2" s="21">
        <f t="shared" si="0"/>
        <v>283692.79399999994</v>
      </c>
      <c r="AI2" s="21">
        <f t="shared" si="0"/>
        <v>248763.81800000014</v>
      </c>
      <c r="AJ2" s="21">
        <f t="shared" si="0"/>
        <v>206588.61299999995</v>
      </c>
      <c r="AO2" s="39" t="str">
        <f>IF((SUM(G2:AJ2)=AO3),"Ok","Check functions")</f>
        <v>Ok</v>
      </c>
    </row>
    <row r="3" spans="1:41" x14ac:dyDescent="0.2">
      <c r="AO3" s="5">
        <f>SUM(AO5:AO260)</f>
        <v>5075286.6140000019</v>
      </c>
    </row>
    <row r="4" spans="1:41" x14ac:dyDescent="0.2">
      <c r="A4" s="28" t="s">
        <v>0</v>
      </c>
      <c r="B4" s="28" t="s">
        <v>1</v>
      </c>
      <c r="C4" s="28" t="s">
        <v>2</v>
      </c>
      <c r="D4" s="28" t="s">
        <v>3</v>
      </c>
      <c r="E4" s="35" t="s">
        <v>4</v>
      </c>
      <c r="F4" s="24" t="s">
        <v>144</v>
      </c>
      <c r="G4" s="29">
        <v>1991</v>
      </c>
      <c r="H4" s="29">
        <v>1992</v>
      </c>
      <c r="I4" s="29">
        <v>1993</v>
      </c>
      <c r="J4" s="29">
        <v>1994</v>
      </c>
      <c r="K4" s="29">
        <v>1995</v>
      </c>
      <c r="L4" s="29">
        <v>1996</v>
      </c>
      <c r="M4" s="29">
        <v>1997</v>
      </c>
      <c r="N4" s="29">
        <v>1998</v>
      </c>
      <c r="O4" s="29">
        <v>1999</v>
      </c>
      <c r="P4" s="29">
        <v>2000</v>
      </c>
      <c r="Q4" s="29">
        <v>2001</v>
      </c>
      <c r="R4" s="29">
        <v>2002</v>
      </c>
      <c r="S4" s="29">
        <v>2003</v>
      </c>
      <c r="T4" s="29">
        <v>2004</v>
      </c>
      <c r="U4" s="29">
        <v>2005</v>
      </c>
      <c r="V4" s="29">
        <v>2006</v>
      </c>
      <c r="W4" s="29">
        <v>2007</v>
      </c>
      <c r="X4" s="29">
        <v>2008</v>
      </c>
      <c r="Y4" s="29">
        <v>2009</v>
      </c>
      <c r="Z4" s="29">
        <v>2010</v>
      </c>
      <c r="AA4" s="29">
        <v>2011</v>
      </c>
      <c r="AB4" s="29">
        <v>2012</v>
      </c>
      <c r="AC4" s="29">
        <v>2013</v>
      </c>
      <c r="AD4" s="29">
        <v>2014</v>
      </c>
      <c r="AE4" s="29">
        <v>2015</v>
      </c>
      <c r="AF4" s="29">
        <v>2016</v>
      </c>
      <c r="AG4" s="29">
        <v>2017</v>
      </c>
      <c r="AH4" s="29">
        <v>2018</v>
      </c>
      <c r="AI4" s="29">
        <v>2019</v>
      </c>
      <c r="AJ4" s="29">
        <v>2020</v>
      </c>
      <c r="AK4" s="26" t="s">
        <v>5</v>
      </c>
      <c r="AL4" s="11"/>
      <c r="AM4" s="14" t="s">
        <v>95</v>
      </c>
      <c r="AN4" s="11" t="s">
        <v>96</v>
      </c>
      <c r="AO4" s="1" t="s">
        <v>228</v>
      </c>
    </row>
    <row r="5" spans="1:41" x14ac:dyDescent="0.2">
      <c r="A5" s="1" t="s">
        <v>86</v>
      </c>
      <c r="B5" s="1" t="s">
        <v>68</v>
      </c>
      <c r="C5" s="1" t="s">
        <v>8</v>
      </c>
      <c r="D5" s="1" t="s">
        <v>215</v>
      </c>
      <c r="E5" s="1" t="s">
        <v>28</v>
      </c>
      <c r="F5" s="1" t="s">
        <v>10</v>
      </c>
      <c r="G5" s="5">
        <v>78876.837</v>
      </c>
      <c r="H5" s="5">
        <v>50578.567000000003</v>
      </c>
      <c r="I5" s="5">
        <v>66402.104000000007</v>
      </c>
      <c r="J5" s="5">
        <v>49987.137999999999</v>
      </c>
      <c r="K5" s="5">
        <v>48732.930999999997</v>
      </c>
      <c r="L5" s="5">
        <v>33947.216</v>
      </c>
      <c r="M5" s="5">
        <v>33427.964</v>
      </c>
      <c r="N5" s="5">
        <v>29976.066999999999</v>
      </c>
      <c r="O5" s="5">
        <v>42714.033000000003</v>
      </c>
      <c r="P5" s="5">
        <v>37144.724000000002</v>
      </c>
      <c r="Q5" s="5">
        <v>27798</v>
      </c>
      <c r="R5" s="5">
        <v>21596.3</v>
      </c>
      <c r="S5" s="5">
        <v>39395.921000000002</v>
      </c>
      <c r="T5" s="5">
        <v>33420.58</v>
      </c>
      <c r="U5" s="5">
        <v>18717.894</v>
      </c>
      <c r="V5" s="5">
        <v>14974.641</v>
      </c>
      <c r="W5" s="5">
        <v>17675.328000000001</v>
      </c>
      <c r="X5" s="5">
        <v>27918.269</v>
      </c>
      <c r="Y5" s="5">
        <v>30040.725999999999</v>
      </c>
      <c r="Z5" s="5">
        <v>34175.029000000002</v>
      </c>
      <c r="AA5" s="5">
        <v>46823.281000000003</v>
      </c>
      <c r="AB5" s="5">
        <v>48185.06</v>
      </c>
      <c r="AC5" s="5">
        <v>57594.233999999997</v>
      </c>
      <c r="AD5" s="5">
        <v>43139.123</v>
      </c>
      <c r="AE5" s="5">
        <v>38754.269999999997</v>
      </c>
      <c r="AF5" s="5">
        <v>41084.92</v>
      </c>
      <c r="AG5" s="5">
        <v>46866.597000000002</v>
      </c>
      <c r="AH5" s="5">
        <v>39807.044999999998</v>
      </c>
      <c r="AI5" s="5">
        <v>37626.087</v>
      </c>
      <c r="AJ5" s="5">
        <v>25541.34</v>
      </c>
      <c r="AK5" s="20">
        <v>1</v>
      </c>
      <c r="AM5" s="12">
        <f>+AO5/$AO$3</f>
        <v>0.22913429613849184</v>
      </c>
      <c r="AN5" s="7">
        <f>IF(AK5=1,AM5,AM5+AN3)</f>
        <v>0.22913429613849184</v>
      </c>
      <c r="AO5" s="5">
        <f>SUM(G5:AJ5)</f>
        <v>1162922.226</v>
      </c>
    </row>
    <row r="6" spans="1:41" x14ac:dyDescent="0.2">
      <c r="A6" s="1" t="s">
        <v>86</v>
      </c>
      <c r="B6" s="1" t="s">
        <v>68</v>
      </c>
      <c r="C6" s="1" t="s">
        <v>8</v>
      </c>
      <c r="D6" s="1" t="s">
        <v>215</v>
      </c>
      <c r="E6" s="1" t="s">
        <v>28</v>
      </c>
      <c r="F6" s="1" t="s">
        <v>11</v>
      </c>
      <c r="G6" s="5" t="s">
        <v>12</v>
      </c>
      <c r="H6" s="5" t="s">
        <v>12</v>
      </c>
      <c r="I6" s="5" t="s">
        <v>12</v>
      </c>
      <c r="J6" s="5" t="s">
        <v>12</v>
      </c>
      <c r="K6" s="5" t="s">
        <v>12</v>
      </c>
      <c r="L6" s="5" t="s">
        <v>12</v>
      </c>
      <c r="M6" s="5" t="s">
        <v>12</v>
      </c>
      <c r="N6" s="5" t="s">
        <v>12</v>
      </c>
      <c r="O6" s="5" t="s">
        <v>12</v>
      </c>
      <c r="P6" s="5" t="s">
        <v>12</v>
      </c>
      <c r="Q6" s="5" t="s">
        <v>12</v>
      </c>
      <c r="R6" s="5" t="s">
        <v>12</v>
      </c>
      <c r="S6" s="5" t="s">
        <v>12</v>
      </c>
      <c r="T6" s="5" t="s">
        <v>12</v>
      </c>
      <c r="U6" s="5" t="s">
        <v>12</v>
      </c>
      <c r="V6" s="5" t="s">
        <v>12</v>
      </c>
      <c r="W6" s="5" t="s">
        <v>12</v>
      </c>
      <c r="X6" s="5" t="s">
        <v>12</v>
      </c>
      <c r="Y6" s="5" t="s">
        <v>12</v>
      </c>
      <c r="Z6" s="5" t="s">
        <v>12</v>
      </c>
      <c r="AA6" s="5" t="s">
        <v>12</v>
      </c>
      <c r="AB6" s="5" t="s">
        <v>12</v>
      </c>
      <c r="AC6" s="5" t="s">
        <v>12</v>
      </c>
      <c r="AD6" s="5" t="s">
        <v>12</v>
      </c>
      <c r="AE6" s="5" t="s">
        <v>12</v>
      </c>
      <c r="AF6" s="5" t="s">
        <v>12</v>
      </c>
      <c r="AG6" s="5" t="s">
        <v>12</v>
      </c>
      <c r="AH6" s="5" t="s">
        <v>13</v>
      </c>
      <c r="AI6" s="5" t="s">
        <v>13</v>
      </c>
      <c r="AJ6" s="5" t="s">
        <v>15</v>
      </c>
      <c r="AK6" s="20">
        <v>1</v>
      </c>
    </row>
    <row r="7" spans="1:41" x14ac:dyDescent="0.2">
      <c r="A7" s="1" t="s">
        <v>86</v>
      </c>
      <c r="B7" s="1" t="s">
        <v>68</v>
      </c>
      <c r="C7" s="1" t="s">
        <v>8</v>
      </c>
      <c r="D7" s="1" t="s">
        <v>69</v>
      </c>
      <c r="E7" s="1" t="s">
        <v>28</v>
      </c>
      <c r="F7" s="1" t="s">
        <v>10</v>
      </c>
      <c r="L7" s="5">
        <v>4089.7339999999999</v>
      </c>
      <c r="M7" s="5">
        <v>6065.4290000000001</v>
      </c>
      <c r="N7" s="5">
        <v>17717.444</v>
      </c>
      <c r="O7" s="5">
        <v>22954.475999999999</v>
      </c>
      <c r="P7" s="5">
        <v>13597.763999999999</v>
      </c>
      <c r="Q7" s="5">
        <v>13075.572</v>
      </c>
      <c r="R7" s="5">
        <v>21677.317999999999</v>
      </c>
      <c r="S7" s="5">
        <v>16341.054</v>
      </c>
      <c r="T7" s="5">
        <v>13594.87</v>
      </c>
      <c r="U7" s="5">
        <v>28166.728999999999</v>
      </c>
      <c r="V7" s="5">
        <v>11336.656000000001</v>
      </c>
      <c r="W7" s="5">
        <v>12574.169</v>
      </c>
      <c r="X7" s="5">
        <v>24754.644</v>
      </c>
      <c r="Y7" s="5">
        <v>24179.136999999999</v>
      </c>
      <c r="Z7" s="5">
        <v>31773.095000000001</v>
      </c>
      <c r="AA7" s="5">
        <v>28157.030999999999</v>
      </c>
      <c r="AB7" s="5">
        <v>37296</v>
      </c>
      <c r="AC7" s="5">
        <v>36794.400000000001</v>
      </c>
      <c r="AD7" s="5">
        <v>39878</v>
      </c>
      <c r="AE7" s="5">
        <v>49480</v>
      </c>
      <c r="AF7" s="5">
        <v>41303.599999999999</v>
      </c>
      <c r="AG7" s="5">
        <v>48047.5</v>
      </c>
      <c r="AH7" s="5">
        <v>57050</v>
      </c>
      <c r="AI7" s="5">
        <v>54441.4</v>
      </c>
      <c r="AJ7" s="5">
        <v>52822.5</v>
      </c>
      <c r="AK7" s="20">
        <v>2</v>
      </c>
      <c r="AM7" s="12">
        <f>+AO7/$AO$3</f>
        <v>0.139335682057699</v>
      </c>
      <c r="AN7" s="7">
        <f>IF(AK7=1,AM7,AM7+AN5)</f>
        <v>0.36846997819619087</v>
      </c>
      <c r="AO7" s="5">
        <f>SUM(G7:AJ7)</f>
        <v>707168.522</v>
      </c>
    </row>
    <row r="8" spans="1:41" x14ac:dyDescent="0.2">
      <c r="A8" s="1" t="s">
        <v>86</v>
      </c>
      <c r="B8" s="1" t="s">
        <v>68</v>
      </c>
      <c r="C8" s="1" t="s">
        <v>8</v>
      </c>
      <c r="D8" s="1" t="s">
        <v>69</v>
      </c>
      <c r="E8" s="1" t="s">
        <v>28</v>
      </c>
      <c r="F8" s="1" t="s">
        <v>11</v>
      </c>
      <c r="L8" s="5" t="s">
        <v>12</v>
      </c>
      <c r="M8" s="5" t="s">
        <v>12</v>
      </c>
      <c r="N8" s="5" t="s">
        <v>12</v>
      </c>
      <c r="O8" s="5" t="s">
        <v>12</v>
      </c>
      <c r="P8" s="5" t="s">
        <v>12</v>
      </c>
      <c r="Q8" s="5" t="s">
        <v>12</v>
      </c>
      <c r="R8" s="5" t="s">
        <v>12</v>
      </c>
      <c r="S8" s="5" t="s">
        <v>12</v>
      </c>
      <c r="T8" s="5" t="s">
        <v>12</v>
      </c>
      <c r="U8" s="5" t="s">
        <v>12</v>
      </c>
      <c r="V8" s="5" t="s">
        <v>12</v>
      </c>
      <c r="W8" s="5" t="s">
        <v>12</v>
      </c>
      <c r="X8" s="5" t="s">
        <v>12</v>
      </c>
      <c r="Y8" s="5" t="s">
        <v>12</v>
      </c>
      <c r="Z8" s="5" t="s">
        <v>12</v>
      </c>
      <c r="AA8" s="5" t="s">
        <v>12</v>
      </c>
      <c r="AB8" s="5" t="s">
        <v>12</v>
      </c>
      <c r="AC8" s="5" t="s">
        <v>13</v>
      </c>
      <c r="AD8" s="5" t="s">
        <v>13</v>
      </c>
      <c r="AE8" s="5" t="s">
        <v>13</v>
      </c>
      <c r="AF8" s="5" t="s">
        <v>13</v>
      </c>
      <c r="AG8" s="5" t="s">
        <v>13</v>
      </c>
      <c r="AH8" s="5" t="s">
        <v>13</v>
      </c>
      <c r="AI8" s="5" t="s">
        <v>13</v>
      </c>
      <c r="AJ8" s="5" t="s">
        <v>13</v>
      </c>
      <c r="AK8" s="20">
        <v>2</v>
      </c>
    </row>
    <row r="9" spans="1:41" x14ac:dyDescent="0.2">
      <c r="A9" s="1" t="s">
        <v>86</v>
      </c>
      <c r="B9" s="1" t="s">
        <v>68</v>
      </c>
      <c r="C9" s="1" t="s">
        <v>8</v>
      </c>
      <c r="D9" s="1" t="s">
        <v>69</v>
      </c>
      <c r="E9" s="1" t="s">
        <v>9</v>
      </c>
      <c r="F9" s="1" t="s">
        <v>10</v>
      </c>
      <c r="G9" s="5">
        <v>24464</v>
      </c>
      <c r="H9" s="5">
        <v>18379</v>
      </c>
      <c r="I9" s="5">
        <v>19637</v>
      </c>
      <c r="J9" s="5">
        <v>21258</v>
      </c>
      <c r="K9" s="5">
        <v>18607</v>
      </c>
      <c r="L9" s="5">
        <v>20115.266</v>
      </c>
      <c r="M9" s="5">
        <v>20314.580999999998</v>
      </c>
      <c r="N9" s="5">
        <v>25894.806</v>
      </c>
      <c r="O9" s="5">
        <v>31133.903999999999</v>
      </c>
      <c r="P9" s="5">
        <v>22918.885999999999</v>
      </c>
      <c r="Q9" s="5">
        <v>44464.048000000003</v>
      </c>
      <c r="R9" s="5">
        <v>18516.371999999999</v>
      </c>
      <c r="S9" s="5">
        <v>18093.516</v>
      </c>
      <c r="T9" s="5">
        <v>34150.94</v>
      </c>
      <c r="U9" s="5">
        <v>26042.271000000001</v>
      </c>
      <c r="V9" s="5">
        <v>20596.914000000001</v>
      </c>
      <c r="W9" s="5">
        <v>22845.279999999999</v>
      </c>
      <c r="X9" s="5">
        <v>13892.948</v>
      </c>
      <c r="Y9" s="5">
        <v>19743.103999999999</v>
      </c>
      <c r="Z9" s="5">
        <v>13731.486000000001</v>
      </c>
      <c r="AA9" s="5">
        <v>16011.902</v>
      </c>
      <c r="AB9" s="5">
        <v>16736</v>
      </c>
      <c r="AC9" s="5">
        <v>11269.1</v>
      </c>
      <c r="AD9" s="5">
        <v>10108</v>
      </c>
      <c r="AE9" s="5">
        <v>12369</v>
      </c>
      <c r="AF9" s="5">
        <v>13419.7</v>
      </c>
      <c r="AG9" s="5">
        <v>9448.6</v>
      </c>
      <c r="AH9" s="5">
        <v>11096.5</v>
      </c>
      <c r="AI9" s="5">
        <v>8413.5</v>
      </c>
      <c r="AJ9" s="5">
        <v>6798.5</v>
      </c>
      <c r="AK9" s="20">
        <v>3</v>
      </c>
      <c r="AM9" s="12">
        <f>+AO9/$AO$3</f>
        <v>0.11240155825414427</v>
      </c>
      <c r="AN9" s="7">
        <f>IF(AK9=1,AM9,AM9+AN7)</f>
        <v>0.48087153645033515</v>
      </c>
      <c r="AO9" s="5">
        <f>SUM(G9:AJ9)</f>
        <v>570470.12399999984</v>
      </c>
    </row>
    <row r="10" spans="1:41" x14ac:dyDescent="0.2">
      <c r="A10" s="1" t="s">
        <v>86</v>
      </c>
      <c r="B10" s="1" t="s">
        <v>68</v>
      </c>
      <c r="C10" s="1" t="s">
        <v>8</v>
      </c>
      <c r="D10" s="1" t="s">
        <v>69</v>
      </c>
      <c r="E10" s="1" t="s">
        <v>9</v>
      </c>
      <c r="F10" s="1" t="s">
        <v>11</v>
      </c>
      <c r="G10" s="5" t="s">
        <v>12</v>
      </c>
      <c r="H10" s="5" t="s">
        <v>12</v>
      </c>
      <c r="I10" s="5" t="s">
        <v>12</v>
      </c>
      <c r="J10" s="5" t="s">
        <v>12</v>
      </c>
      <c r="K10" s="5" t="s">
        <v>12</v>
      </c>
      <c r="L10" s="5" t="s">
        <v>12</v>
      </c>
      <c r="M10" s="5" t="s">
        <v>12</v>
      </c>
      <c r="N10" s="5" t="s">
        <v>12</v>
      </c>
      <c r="O10" s="5" t="s">
        <v>12</v>
      </c>
      <c r="P10" s="5" t="s">
        <v>12</v>
      </c>
      <c r="Q10" s="5" t="s">
        <v>12</v>
      </c>
      <c r="R10" s="5" t="s">
        <v>12</v>
      </c>
      <c r="S10" s="5" t="s">
        <v>12</v>
      </c>
      <c r="T10" s="5" t="s">
        <v>12</v>
      </c>
      <c r="U10" s="5" t="s">
        <v>12</v>
      </c>
      <c r="V10" s="5" t="s">
        <v>12</v>
      </c>
      <c r="W10" s="5" t="s">
        <v>12</v>
      </c>
      <c r="X10" s="5" t="s">
        <v>12</v>
      </c>
      <c r="Y10" s="5" t="s">
        <v>12</v>
      </c>
      <c r="Z10" s="5" t="s">
        <v>12</v>
      </c>
      <c r="AA10" s="5" t="s">
        <v>12</v>
      </c>
      <c r="AB10" s="5" t="s">
        <v>12</v>
      </c>
      <c r="AC10" s="5" t="s">
        <v>13</v>
      </c>
      <c r="AD10" s="5" t="s">
        <v>13</v>
      </c>
      <c r="AE10" s="5" t="s">
        <v>13</v>
      </c>
      <c r="AF10" s="5" t="s">
        <v>13</v>
      </c>
      <c r="AG10" s="5" t="s">
        <v>13</v>
      </c>
      <c r="AH10" s="5" t="s">
        <v>13</v>
      </c>
      <c r="AI10" s="5" t="s">
        <v>13</v>
      </c>
      <c r="AJ10" s="5" t="s">
        <v>13</v>
      </c>
      <c r="AK10" s="20">
        <v>3</v>
      </c>
    </row>
    <row r="11" spans="1:41" x14ac:dyDescent="0.2">
      <c r="A11" s="1" t="s">
        <v>86</v>
      </c>
      <c r="B11" s="1" t="s">
        <v>68</v>
      </c>
      <c r="C11" s="1" t="s">
        <v>8</v>
      </c>
      <c r="D11" s="1" t="s">
        <v>216</v>
      </c>
      <c r="E11" s="1" t="s">
        <v>28</v>
      </c>
      <c r="F11" s="1" t="s">
        <v>10</v>
      </c>
      <c r="G11" s="5">
        <v>36907.93</v>
      </c>
      <c r="H11" s="5">
        <v>25738.395</v>
      </c>
      <c r="I11" s="5">
        <v>39591.913</v>
      </c>
      <c r="J11" s="5">
        <v>37824.228999999999</v>
      </c>
      <c r="K11" s="5">
        <v>28109.925999999999</v>
      </c>
      <c r="L11" s="5">
        <v>23817.704000000002</v>
      </c>
      <c r="M11" s="5">
        <v>16748.566999999999</v>
      </c>
      <c r="N11" s="5">
        <v>17790.982</v>
      </c>
      <c r="O11" s="5">
        <v>23773.513999999999</v>
      </c>
      <c r="P11" s="5">
        <v>21381.273000000001</v>
      </c>
      <c r="Q11" s="5">
        <v>15560.486999999999</v>
      </c>
      <c r="R11" s="5">
        <v>15407.13</v>
      </c>
      <c r="S11" s="5">
        <v>20802.231</v>
      </c>
      <c r="T11" s="5">
        <v>23077.940999999999</v>
      </c>
      <c r="U11" s="5">
        <v>13524.102000000001</v>
      </c>
      <c r="V11" s="5">
        <v>5769.3050000000003</v>
      </c>
      <c r="W11" s="5">
        <v>4632.8130000000001</v>
      </c>
      <c r="X11" s="5">
        <v>3947.8380000000002</v>
      </c>
      <c r="Y11" s="5">
        <v>7721.6360000000004</v>
      </c>
      <c r="Z11" s="5">
        <v>14732.92</v>
      </c>
      <c r="AA11" s="5">
        <v>13568.874</v>
      </c>
      <c r="AB11" s="5">
        <v>13394.578</v>
      </c>
      <c r="AC11" s="5">
        <v>16022.222</v>
      </c>
      <c r="AD11" s="5">
        <v>17350.91</v>
      </c>
      <c r="AE11" s="5">
        <v>20649.064999999999</v>
      </c>
      <c r="AF11" s="5">
        <v>18070.538</v>
      </c>
      <c r="AG11" s="5">
        <v>15391.707</v>
      </c>
      <c r="AH11" s="5">
        <v>21982.884999999998</v>
      </c>
      <c r="AI11" s="5">
        <v>19357.43</v>
      </c>
      <c r="AJ11" s="5">
        <v>12182.445</v>
      </c>
      <c r="AK11" s="20">
        <v>4</v>
      </c>
      <c r="AM11" s="12">
        <f>+AO11/$AO$3</f>
        <v>0.11129056011180372</v>
      </c>
      <c r="AN11" s="7">
        <f>IF(AK11=1,AM11,AM11+AN9)</f>
        <v>0.59216209656213881</v>
      </c>
      <c r="AO11" s="5">
        <f>SUM(G11:AJ11)</f>
        <v>564831.49</v>
      </c>
    </row>
    <row r="12" spans="1:41" x14ac:dyDescent="0.2">
      <c r="A12" s="1" t="s">
        <v>86</v>
      </c>
      <c r="B12" s="1" t="s">
        <v>68</v>
      </c>
      <c r="C12" s="1" t="s">
        <v>8</v>
      </c>
      <c r="D12" s="1" t="s">
        <v>216</v>
      </c>
      <c r="E12" s="1" t="s">
        <v>28</v>
      </c>
      <c r="F12" s="1" t="s">
        <v>11</v>
      </c>
      <c r="G12" s="5" t="s">
        <v>12</v>
      </c>
      <c r="H12" s="5" t="s">
        <v>12</v>
      </c>
      <c r="I12" s="5" t="s">
        <v>12</v>
      </c>
      <c r="J12" s="5" t="s">
        <v>12</v>
      </c>
      <c r="K12" s="5" t="s">
        <v>12</v>
      </c>
      <c r="L12" s="5" t="s">
        <v>12</v>
      </c>
      <c r="M12" s="5" t="s">
        <v>12</v>
      </c>
      <c r="N12" s="5" t="s">
        <v>12</v>
      </c>
      <c r="O12" s="5" t="s">
        <v>12</v>
      </c>
      <c r="P12" s="5" t="s">
        <v>12</v>
      </c>
      <c r="Q12" s="5" t="s">
        <v>12</v>
      </c>
      <c r="R12" s="5" t="s">
        <v>12</v>
      </c>
      <c r="S12" s="5" t="s">
        <v>12</v>
      </c>
      <c r="T12" s="5" t="s">
        <v>12</v>
      </c>
      <c r="U12" s="5" t="s">
        <v>12</v>
      </c>
      <c r="V12" s="5" t="s">
        <v>12</v>
      </c>
      <c r="W12" s="5" t="s">
        <v>12</v>
      </c>
      <c r="X12" s="5" t="s">
        <v>12</v>
      </c>
      <c r="Y12" s="5" t="s">
        <v>12</v>
      </c>
      <c r="Z12" s="5" t="s">
        <v>12</v>
      </c>
      <c r="AA12" s="5" t="s">
        <v>12</v>
      </c>
      <c r="AB12" s="5" t="s">
        <v>12</v>
      </c>
      <c r="AC12" s="5" t="s">
        <v>12</v>
      </c>
      <c r="AD12" s="5" t="s">
        <v>12</v>
      </c>
      <c r="AE12" s="5" t="s">
        <v>12</v>
      </c>
      <c r="AF12" s="5" t="s">
        <v>12</v>
      </c>
      <c r="AG12" s="5" t="s">
        <v>12</v>
      </c>
      <c r="AH12" s="5" t="s">
        <v>12</v>
      </c>
      <c r="AI12" s="5" t="s">
        <v>12</v>
      </c>
      <c r="AJ12" s="5" t="s">
        <v>12</v>
      </c>
      <c r="AK12" s="20">
        <v>4</v>
      </c>
    </row>
    <row r="13" spans="1:41" x14ac:dyDescent="0.2">
      <c r="A13" s="1" t="s">
        <v>86</v>
      </c>
      <c r="B13" s="1" t="s">
        <v>68</v>
      </c>
      <c r="C13" s="1" t="s">
        <v>8</v>
      </c>
      <c r="D13" s="1" t="s">
        <v>58</v>
      </c>
      <c r="E13" s="1" t="s">
        <v>28</v>
      </c>
      <c r="F13" s="1" t="s">
        <v>10</v>
      </c>
      <c r="L13" s="5">
        <v>7096.02</v>
      </c>
      <c r="M13" s="5">
        <v>8444.2199999999993</v>
      </c>
      <c r="N13" s="5">
        <v>8552.99</v>
      </c>
      <c r="O13" s="5">
        <v>9931.61</v>
      </c>
      <c r="P13" s="5">
        <v>10007.549999999999</v>
      </c>
      <c r="Q13" s="5">
        <v>13370.27</v>
      </c>
      <c r="R13" s="5">
        <v>5426.92</v>
      </c>
      <c r="S13" s="5">
        <v>10092.07</v>
      </c>
      <c r="T13" s="5">
        <v>8707.52</v>
      </c>
      <c r="U13" s="5">
        <v>87.84</v>
      </c>
      <c r="V13" s="5">
        <v>3213.0680000000002</v>
      </c>
      <c r="W13" s="5">
        <v>1703.395</v>
      </c>
      <c r="X13" s="5">
        <v>6540.6019999999999</v>
      </c>
      <c r="Y13" s="5">
        <v>10060.422</v>
      </c>
      <c r="Z13" s="5">
        <v>9594.1610000000001</v>
      </c>
      <c r="AA13" s="5">
        <v>12379.849</v>
      </c>
      <c r="AB13" s="5">
        <v>13323.816999999999</v>
      </c>
      <c r="AC13" s="5">
        <v>18312.370999999999</v>
      </c>
      <c r="AD13" s="5">
        <v>18437.189999999999</v>
      </c>
      <c r="AE13" s="5">
        <v>19620.91</v>
      </c>
      <c r="AF13" s="5">
        <v>22179.75</v>
      </c>
      <c r="AG13" s="5">
        <v>20659.955000000002</v>
      </c>
      <c r="AH13" s="5">
        <v>24538.975999999999</v>
      </c>
      <c r="AI13" s="5">
        <v>17360.136999999999</v>
      </c>
      <c r="AJ13" s="5">
        <v>10840.82</v>
      </c>
      <c r="AK13" s="20">
        <v>5</v>
      </c>
      <c r="AM13" s="12">
        <f>+AO13/$AO$3</f>
        <v>5.7234685465588152E-2</v>
      </c>
      <c r="AN13" s="7">
        <f>IF(AK13=1,AM13,AM13+AN11)</f>
        <v>0.64939678202772699</v>
      </c>
      <c r="AO13" s="5">
        <f>SUM(G13:AJ13)</f>
        <v>290482.43300000002</v>
      </c>
    </row>
    <row r="14" spans="1:41" x14ac:dyDescent="0.2">
      <c r="A14" s="1" t="s">
        <v>86</v>
      </c>
      <c r="B14" s="1" t="s">
        <v>68</v>
      </c>
      <c r="C14" s="1" t="s">
        <v>8</v>
      </c>
      <c r="D14" s="1" t="s">
        <v>58</v>
      </c>
      <c r="E14" s="1" t="s">
        <v>28</v>
      </c>
      <c r="F14" s="1" t="s">
        <v>11</v>
      </c>
      <c r="L14" s="5" t="s">
        <v>13</v>
      </c>
      <c r="M14" s="5" t="s">
        <v>13</v>
      </c>
      <c r="N14" s="5" t="s">
        <v>13</v>
      </c>
      <c r="O14" s="5" t="s">
        <v>15</v>
      </c>
      <c r="P14" s="5" t="s">
        <v>13</v>
      </c>
      <c r="Q14" s="5" t="s">
        <v>13</v>
      </c>
      <c r="R14" s="5" t="s">
        <v>13</v>
      </c>
      <c r="S14" s="5" t="s">
        <v>13</v>
      </c>
      <c r="T14" s="5" t="s">
        <v>13</v>
      </c>
      <c r="U14" s="5" t="s">
        <v>24</v>
      </c>
      <c r="V14" s="5" t="s">
        <v>13</v>
      </c>
      <c r="W14" s="5" t="s">
        <v>12</v>
      </c>
      <c r="X14" s="5" t="s">
        <v>12</v>
      </c>
      <c r="Y14" s="5" t="s">
        <v>12</v>
      </c>
      <c r="Z14" s="5" t="s">
        <v>12</v>
      </c>
      <c r="AA14" s="5" t="s">
        <v>12</v>
      </c>
      <c r="AB14" s="5" t="s">
        <v>12</v>
      </c>
      <c r="AC14" s="5" t="s">
        <v>12</v>
      </c>
      <c r="AD14" s="5" t="s">
        <v>12</v>
      </c>
      <c r="AE14" s="5" t="s">
        <v>12</v>
      </c>
      <c r="AF14" s="5" t="s">
        <v>12</v>
      </c>
      <c r="AG14" s="5" t="s">
        <v>12</v>
      </c>
      <c r="AH14" s="5" t="s">
        <v>18</v>
      </c>
      <c r="AI14" s="5" t="s">
        <v>12</v>
      </c>
      <c r="AJ14" s="5" t="s">
        <v>12</v>
      </c>
      <c r="AK14" s="20">
        <v>5</v>
      </c>
    </row>
    <row r="15" spans="1:41" x14ac:dyDescent="0.2">
      <c r="A15" s="1" t="s">
        <v>86</v>
      </c>
      <c r="B15" s="1" t="s">
        <v>68</v>
      </c>
      <c r="C15" s="1" t="s">
        <v>8</v>
      </c>
      <c r="D15" s="1" t="s">
        <v>35</v>
      </c>
      <c r="E15" s="1" t="s">
        <v>28</v>
      </c>
      <c r="F15" s="1" t="s">
        <v>10</v>
      </c>
      <c r="G15" s="5">
        <v>8247.3799999999992</v>
      </c>
      <c r="H15" s="5">
        <v>8718.81</v>
      </c>
      <c r="I15" s="5">
        <v>12939.24</v>
      </c>
      <c r="J15" s="5">
        <v>12844.95</v>
      </c>
      <c r="K15" s="5">
        <v>14853.3</v>
      </c>
      <c r="L15" s="5">
        <v>5854.51</v>
      </c>
      <c r="M15" s="5">
        <v>1299.8</v>
      </c>
      <c r="N15" s="5">
        <v>572.16999999999996</v>
      </c>
      <c r="O15" s="5">
        <v>1117.1199999999999</v>
      </c>
      <c r="P15" s="5">
        <v>1373.7</v>
      </c>
      <c r="Q15" s="5">
        <v>280.98</v>
      </c>
      <c r="R15" s="5">
        <v>341.58</v>
      </c>
      <c r="T15" s="5">
        <v>7126.19</v>
      </c>
      <c r="U15" s="5">
        <v>12285.834999999999</v>
      </c>
      <c r="V15" s="5">
        <v>14016.41</v>
      </c>
      <c r="W15" s="5">
        <v>19798.150000000001</v>
      </c>
      <c r="X15" s="5">
        <v>8945.6260000000002</v>
      </c>
      <c r="Y15" s="5">
        <v>9198.9699999999993</v>
      </c>
      <c r="Z15" s="5">
        <v>9944.0810000000001</v>
      </c>
      <c r="AA15" s="5">
        <v>13118.912</v>
      </c>
      <c r="AB15" s="5">
        <v>11210.775</v>
      </c>
      <c r="AC15" s="5">
        <v>15519.788</v>
      </c>
      <c r="AD15" s="5">
        <v>14564.732</v>
      </c>
      <c r="AE15" s="5">
        <v>8371.7800000000007</v>
      </c>
      <c r="AF15" s="5">
        <v>11509.566999999999</v>
      </c>
      <c r="AG15" s="5">
        <v>8815.0419999999995</v>
      </c>
      <c r="AH15" s="5">
        <v>9089.4279999999999</v>
      </c>
      <c r="AI15" s="5">
        <v>10925.86</v>
      </c>
      <c r="AJ15" s="5">
        <v>10625.94</v>
      </c>
      <c r="AK15" s="20">
        <v>6</v>
      </c>
      <c r="AM15" s="12">
        <f>+AO15/$AO$3</f>
        <v>5.1920343823167556E-2</v>
      </c>
      <c r="AN15" s="7">
        <f>IF(AK15=1,AM15,AM15+AN13)</f>
        <v>0.70131712585089456</v>
      </c>
      <c r="AO15" s="5">
        <f>SUM(G15:AJ15)</f>
        <v>263510.62599999999</v>
      </c>
    </row>
    <row r="16" spans="1:41" x14ac:dyDescent="0.2">
      <c r="A16" s="1" t="s">
        <v>86</v>
      </c>
      <c r="B16" s="1" t="s">
        <v>68</v>
      </c>
      <c r="C16" s="1" t="s">
        <v>8</v>
      </c>
      <c r="D16" s="1" t="s">
        <v>35</v>
      </c>
      <c r="E16" s="1" t="s">
        <v>28</v>
      </c>
      <c r="F16" s="1" t="s">
        <v>11</v>
      </c>
      <c r="G16" s="5" t="s">
        <v>13</v>
      </c>
      <c r="H16" s="5" t="s">
        <v>15</v>
      </c>
      <c r="I16" s="5" t="s">
        <v>13</v>
      </c>
      <c r="J16" s="5" t="s">
        <v>13</v>
      </c>
      <c r="K16" s="5" t="s">
        <v>13</v>
      </c>
      <c r="L16" s="5" t="s">
        <v>13</v>
      </c>
      <c r="M16" s="5" t="s">
        <v>13</v>
      </c>
      <c r="N16" s="5" t="s">
        <v>13</v>
      </c>
      <c r="O16" s="5" t="s">
        <v>15</v>
      </c>
      <c r="P16" s="5" t="s">
        <v>13</v>
      </c>
      <c r="Q16" s="5" t="s">
        <v>13</v>
      </c>
      <c r="R16" s="5" t="s">
        <v>13</v>
      </c>
      <c r="T16" s="5" t="s">
        <v>13</v>
      </c>
      <c r="U16" s="5" t="s">
        <v>13</v>
      </c>
      <c r="V16" s="5" t="s">
        <v>13</v>
      </c>
      <c r="W16" s="5" t="s">
        <v>12</v>
      </c>
      <c r="X16" s="5" t="s">
        <v>12</v>
      </c>
      <c r="Y16" s="5" t="s">
        <v>12</v>
      </c>
      <c r="Z16" s="5" t="s">
        <v>12</v>
      </c>
      <c r="AA16" s="5" t="s">
        <v>12</v>
      </c>
      <c r="AB16" s="5" t="s">
        <v>12</v>
      </c>
      <c r="AC16" s="5" t="s">
        <v>12</v>
      </c>
      <c r="AD16" s="5" t="s">
        <v>12</v>
      </c>
      <c r="AE16" s="5" t="s">
        <v>12</v>
      </c>
      <c r="AF16" s="5" t="s">
        <v>12</v>
      </c>
      <c r="AG16" s="5" t="s">
        <v>12</v>
      </c>
      <c r="AH16" s="5" t="s">
        <v>18</v>
      </c>
      <c r="AI16" s="5" t="s">
        <v>13</v>
      </c>
      <c r="AJ16" s="5" t="s">
        <v>12</v>
      </c>
      <c r="AK16" s="20">
        <v>6</v>
      </c>
    </row>
    <row r="17" spans="1:41" x14ac:dyDescent="0.2">
      <c r="A17" s="1" t="s">
        <v>86</v>
      </c>
      <c r="B17" s="1" t="s">
        <v>68</v>
      </c>
      <c r="C17" s="1" t="s">
        <v>8</v>
      </c>
      <c r="D17" s="1" t="s">
        <v>215</v>
      </c>
      <c r="E17" s="1" t="s">
        <v>9</v>
      </c>
      <c r="F17" s="1" t="s">
        <v>10</v>
      </c>
      <c r="G17" s="5">
        <v>5907</v>
      </c>
      <c r="H17" s="5">
        <v>7195</v>
      </c>
      <c r="I17" s="5">
        <v>3217</v>
      </c>
      <c r="J17" s="5">
        <v>5270</v>
      </c>
      <c r="K17" s="5">
        <v>5760</v>
      </c>
      <c r="L17" s="5">
        <v>5044</v>
      </c>
      <c r="M17" s="5">
        <v>7075</v>
      </c>
      <c r="N17" s="5">
        <v>8593</v>
      </c>
      <c r="O17" s="5">
        <v>5607</v>
      </c>
      <c r="P17" s="5">
        <v>3780.2</v>
      </c>
      <c r="Q17" s="5">
        <v>3156</v>
      </c>
      <c r="R17" s="5">
        <v>3836</v>
      </c>
      <c r="S17" s="5">
        <v>7174</v>
      </c>
      <c r="T17" s="5">
        <v>7206.53</v>
      </c>
      <c r="U17" s="5">
        <v>10118.700000000001</v>
      </c>
      <c r="V17" s="5">
        <v>7633.09</v>
      </c>
      <c r="W17" s="5">
        <v>6377.9639999999999</v>
      </c>
      <c r="X17" s="5">
        <v>8345.3690000000006</v>
      </c>
      <c r="Y17" s="5">
        <v>8646.9869999999992</v>
      </c>
      <c r="Z17" s="5">
        <v>8404.5820000000003</v>
      </c>
      <c r="AA17" s="5">
        <v>11673.84</v>
      </c>
      <c r="AB17" s="5">
        <v>19444.75</v>
      </c>
      <c r="AC17" s="5">
        <v>10185.066000000001</v>
      </c>
      <c r="AD17" s="5">
        <v>9951.4670000000006</v>
      </c>
      <c r="AE17" s="5">
        <v>7268.9629999999997</v>
      </c>
      <c r="AF17" s="5">
        <v>10994.096</v>
      </c>
      <c r="AG17" s="5">
        <v>10559.5</v>
      </c>
      <c r="AH17" s="5">
        <v>13084.897000000001</v>
      </c>
      <c r="AI17" s="5">
        <v>10734.457</v>
      </c>
      <c r="AJ17" s="5">
        <v>6248.7820000000002</v>
      </c>
      <c r="AK17" s="20">
        <v>7</v>
      </c>
      <c r="AM17" s="12">
        <f>+AO17/$AO$3</f>
        <v>4.6991088018975051E-2</v>
      </c>
      <c r="AN17" s="7">
        <f>IF(AK17=1,AM17,AM17+AN15)</f>
        <v>0.74830821386986957</v>
      </c>
      <c r="AO17" s="5">
        <f>SUM(G17:AJ17)</f>
        <v>238493.23999999996</v>
      </c>
    </row>
    <row r="18" spans="1:41" x14ac:dyDescent="0.2">
      <c r="A18" s="1" t="s">
        <v>86</v>
      </c>
      <c r="B18" s="1" t="s">
        <v>68</v>
      </c>
      <c r="C18" s="1" t="s">
        <v>8</v>
      </c>
      <c r="D18" s="1" t="s">
        <v>215</v>
      </c>
      <c r="E18" s="1" t="s">
        <v>9</v>
      </c>
      <c r="F18" s="1" t="s">
        <v>11</v>
      </c>
      <c r="G18" s="5" t="s">
        <v>18</v>
      </c>
      <c r="H18" s="5" t="s">
        <v>18</v>
      </c>
      <c r="I18" s="5" t="s">
        <v>18</v>
      </c>
      <c r="J18" s="5" t="s">
        <v>18</v>
      </c>
      <c r="K18" s="5" t="s">
        <v>18</v>
      </c>
      <c r="L18" s="5" t="s">
        <v>18</v>
      </c>
      <c r="M18" s="5" t="s">
        <v>12</v>
      </c>
      <c r="N18" s="5" t="s">
        <v>18</v>
      </c>
      <c r="O18" s="5" t="s">
        <v>12</v>
      </c>
      <c r="P18" s="5" t="s">
        <v>12</v>
      </c>
      <c r="Q18" s="5" t="s">
        <v>12</v>
      </c>
      <c r="R18" s="5" t="s">
        <v>12</v>
      </c>
      <c r="S18" s="5" t="s">
        <v>12</v>
      </c>
      <c r="T18" s="5" t="s">
        <v>12</v>
      </c>
      <c r="U18" s="5" t="s">
        <v>12</v>
      </c>
      <c r="V18" s="5" t="s">
        <v>12</v>
      </c>
      <c r="W18" s="5" t="s">
        <v>12</v>
      </c>
      <c r="X18" s="5" t="s">
        <v>12</v>
      </c>
      <c r="Y18" s="5" t="s">
        <v>12</v>
      </c>
      <c r="Z18" s="5" t="s">
        <v>12</v>
      </c>
      <c r="AA18" s="5" t="s">
        <v>12</v>
      </c>
      <c r="AB18" s="5" t="s">
        <v>12</v>
      </c>
      <c r="AC18" s="5" t="s">
        <v>12</v>
      </c>
      <c r="AD18" s="5" t="s">
        <v>12</v>
      </c>
      <c r="AE18" s="5" t="s">
        <v>18</v>
      </c>
      <c r="AF18" s="5" t="s">
        <v>12</v>
      </c>
      <c r="AG18" s="5" t="s">
        <v>12</v>
      </c>
      <c r="AH18" s="5" t="s">
        <v>12</v>
      </c>
      <c r="AI18" s="5" t="s">
        <v>12</v>
      </c>
      <c r="AJ18" s="5" t="s">
        <v>15</v>
      </c>
      <c r="AK18" s="20">
        <v>7</v>
      </c>
    </row>
    <row r="19" spans="1:41" x14ac:dyDescent="0.2">
      <c r="A19" s="1" t="s">
        <v>86</v>
      </c>
      <c r="B19" s="1" t="s">
        <v>68</v>
      </c>
      <c r="C19" s="1" t="s">
        <v>8</v>
      </c>
      <c r="D19" s="1" t="s">
        <v>218</v>
      </c>
      <c r="E19" s="1" t="s">
        <v>9</v>
      </c>
      <c r="F19" s="1" t="s">
        <v>10</v>
      </c>
      <c r="G19" s="5">
        <v>7987</v>
      </c>
      <c r="H19" s="5">
        <v>7412</v>
      </c>
      <c r="I19" s="5">
        <v>5598</v>
      </c>
      <c r="J19" s="5">
        <v>7510</v>
      </c>
      <c r="K19" s="5">
        <v>4986</v>
      </c>
      <c r="L19" s="5">
        <v>8276</v>
      </c>
      <c r="M19" s="5">
        <v>4395</v>
      </c>
      <c r="N19" s="5">
        <v>4519</v>
      </c>
      <c r="O19" s="5">
        <v>1800</v>
      </c>
      <c r="P19" s="5">
        <v>1285.0999999999999</v>
      </c>
      <c r="Q19" s="5">
        <v>2135</v>
      </c>
      <c r="R19" s="5">
        <v>2939.683</v>
      </c>
      <c r="S19" s="5">
        <v>4275.6930000000002</v>
      </c>
      <c r="T19" s="5">
        <v>8459.0720000000001</v>
      </c>
      <c r="U19" s="5">
        <v>4687.4830000000002</v>
      </c>
      <c r="V19" s="5">
        <v>11001.24</v>
      </c>
      <c r="W19" s="5">
        <v>8603.6360000000004</v>
      </c>
      <c r="X19" s="5">
        <v>5734.232</v>
      </c>
      <c r="Y19" s="5">
        <v>904.29399999999998</v>
      </c>
      <c r="Z19" s="5">
        <v>12859.012000000001</v>
      </c>
      <c r="AA19" s="5">
        <v>4078.223</v>
      </c>
      <c r="AB19" s="5">
        <v>2758.2170000000001</v>
      </c>
      <c r="AC19" s="5">
        <v>4039.4279999999999</v>
      </c>
      <c r="AD19" s="5">
        <v>1702.877</v>
      </c>
      <c r="AE19" s="5">
        <v>1296.3109999999999</v>
      </c>
      <c r="AF19" s="5">
        <v>695.12800000000004</v>
      </c>
      <c r="AG19" s="5">
        <v>1752.126</v>
      </c>
      <c r="AH19" s="5">
        <v>6985.3450000000003</v>
      </c>
      <c r="AI19" s="5">
        <v>2557.877</v>
      </c>
      <c r="AJ19" s="5">
        <v>1020.1369999999999</v>
      </c>
      <c r="AK19" s="20">
        <v>8</v>
      </c>
      <c r="AM19" s="12">
        <f>+AO19/$AO$3</f>
        <v>2.8028587313197188E-2</v>
      </c>
      <c r="AN19" s="7">
        <f>IF(AK19=1,AM19,AM19+AN17)</f>
        <v>0.7763368011830668</v>
      </c>
      <c r="AO19" s="5">
        <f>SUM(G19:AJ19)</f>
        <v>142253.11399999997</v>
      </c>
    </row>
    <row r="20" spans="1:41" x14ac:dyDescent="0.2">
      <c r="A20" s="1" t="s">
        <v>86</v>
      </c>
      <c r="B20" s="1" t="s">
        <v>68</v>
      </c>
      <c r="C20" s="1" t="s">
        <v>8</v>
      </c>
      <c r="D20" s="1" t="s">
        <v>218</v>
      </c>
      <c r="E20" s="1" t="s">
        <v>9</v>
      </c>
      <c r="F20" s="1" t="s">
        <v>11</v>
      </c>
      <c r="G20" s="5" t="s">
        <v>12</v>
      </c>
      <c r="H20" s="5" t="s">
        <v>12</v>
      </c>
      <c r="I20" s="5" t="s">
        <v>12</v>
      </c>
      <c r="J20" s="5" t="s">
        <v>12</v>
      </c>
      <c r="K20" s="5" t="s">
        <v>12</v>
      </c>
      <c r="L20" s="5" t="s">
        <v>12</v>
      </c>
      <c r="M20" s="5" t="s">
        <v>12</v>
      </c>
      <c r="N20" s="5" t="s">
        <v>12</v>
      </c>
      <c r="O20" s="5" t="s">
        <v>12</v>
      </c>
      <c r="P20" s="5" t="s">
        <v>12</v>
      </c>
      <c r="Q20" s="5" t="s">
        <v>12</v>
      </c>
      <c r="R20" s="5" t="s">
        <v>12</v>
      </c>
      <c r="S20" s="5" t="s">
        <v>12</v>
      </c>
      <c r="T20" s="5" t="s">
        <v>12</v>
      </c>
      <c r="U20" s="5" t="s">
        <v>12</v>
      </c>
      <c r="V20" s="5" t="s">
        <v>12</v>
      </c>
      <c r="W20" s="5" t="s">
        <v>12</v>
      </c>
      <c r="X20" s="5" t="s">
        <v>12</v>
      </c>
      <c r="Y20" s="5" t="s">
        <v>12</v>
      </c>
      <c r="Z20" s="5" t="s">
        <v>12</v>
      </c>
      <c r="AA20" s="5" t="s">
        <v>12</v>
      </c>
      <c r="AB20" s="5" t="s">
        <v>12</v>
      </c>
      <c r="AC20" s="5" t="s">
        <v>12</v>
      </c>
      <c r="AD20" s="5" t="s">
        <v>12</v>
      </c>
      <c r="AE20" s="5" t="s">
        <v>12</v>
      </c>
      <c r="AF20" s="5" t="s">
        <v>12</v>
      </c>
      <c r="AG20" s="5" t="s">
        <v>13</v>
      </c>
      <c r="AH20" s="5" t="s">
        <v>13</v>
      </c>
      <c r="AI20" s="5" t="s">
        <v>13</v>
      </c>
      <c r="AJ20" s="5" t="s">
        <v>13</v>
      </c>
      <c r="AK20" s="20">
        <v>8</v>
      </c>
    </row>
    <row r="21" spans="1:41" x14ac:dyDescent="0.2">
      <c r="A21" s="1" t="s">
        <v>86</v>
      </c>
      <c r="B21" s="1" t="s">
        <v>68</v>
      </c>
      <c r="C21" s="1" t="s">
        <v>8</v>
      </c>
      <c r="D21" s="1" t="s">
        <v>34</v>
      </c>
      <c r="E21" s="1" t="s">
        <v>28</v>
      </c>
      <c r="F21" s="1" t="s">
        <v>10</v>
      </c>
      <c r="N21" s="5">
        <v>719.85</v>
      </c>
      <c r="P21" s="5">
        <v>228.91</v>
      </c>
      <c r="Q21" s="5">
        <v>278.44</v>
      </c>
      <c r="Y21" s="5">
        <v>1487.873</v>
      </c>
      <c r="Z21" s="5">
        <v>3109.4520000000002</v>
      </c>
      <c r="AA21" s="5">
        <v>7796.5050000000001</v>
      </c>
      <c r="AB21" s="5">
        <v>15732.553</v>
      </c>
      <c r="AC21" s="5">
        <v>6853.5950000000003</v>
      </c>
      <c r="AD21" s="5">
        <v>11080.271000000001</v>
      </c>
      <c r="AE21" s="5">
        <v>12598.825000000001</v>
      </c>
      <c r="AF21" s="5">
        <v>7729.768</v>
      </c>
      <c r="AG21" s="5">
        <v>9957.5969999999998</v>
      </c>
      <c r="AH21" s="5">
        <v>20747.7</v>
      </c>
      <c r="AI21" s="5">
        <v>17062.5</v>
      </c>
      <c r="AJ21" s="5">
        <v>19180</v>
      </c>
      <c r="AK21" s="20">
        <v>9</v>
      </c>
      <c r="AM21" s="12">
        <f>+AO21/$AO$3</f>
        <v>2.6513544797413077E-2</v>
      </c>
      <c r="AN21" s="7">
        <f>IF(AK21=1,AM21,AM21+AN19)</f>
        <v>0.80285034598047988</v>
      </c>
      <c r="AO21" s="5">
        <f>SUM(G21:AJ21)</f>
        <v>134563.83899999998</v>
      </c>
    </row>
    <row r="22" spans="1:41" x14ac:dyDescent="0.2">
      <c r="A22" s="1" t="s">
        <v>86</v>
      </c>
      <c r="B22" s="1" t="s">
        <v>68</v>
      </c>
      <c r="C22" s="1" t="s">
        <v>8</v>
      </c>
      <c r="D22" s="1" t="s">
        <v>34</v>
      </c>
      <c r="E22" s="1" t="s">
        <v>28</v>
      </c>
      <c r="F22" s="1" t="s">
        <v>11</v>
      </c>
      <c r="N22" s="5" t="s">
        <v>15</v>
      </c>
      <c r="P22" s="5" t="s">
        <v>13</v>
      </c>
      <c r="Q22" s="5" t="s">
        <v>13</v>
      </c>
      <c r="S22" s="5" t="s">
        <v>24</v>
      </c>
      <c r="Y22" s="5" t="s">
        <v>12</v>
      </c>
      <c r="Z22" s="5" t="s">
        <v>13</v>
      </c>
      <c r="AA22" s="5" t="s">
        <v>13</v>
      </c>
      <c r="AB22" s="5" t="s">
        <v>13</v>
      </c>
      <c r="AC22" s="5" t="s">
        <v>13</v>
      </c>
      <c r="AD22" s="5" t="s">
        <v>13</v>
      </c>
      <c r="AE22" s="5" t="s">
        <v>13</v>
      </c>
      <c r="AF22" s="5" t="s">
        <v>13</v>
      </c>
      <c r="AG22" s="5" t="s">
        <v>12</v>
      </c>
      <c r="AH22" s="5" t="s">
        <v>15</v>
      </c>
      <c r="AI22" s="5" t="s">
        <v>15</v>
      </c>
      <c r="AJ22" s="5" t="s">
        <v>15</v>
      </c>
      <c r="AK22" s="20">
        <v>9</v>
      </c>
    </row>
    <row r="23" spans="1:41" x14ac:dyDescent="0.2">
      <c r="A23" s="1" t="s">
        <v>86</v>
      </c>
      <c r="B23" s="1" t="s">
        <v>68</v>
      </c>
      <c r="C23" s="1" t="s">
        <v>8</v>
      </c>
      <c r="D23" s="1" t="s">
        <v>48</v>
      </c>
      <c r="E23" s="1" t="s">
        <v>28</v>
      </c>
      <c r="F23" s="1" t="s">
        <v>10</v>
      </c>
      <c r="L23" s="5">
        <v>8</v>
      </c>
      <c r="M23" s="5">
        <v>18</v>
      </c>
      <c r="N23" s="5">
        <v>21</v>
      </c>
      <c r="O23" s="5">
        <v>1</v>
      </c>
      <c r="Q23" s="5">
        <v>300</v>
      </c>
      <c r="R23" s="5">
        <v>366</v>
      </c>
      <c r="S23" s="5">
        <v>54</v>
      </c>
      <c r="T23" s="5">
        <v>1039.57</v>
      </c>
      <c r="U23" s="5">
        <v>7497.5950000000003</v>
      </c>
      <c r="V23" s="5">
        <v>4861.5929999999998</v>
      </c>
      <c r="W23" s="5">
        <v>5434.085</v>
      </c>
      <c r="X23" s="5">
        <v>4871.8050000000003</v>
      </c>
      <c r="Y23" s="5">
        <v>5387.1980000000003</v>
      </c>
      <c r="Z23" s="5">
        <v>5823.1130000000003</v>
      </c>
      <c r="AA23" s="5">
        <v>8276.7929999999997</v>
      </c>
      <c r="AB23" s="5">
        <v>5679.7389999999996</v>
      </c>
      <c r="AC23" s="5">
        <v>16135.09</v>
      </c>
      <c r="AD23" s="5">
        <v>16306.548000000001</v>
      </c>
      <c r="AE23" s="5">
        <v>17291.54</v>
      </c>
      <c r="AF23" s="5">
        <v>9424.6200000000008</v>
      </c>
      <c r="AG23" s="5">
        <v>5894.8389999999999</v>
      </c>
      <c r="AH23" s="5">
        <v>6697.759</v>
      </c>
      <c r="AI23" s="5">
        <v>5066.8100000000004</v>
      </c>
      <c r="AJ23" s="5">
        <v>5016.3900000000003</v>
      </c>
      <c r="AK23" s="20">
        <v>10</v>
      </c>
      <c r="AM23" s="12">
        <f>+AO23/$AO$3</f>
        <v>2.5904564017593813E-2</v>
      </c>
      <c r="AN23" s="7">
        <f>IF(AK23=1,AM23,AM23+AN21)</f>
        <v>0.82875490999807366</v>
      </c>
      <c r="AO23" s="5">
        <f>SUM(G23:AJ23)</f>
        <v>131473.087</v>
      </c>
    </row>
    <row r="24" spans="1:41" x14ac:dyDescent="0.2">
      <c r="A24" s="1" t="s">
        <v>86</v>
      </c>
      <c r="B24" s="1" t="s">
        <v>68</v>
      </c>
      <c r="C24" s="1" t="s">
        <v>8</v>
      </c>
      <c r="D24" s="1" t="s">
        <v>48</v>
      </c>
      <c r="E24" s="1" t="s">
        <v>28</v>
      </c>
      <c r="F24" s="1" t="s">
        <v>11</v>
      </c>
      <c r="I24" s="5" t="s">
        <v>15</v>
      </c>
      <c r="L24" s="5" t="s">
        <v>15</v>
      </c>
      <c r="M24" s="5" t="s">
        <v>15</v>
      </c>
      <c r="N24" s="5" t="s">
        <v>15</v>
      </c>
      <c r="O24" s="5" t="s">
        <v>15</v>
      </c>
      <c r="Q24" s="5" t="s">
        <v>15</v>
      </c>
      <c r="R24" s="5" t="s">
        <v>15</v>
      </c>
      <c r="S24" s="5" t="s">
        <v>15</v>
      </c>
      <c r="T24" s="5" t="s">
        <v>13</v>
      </c>
      <c r="U24" s="5" t="s">
        <v>13</v>
      </c>
      <c r="V24" s="5" t="s">
        <v>13</v>
      </c>
      <c r="W24" s="5" t="s">
        <v>12</v>
      </c>
      <c r="X24" s="5" t="s">
        <v>12</v>
      </c>
      <c r="Y24" s="5" t="s">
        <v>12</v>
      </c>
      <c r="Z24" s="5" t="s">
        <v>12</v>
      </c>
      <c r="AA24" s="5" t="s">
        <v>12</v>
      </c>
      <c r="AB24" s="5" t="s">
        <v>12</v>
      </c>
      <c r="AC24" s="5" t="s">
        <v>12</v>
      </c>
      <c r="AD24" s="5" t="s">
        <v>12</v>
      </c>
      <c r="AE24" s="5" t="s">
        <v>12</v>
      </c>
      <c r="AF24" s="5" t="s">
        <v>13</v>
      </c>
      <c r="AG24" s="5" t="s">
        <v>13</v>
      </c>
      <c r="AH24" s="5" t="s">
        <v>12</v>
      </c>
      <c r="AI24" s="5" t="s">
        <v>13</v>
      </c>
      <c r="AJ24" s="5" t="s">
        <v>15</v>
      </c>
      <c r="AK24" s="20">
        <v>10</v>
      </c>
    </row>
    <row r="25" spans="1:41" x14ac:dyDescent="0.2">
      <c r="A25" s="1" t="s">
        <v>86</v>
      </c>
      <c r="B25" s="1" t="s">
        <v>68</v>
      </c>
      <c r="C25" s="1" t="s">
        <v>8</v>
      </c>
      <c r="D25" s="1" t="s">
        <v>72</v>
      </c>
      <c r="E25" s="1" t="s">
        <v>28</v>
      </c>
      <c r="F25" s="1" t="s">
        <v>10</v>
      </c>
      <c r="N25" s="5">
        <v>284</v>
      </c>
      <c r="O25" s="5">
        <v>152</v>
      </c>
      <c r="AE25" s="5">
        <v>2705.44</v>
      </c>
      <c r="AF25" s="5">
        <v>14092.36</v>
      </c>
      <c r="AG25" s="5">
        <v>21852.28</v>
      </c>
      <c r="AH25" s="5">
        <v>26711.8</v>
      </c>
      <c r="AI25" s="5">
        <v>28735.17</v>
      </c>
      <c r="AJ25" s="5">
        <v>20931.240000000002</v>
      </c>
      <c r="AK25" s="20">
        <v>11</v>
      </c>
      <c r="AM25" s="12">
        <f>+AO25/$AO$3</f>
        <v>2.2750299398165173E-2</v>
      </c>
      <c r="AN25" s="7">
        <f>IF(AK25=1,AM25,AM25+AN23)</f>
        <v>0.85150520939623886</v>
      </c>
      <c r="AO25" s="5">
        <f>SUM(G25:AJ25)</f>
        <v>115464.29000000001</v>
      </c>
    </row>
    <row r="26" spans="1:41" x14ac:dyDescent="0.2">
      <c r="A26" s="1" t="s">
        <v>86</v>
      </c>
      <c r="B26" s="1" t="s">
        <v>68</v>
      </c>
      <c r="C26" s="1" t="s">
        <v>8</v>
      </c>
      <c r="D26" s="1" t="s">
        <v>72</v>
      </c>
      <c r="E26" s="1" t="s">
        <v>28</v>
      </c>
      <c r="F26" s="1" t="s">
        <v>11</v>
      </c>
      <c r="N26" s="5">
        <v>-1</v>
      </c>
      <c r="O26" s="5">
        <v>-1</v>
      </c>
      <c r="AE26" s="5" t="s">
        <v>12</v>
      </c>
      <c r="AF26" s="5" t="s">
        <v>12</v>
      </c>
      <c r="AG26" s="5" t="s">
        <v>18</v>
      </c>
      <c r="AH26" s="5" t="s">
        <v>18</v>
      </c>
      <c r="AI26" s="5" t="s">
        <v>18</v>
      </c>
      <c r="AJ26" s="5" t="s">
        <v>18</v>
      </c>
      <c r="AK26" s="20">
        <v>11</v>
      </c>
    </row>
    <row r="27" spans="1:41" x14ac:dyDescent="0.2">
      <c r="A27" s="1" t="s">
        <v>86</v>
      </c>
      <c r="B27" s="1" t="s">
        <v>68</v>
      </c>
      <c r="C27" s="1" t="s">
        <v>8</v>
      </c>
      <c r="D27" s="1" t="s">
        <v>50</v>
      </c>
      <c r="E27" s="1" t="s">
        <v>28</v>
      </c>
      <c r="F27" s="1" t="s">
        <v>10</v>
      </c>
      <c r="S27" s="5">
        <v>2120.09</v>
      </c>
      <c r="T27" s="5">
        <v>4808.0200000000004</v>
      </c>
      <c r="U27" s="5">
        <v>6648.7250000000004</v>
      </c>
      <c r="V27" s="5">
        <v>5028.3819999999996</v>
      </c>
      <c r="W27" s="5">
        <v>5611.5020000000004</v>
      </c>
      <c r="X27" s="5">
        <v>6481.1120000000001</v>
      </c>
      <c r="Y27" s="5">
        <v>4094.6149999999998</v>
      </c>
      <c r="Z27" s="5">
        <v>3087.0529999999999</v>
      </c>
      <c r="AA27" s="5">
        <v>2879.9650000000001</v>
      </c>
      <c r="AB27" s="5">
        <v>3732.4090000000001</v>
      </c>
      <c r="AC27" s="5">
        <v>4978.9629999999997</v>
      </c>
      <c r="AD27" s="5">
        <v>5903.5640000000003</v>
      </c>
      <c r="AE27" s="5">
        <v>7077.8630000000003</v>
      </c>
      <c r="AF27" s="5">
        <v>7385.8339999999998</v>
      </c>
      <c r="AG27" s="5">
        <v>9800.3070000000007</v>
      </c>
      <c r="AH27" s="5">
        <v>8647.7960000000003</v>
      </c>
      <c r="AI27" s="5">
        <v>7625.692</v>
      </c>
      <c r="AJ27" s="5">
        <v>6503.21</v>
      </c>
      <c r="AK27" s="20">
        <v>12</v>
      </c>
      <c r="AM27" s="12">
        <f>+AO27/$AO$3</f>
        <v>2.0179176032638534E-2</v>
      </c>
      <c r="AN27" s="7">
        <f>IF(AK27=1,AM27,AM27+AN25)</f>
        <v>0.87168438542887738</v>
      </c>
      <c r="AO27" s="5">
        <f>SUM(G27:AJ27)</f>
        <v>102415.10200000001</v>
      </c>
    </row>
    <row r="28" spans="1:41" x14ac:dyDescent="0.2">
      <c r="A28" s="1" t="s">
        <v>86</v>
      </c>
      <c r="B28" s="1" t="s">
        <v>68</v>
      </c>
      <c r="C28" s="1" t="s">
        <v>8</v>
      </c>
      <c r="D28" s="1" t="s">
        <v>50</v>
      </c>
      <c r="E28" s="1" t="s">
        <v>28</v>
      </c>
      <c r="F28" s="1" t="s">
        <v>11</v>
      </c>
      <c r="S28" s="5" t="s">
        <v>13</v>
      </c>
      <c r="T28" s="5" t="s">
        <v>13</v>
      </c>
      <c r="U28" s="5" t="s">
        <v>13</v>
      </c>
      <c r="V28" s="5" t="s">
        <v>13</v>
      </c>
      <c r="W28" s="5" t="s">
        <v>12</v>
      </c>
      <c r="X28" s="5" t="s">
        <v>12</v>
      </c>
      <c r="Y28" s="5" t="s">
        <v>12</v>
      </c>
      <c r="Z28" s="5" t="s">
        <v>12</v>
      </c>
      <c r="AA28" s="5" t="s">
        <v>12</v>
      </c>
      <c r="AB28" s="5" t="s">
        <v>12</v>
      </c>
      <c r="AC28" s="5" t="s">
        <v>12</v>
      </c>
      <c r="AD28" s="5" t="s">
        <v>12</v>
      </c>
      <c r="AE28" s="5" t="s">
        <v>12</v>
      </c>
      <c r="AF28" s="5" t="s">
        <v>12</v>
      </c>
      <c r="AG28" s="5" t="s">
        <v>12</v>
      </c>
      <c r="AH28" s="5" t="s">
        <v>18</v>
      </c>
      <c r="AI28" s="5" t="s">
        <v>12</v>
      </c>
      <c r="AJ28" s="5" t="s">
        <v>12</v>
      </c>
      <c r="AK28" s="20">
        <v>12</v>
      </c>
    </row>
    <row r="29" spans="1:41" x14ac:dyDescent="0.2">
      <c r="A29" s="1" t="s">
        <v>86</v>
      </c>
      <c r="B29" s="1" t="s">
        <v>68</v>
      </c>
      <c r="C29" s="1" t="s">
        <v>30</v>
      </c>
      <c r="D29" s="1" t="s">
        <v>155</v>
      </c>
      <c r="E29" s="1" t="s">
        <v>28</v>
      </c>
      <c r="F29" s="1" t="s">
        <v>10</v>
      </c>
      <c r="G29" s="5">
        <v>5175.6090000000004</v>
      </c>
      <c r="H29" s="5">
        <v>2959.1129999999998</v>
      </c>
      <c r="I29" s="5">
        <v>3858.4290000000001</v>
      </c>
      <c r="J29" s="5">
        <v>3567.741</v>
      </c>
      <c r="K29" s="5">
        <v>4543.1360000000004</v>
      </c>
      <c r="L29" s="5">
        <v>1315.855</v>
      </c>
      <c r="M29" s="5">
        <v>2345.375</v>
      </c>
      <c r="N29" s="5">
        <v>1507.5650000000001</v>
      </c>
      <c r="O29" s="5">
        <v>1118.5429999999999</v>
      </c>
      <c r="P29" s="5">
        <v>2194.2020000000002</v>
      </c>
      <c r="Q29" s="5">
        <v>218.27799999999999</v>
      </c>
      <c r="R29" s="5">
        <v>65.387</v>
      </c>
      <c r="S29" s="5">
        <v>1547.02</v>
      </c>
      <c r="T29" s="5">
        <v>2953.2840000000001</v>
      </c>
      <c r="U29" s="5">
        <v>1707.825</v>
      </c>
      <c r="V29" s="5">
        <v>1477.7750000000001</v>
      </c>
      <c r="W29" s="5">
        <v>3002.9349999999999</v>
      </c>
      <c r="X29" s="5">
        <v>2997.5839999999998</v>
      </c>
      <c r="Y29" s="5">
        <v>2623.9369999999999</v>
      </c>
      <c r="Z29" s="5">
        <v>3427.0129999999999</v>
      </c>
      <c r="AA29" s="5">
        <v>2371.886</v>
      </c>
      <c r="AE29" s="5">
        <v>10959.602999999999</v>
      </c>
      <c r="AF29" s="5">
        <v>12785.003000000001</v>
      </c>
      <c r="AG29" s="5">
        <v>11196.458000000001</v>
      </c>
      <c r="AH29" s="5">
        <v>11647.021000000001</v>
      </c>
      <c r="AK29" s="20">
        <v>13</v>
      </c>
      <c r="AM29" s="12">
        <f>+AO29/$AO$3</f>
        <v>1.9223855600758778E-2</v>
      </c>
      <c r="AN29" s="7">
        <f>IF(AK29=1,AM29,AM29+AN27)</f>
        <v>0.89090824102963617</v>
      </c>
      <c r="AO29" s="5">
        <f>SUM(G29:AJ29)</f>
        <v>97566.57699999999</v>
      </c>
    </row>
    <row r="30" spans="1:41" x14ac:dyDescent="0.2">
      <c r="A30" s="1" t="s">
        <v>86</v>
      </c>
      <c r="B30" s="1" t="s">
        <v>68</v>
      </c>
      <c r="C30" s="1" t="s">
        <v>30</v>
      </c>
      <c r="D30" s="1" t="s">
        <v>155</v>
      </c>
      <c r="E30" s="1" t="s">
        <v>28</v>
      </c>
      <c r="F30" s="1" t="s">
        <v>11</v>
      </c>
      <c r="G30" s="5">
        <v>-1</v>
      </c>
      <c r="H30" s="5">
        <v>-1</v>
      </c>
      <c r="I30" s="5">
        <v>-1</v>
      </c>
      <c r="J30" s="5">
        <v>-1</v>
      </c>
      <c r="K30" s="5">
        <v>-1</v>
      </c>
      <c r="L30" s="5">
        <v>-1</v>
      </c>
      <c r="M30" s="5">
        <v>-1</v>
      </c>
      <c r="N30" s="5" t="s">
        <v>24</v>
      </c>
      <c r="O30" s="5" t="s">
        <v>24</v>
      </c>
      <c r="P30" s="5">
        <v>-1</v>
      </c>
      <c r="Q30" s="5">
        <v>-1</v>
      </c>
      <c r="R30" s="5">
        <v>-1</v>
      </c>
      <c r="S30" s="5">
        <v>-1</v>
      </c>
      <c r="T30" s="5">
        <v>-1</v>
      </c>
      <c r="U30" s="5">
        <v>-1</v>
      </c>
      <c r="V30" s="5">
        <v>-1</v>
      </c>
      <c r="W30" s="5" t="s">
        <v>24</v>
      </c>
      <c r="X30" s="5" t="s">
        <v>24</v>
      </c>
      <c r="Y30" s="5" t="s">
        <v>24</v>
      </c>
      <c r="Z30" s="5" t="s">
        <v>24</v>
      </c>
      <c r="AA30" s="5" t="s">
        <v>24</v>
      </c>
      <c r="AB30" s="5" t="s">
        <v>24</v>
      </c>
      <c r="AC30" s="5" t="s">
        <v>24</v>
      </c>
      <c r="AD30" s="5" t="s">
        <v>24</v>
      </c>
      <c r="AE30" s="5">
        <v>-1</v>
      </c>
      <c r="AF30" s="5">
        <v>-1</v>
      </c>
      <c r="AG30" s="5">
        <v>-1</v>
      </c>
      <c r="AH30" s="5">
        <v>-1</v>
      </c>
      <c r="AK30" s="20">
        <v>13</v>
      </c>
    </row>
    <row r="31" spans="1:41" x14ac:dyDescent="0.2">
      <c r="A31" s="1" t="s">
        <v>86</v>
      </c>
      <c r="B31" s="1" t="s">
        <v>68</v>
      </c>
      <c r="C31" s="1" t="s">
        <v>8</v>
      </c>
      <c r="D31" s="1" t="s">
        <v>157</v>
      </c>
      <c r="E31" s="1" t="s">
        <v>28</v>
      </c>
      <c r="F31" s="1" t="s">
        <v>10</v>
      </c>
      <c r="AE31" s="5">
        <v>6970</v>
      </c>
      <c r="AF31" s="5">
        <v>16949</v>
      </c>
      <c r="AG31" s="5">
        <v>14577.026</v>
      </c>
      <c r="AH31" s="5">
        <v>17044.661</v>
      </c>
      <c r="AI31" s="5">
        <v>16729.192999999999</v>
      </c>
      <c r="AJ31" s="5">
        <v>14805.79</v>
      </c>
      <c r="AK31" s="20">
        <v>14</v>
      </c>
      <c r="AM31" s="12">
        <f>+AO31/$AO$3</f>
        <v>1.7156798546077143E-2</v>
      </c>
      <c r="AN31" s="7">
        <f>IF(AK31=1,AM31,AM31+AN29)</f>
        <v>0.90806503957571327</v>
      </c>
      <c r="AO31" s="5">
        <f>SUM(G31:AJ31)</f>
        <v>87075.670000000013</v>
      </c>
    </row>
    <row r="32" spans="1:41" x14ac:dyDescent="0.2">
      <c r="A32" s="1" t="s">
        <v>86</v>
      </c>
      <c r="B32" s="1" t="s">
        <v>68</v>
      </c>
      <c r="C32" s="1" t="s">
        <v>8</v>
      </c>
      <c r="D32" s="1" t="s">
        <v>157</v>
      </c>
      <c r="E32" s="1" t="s">
        <v>28</v>
      </c>
      <c r="F32" s="1" t="s">
        <v>11</v>
      </c>
      <c r="AE32" s="5" t="s">
        <v>12</v>
      </c>
      <c r="AF32" s="5" t="s">
        <v>12</v>
      </c>
      <c r="AG32" s="5" t="s">
        <v>12</v>
      </c>
      <c r="AH32" s="5" t="s">
        <v>18</v>
      </c>
      <c r="AI32" s="5" t="s">
        <v>12</v>
      </c>
      <c r="AJ32" s="5" t="s">
        <v>12</v>
      </c>
      <c r="AK32" s="20">
        <v>14</v>
      </c>
    </row>
    <row r="33" spans="1:41" x14ac:dyDescent="0.2">
      <c r="A33" s="1" t="s">
        <v>86</v>
      </c>
      <c r="B33" s="1" t="s">
        <v>68</v>
      </c>
      <c r="C33" s="1" t="s">
        <v>8</v>
      </c>
      <c r="D33" s="1" t="s">
        <v>72</v>
      </c>
      <c r="E33" s="1" t="s">
        <v>9</v>
      </c>
      <c r="F33" s="1" t="s">
        <v>10</v>
      </c>
      <c r="G33" s="5">
        <v>343</v>
      </c>
      <c r="I33" s="5">
        <v>55</v>
      </c>
      <c r="J33" s="5">
        <v>64</v>
      </c>
      <c r="K33" s="5">
        <v>282</v>
      </c>
      <c r="L33" s="5">
        <v>238</v>
      </c>
      <c r="M33" s="5">
        <v>429</v>
      </c>
      <c r="N33" s="5">
        <v>1699</v>
      </c>
      <c r="O33" s="5">
        <v>1632</v>
      </c>
      <c r="P33" s="5">
        <v>1357</v>
      </c>
      <c r="Q33" s="5">
        <v>1284</v>
      </c>
      <c r="R33" s="5">
        <v>1178</v>
      </c>
      <c r="S33" s="5">
        <v>639</v>
      </c>
      <c r="T33" s="5">
        <v>1446</v>
      </c>
      <c r="U33" s="5">
        <v>5033</v>
      </c>
      <c r="V33" s="5">
        <v>3858</v>
      </c>
      <c r="W33" s="5">
        <v>4552</v>
      </c>
      <c r="X33" s="5">
        <v>3045</v>
      </c>
      <c r="Y33" s="5">
        <v>4506</v>
      </c>
      <c r="Z33" s="5">
        <v>2707</v>
      </c>
      <c r="AA33" s="5">
        <v>5383</v>
      </c>
      <c r="AB33" s="5">
        <v>4414</v>
      </c>
      <c r="AC33" s="5">
        <v>4490</v>
      </c>
      <c r="AD33" s="5">
        <v>3092</v>
      </c>
      <c r="AE33" s="5">
        <v>1895</v>
      </c>
      <c r="AF33" s="5">
        <v>2494.87</v>
      </c>
      <c r="AG33" s="5">
        <v>2739.72</v>
      </c>
      <c r="AH33" s="5">
        <v>1085.47</v>
      </c>
      <c r="AI33" s="5">
        <v>1419.26</v>
      </c>
      <c r="AJ33" s="5">
        <v>924.68</v>
      </c>
      <c r="AK33" s="20">
        <v>15</v>
      </c>
      <c r="AM33" s="12">
        <f>+AO33/$AO$3</f>
        <v>1.227221332253217E-2</v>
      </c>
      <c r="AN33" s="7">
        <f>IF(AK33=1,AM33,AM33+AN31)</f>
        <v>0.92033725289824542</v>
      </c>
      <c r="AO33" s="5">
        <f>SUM(G33:AJ33)</f>
        <v>62285.000000000007</v>
      </c>
    </row>
    <row r="34" spans="1:41" x14ac:dyDescent="0.2">
      <c r="A34" s="1" t="s">
        <v>86</v>
      </c>
      <c r="B34" s="1" t="s">
        <v>68</v>
      </c>
      <c r="C34" s="1" t="s">
        <v>8</v>
      </c>
      <c r="D34" s="1" t="s">
        <v>72</v>
      </c>
      <c r="E34" s="1" t="s">
        <v>9</v>
      </c>
      <c r="F34" s="1" t="s">
        <v>11</v>
      </c>
      <c r="G34" s="5" t="s">
        <v>15</v>
      </c>
      <c r="I34" s="5" t="s">
        <v>15</v>
      </c>
      <c r="J34" s="5" t="s">
        <v>15</v>
      </c>
      <c r="K34" s="5" t="s">
        <v>15</v>
      </c>
      <c r="L34" s="5" t="s">
        <v>18</v>
      </c>
      <c r="M34" s="5" t="s">
        <v>15</v>
      </c>
      <c r="N34" s="5" t="s">
        <v>15</v>
      </c>
      <c r="O34" s="5" t="s">
        <v>13</v>
      </c>
      <c r="P34" s="5" t="s">
        <v>15</v>
      </c>
      <c r="Q34" s="5" t="s">
        <v>13</v>
      </c>
      <c r="R34" s="5" t="s">
        <v>13</v>
      </c>
      <c r="S34" s="5" t="s">
        <v>13</v>
      </c>
      <c r="T34" s="5" t="s">
        <v>13</v>
      </c>
      <c r="U34" s="5" t="s">
        <v>18</v>
      </c>
      <c r="V34" s="5" t="s">
        <v>18</v>
      </c>
      <c r="W34" s="5" t="s">
        <v>18</v>
      </c>
      <c r="X34" s="5" t="s">
        <v>18</v>
      </c>
      <c r="Y34" s="5" t="s">
        <v>18</v>
      </c>
      <c r="Z34" s="5" t="s">
        <v>18</v>
      </c>
      <c r="AA34" s="5" t="s">
        <v>18</v>
      </c>
      <c r="AB34" s="5" t="s">
        <v>18</v>
      </c>
      <c r="AC34" s="5" t="s">
        <v>18</v>
      </c>
      <c r="AD34" s="5" t="s">
        <v>18</v>
      </c>
      <c r="AE34" s="5" t="s">
        <v>18</v>
      </c>
      <c r="AF34" s="5" t="s">
        <v>18</v>
      </c>
      <c r="AG34" s="5" t="s">
        <v>18</v>
      </c>
      <c r="AH34" s="5" t="s">
        <v>18</v>
      </c>
      <c r="AI34" s="5" t="s">
        <v>18</v>
      </c>
      <c r="AJ34" s="5" t="s">
        <v>18</v>
      </c>
      <c r="AK34" s="20">
        <v>15</v>
      </c>
    </row>
    <row r="35" spans="1:41" x14ac:dyDescent="0.2">
      <c r="A35" s="1" t="s">
        <v>86</v>
      </c>
      <c r="B35" s="1" t="s">
        <v>68</v>
      </c>
      <c r="C35" s="1" t="s">
        <v>8</v>
      </c>
      <c r="D35" s="1" t="s">
        <v>37</v>
      </c>
      <c r="E35" s="1" t="s">
        <v>28</v>
      </c>
      <c r="F35" s="1" t="s">
        <v>10</v>
      </c>
      <c r="G35" s="5">
        <v>1745.35</v>
      </c>
      <c r="H35" s="5">
        <v>597.6</v>
      </c>
      <c r="I35" s="5">
        <v>3637</v>
      </c>
      <c r="J35" s="5">
        <v>3595.92</v>
      </c>
      <c r="K35" s="5">
        <v>6740.09</v>
      </c>
      <c r="L35" s="5">
        <v>2728.44</v>
      </c>
      <c r="M35" s="5">
        <v>5468.06</v>
      </c>
      <c r="N35" s="5">
        <v>4115.63</v>
      </c>
      <c r="O35" s="5">
        <v>4032.95</v>
      </c>
      <c r="P35" s="5">
        <v>3072.02</v>
      </c>
      <c r="Q35" s="5">
        <v>1567.89</v>
      </c>
      <c r="R35" s="5">
        <v>1148.49</v>
      </c>
      <c r="S35" s="5">
        <v>3288.8</v>
      </c>
      <c r="T35" s="5">
        <v>3476.18</v>
      </c>
      <c r="U35" s="5">
        <v>3660</v>
      </c>
      <c r="V35" s="5">
        <v>536.01800000000003</v>
      </c>
      <c r="W35" s="5">
        <v>131</v>
      </c>
      <c r="X35" s="5">
        <v>108</v>
      </c>
      <c r="Y35" s="5">
        <v>654</v>
      </c>
      <c r="Z35" s="5">
        <v>892</v>
      </c>
      <c r="AA35" s="5">
        <v>1061</v>
      </c>
      <c r="AB35" s="5">
        <v>1075.5</v>
      </c>
      <c r="AC35" s="5">
        <v>1121</v>
      </c>
      <c r="AD35" s="5">
        <v>583.15</v>
      </c>
      <c r="AE35" s="5">
        <v>92</v>
      </c>
      <c r="AF35" s="5">
        <v>20</v>
      </c>
      <c r="AG35" s="5">
        <v>150</v>
      </c>
      <c r="AH35" s="5">
        <v>1075.5</v>
      </c>
      <c r="AI35" s="5">
        <v>378</v>
      </c>
      <c r="AJ35" s="5">
        <v>952.5</v>
      </c>
      <c r="AK35" s="20">
        <v>16</v>
      </c>
      <c r="AM35" s="12">
        <f>+AO35/$AO$3</f>
        <v>1.1369621538382734E-2</v>
      </c>
      <c r="AN35" s="7">
        <f>IF(AK35=1,AM35,AM35+AN33)</f>
        <v>0.93170687443662814</v>
      </c>
      <c r="AO35" s="5">
        <f>SUM(G35:AJ35)</f>
        <v>57704.087999999996</v>
      </c>
    </row>
    <row r="36" spans="1:41" x14ac:dyDescent="0.2">
      <c r="A36" s="1" t="s">
        <v>86</v>
      </c>
      <c r="B36" s="1" t="s">
        <v>68</v>
      </c>
      <c r="C36" s="1" t="s">
        <v>8</v>
      </c>
      <c r="D36" s="1" t="s">
        <v>37</v>
      </c>
      <c r="E36" s="1" t="s">
        <v>28</v>
      </c>
      <c r="F36" s="1" t="s">
        <v>11</v>
      </c>
      <c r="G36" s="5" t="s">
        <v>13</v>
      </c>
      <c r="H36" s="5" t="s">
        <v>15</v>
      </c>
      <c r="I36" s="5" t="s">
        <v>13</v>
      </c>
      <c r="J36" s="5" t="s">
        <v>13</v>
      </c>
      <c r="K36" s="5" t="s">
        <v>13</v>
      </c>
      <c r="L36" s="5" t="s">
        <v>13</v>
      </c>
      <c r="M36" s="5" t="s">
        <v>13</v>
      </c>
      <c r="N36" s="5" t="s">
        <v>13</v>
      </c>
      <c r="O36" s="5" t="s">
        <v>13</v>
      </c>
      <c r="P36" s="5" t="s">
        <v>13</v>
      </c>
      <c r="Q36" s="5" t="s">
        <v>13</v>
      </c>
      <c r="R36" s="5" t="s">
        <v>13</v>
      </c>
      <c r="S36" s="5" t="s">
        <v>13</v>
      </c>
      <c r="T36" s="5" t="s">
        <v>13</v>
      </c>
      <c r="U36" s="5" t="s">
        <v>13</v>
      </c>
      <c r="V36" s="5" t="s">
        <v>13</v>
      </c>
      <c r="W36" s="5">
        <v>-1</v>
      </c>
      <c r="X36" s="5">
        <v>-1</v>
      </c>
      <c r="Y36" s="5">
        <v>-1</v>
      </c>
      <c r="Z36" s="5">
        <v>-1</v>
      </c>
      <c r="AA36" s="5">
        <v>-1</v>
      </c>
      <c r="AB36" s="5">
        <v>-1</v>
      </c>
      <c r="AC36" s="5">
        <v>-1</v>
      </c>
      <c r="AD36" s="5">
        <v>-1</v>
      </c>
      <c r="AE36" s="5">
        <v>-1</v>
      </c>
      <c r="AF36" s="5">
        <v>-1</v>
      </c>
      <c r="AG36" s="5">
        <v>-1</v>
      </c>
      <c r="AH36" s="5">
        <v>-1</v>
      </c>
      <c r="AI36" s="5">
        <v>-1</v>
      </c>
      <c r="AJ36" s="5" t="s">
        <v>15</v>
      </c>
      <c r="AK36" s="20">
        <v>16</v>
      </c>
    </row>
    <row r="37" spans="1:41" x14ac:dyDescent="0.2">
      <c r="A37" s="1" t="s">
        <v>86</v>
      </c>
      <c r="B37" s="1" t="s">
        <v>68</v>
      </c>
      <c r="C37" s="1" t="s">
        <v>8</v>
      </c>
      <c r="D37" s="1" t="s">
        <v>216</v>
      </c>
      <c r="E37" s="1" t="s">
        <v>9</v>
      </c>
      <c r="F37" s="1" t="s">
        <v>10</v>
      </c>
      <c r="G37" s="5">
        <v>1490.3679999999999</v>
      </c>
      <c r="H37" s="5">
        <v>1500.008</v>
      </c>
      <c r="I37" s="5">
        <v>2154.047</v>
      </c>
      <c r="J37" s="5">
        <v>2546.578</v>
      </c>
      <c r="K37" s="5">
        <v>2696.9189999999999</v>
      </c>
      <c r="L37" s="5">
        <v>1697.98</v>
      </c>
      <c r="M37" s="5">
        <v>3700.3519999999999</v>
      </c>
      <c r="N37" s="5">
        <v>4178.848</v>
      </c>
      <c r="O37" s="5">
        <v>2342.4830000000002</v>
      </c>
      <c r="P37" s="5">
        <v>1507.105</v>
      </c>
      <c r="Q37" s="5">
        <v>2545.6889999999999</v>
      </c>
      <c r="R37" s="5">
        <v>2339.69</v>
      </c>
      <c r="S37" s="5">
        <v>2017.816</v>
      </c>
      <c r="T37" s="5">
        <v>1344.431</v>
      </c>
      <c r="U37" s="5">
        <v>2239.11</v>
      </c>
      <c r="V37" s="5">
        <v>1609.8530000000001</v>
      </c>
      <c r="W37" s="5">
        <v>1768.9960000000001</v>
      </c>
      <c r="X37" s="5">
        <v>778.10599999999999</v>
      </c>
      <c r="Y37" s="5">
        <v>1186.559</v>
      </c>
      <c r="Z37" s="5">
        <v>903.76400000000001</v>
      </c>
      <c r="AA37" s="5">
        <v>932.13699999999994</v>
      </c>
      <c r="AB37" s="5">
        <v>1381.6010000000001</v>
      </c>
      <c r="AC37" s="5">
        <v>612.88400000000001</v>
      </c>
      <c r="AD37" s="5">
        <v>751.721</v>
      </c>
      <c r="AE37" s="5">
        <v>939.58100000000002</v>
      </c>
      <c r="AF37" s="5">
        <v>1269.741</v>
      </c>
      <c r="AG37" s="5">
        <v>1275.4770000000001</v>
      </c>
      <c r="AH37" s="5">
        <v>1183.249</v>
      </c>
      <c r="AI37" s="5">
        <v>1287.184</v>
      </c>
      <c r="AJ37" s="5">
        <v>634.36199999999997</v>
      </c>
      <c r="AK37" s="20">
        <v>17</v>
      </c>
      <c r="AM37" s="12">
        <f>+AO37/$AO$3</f>
        <v>1.0012565371150483E-2</v>
      </c>
      <c r="AN37" s="7">
        <f>IF(AK37=1,AM37,AM37+AN35)</f>
        <v>0.94171943980777861</v>
      </c>
      <c r="AO37" s="5">
        <f>SUM(G37:AJ37)</f>
        <v>50816.639000000003</v>
      </c>
    </row>
    <row r="38" spans="1:41" x14ac:dyDescent="0.2">
      <c r="A38" s="1" t="s">
        <v>86</v>
      </c>
      <c r="B38" s="1" t="s">
        <v>68</v>
      </c>
      <c r="C38" s="1" t="s">
        <v>8</v>
      </c>
      <c r="D38" s="1" t="s">
        <v>216</v>
      </c>
      <c r="E38" s="1" t="s">
        <v>9</v>
      </c>
      <c r="F38" s="1" t="s">
        <v>11</v>
      </c>
      <c r="G38" s="5" t="s">
        <v>12</v>
      </c>
      <c r="H38" s="5" t="s">
        <v>12</v>
      </c>
      <c r="I38" s="5" t="s">
        <v>12</v>
      </c>
      <c r="J38" s="5" t="s">
        <v>12</v>
      </c>
      <c r="K38" s="5" t="s">
        <v>12</v>
      </c>
      <c r="L38" s="5" t="s">
        <v>12</v>
      </c>
      <c r="M38" s="5" t="s">
        <v>12</v>
      </c>
      <c r="N38" s="5" t="s">
        <v>12</v>
      </c>
      <c r="O38" s="5" t="s">
        <v>12</v>
      </c>
      <c r="P38" s="5" t="s">
        <v>12</v>
      </c>
      <c r="Q38" s="5" t="s">
        <v>12</v>
      </c>
      <c r="R38" s="5" t="s">
        <v>12</v>
      </c>
      <c r="S38" s="5" t="s">
        <v>12</v>
      </c>
      <c r="T38" s="5" t="s">
        <v>12</v>
      </c>
      <c r="U38" s="5" t="s">
        <v>12</v>
      </c>
      <c r="V38" s="5" t="s">
        <v>12</v>
      </c>
      <c r="W38" s="5" t="s">
        <v>12</v>
      </c>
      <c r="X38" s="5" t="s">
        <v>12</v>
      </c>
      <c r="Y38" s="5" t="s">
        <v>12</v>
      </c>
      <c r="Z38" s="5" t="s">
        <v>12</v>
      </c>
      <c r="AA38" s="5" t="s">
        <v>12</v>
      </c>
      <c r="AB38" s="5" t="s">
        <v>12</v>
      </c>
      <c r="AC38" s="5" t="s">
        <v>12</v>
      </c>
      <c r="AD38" s="5" t="s">
        <v>12</v>
      </c>
      <c r="AE38" s="5" t="s">
        <v>12</v>
      </c>
      <c r="AF38" s="5" t="s">
        <v>12</v>
      </c>
      <c r="AG38" s="5" t="s">
        <v>12</v>
      </c>
      <c r="AH38" s="5" t="s">
        <v>12</v>
      </c>
      <c r="AI38" s="5" t="s">
        <v>12</v>
      </c>
      <c r="AJ38" s="5" t="s">
        <v>12</v>
      </c>
      <c r="AK38" s="20">
        <v>17</v>
      </c>
    </row>
    <row r="39" spans="1:41" x14ac:dyDescent="0.2">
      <c r="A39" s="1" t="s">
        <v>86</v>
      </c>
      <c r="B39" s="1" t="s">
        <v>68</v>
      </c>
      <c r="C39" s="1" t="s">
        <v>30</v>
      </c>
      <c r="D39" s="1" t="s">
        <v>29</v>
      </c>
      <c r="E39" s="1" t="s">
        <v>28</v>
      </c>
      <c r="F39" s="1" t="s">
        <v>10</v>
      </c>
      <c r="G39" s="5">
        <v>5280.81</v>
      </c>
      <c r="H39" s="5">
        <v>5468.1</v>
      </c>
      <c r="I39" s="5">
        <v>10807.99</v>
      </c>
      <c r="J39" s="5">
        <v>10896.12</v>
      </c>
      <c r="K39" s="5">
        <v>8476.98</v>
      </c>
      <c r="L39" s="5">
        <v>5991.54</v>
      </c>
      <c r="M39" s="5">
        <v>1233.2</v>
      </c>
      <c r="O39" s="5">
        <v>1191.53</v>
      </c>
      <c r="AK39" s="20">
        <v>18</v>
      </c>
      <c r="AM39" s="12">
        <f>+AO39/$AO$3</f>
        <v>9.7228538510278455E-3</v>
      </c>
      <c r="AN39" s="7">
        <f>IF(AK39=1,AM39,AM39+AN37)</f>
        <v>0.9514422936588065</v>
      </c>
      <c r="AO39" s="5">
        <f>SUM(G39:AJ39)</f>
        <v>49346.27</v>
      </c>
    </row>
    <row r="40" spans="1:41" ht="12.75" thickBot="1" x14ac:dyDescent="0.25">
      <c r="A40" s="1" t="s">
        <v>86</v>
      </c>
      <c r="B40" s="1" t="s">
        <v>68</v>
      </c>
      <c r="C40" s="1" t="s">
        <v>30</v>
      </c>
      <c r="D40" s="1" t="s">
        <v>29</v>
      </c>
      <c r="E40" s="1" t="s">
        <v>28</v>
      </c>
      <c r="F40" s="1" t="s">
        <v>11</v>
      </c>
      <c r="G40" s="5" t="s">
        <v>15</v>
      </c>
      <c r="H40" s="5" t="s">
        <v>15</v>
      </c>
      <c r="I40" s="5" t="s">
        <v>15</v>
      </c>
      <c r="J40" s="5" t="s">
        <v>15</v>
      </c>
      <c r="K40" s="5" t="s">
        <v>15</v>
      </c>
      <c r="L40" s="5" t="s">
        <v>15</v>
      </c>
      <c r="M40" s="5" t="s">
        <v>15</v>
      </c>
      <c r="O40" s="5" t="s">
        <v>15</v>
      </c>
      <c r="AK40" s="32">
        <v>18</v>
      </c>
    </row>
    <row r="41" spans="1:41" x14ac:dyDescent="0.2">
      <c r="A41" s="1" t="s">
        <v>86</v>
      </c>
      <c r="B41" s="1" t="s">
        <v>68</v>
      </c>
      <c r="C41" s="1" t="s">
        <v>8</v>
      </c>
      <c r="D41" s="1" t="s">
        <v>230</v>
      </c>
      <c r="E41" s="1" t="s">
        <v>28</v>
      </c>
      <c r="F41" s="1" t="s">
        <v>10</v>
      </c>
      <c r="K41" s="5">
        <v>974.78</v>
      </c>
      <c r="L41" s="5">
        <v>6432.16</v>
      </c>
      <c r="M41" s="5">
        <v>2407.6799999999998</v>
      </c>
      <c r="U41" s="5">
        <v>386.81799999999998</v>
      </c>
      <c r="W41" s="5">
        <v>330.2</v>
      </c>
      <c r="X41" s="5">
        <v>117.52</v>
      </c>
      <c r="Y41" s="5">
        <v>359.08800000000002</v>
      </c>
      <c r="Z41" s="5">
        <v>2113.9459999999999</v>
      </c>
      <c r="AA41" s="5">
        <v>3251.7849999999999</v>
      </c>
      <c r="AB41" s="5">
        <v>10321.183999999999</v>
      </c>
      <c r="AC41" s="5">
        <v>9033.3439999999991</v>
      </c>
      <c r="AD41" s="5">
        <v>7629.37</v>
      </c>
      <c r="AK41" s="20">
        <v>19</v>
      </c>
      <c r="AM41" s="12">
        <f>+AO41/$AO$3</f>
        <v>8.5429411770359537E-3</v>
      </c>
      <c r="AN41" s="7">
        <f>IF(AK41=1,AM41,AM41+AN39)</f>
        <v>0.95998523483584242</v>
      </c>
      <c r="AO41" s="5">
        <f>SUM(G41:AJ41)</f>
        <v>43357.875</v>
      </c>
    </row>
    <row r="42" spans="1:41" x14ac:dyDescent="0.2">
      <c r="A42" s="1" t="s">
        <v>86</v>
      </c>
      <c r="B42" s="1" t="s">
        <v>68</v>
      </c>
      <c r="C42" s="1" t="s">
        <v>8</v>
      </c>
      <c r="D42" s="1" t="s">
        <v>230</v>
      </c>
      <c r="E42" s="1" t="s">
        <v>28</v>
      </c>
      <c r="F42" s="1" t="s">
        <v>11</v>
      </c>
      <c r="K42" s="5" t="s">
        <v>15</v>
      </c>
      <c r="L42" s="5" t="s">
        <v>15</v>
      </c>
      <c r="M42" s="5" t="s">
        <v>15</v>
      </c>
      <c r="U42" s="5">
        <v>-1</v>
      </c>
      <c r="W42" s="5">
        <v>-1</v>
      </c>
      <c r="X42" s="5">
        <v>-1</v>
      </c>
      <c r="Y42" s="5">
        <v>-1</v>
      </c>
      <c r="Z42" s="5">
        <v>-1</v>
      </c>
      <c r="AA42" s="5" t="s">
        <v>15</v>
      </c>
      <c r="AB42" s="5" t="s">
        <v>18</v>
      </c>
      <c r="AC42" s="5" t="s">
        <v>18</v>
      </c>
      <c r="AD42" s="5" t="s">
        <v>18</v>
      </c>
      <c r="AK42" s="20">
        <v>19</v>
      </c>
    </row>
    <row r="43" spans="1:41" x14ac:dyDescent="0.2">
      <c r="A43" s="1" t="s">
        <v>86</v>
      </c>
      <c r="B43" s="1" t="s">
        <v>68</v>
      </c>
      <c r="C43" s="1" t="s">
        <v>8</v>
      </c>
      <c r="D43" s="1" t="s">
        <v>156</v>
      </c>
      <c r="E43" s="1" t="s">
        <v>22</v>
      </c>
      <c r="F43" s="1" t="s">
        <v>10</v>
      </c>
      <c r="P43" s="5">
        <v>1173</v>
      </c>
      <c r="Q43" s="5">
        <v>259</v>
      </c>
      <c r="R43" s="5">
        <v>292</v>
      </c>
      <c r="S43" s="5">
        <v>143</v>
      </c>
      <c r="T43" s="5">
        <v>559</v>
      </c>
      <c r="U43" s="5">
        <v>1259.4000000000001</v>
      </c>
      <c r="V43" s="5">
        <v>1565.25</v>
      </c>
      <c r="W43" s="5">
        <v>1816.59</v>
      </c>
      <c r="X43" s="5">
        <v>2328.1190000000001</v>
      </c>
      <c r="Y43" s="5">
        <v>2839.6480000000001</v>
      </c>
      <c r="Z43" s="5">
        <v>2839.6480000000001</v>
      </c>
      <c r="AA43" s="5">
        <v>3882.7649999999999</v>
      </c>
      <c r="AB43" s="5">
        <v>4925.8829999999998</v>
      </c>
      <c r="AC43" s="5">
        <v>5188.3890000000001</v>
      </c>
      <c r="AD43" s="5">
        <v>311.43400000000003</v>
      </c>
      <c r="AE43" s="5">
        <v>253.779</v>
      </c>
      <c r="AF43" s="5">
        <v>373.47</v>
      </c>
      <c r="AG43" s="5">
        <v>1533.16</v>
      </c>
      <c r="AH43" s="5">
        <v>22.044</v>
      </c>
      <c r="AI43" s="5">
        <v>3241.1019999999999</v>
      </c>
      <c r="AJ43" s="5">
        <v>278.84899999999999</v>
      </c>
      <c r="AK43" s="20">
        <v>20</v>
      </c>
      <c r="AM43" s="12">
        <f>+AO43/$AO$3</f>
        <v>6.9130145090166512E-3</v>
      </c>
      <c r="AN43" s="7">
        <f>IF(AK43=1,AM43,AM43+AN41)</f>
        <v>0.96689824934485902</v>
      </c>
      <c r="AO43" s="5">
        <f>SUM(G43:AJ43)</f>
        <v>35085.530000000006</v>
      </c>
    </row>
    <row r="44" spans="1:41" x14ac:dyDescent="0.2">
      <c r="A44" s="1" t="s">
        <v>86</v>
      </c>
      <c r="B44" s="1" t="s">
        <v>68</v>
      </c>
      <c r="C44" s="1" t="s">
        <v>8</v>
      </c>
      <c r="D44" s="1" t="s">
        <v>156</v>
      </c>
      <c r="E44" s="1" t="s">
        <v>22</v>
      </c>
      <c r="F44" s="1" t="s">
        <v>11</v>
      </c>
      <c r="P44" s="5">
        <v>-1</v>
      </c>
      <c r="Q44" s="5">
        <v>-1</v>
      </c>
      <c r="R44" s="5">
        <v>-1</v>
      </c>
      <c r="S44" s="5">
        <v>-1</v>
      </c>
      <c r="T44" s="5">
        <v>-1</v>
      </c>
      <c r="U44" s="5">
        <v>-1</v>
      </c>
      <c r="V44" s="5">
        <v>-1</v>
      </c>
      <c r="W44" s="5" t="s">
        <v>15</v>
      </c>
      <c r="X44" s="5">
        <v>-1</v>
      </c>
      <c r="Y44" s="5">
        <v>-1</v>
      </c>
      <c r="Z44" s="5">
        <v>-1</v>
      </c>
      <c r="AA44" s="5" t="s">
        <v>15</v>
      </c>
      <c r="AB44" s="5" t="s">
        <v>15</v>
      </c>
      <c r="AC44" s="5" t="s">
        <v>15</v>
      </c>
      <c r="AD44" s="5" t="s">
        <v>13</v>
      </c>
      <c r="AE44" s="5" t="s">
        <v>15</v>
      </c>
      <c r="AF44" s="5" t="s">
        <v>15</v>
      </c>
      <c r="AG44" s="5" t="s">
        <v>13</v>
      </c>
      <c r="AH44" s="5">
        <v>-1</v>
      </c>
      <c r="AI44" s="5" t="s">
        <v>15</v>
      </c>
      <c r="AJ44" s="5">
        <v>-1</v>
      </c>
      <c r="AK44" s="20">
        <v>20</v>
      </c>
    </row>
    <row r="45" spans="1:41" x14ac:dyDescent="0.2">
      <c r="A45" s="1" t="s">
        <v>86</v>
      </c>
      <c r="B45" s="1" t="s">
        <v>68</v>
      </c>
      <c r="C45" s="1" t="s">
        <v>8</v>
      </c>
      <c r="D45" s="1" t="s">
        <v>219</v>
      </c>
      <c r="E45" s="1" t="s">
        <v>28</v>
      </c>
      <c r="F45" s="1" t="s">
        <v>10</v>
      </c>
      <c r="G45" s="5">
        <v>1460.45</v>
      </c>
      <c r="H45" s="5">
        <v>4396.96</v>
      </c>
      <c r="I45" s="5">
        <v>5731.39</v>
      </c>
      <c r="J45" s="5">
        <v>2184.36</v>
      </c>
      <c r="K45" s="5">
        <v>1847.14</v>
      </c>
      <c r="L45" s="5">
        <v>1451.21</v>
      </c>
      <c r="M45" s="5">
        <v>954.94</v>
      </c>
      <c r="N45" s="5">
        <v>993.86</v>
      </c>
      <c r="O45" s="5">
        <v>1101.5</v>
      </c>
      <c r="P45" s="5">
        <v>587.1</v>
      </c>
      <c r="Q45" s="5">
        <v>1072.4100000000001</v>
      </c>
      <c r="AK45" s="20">
        <v>21</v>
      </c>
      <c r="AM45" s="12">
        <f>+AO45/$AO$3</f>
        <v>4.2916433408739874E-3</v>
      </c>
      <c r="AN45" s="7">
        <f>IF(AK45=1,AM45,AM45+AN43)</f>
        <v>0.97118989268573297</v>
      </c>
      <c r="AO45" s="5">
        <f>SUM(G45:AJ45)</f>
        <v>21781.319999999996</v>
      </c>
    </row>
    <row r="46" spans="1:41" x14ac:dyDescent="0.2">
      <c r="A46" s="1" t="s">
        <v>86</v>
      </c>
      <c r="B46" s="1" t="s">
        <v>68</v>
      </c>
      <c r="C46" s="1" t="s">
        <v>8</v>
      </c>
      <c r="D46" s="1" t="s">
        <v>219</v>
      </c>
      <c r="E46" s="1" t="s">
        <v>28</v>
      </c>
      <c r="F46" s="1" t="s">
        <v>11</v>
      </c>
      <c r="G46" s="5" t="s">
        <v>13</v>
      </c>
      <c r="H46" s="5" t="s">
        <v>13</v>
      </c>
      <c r="I46" s="5" t="s">
        <v>13</v>
      </c>
      <c r="J46" s="5" t="s">
        <v>13</v>
      </c>
      <c r="K46" s="5" t="s">
        <v>13</v>
      </c>
      <c r="L46" s="5" t="s">
        <v>13</v>
      </c>
      <c r="M46" s="5" t="s">
        <v>13</v>
      </c>
      <c r="N46" s="5" t="s">
        <v>13</v>
      </c>
      <c r="O46" s="5" t="s">
        <v>13</v>
      </c>
      <c r="P46" s="5" t="s">
        <v>13</v>
      </c>
      <c r="Q46" s="5" t="s">
        <v>13</v>
      </c>
      <c r="AK46" s="20">
        <v>21</v>
      </c>
    </row>
    <row r="47" spans="1:41" x14ac:dyDescent="0.2">
      <c r="A47" s="1" t="s">
        <v>86</v>
      </c>
      <c r="B47" s="1" t="s">
        <v>68</v>
      </c>
      <c r="C47" s="1" t="s">
        <v>8</v>
      </c>
      <c r="D47" s="1" t="s">
        <v>37</v>
      </c>
      <c r="E47" s="1" t="s">
        <v>33</v>
      </c>
      <c r="F47" s="1" t="s">
        <v>10</v>
      </c>
      <c r="T47" s="5">
        <v>283</v>
      </c>
      <c r="U47" s="5">
        <v>586</v>
      </c>
      <c r="V47" s="5">
        <v>3318</v>
      </c>
      <c r="W47" s="5">
        <v>1393</v>
      </c>
      <c r="X47" s="5">
        <v>1148</v>
      </c>
      <c r="Y47" s="5">
        <v>1880</v>
      </c>
      <c r="Z47" s="5">
        <v>1444</v>
      </c>
      <c r="AA47" s="5">
        <v>1090</v>
      </c>
      <c r="AB47" s="5">
        <v>1190.5</v>
      </c>
      <c r="AC47" s="5">
        <v>923.6</v>
      </c>
      <c r="AD47" s="5">
        <v>484.85</v>
      </c>
      <c r="AE47" s="5">
        <v>483.9</v>
      </c>
      <c r="AF47" s="5">
        <v>77.400000000000006</v>
      </c>
      <c r="AG47" s="5">
        <v>200</v>
      </c>
      <c r="AH47" s="5">
        <v>2509.5</v>
      </c>
      <c r="AI47" s="5">
        <v>880</v>
      </c>
      <c r="AJ47" s="5">
        <v>2218</v>
      </c>
      <c r="AK47" s="20">
        <v>22</v>
      </c>
      <c r="AM47" s="12">
        <f>+AO47/$AO$3</f>
        <v>3.9622885423904837E-3</v>
      </c>
      <c r="AN47" s="7">
        <f>IF(AK47=1,AM47,AM47+AN45)</f>
        <v>0.97515218122812342</v>
      </c>
      <c r="AO47" s="5">
        <f>SUM(G47:AJ47)</f>
        <v>20109.75</v>
      </c>
    </row>
    <row r="48" spans="1:41" x14ac:dyDescent="0.2">
      <c r="A48" s="1" t="s">
        <v>86</v>
      </c>
      <c r="B48" s="1" t="s">
        <v>68</v>
      </c>
      <c r="C48" s="1" t="s">
        <v>8</v>
      </c>
      <c r="D48" s="1" t="s">
        <v>37</v>
      </c>
      <c r="E48" s="1" t="s">
        <v>33</v>
      </c>
      <c r="F48" s="1" t="s">
        <v>11</v>
      </c>
      <c r="T48" s="5">
        <v>-1</v>
      </c>
      <c r="U48" s="5">
        <v>-1</v>
      </c>
      <c r="V48" s="5">
        <v>-1</v>
      </c>
      <c r="W48" s="5">
        <v>-1</v>
      </c>
      <c r="X48" s="5">
        <v>-1</v>
      </c>
      <c r="Y48" s="5">
        <v>-1</v>
      </c>
      <c r="Z48" s="5">
        <v>-1</v>
      </c>
      <c r="AA48" s="5">
        <v>-1</v>
      </c>
      <c r="AB48" s="5" t="s">
        <v>12</v>
      </c>
      <c r="AC48" s="5" t="s">
        <v>23</v>
      </c>
      <c r="AD48" s="5">
        <v>-1</v>
      </c>
      <c r="AE48" s="5">
        <v>-1</v>
      </c>
      <c r="AF48" s="5">
        <v>-1</v>
      </c>
      <c r="AG48" s="5">
        <v>-1</v>
      </c>
      <c r="AH48" s="5">
        <v>-1</v>
      </c>
      <c r="AI48" s="5">
        <v>-1</v>
      </c>
      <c r="AJ48" s="5">
        <v>-1</v>
      </c>
      <c r="AK48" s="20">
        <v>22</v>
      </c>
    </row>
    <row r="49" spans="1:41" x14ac:dyDescent="0.2">
      <c r="A49" s="1" t="s">
        <v>86</v>
      </c>
      <c r="B49" s="1" t="s">
        <v>68</v>
      </c>
      <c r="C49" s="1" t="s">
        <v>8</v>
      </c>
      <c r="D49" s="1" t="s">
        <v>156</v>
      </c>
      <c r="E49" s="1" t="s">
        <v>28</v>
      </c>
      <c r="F49" s="1" t="s">
        <v>10</v>
      </c>
      <c r="AA49" s="5">
        <v>2127.895</v>
      </c>
      <c r="AB49" s="5">
        <v>6559.152</v>
      </c>
      <c r="AC49" s="5">
        <v>3417.942</v>
      </c>
      <c r="AD49" s="5">
        <v>2256.2629999999999</v>
      </c>
      <c r="AK49" s="20">
        <v>23</v>
      </c>
      <c r="AM49" s="12">
        <f>+AO49/$AO$3</f>
        <v>2.8296435437527774E-3</v>
      </c>
      <c r="AN49" s="7">
        <f>IF(AK49=1,AM49,AM49+AN47)</f>
        <v>0.97798182477187623</v>
      </c>
      <c r="AO49" s="5">
        <f>SUM(G49:AJ49)</f>
        <v>14361.252</v>
      </c>
    </row>
    <row r="50" spans="1:41" x14ac:dyDescent="0.2">
      <c r="A50" s="1" t="s">
        <v>86</v>
      </c>
      <c r="B50" s="1" t="s">
        <v>68</v>
      </c>
      <c r="C50" s="1" t="s">
        <v>8</v>
      </c>
      <c r="D50" s="1" t="s">
        <v>156</v>
      </c>
      <c r="E50" s="1" t="s">
        <v>28</v>
      </c>
      <c r="F50" s="1" t="s">
        <v>11</v>
      </c>
      <c r="AA50" s="5" t="s">
        <v>15</v>
      </c>
      <c r="AB50" s="5" t="s">
        <v>15</v>
      </c>
      <c r="AC50" s="5" t="s">
        <v>15</v>
      </c>
      <c r="AD50" s="5" t="s">
        <v>18</v>
      </c>
      <c r="AK50" s="20">
        <v>23</v>
      </c>
    </row>
    <row r="51" spans="1:41" x14ac:dyDescent="0.2">
      <c r="A51" s="1" t="s">
        <v>86</v>
      </c>
      <c r="B51" s="1" t="s">
        <v>68</v>
      </c>
      <c r="C51" s="1" t="s">
        <v>8</v>
      </c>
      <c r="D51" s="1" t="s">
        <v>70</v>
      </c>
      <c r="E51" s="1" t="s">
        <v>28</v>
      </c>
      <c r="F51" s="1" t="s">
        <v>10</v>
      </c>
      <c r="G51" s="5">
        <v>1175</v>
      </c>
      <c r="H51" s="5">
        <v>1110</v>
      </c>
      <c r="I51" s="5">
        <v>540</v>
      </c>
      <c r="J51" s="5">
        <v>1471</v>
      </c>
      <c r="K51" s="5">
        <v>1450</v>
      </c>
      <c r="L51" s="5">
        <v>381</v>
      </c>
      <c r="M51" s="5">
        <v>1146</v>
      </c>
      <c r="N51" s="5">
        <v>2086</v>
      </c>
      <c r="O51" s="5">
        <v>1426</v>
      </c>
      <c r="P51" s="5">
        <v>374</v>
      </c>
      <c r="V51" s="5">
        <v>392</v>
      </c>
      <c r="W51" s="5">
        <v>1130</v>
      </c>
      <c r="X51" s="5">
        <v>313</v>
      </c>
      <c r="Y51" s="5">
        <v>260</v>
      </c>
      <c r="AK51" s="20">
        <v>24</v>
      </c>
      <c r="AM51" s="12">
        <f>+AO51/$AO$3</f>
        <v>2.6114781307994116E-3</v>
      </c>
      <c r="AN51" s="7">
        <f>IF(AK51=1,AM51,AM51+AN49)</f>
        <v>0.98059330290267566</v>
      </c>
      <c r="AO51" s="5">
        <f>SUM(G51:AJ51)</f>
        <v>13254</v>
      </c>
    </row>
    <row r="52" spans="1:41" x14ac:dyDescent="0.2">
      <c r="A52" s="1" t="s">
        <v>86</v>
      </c>
      <c r="B52" s="1" t="s">
        <v>68</v>
      </c>
      <c r="C52" s="1" t="s">
        <v>8</v>
      </c>
      <c r="D52" s="1" t="s">
        <v>70</v>
      </c>
      <c r="E52" s="1" t="s">
        <v>28</v>
      </c>
      <c r="F52" s="1" t="s">
        <v>11</v>
      </c>
      <c r="G52" s="5">
        <v>-1</v>
      </c>
      <c r="H52" s="5" t="s">
        <v>24</v>
      </c>
      <c r="I52" s="5">
        <v>-1</v>
      </c>
      <c r="J52" s="5" t="s">
        <v>24</v>
      </c>
      <c r="K52" s="5" t="s">
        <v>24</v>
      </c>
      <c r="L52" s="5">
        <v>-1</v>
      </c>
      <c r="M52" s="5" t="s">
        <v>24</v>
      </c>
      <c r="N52" s="5" t="s">
        <v>24</v>
      </c>
      <c r="O52" s="5">
        <v>-1</v>
      </c>
      <c r="P52" s="5">
        <v>-1</v>
      </c>
      <c r="V52" s="5">
        <v>-1</v>
      </c>
      <c r="W52" s="5" t="s">
        <v>12</v>
      </c>
      <c r="X52" s="5">
        <v>-1</v>
      </c>
      <c r="Y52" s="5" t="s">
        <v>15</v>
      </c>
      <c r="AK52" s="20">
        <v>24</v>
      </c>
    </row>
    <row r="53" spans="1:41" x14ac:dyDescent="0.2">
      <c r="A53" s="1" t="s">
        <v>86</v>
      </c>
      <c r="B53" s="1" t="s">
        <v>68</v>
      </c>
      <c r="C53" s="1" t="s">
        <v>8</v>
      </c>
      <c r="D53" s="1" t="s">
        <v>48</v>
      </c>
      <c r="E53" s="1" t="s">
        <v>9</v>
      </c>
      <c r="F53" s="1" t="s">
        <v>10</v>
      </c>
      <c r="G53" s="5">
        <v>1309</v>
      </c>
      <c r="H53" s="5">
        <v>1120.31</v>
      </c>
      <c r="I53" s="5">
        <v>903.26</v>
      </c>
      <c r="J53" s="5">
        <v>973.4</v>
      </c>
      <c r="K53" s="5">
        <v>1485.79</v>
      </c>
      <c r="L53" s="5">
        <v>423.91</v>
      </c>
      <c r="M53" s="5">
        <v>784.4</v>
      </c>
      <c r="N53" s="5">
        <v>1170.05</v>
      </c>
      <c r="O53" s="5">
        <v>1023.43</v>
      </c>
      <c r="P53" s="5">
        <v>770</v>
      </c>
      <c r="Q53" s="5">
        <v>444</v>
      </c>
      <c r="S53" s="5">
        <v>178</v>
      </c>
      <c r="T53" s="5">
        <v>57.402999999999999</v>
      </c>
      <c r="U53" s="5">
        <v>57</v>
      </c>
      <c r="W53" s="5">
        <v>168</v>
      </c>
      <c r="X53" s="5">
        <v>67</v>
      </c>
      <c r="Y53" s="5">
        <v>43</v>
      </c>
      <c r="AB53" s="5">
        <v>71.673000000000002</v>
      </c>
      <c r="AC53" s="5">
        <v>71.673000000000002</v>
      </c>
      <c r="AD53" s="5">
        <v>71.673000000000002</v>
      </c>
      <c r="AE53" s="5">
        <v>71.673000000000002</v>
      </c>
      <c r="AK53" s="20">
        <v>25</v>
      </c>
      <c r="AM53" s="12">
        <f>+AO53/$AO$3</f>
        <v>2.2195091345042208E-3</v>
      </c>
      <c r="AN53" s="7">
        <f>IF(AK53=1,AM53,AM53+AN51)</f>
        <v>0.98281281203717985</v>
      </c>
      <c r="AO53" s="5">
        <f>SUM(G53:AJ53)</f>
        <v>11264.645000000002</v>
      </c>
    </row>
    <row r="54" spans="1:41" x14ac:dyDescent="0.2">
      <c r="A54" s="1" t="s">
        <v>86</v>
      </c>
      <c r="B54" s="1" t="s">
        <v>68</v>
      </c>
      <c r="C54" s="1" t="s">
        <v>8</v>
      </c>
      <c r="D54" s="1" t="s">
        <v>48</v>
      </c>
      <c r="E54" s="1" t="s">
        <v>9</v>
      </c>
      <c r="F54" s="1" t="s">
        <v>11</v>
      </c>
      <c r="G54" s="5">
        <v>-1</v>
      </c>
      <c r="H54" s="5" t="s">
        <v>15</v>
      </c>
      <c r="I54" s="5" t="s">
        <v>15</v>
      </c>
      <c r="J54" s="5" t="s">
        <v>15</v>
      </c>
      <c r="K54" s="5" t="s">
        <v>15</v>
      </c>
      <c r="L54" s="5" t="s">
        <v>12</v>
      </c>
      <c r="M54" s="5" t="s">
        <v>15</v>
      </c>
      <c r="N54" s="5" t="s">
        <v>13</v>
      </c>
      <c r="O54" s="5" t="s">
        <v>15</v>
      </c>
      <c r="P54" s="5" t="s">
        <v>13</v>
      </c>
      <c r="Q54" s="5" t="s">
        <v>24</v>
      </c>
      <c r="S54" s="5" t="s">
        <v>13</v>
      </c>
      <c r="T54" s="5" t="s">
        <v>15</v>
      </c>
      <c r="U54" s="5" t="s">
        <v>13</v>
      </c>
      <c r="W54" s="5" t="s">
        <v>15</v>
      </c>
      <c r="X54" s="5" t="s">
        <v>15</v>
      </c>
      <c r="Y54" s="5" t="s">
        <v>15</v>
      </c>
      <c r="AB54" s="5" t="s">
        <v>15</v>
      </c>
      <c r="AC54" s="5" t="s">
        <v>15</v>
      </c>
      <c r="AD54" s="5" t="s">
        <v>15</v>
      </c>
      <c r="AE54" s="5">
        <v>-1</v>
      </c>
      <c r="AK54" s="20">
        <v>25</v>
      </c>
    </row>
    <row r="55" spans="1:41" x14ac:dyDescent="0.2">
      <c r="A55" s="1" t="s">
        <v>86</v>
      </c>
      <c r="B55" s="1" t="s">
        <v>68</v>
      </c>
      <c r="C55" s="1" t="s">
        <v>30</v>
      </c>
      <c r="D55" s="1" t="s">
        <v>59</v>
      </c>
      <c r="E55" s="1" t="s">
        <v>28</v>
      </c>
      <c r="F55" s="1" t="s">
        <v>10</v>
      </c>
      <c r="G55" s="5">
        <v>2681.78</v>
      </c>
      <c r="H55" s="5">
        <v>1830.22</v>
      </c>
      <c r="I55" s="5">
        <v>133.09</v>
      </c>
      <c r="J55" s="5">
        <v>743.93</v>
      </c>
      <c r="K55" s="5">
        <v>2803.39</v>
      </c>
      <c r="M55" s="5">
        <v>26.61</v>
      </c>
      <c r="Q55" s="5">
        <v>760</v>
      </c>
      <c r="R55" s="5">
        <v>148.02000000000001</v>
      </c>
      <c r="AK55" s="20">
        <v>26</v>
      </c>
      <c r="AM55" s="12">
        <f>+AO55/$AO$3</f>
        <v>1.7983299652128764E-3</v>
      </c>
      <c r="AN55" s="7">
        <f>IF(AK55=1,AM55,AM55+AN53)</f>
        <v>0.98461114200239275</v>
      </c>
      <c r="AO55" s="5">
        <f>SUM(G55:AJ55)</f>
        <v>9127.0400000000009</v>
      </c>
    </row>
    <row r="56" spans="1:41" x14ac:dyDescent="0.2">
      <c r="A56" s="1" t="s">
        <v>86</v>
      </c>
      <c r="B56" s="1" t="s">
        <v>68</v>
      </c>
      <c r="C56" s="1" t="s">
        <v>30</v>
      </c>
      <c r="D56" s="1" t="s">
        <v>59</v>
      </c>
      <c r="E56" s="1" t="s">
        <v>28</v>
      </c>
      <c r="F56" s="1" t="s">
        <v>11</v>
      </c>
      <c r="G56" s="5" t="s">
        <v>12</v>
      </c>
      <c r="H56" s="5" t="s">
        <v>18</v>
      </c>
      <c r="I56" s="5" t="s">
        <v>12</v>
      </c>
      <c r="J56" s="5" t="s">
        <v>12</v>
      </c>
      <c r="K56" s="5" t="s">
        <v>12</v>
      </c>
      <c r="L56" s="5" t="s">
        <v>17</v>
      </c>
      <c r="M56" s="5" t="s">
        <v>18</v>
      </c>
      <c r="N56" s="5" t="s">
        <v>17</v>
      </c>
      <c r="O56" s="5" t="s">
        <v>17</v>
      </c>
      <c r="P56" s="5" t="s">
        <v>17</v>
      </c>
      <c r="Q56" s="5" t="s">
        <v>12</v>
      </c>
      <c r="R56" s="5" t="s">
        <v>18</v>
      </c>
      <c r="S56" s="5" t="s">
        <v>17</v>
      </c>
      <c r="T56" s="5" t="s">
        <v>17</v>
      </c>
      <c r="U56" s="5" t="s">
        <v>17</v>
      </c>
      <c r="V56" s="5" t="s">
        <v>17</v>
      </c>
      <c r="W56" s="5" t="s">
        <v>17</v>
      </c>
      <c r="Z56" s="5" t="s">
        <v>15</v>
      </c>
      <c r="AK56" s="20">
        <v>26</v>
      </c>
    </row>
    <row r="57" spans="1:41" x14ac:dyDescent="0.2">
      <c r="A57" s="1" t="s">
        <v>86</v>
      </c>
      <c r="B57" s="1" t="s">
        <v>68</v>
      </c>
      <c r="C57" s="1" t="s">
        <v>8</v>
      </c>
      <c r="D57" s="1" t="s">
        <v>58</v>
      </c>
      <c r="E57" s="1" t="s">
        <v>9</v>
      </c>
      <c r="F57" s="1" t="s">
        <v>10</v>
      </c>
      <c r="O57" s="5">
        <v>113.55</v>
      </c>
      <c r="P57" s="5">
        <v>1048.1300000000001</v>
      </c>
      <c r="Q57" s="5">
        <v>2079.5500000000002</v>
      </c>
      <c r="R57" s="5">
        <v>1818.84</v>
      </c>
      <c r="S57" s="5">
        <v>1991.9</v>
      </c>
      <c r="T57" s="5">
        <v>1517.29</v>
      </c>
      <c r="U57" s="5">
        <v>101</v>
      </c>
      <c r="AK57" s="20">
        <v>27</v>
      </c>
      <c r="AM57" s="12">
        <f>+AO57/$AO$3</f>
        <v>1.7083291367394682E-3</v>
      </c>
      <c r="AN57" s="7">
        <f>IF(AK57=1,AM57,AM57+AN55)</f>
        <v>0.98631947113913221</v>
      </c>
      <c r="AO57" s="5">
        <f>SUM(G57:AJ57)</f>
        <v>8670.260000000002</v>
      </c>
    </row>
    <row r="58" spans="1:41" x14ac:dyDescent="0.2">
      <c r="A58" s="1" t="s">
        <v>86</v>
      </c>
      <c r="B58" s="1" t="s">
        <v>68</v>
      </c>
      <c r="C58" s="1" t="s">
        <v>8</v>
      </c>
      <c r="D58" s="1" t="s">
        <v>58</v>
      </c>
      <c r="E58" s="1" t="s">
        <v>9</v>
      </c>
      <c r="F58" s="1" t="s">
        <v>11</v>
      </c>
      <c r="O58" s="5" t="s">
        <v>15</v>
      </c>
      <c r="P58" s="5" t="s">
        <v>13</v>
      </c>
      <c r="Q58" s="5" t="s">
        <v>13</v>
      </c>
      <c r="R58" s="5" t="s">
        <v>13</v>
      </c>
      <c r="S58" s="5" t="s">
        <v>13</v>
      </c>
      <c r="T58" s="5" t="s">
        <v>13</v>
      </c>
      <c r="U58" s="5" t="s">
        <v>13</v>
      </c>
      <c r="AK58" s="20">
        <v>27</v>
      </c>
    </row>
    <row r="59" spans="1:41" x14ac:dyDescent="0.2">
      <c r="A59" s="1" t="s">
        <v>86</v>
      </c>
      <c r="B59" s="1" t="s">
        <v>68</v>
      </c>
      <c r="C59" s="1" t="s">
        <v>8</v>
      </c>
      <c r="D59" s="1" t="s">
        <v>25</v>
      </c>
      <c r="E59" s="1" t="s">
        <v>28</v>
      </c>
      <c r="F59" s="1" t="s">
        <v>10</v>
      </c>
      <c r="G59" s="5">
        <v>4792</v>
      </c>
      <c r="H59" s="5">
        <v>2378</v>
      </c>
      <c r="AK59" s="20">
        <v>28</v>
      </c>
      <c r="AM59" s="12">
        <f>+AO59/$AO$3</f>
        <v>1.4127280970146205E-3</v>
      </c>
      <c r="AN59" s="7">
        <f>IF(AK59=1,AM59,AM59+AN57)</f>
        <v>0.98773219923614686</v>
      </c>
      <c r="AO59" s="5">
        <f>SUM(G59:AJ59)</f>
        <v>7170</v>
      </c>
    </row>
    <row r="60" spans="1:41" x14ac:dyDescent="0.2">
      <c r="A60" s="1" t="s">
        <v>86</v>
      </c>
      <c r="B60" s="1" t="s">
        <v>68</v>
      </c>
      <c r="C60" s="1" t="s">
        <v>8</v>
      </c>
      <c r="D60" s="1" t="s">
        <v>25</v>
      </c>
      <c r="E60" s="1" t="s">
        <v>28</v>
      </c>
      <c r="F60" s="1" t="s">
        <v>11</v>
      </c>
      <c r="G60" s="5" t="s">
        <v>13</v>
      </c>
      <c r="H60" s="5" t="s">
        <v>24</v>
      </c>
      <c r="AK60" s="20">
        <v>28</v>
      </c>
    </row>
    <row r="61" spans="1:41" x14ac:dyDescent="0.2">
      <c r="A61" s="1" t="s">
        <v>86</v>
      </c>
      <c r="B61" s="1" t="s">
        <v>68</v>
      </c>
      <c r="C61" s="1" t="s">
        <v>8</v>
      </c>
      <c r="D61" s="1" t="s">
        <v>88</v>
      </c>
      <c r="E61" s="1" t="s">
        <v>28</v>
      </c>
      <c r="F61" s="1" t="s">
        <v>10</v>
      </c>
      <c r="AJ61" s="5">
        <v>6769.37</v>
      </c>
      <c r="AK61" s="20">
        <v>29</v>
      </c>
      <c r="AM61" s="12">
        <f>+AO61/$AO$3</f>
        <v>1.3337906831363824E-3</v>
      </c>
      <c r="AN61" s="7">
        <f>IF(AK61=1,AM61,AM61+AN59)</f>
        <v>0.98906598991928329</v>
      </c>
      <c r="AO61" s="5">
        <f>SUM(G61:AJ61)</f>
        <v>6769.37</v>
      </c>
    </row>
    <row r="62" spans="1:41" x14ac:dyDescent="0.2">
      <c r="A62" s="1" t="s">
        <v>86</v>
      </c>
      <c r="B62" s="1" t="s">
        <v>68</v>
      </c>
      <c r="C62" s="1" t="s">
        <v>8</v>
      </c>
      <c r="D62" s="1" t="s">
        <v>88</v>
      </c>
      <c r="E62" s="1" t="s">
        <v>28</v>
      </c>
      <c r="F62" s="1" t="s">
        <v>11</v>
      </c>
      <c r="AJ62" s="5">
        <v>-1</v>
      </c>
      <c r="AK62" s="20">
        <v>29</v>
      </c>
    </row>
    <row r="63" spans="1:41" x14ac:dyDescent="0.2">
      <c r="A63" s="1" t="s">
        <v>86</v>
      </c>
      <c r="B63" s="1" t="s">
        <v>68</v>
      </c>
      <c r="C63" s="1" t="s">
        <v>8</v>
      </c>
      <c r="D63" s="1" t="s">
        <v>241</v>
      </c>
      <c r="E63" s="1" t="s">
        <v>28</v>
      </c>
      <c r="F63" s="1" t="s">
        <v>10</v>
      </c>
      <c r="G63" s="5">
        <v>200.5</v>
      </c>
      <c r="H63" s="5">
        <v>177.9</v>
      </c>
      <c r="I63" s="5">
        <v>212.1</v>
      </c>
      <c r="J63" s="5">
        <v>189.8</v>
      </c>
      <c r="K63" s="5">
        <v>179.6</v>
      </c>
      <c r="L63" s="5">
        <v>186.5</v>
      </c>
      <c r="M63" s="5">
        <v>177.7</v>
      </c>
      <c r="N63" s="5">
        <v>168.9</v>
      </c>
      <c r="O63" s="5">
        <v>181.3</v>
      </c>
      <c r="P63" s="5">
        <v>178.6</v>
      </c>
      <c r="Q63" s="5">
        <v>178.6</v>
      </c>
      <c r="R63" s="5">
        <v>178.6</v>
      </c>
      <c r="S63" s="5">
        <v>178.6</v>
      </c>
      <c r="T63" s="5">
        <v>117.4</v>
      </c>
      <c r="U63" s="5">
        <v>165.9</v>
      </c>
      <c r="V63" s="5">
        <v>143.4</v>
      </c>
      <c r="X63" s="5">
        <v>215.26</v>
      </c>
      <c r="Y63" s="5">
        <v>225.6</v>
      </c>
      <c r="Z63" s="5">
        <v>226.54</v>
      </c>
      <c r="AA63" s="5">
        <v>247.2</v>
      </c>
      <c r="AB63" s="5">
        <v>253.5</v>
      </c>
      <c r="AC63" s="5">
        <v>259.89999999999998</v>
      </c>
      <c r="AD63" s="5">
        <v>266.46199999999999</v>
      </c>
      <c r="AE63" s="5">
        <v>360</v>
      </c>
      <c r="AF63" s="5">
        <v>380</v>
      </c>
      <c r="AG63" s="5">
        <v>345.7</v>
      </c>
      <c r="AH63" s="5">
        <v>14.738</v>
      </c>
      <c r="AI63" s="5">
        <v>4.5609999999999999</v>
      </c>
      <c r="AJ63" s="5">
        <v>51</v>
      </c>
      <c r="AK63" s="20">
        <v>30</v>
      </c>
      <c r="AM63" s="12">
        <f>+AO63/$AO$3</f>
        <v>1.1163627654782919E-3</v>
      </c>
      <c r="AN63" s="7">
        <f>IF(AK63=1,AM63,AM63+AN61)</f>
        <v>0.99018235268476162</v>
      </c>
      <c r="AO63" s="5">
        <f>SUM(G63:AJ63)</f>
        <v>5665.860999999999</v>
      </c>
    </row>
    <row r="64" spans="1:41" x14ac:dyDescent="0.2">
      <c r="A64" s="1" t="s">
        <v>86</v>
      </c>
      <c r="B64" s="1" t="s">
        <v>68</v>
      </c>
      <c r="C64" s="1" t="s">
        <v>8</v>
      </c>
      <c r="D64" s="1" t="s">
        <v>241</v>
      </c>
      <c r="E64" s="1" t="s">
        <v>28</v>
      </c>
      <c r="F64" s="1" t="s">
        <v>11</v>
      </c>
      <c r="G64" s="5">
        <v>-1</v>
      </c>
      <c r="H64" s="5">
        <v>-1</v>
      </c>
      <c r="I64" s="5">
        <v>-1</v>
      </c>
      <c r="J64" s="5">
        <v>-1</v>
      </c>
      <c r="K64" s="5">
        <v>-1</v>
      </c>
      <c r="L64" s="5">
        <v>-1</v>
      </c>
      <c r="M64" s="5">
        <v>-1</v>
      </c>
      <c r="N64" s="5">
        <v>-1</v>
      </c>
      <c r="O64" s="5">
        <v>-1</v>
      </c>
      <c r="P64" s="5">
        <v>-1</v>
      </c>
      <c r="Q64" s="5">
        <v>-1</v>
      </c>
      <c r="R64" s="5">
        <v>-1</v>
      </c>
      <c r="S64" s="5">
        <v>-1</v>
      </c>
      <c r="T64" s="5">
        <v>-1</v>
      </c>
      <c r="U64" s="5">
        <v>-1</v>
      </c>
      <c r="V64" s="5">
        <v>-1</v>
      </c>
      <c r="X64" s="5">
        <v>-1</v>
      </c>
      <c r="Y64" s="5">
        <v>-1</v>
      </c>
      <c r="Z64" s="5">
        <v>-1</v>
      </c>
      <c r="AA64" s="5">
        <v>-1</v>
      </c>
      <c r="AB64" s="5">
        <v>-1</v>
      </c>
      <c r="AC64" s="5">
        <v>-1</v>
      </c>
      <c r="AD64" s="5">
        <v>-1</v>
      </c>
      <c r="AE64" s="5">
        <v>-1</v>
      </c>
      <c r="AF64" s="5">
        <v>-1</v>
      </c>
      <c r="AG64" s="5">
        <v>-1</v>
      </c>
      <c r="AH64" s="5">
        <v>-1</v>
      </c>
      <c r="AI64" s="5">
        <v>-1</v>
      </c>
      <c r="AJ64" s="5">
        <v>-1</v>
      </c>
      <c r="AK64" s="20">
        <v>30</v>
      </c>
    </row>
    <row r="65" spans="1:41" x14ac:dyDescent="0.2">
      <c r="A65" s="1" t="s">
        <v>86</v>
      </c>
      <c r="B65" s="1" t="s">
        <v>68</v>
      </c>
      <c r="C65" s="1" t="s">
        <v>8</v>
      </c>
      <c r="D65" s="1" t="s">
        <v>48</v>
      </c>
      <c r="E65" s="1" t="s">
        <v>77</v>
      </c>
      <c r="F65" s="1" t="s">
        <v>10</v>
      </c>
      <c r="AG65" s="5">
        <v>1927.8510000000001</v>
      </c>
      <c r="AH65" s="5">
        <v>1154.414</v>
      </c>
      <c r="AI65" s="5">
        <v>662.86</v>
      </c>
      <c r="AJ65" s="5">
        <v>909.221</v>
      </c>
      <c r="AK65" s="20">
        <v>31</v>
      </c>
      <c r="AM65" s="12">
        <f>+AO65/$AO$3</f>
        <v>9.1706072070120112E-4</v>
      </c>
      <c r="AN65" s="7">
        <f>IF(AK65=1,AM65,AM65+AN63)</f>
        <v>0.99109941340546281</v>
      </c>
      <c r="AO65" s="5">
        <f>SUM(G65:AJ65)</f>
        <v>4654.3460000000005</v>
      </c>
    </row>
    <row r="66" spans="1:41" x14ac:dyDescent="0.2">
      <c r="A66" s="1" t="s">
        <v>86</v>
      </c>
      <c r="B66" s="1" t="s">
        <v>68</v>
      </c>
      <c r="C66" s="1" t="s">
        <v>8</v>
      </c>
      <c r="D66" s="1" t="s">
        <v>48</v>
      </c>
      <c r="E66" s="1" t="s">
        <v>77</v>
      </c>
      <c r="F66" s="1" t="s">
        <v>11</v>
      </c>
      <c r="Z66" s="5" t="s">
        <v>15</v>
      </c>
      <c r="AA66" s="5" t="s">
        <v>15</v>
      </c>
      <c r="AB66" s="5" t="s">
        <v>15</v>
      </c>
      <c r="AC66" s="5" t="s">
        <v>15</v>
      </c>
      <c r="AD66" s="5" t="s">
        <v>15</v>
      </c>
      <c r="AF66" s="5" t="s">
        <v>15</v>
      </c>
      <c r="AG66" s="5">
        <v>-1</v>
      </c>
      <c r="AH66" s="5" t="s">
        <v>24</v>
      </c>
      <c r="AI66" s="5" t="s">
        <v>15</v>
      </c>
      <c r="AJ66" s="5">
        <v>-1</v>
      </c>
      <c r="AK66" s="20">
        <v>31</v>
      </c>
    </row>
    <row r="67" spans="1:41" x14ac:dyDescent="0.2">
      <c r="A67" s="1" t="s">
        <v>86</v>
      </c>
      <c r="B67" s="1" t="s">
        <v>68</v>
      </c>
      <c r="C67" s="1" t="s">
        <v>8</v>
      </c>
      <c r="D67" s="1" t="s">
        <v>37</v>
      </c>
      <c r="E67" s="1" t="s">
        <v>22</v>
      </c>
      <c r="F67" s="1" t="s">
        <v>10</v>
      </c>
      <c r="G67" s="5">
        <v>50</v>
      </c>
      <c r="H67" s="5">
        <v>282</v>
      </c>
      <c r="I67" s="5">
        <v>13</v>
      </c>
      <c r="J67" s="5">
        <v>76</v>
      </c>
      <c r="K67" s="5">
        <v>103</v>
      </c>
      <c r="L67" s="5">
        <v>122</v>
      </c>
      <c r="M67" s="5">
        <v>60</v>
      </c>
      <c r="N67" s="5">
        <v>621</v>
      </c>
      <c r="O67" s="5">
        <v>126</v>
      </c>
      <c r="P67" s="5">
        <v>1018</v>
      </c>
      <c r="Q67" s="5">
        <v>169</v>
      </c>
      <c r="R67" s="5">
        <v>154</v>
      </c>
      <c r="S67" s="5">
        <v>113</v>
      </c>
      <c r="T67" s="5">
        <v>82</v>
      </c>
      <c r="U67" s="5">
        <v>420</v>
      </c>
      <c r="V67" s="5">
        <v>178</v>
      </c>
      <c r="W67" s="5">
        <v>64</v>
      </c>
      <c r="X67" s="5">
        <v>53</v>
      </c>
      <c r="Y67" s="5">
        <v>46</v>
      </c>
      <c r="Z67" s="5">
        <v>7</v>
      </c>
      <c r="AK67" s="20">
        <v>32</v>
      </c>
      <c r="AM67" s="12">
        <f>+AO67/$AO$3</f>
        <v>7.4025376017906972E-4</v>
      </c>
      <c r="AN67" s="7">
        <f>IF(AK67=1,AM67,AM67+AN65)</f>
        <v>0.99183966716564187</v>
      </c>
      <c r="AO67" s="5">
        <f>SUM(G67:AJ67)</f>
        <v>3757</v>
      </c>
    </row>
    <row r="68" spans="1:41" x14ac:dyDescent="0.2">
      <c r="A68" s="1" t="s">
        <v>86</v>
      </c>
      <c r="B68" s="1" t="s">
        <v>68</v>
      </c>
      <c r="C68" s="1" t="s">
        <v>8</v>
      </c>
      <c r="D68" s="1" t="s">
        <v>37</v>
      </c>
      <c r="E68" s="1" t="s">
        <v>22</v>
      </c>
      <c r="F68" s="1" t="s">
        <v>11</v>
      </c>
      <c r="G68" s="5">
        <v>-1</v>
      </c>
      <c r="H68" s="5">
        <v>-1</v>
      </c>
      <c r="I68" s="5">
        <v>-1</v>
      </c>
      <c r="J68" s="5">
        <v>-1</v>
      </c>
      <c r="K68" s="5">
        <v>-1</v>
      </c>
      <c r="L68" s="5">
        <v>-1</v>
      </c>
      <c r="M68" s="5">
        <v>-1</v>
      </c>
      <c r="N68" s="5">
        <v>-1</v>
      </c>
      <c r="O68" s="5">
        <v>-1</v>
      </c>
      <c r="P68" s="5" t="s">
        <v>15</v>
      </c>
      <c r="Q68" s="5">
        <v>-1</v>
      </c>
      <c r="R68" s="5">
        <v>-1</v>
      </c>
      <c r="S68" s="5">
        <v>-1</v>
      </c>
      <c r="T68" s="5">
        <v>-1</v>
      </c>
      <c r="U68" s="5">
        <v>-1</v>
      </c>
      <c r="V68" s="5">
        <v>-1</v>
      </c>
      <c r="W68" s="5">
        <v>-1</v>
      </c>
      <c r="X68" s="5">
        <v>-1</v>
      </c>
      <c r="Y68" s="5">
        <v>-1</v>
      </c>
      <c r="Z68" s="5">
        <v>-1</v>
      </c>
      <c r="AK68" s="20">
        <v>32</v>
      </c>
    </row>
    <row r="69" spans="1:41" x14ac:dyDescent="0.2">
      <c r="A69" s="1" t="s">
        <v>86</v>
      </c>
      <c r="B69" s="1" t="s">
        <v>68</v>
      </c>
      <c r="C69" s="1" t="s">
        <v>8</v>
      </c>
      <c r="D69" s="1" t="s">
        <v>27</v>
      </c>
      <c r="E69" s="1" t="s">
        <v>28</v>
      </c>
      <c r="F69" s="1" t="s">
        <v>10</v>
      </c>
      <c r="Q69" s="5">
        <v>35</v>
      </c>
      <c r="R69" s="5">
        <v>2407.4299999999998</v>
      </c>
      <c r="S69" s="5">
        <v>1197.07</v>
      </c>
      <c r="AK69" s="20">
        <v>33</v>
      </c>
      <c r="AM69" s="12">
        <f>+AO69/$AO$3</f>
        <v>7.171023583102806E-4</v>
      </c>
      <c r="AN69" s="7">
        <f>IF(AK69=1,AM69,AM69+AN67)</f>
        <v>0.99255676952395211</v>
      </c>
      <c r="AO69" s="5">
        <f>SUM(G69:AJ69)</f>
        <v>3639.5</v>
      </c>
    </row>
    <row r="70" spans="1:41" x14ac:dyDescent="0.2">
      <c r="A70" s="1" t="s">
        <v>86</v>
      </c>
      <c r="B70" s="1" t="s">
        <v>68</v>
      </c>
      <c r="C70" s="1" t="s">
        <v>8</v>
      </c>
      <c r="D70" s="1" t="s">
        <v>27</v>
      </c>
      <c r="E70" s="1" t="s">
        <v>28</v>
      </c>
      <c r="F70" s="1" t="s">
        <v>11</v>
      </c>
      <c r="L70" s="5" t="s">
        <v>15</v>
      </c>
      <c r="Q70" s="5">
        <v>-1</v>
      </c>
      <c r="R70" s="5" t="s">
        <v>13</v>
      </c>
      <c r="S70" s="5" t="s">
        <v>15</v>
      </c>
      <c r="W70" s="5" t="s">
        <v>15</v>
      </c>
      <c r="Y70" s="5" t="s">
        <v>24</v>
      </c>
      <c r="AC70" s="5" t="s">
        <v>15</v>
      </c>
      <c r="AD70" s="5" t="s">
        <v>15</v>
      </c>
      <c r="AH70" s="5" t="s">
        <v>15</v>
      </c>
      <c r="AK70" s="20">
        <v>33</v>
      </c>
    </row>
    <row r="71" spans="1:41" x14ac:dyDescent="0.2">
      <c r="A71" s="1" t="s">
        <v>86</v>
      </c>
      <c r="B71" s="1" t="s">
        <v>68</v>
      </c>
      <c r="C71" s="1" t="s">
        <v>8</v>
      </c>
      <c r="D71" s="1" t="s">
        <v>48</v>
      </c>
      <c r="E71" s="1" t="s">
        <v>33</v>
      </c>
      <c r="F71" s="1" t="s">
        <v>10</v>
      </c>
      <c r="G71" s="5">
        <v>14</v>
      </c>
      <c r="H71" s="5">
        <v>26</v>
      </c>
      <c r="I71" s="5">
        <v>74</v>
      </c>
      <c r="J71" s="5">
        <v>203</v>
      </c>
      <c r="K71" s="5">
        <v>99</v>
      </c>
      <c r="L71" s="5">
        <v>149</v>
      </c>
      <c r="M71" s="5">
        <v>56</v>
      </c>
      <c r="N71" s="5">
        <v>54</v>
      </c>
      <c r="O71" s="5">
        <v>16</v>
      </c>
      <c r="P71" s="5">
        <v>19</v>
      </c>
      <c r="Q71" s="5">
        <v>50</v>
      </c>
      <c r="R71" s="5">
        <v>32</v>
      </c>
      <c r="S71" s="5">
        <v>111</v>
      </c>
      <c r="U71" s="5">
        <v>21</v>
      </c>
      <c r="V71" s="5">
        <v>23</v>
      </c>
      <c r="W71" s="5">
        <v>13</v>
      </c>
      <c r="X71" s="5">
        <v>19</v>
      </c>
      <c r="Y71" s="5">
        <v>82</v>
      </c>
      <c r="Z71" s="5">
        <v>57.436</v>
      </c>
      <c r="AA71" s="5">
        <v>17.36</v>
      </c>
      <c r="AB71" s="5">
        <v>12.986000000000001</v>
      </c>
      <c r="AC71" s="5">
        <v>237.07499999999999</v>
      </c>
      <c r="AD71" s="5">
        <v>237.07499999999999</v>
      </c>
      <c r="AE71" s="5">
        <v>237.07499999999999</v>
      </c>
      <c r="AF71" s="5">
        <v>1500</v>
      </c>
      <c r="AI71" s="5">
        <v>55.783999999999999</v>
      </c>
      <c r="AJ71" s="5">
        <v>142.27500000000001</v>
      </c>
      <c r="AK71" s="20">
        <v>34</v>
      </c>
      <c r="AM71" s="12">
        <f>+AO71/$AO$3</f>
        <v>7.0105715609936167E-4</v>
      </c>
      <c r="AN71" s="7">
        <f>IF(AK71=1,AM71,AM71+AN69)</f>
        <v>0.99325782668005147</v>
      </c>
      <c r="AO71" s="5">
        <f>SUM(G71:AJ71)</f>
        <v>3558.0660000000003</v>
      </c>
    </row>
    <row r="72" spans="1:41" x14ac:dyDescent="0.2">
      <c r="A72" s="1" t="s">
        <v>86</v>
      </c>
      <c r="B72" s="1" t="s">
        <v>68</v>
      </c>
      <c r="C72" s="1" t="s">
        <v>8</v>
      </c>
      <c r="D72" s="1" t="s">
        <v>48</v>
      </c>
      <c r="E72" s="1" t="s">
        <v>33</v>
      </c>
      <c r="F72" s="1" t="s">
        <v>11</v>
      </c>
      <c r="G72" s="5">
        <v>-1</v>
      </c>
      <c r="H72" s="5">
        <v>-1</v>
      </c>
      <c r="I72" s="5" t="s">
        <v>15</v>
      </c>
      <c r="J72" s="5" t="s">
        <v>15</v>
      </c>
      <c r="K72" s="5" t="s">
        <v>13</v>
      </c>
      <c r="L72" s="5" t="s">
        <v>13</v>
      </c>
      <c r="M72" s="5" t="s">
        <v>13</v>
      </c>
      <c r="N72" s="5" t="s">
        <v>15</v>
      </c>
      <c r="O72" s="5" t="s">
        <v>13</v>
      </c>
      <c r="P72" s="5" t="s">
        <v>15</v>
      </c>
      <c r="Q72" s="5" t="s">
        <v>15</v>
      </c>
      <c r="R72" s="5" t="s">
        <v>15</v>
      </c>
      <c r="S72" s="5" t="s">
        <v>15</v>
      </c>
      <c r="T72" s="5" t="s">
        <v>15</v>
      </c>
      <c r="U72" s="5" t="s">
        <v>15</v>
      </c>
      <c r="V72" s="5" t="s">
        <v>15</v>
      </c>
      <c r="W72" s="5" t="s">
        <v>13</v>
      </c>
      <c r="X72" s="5" t="s">
        <v>15</v>
      </c>
      <c r="Y72" s="5" t="s">
        <v>15</v>
      </c>
      <c r="Z72" s="5" t="s">
        <v>15</v>
      </c>
      <c r="AA72" s="5" t="s">
        <v>15</v>
      </c>
      <c r="AB72" s="5" t="s">
        <v>13</v>
      </c>
      <c r="AC72" s="5" t="s">
        <v>15</v>
      </c>
      <c r="AD72" s="5" t="s">
        <v>15</v>
      </c>
      <c r="AE72" s="5">
        <v>-1</v>
      </c>
      <c r="AF72" s="5">
        <v>-1</v>
      </c>
      <c r="AI72" s="5" t="s">
        <v>15</v>
      </c>
      <c r="AJ72" s="5">
        <v>-1</v>
      </c>
      <c r="AK72" s="20">
        <v>34</v>
      </c>
    </row>
    <row r="73" spans="1:41" x14ac:dyDescent="0.2">
      <c r="A73" s="1" t="s">
        <v>86</v>
      </c>
      <c r="B73" s="1" t="s">
        <v>68</v>
      </c>
      <c r="C73" s="1" t="s">
        <v>8</v>
      </c>
      <c r="D73" s="1" t="s">
        <v>219</v>
      </c>
      <c r="E73" s="1" t="s">
        <v>9</v>
      </c>
      <c r="F73" s="1" t="s">
        <v>10</v>
      </c>
      <c r="L73" s="5">
        <v>49.85</v>
      </c>
      <c r="M73" s="5">
        <v>235.9</v>
      </c>
      <c r="N73" s="5">
        <v>446.79</v>
      </c>
      <c r="O73" s="5">
        <v>1025.1600000000001</v>
      </c>
      <c r="P73" s="5">
        <v>834.51</v>
      </c>
      <c r="Q73" s="5">
        <v>363.08</v>
      </c>
      <c r="R73" s="5">
        <v>523.37</v>
      </c>
      <c r="S73" s="5">
        <v>42.29</v>
      </c>
      <c r="AK73" s="20">
        <v>35</v>
      </c>
      <c r="AM73" s="12">
        <f>+AO73/$AO$3</f>
        <v>6.9374407157372778E-4</v>
      </c>
      <c r="AN73" s="7">
        <f>IF(AK73=1,AM73,AM73+AN71)</f>
        <v>0.99395157075162521</v>
      </c>
      <c r="AO73" s="5">
        <f>SUM(G73:AJ73)</f>
        <v>3520.95</v>
      </c>
    </row>
    <row r="74" spans="1:41" x14ac:dyDescent="0.2">
      <c r="A74" s="1" t="s">
        <v>86</v>
      </c>
      <c r="B74" s="1" t="s">
        <v>68</v>
      </c>
      <c r="C74" s="1" t="s">
        <v>8</v>
      </c>
      <c r="D74" s="1" t="s">
        <v>219</v>
      </c>
      <c r="E74" s="1" t="s">
        <v>9</v>
      </c>
      <c r="F74" s="1" t="s">
        <v>11</v>
      </c>
      <c r="L74" s="5" t="s">
        <v>15</v>
      </c>
      <c r="M74" s="5" t="s">
        <v>15</v>
      </c>
      <c r="N74" s="5" t="s">
        <v>15</v>
      </c>
      <c r="O74" s="5" t="s">
        <v>13</v>
      </c>
      <c r="P74" s="5" t="s">
        <v>13</v>
      </c>
      <c r="Q74" s="5" t="s">
        <v>13</v>
      </c>
      <c r="R74" s="5" t="s">
        <v>13</v>
      </c>
      <c r="S74" s="5" t="s">
        <v>13</v>
      </c>
      <c r="AK74" s="20">
        <v>35</v>
      </c>
    </row>
    <row r="75" spans="1:41" x14ac:dyDescent="0.2">
      <c r="A75" s="1" t="s">
        <v>86</v>
      </c>
      <c r="B75" s="1" t="s">
        <v>68</v>
      </c>
      <c r="C75" s="1" t="s">
        <v>8</v>
      </c>
      <c r="D75" s="1" t="s">
        <v>73</v>
      </c>
      <c r="E75" s="1" t="s">
        <v>28</v>
      </c>
      <c r="F75" s="1" t="s">
        <v>10</v>
      </c>
      <c r="Y75" s="5">
        <v>1224</v>
      </c>
      <c r="Z75" s="5">
        <v>1224.106</v>
      </c>
      <c r="AA75" s="5">
        <v>1010</v>
      </c>
      <c r="AK75" s="20">
        <v>36</v>
      </c>
      <c r="AM75" s="12">
        <f>+AO75/$AO$3</f>
        <v>6.8136171668826235E-4</v>
      </c>
      <c r="AN75" s="7">
        <f>IF(AK75=1,AM75,AM75+AN73)</f>
        <v>0.99463293246831352</v>
      </c>
      <c r="AO75" s="5">
        <f>SUM(G75:AJ75)</f>
        <v>3458.1059999999998</v>
      </c>
    </row>
    <row r="76" spans="1:41" x14ac:dyDescent="0.2">
      <c r="A76" s="1" t="s">
        <v>86</v>
      </c>
      <c r="B76" s="1" t="s">
        <v>68</v>
      </c>
      <c r="C76" s="1" t="s">
        <v>8</v>
      </c>
      <c r="D76" s="1" t="s">
        <v>73</v>
      </c>
      <c r="E76" s="1" t="s">
        <v>28</v>
      </c>
      <c r="F76" s="1" t="s">
        <v>11</v>
      </c>
      <c r="Y76" s="5">
        <v>-1</v>
      </c>
      <c r="Z76" s="5">
        <v>-1</v>
      </c>
      <c r="AA76" s="5">
        <v>-1</v>
      </c>
      <c r="AK76" s="20">
        <v>36</v>
      </c>
    </row>
    <row r="77" spans="1:41" x14ac:dyDescent="0.2">
      <c r="A77" s="1" t="s">
        <v>86</v>
      </c>
      <c r="B77" s="1" t="s">
        <v>68</v>
      </c>
      <c r="C77" s="1" t="s">
        <v>8</v>
      </c>
      <c r="D77" s="1" t="s">
        <v>75</v>
      </c>
      <c r="E77" s="1" t="s">
        <v>28</v>
      </c>
      <c r="F77" s="1" t="s">
        <v>10</v>
      </c>
      <c r="Y77" s="5">
        <v>8.7490000000000006</v>
      </c>
      <c r="Z77" s="5">
        <v>137.26400000000001</v>
      </c>
      <c r="AA77" s="5">
        <v>6.5620000000000003</v>
      </c>
      <c r="AB77" s="5">
        <v>18.352</v>
      </c>
      <c r="AI77" s="5">
        <v>3239.5369999999998</v>
      </c>
      <c r="AK77" s="20">
        <v>37</v>
      </c>
      <c r="AM77" s="12">
        <f>+AO77/$AO$3</f>
        <v>6.7197466062159984E-4</v>
      </c>
      <c r="AN77" s="7">
        <f>IF(AK77=1,AM77,AM77+AN75)</f>
        <v>0.99530490712893516</v>
      </c>
      <c r="AO77" s="5">
        <f>SUM(G77:AJ77)</f>
        <v>3410.4639999999999</v>
      </c>
    </row>
    <row r="78" spans="1:41" x14ac:dyDescent="0.2">
      <c r="A78" s="1" t="s">
        <v>86</v>
      </c>
      <c r="B78" s="1" t="s">
        <v>68</v>
      </c>
      <c r="C78" s="1" t="s">
        <v>8</v>
      </c>
      <c r="D78" s="1" t="s">
        <v>75</v>
      </c>
      <c r="E78" s="1" t="s">
        <v>28</v>
      </c>
      <c r="F78" s="1" t="s">
        <v>11</v>
      </c>
      <c r="Y78" s="5">
        <v>-1</v>
      </c>
      <c r="Z78" s="5">
        <v>-1</v>
      </c>
      <c r="AA78" s="5">
        <v>-1</v>
      </c>
      <c r="AB78" s="5">
        <v>-1</v>
      </c>
      <c r="AD78" s="5" t="s">
        <v>15</v>
      </c>
      <c r="AE78" s="5" t="s">
        <v>15</v>
      </c>
      <c r="AF78" s="5" t="s">
        <v>15</v>
      </c>
      <c r="AI78" s="5">
        <v>-1</v>
      </c>
      <c r="AK78" s="20">
        <v>37</v>
      </c>
    </row>
    <row r="79" spans="1:41" x14ac:dyDescent="0.2">
      <c r="A79" s="1" t="s">
        <v>86</v>
      </c>
      <c r="B79" s="1" t="s">
        <v>68</v>
      </c>
      <c r="C79" s="1" t="s">
        <v>8</v>
      </c>
      <c r="D79" s="1" t="s">
        <v>229</v>
      </c>
      <c r="E79" s="1" t="s">
        <v>9</v>
      </c>
      <c r="F79" s="1" t="s">
        <v>10</v>
      </c>
      <c r="G79" s="5">
        <v>24</v>
      </c>
      <c r="H79" s="5">
        <v>16</v>
      </c>
      <c r="I79" s="5">
        <v>65</v>
      </c>
      <c r="J79" s="5">
        <v>55</v>
      </c>
      <c r="K79" s="5">
        <v>115</v>
      </c>
      <c r="L79" s="5">
        <v>86</v>
      </c>
      <c r="M79" s="5">
        <v>294</v>
      </c>
      <c r="N79" s="5">
        <v>298</v>
      </c>
      <c r="O79" s="5">
        <v>13</v>
      </c>
      <c r="P79" s="5">
        <v>64.39</v>
      </c>
      <c r="Q79" s="5">
        <v>204.79</v>
      </c>
      <c r="R79" s="5">
        <v>62.59</v>
      </c>
      <c r="S79" s="5">
        <v>177.96</v>
      </c>
      <c r="T79" s="5">
        <v>316.63200000000001</v>
      </c>
      <c r="U79" s="5">
        <v>320.74400000000003</v>
      </c>
      <c r="V79" s="5">
        <v>88.32</v>
      </c>
      <c r="W79" s="5">
        <v>109.7</v>
      </c>
      <c r="X79" s="5">
        <v>45.34</v>
      </c>
      <c r="Y79" s="5">
        <v>15.215999999999999</v>
      </c>
      <c r="Z79" s="5">
        <v>25.045000000000002</v>
      </c>
      <c r="AA79" s="5">
        <v>371.05</v>
      </c>
      <c r="AB79" s="5">
        <v>29.24</v>
      </c>
      <c r="AC79" s="5">
        <v>6.84</v>
      </c>
      <c r="AD79" s="5">
        <v>25.91</v>
      </c>
      <c r="AE79" s="5">
        <v>5.82</v>
      </c>
      <c r="AF79" s="5">
        <v>127.41</v>
      </c>
      <c r="AG79" s="5">
        <v>8.5</v>
      </c>
      <c r="AH79" s="5">
        <v>7.22</v>
      </c>
      <c r="AI79" s="5">
        <v>28.39</v>
      </c>
      <c r="AK79" s="20">
        <v>38</v>
      </c>
      <c r="AM79" s="12">
        <f>+AO79/$AO$3</f>
        <v>5.9249993718679846E-4</v>
      </c>
      <c r="AN79" s="7">
        <f>IF(AK79=1,AM79,AM79+AN77)</f>
        <v>0.99589740706612195</v>
      </c>
      <c r="AO79" s="5">
        <f>SUM(G79:AJ79)</f>
        <v>3007.107</v>
      </c>
    </row>
    <row r="80" spans="1:41" x14ac:dyDescent="0.2">
      <c r="A80" s="1" t="s">
        <v>86</v>
      </c>
      <c r="B80" s="1" t="s">
        <v>68</v>
      </c>
      <c r="C80" s="1" t="s">
        <v>8</v>
      </c>
      <c r="D80" s="1" t="s">
        <v>229</v>
      </c>
      <c r="E80" s="1" t="s">
        <v>9</v>
      </c>
      <c r="F80" s="1" t="s">
        <v>11</v>
      </c>
      <c r="G80" s="5">
        <v>-1</v>
      </c>
      <c r="H80" s="5" t="s">
        <v>15</v>
      </c>
      <c r="I80" s="5">
        <v>-1</v>
      </c>
      <c r="J80" s="5" t="s">
        <v>15</v>
      </c>
      <c r="K80" s="5" t="s">
        <v>15</v>
      </c>
      <c r="L80" s="5" t="s">
        <v>15</v>
      </c>
      <c r="M80" s="5">
        <v>-1</v>
      </c>
      <c r="N80" s="5" t="s">
        <v>15</v>
      </c>
      <c r="O80" s="5">
        <v>-1</v>
      </c>
      <c r="P80" s="5" t="s">
        <v>15</v>
      </c>
      <c r="Q80" s="5" t="s">
        <v>15</v>
      </c>
      <c r="R80" s="5" t="s">
        <v>15</v>
      </c>
      <c r="S80" s="5">
        <v>-1</v>
      </c>
      <c r="T80" s="5">
        <v>-1</v>
      </c>
      <c r="U80" s="5">
        <v>-1</v>
      </c>
      <c r="V80" s="5">
        <v>-1</v>
      </c>
      <c r="W80" s="5">
        <v>-1</v>
      </c>
      <c r="X80" s="5" t="s">
        <v>15</v>
      </c>
      <c r="Y80" s="5">
        <v>-1</v>
      </c>
      <c r="Z80" s="5" t="s">
        <v>15</v>
      </c>
      <c r="AA80" s="5" t="s">
        <v>15</v>
      </c>
      <c r="AB80" s="5" t="s">
        <v>15</v>
      </c>
      <c r="AC80" s="5" t="s">
        <v>13</v>
      </c>
      <c r="AD80" s="5" t="s">
        <v>15</v>
      </c>
      <c r="AE80" s="5" t="s">
        <v>13</v>
      </c>
      <c r="AF80" s="5" t="s">
        <v>13</v>
      </c>
      <c r="AG80" s="5" t="s">
        <v>13</v>
      </c>
      <c r="AH80" s="5" t="s">
        <v>13</v>
      </c>
      <c r="AI80" s="5" t="s">
        <v>13</v>
      </c>
      <c r="AK80" s="20">
        <v>38</v>
      </c>
    </row>
    <row r="81" spans="1:41" x14ac:dyDescent="0.2">
      <c r="A81" s="1" t="s">
        <v>86</v>
      </c>
      <c r="B81" s="1" t="s">
        <v>68</v>
      </c>
      <c r="C81" s="1" t="s">
        <v>8</v>
      </c>
      <c r="D81" s="1" t="s">
        <v>72</v>
      </c>
      <c r="E81" s="1" t="s">
        <v>22</v>
      </c>
      <c r="F81" s="1" t="s">
        <v>10</v>
      </c>
      <c r="AA81" s="5">
        <v>18</v>
      </c>
      <c r="AB81" s="5">
        <v>11</v>
      </c>
      <c r="AC81" s="5">
        <v>167.08</v>
      </c>
      <c r="AD81" s="5">
        <v>829.2</v>
      </c>
      <c r="AE81" s="5">
        <v>1320</v>
      </c>
      <c r="AF81" s="5">
        <v>494.4</v>
      </c>
      <c r="AK81" s="20">
        <v>39</v>
      </c>
      <c r="AM81" s="12">
        <f>+AO81/$AO$3</f>
        <v>5.5951125837245153E-4</v>
      </c>
      <c r="AN81" s="7">
        <f>IF(AK81=1,AM81,AM81+AN79)</f>
        <v>0.99645691832449446</v>
      </c>
      <c r="AO81" s="5">
        <f>SUM(G81:AJ81)</f>
        <v>2839.68</v>
      </c>
    </row>
    <row r="82" spans="1:41" x14ac:dyDescent="0.2">
      <c r="A82" s="1" t="s">
        <v>86</v>
      </c>
      <c r="B82" s="1" t="s">
        <v>68</v>
      </c>
      <c r="C82" s="1" t="s">
        <v>8</v>
      </c>
      <c r="D82" s="1" t="s">
        <v>72</v>
      </c>
      <c r="E82" s="1" t="s">
        <v>22</v>
      </c>
      <c r="F82" s="1" t="s">
        <v>11</v>
      </c>
      <c r="AA82" s="5">
        <v>-1</v>
      </c>
      <c r="AB82" s="5">
        <v>-1</v>
      </c>
      <c r="AC82" s="5">
        <v>-1</v>
      </c>
      <c r="AD82" s="5" t="s">
        <v>15</v>
      </c>
      <c r="AE82" s="5">
        <v>-1</v>
      </c>
      <c r="AF82" s="5">
        <v>-1</v>
      </c>
      <c r="AK82" s="20">
        <v>39</v>
      </c>
    </row>
    <row r="83" spans="1:41" x14ac:dyDescent="0.2">
      <c r="A83" s="1" t="s">
        <v>86</v>
      </c>
      <c r="B83" s="1" t="s">
        <v>68</v>
      </c>
      <c r="C83" s="1" t="s">
        <v>8</v>
      </c>
      <c r="D83" s="1" t="s">
        <v>72</v>
      </c>
      <c r="E83" s="1" t="s">
        <v>33</v>
      </c>
      <c r="F83" s="1" t="s">
        <v>10</v>
      </c>
      <c r="G83" s="5">
        <v>42</v>
      </c>
      <c r="H83" s="5">
        <v>50</v>
      </c>
      <c r="Y83" s="5">
        <v>2</v>
      </c>
      <c r="Z83" s="5">
        <v>7</v>
      </c>
      <c r="AA83" s="5">
        <v>11</v>
      </c>
      <c r="AB83" s="5">
        <v>32</v>
      </c>
      <c r="AC83" s="5">
        <v>2.02</v>
      </c>
      <c r="AD83" s="5">
        <v>9.5299999999999994</v>
      </c>
      <c r="AE83" s="5">
        <v>23</v>
      </c>
      <c r="AG83" s="5">
        <v>838.88</v>
      </c>
      <c r="AH83" s="5">
        <v>678.51</v>
      </c>
      <c r="AI83" s="5">
        <v>478.51</v>
      </c>
      <c r="AK83" s="20">
        <v>40</v>
      </c>
      <c r="AM83" s="12">
        <f>+AO83/$AO$3</f>
        <v>4.2843885781777429E-4</v>
      </c>
      <c r="AN83" s="7">
        <f>IF(AK83=1,AM83,AM83+AN81)</f>
        <v>0.99688535718231219</v>
      </c>
      <c r="AO83" s="5">
        <f>SUM(G83:AJ83)</f>
        <v>2174.4499999999998</v>
      </c>
    </row>
    <row r="84" spans="1:41" x14ac:dyDescent="0.2">
      <c r="A84" s="1" t="s">
        <v>86</v>
      </c>
      <c r="B84" s="1" t="s">
        <v>68</v>
      </c>
      <c r="C84" s="1" t="s">
        <v>8</v>
      </c>
      <c r="D84" s="1" t="s">
        <v>72</v>
      </c>
      <c r="E84" s="1" t="s">
        <v>33</v>
      </c>
      <c r="F84" s="1" t="s">
        <v>11</v>
      </c>
      <c r="G84" s="5">
        <v>-1</v>
      </c>
      <c r="H84" s="5">
        <v>-1</v>
      </c>
      <c r="Y84" s="5">
        <v>-1</v>
      </c>
      <c r="Z84" s="5">
        <v>-1</v>
      </c>
      <c r="AA84" s="5">
        <v>-1</v>
      </c>
      <c r="AB84" s="5">
        <v>-1</v>
      </c>
      <c r="AC84" s="5">
        <v>-1</v>
      </c>
      <c r="AD84" s="5" t="s">
        <v>15</v>
      </c>
      <c r="AE84" s="5">
        <v>-1</v>
      </c>
      <c r="AG84" s="5">
        <v>-1</v>
      </c>
      <c r="AH84" s="5">
        <v>-1</v>
      </c>
      <c r="AI84" s="5">
        <v>-1</v>
      </c>
      <c r="AK84" s="20">
        <v>40</v>
      </c>
    </row>
    <row r="85" spans="1:41" x14ac:dyDescent="0.2">
      <c r="A85" s="1" t="s">
        <v>86</v>
      </c>
      <c r="B85" s="1" t="s">
        <v>68</v>
      </c>
      <c r="C85" s="1" t="s">
        <v>8</v>
      </c>
      <c r="D85" s="1" t="s">
        <v>69</v>
      </c>
      <c r="E85" s="63" t="s">
        <v>32</v>
      </c>
      <c r="F85" s="1" t="s">
        <v>10</v>
      </c>
      <c r="G85" s="5">
        <v>588</v>
      </c>
      <c r="H85" s="5">
        <v>588</v>
      </c>
      <c r="I85" s="5">
        <v>588</v>
      </c>
      <c r="AK85" s="20">
        <v>41</v>
      </c>
      <c r="AM85" s="12">
        <f>+AO85/$AO$3</f>
        <v>3.4756657784292759E-4</v>
      </c>
      <c r="AN85" s="7">
        <f>IF(AK85=1,AM85,AM85+AN83)</f>
        <v>0.99723292376015515</v>
      </c>
      <c r="AO85" s="5">
        <f>SUM(G85:AJ85)</f>
        <v>1764</v>
      </c>
    </row>
    <row r="86" spans="1:41" x14ac:dyDescent="0.2">
      <c r="A86" s="1" t="s">
        <v>86</v>
      </c>
      <c r="B86" s="1" t="s">
        <v>68</v>
      </c>
      <c r="C86" s="1" t="s">
        <v>8</v>
      </c>
      <c r="D86" s="1" t="s">
        <v>69</v>
      </c>
      <c r="E86" s="63" t="s">
        <v>32</v>
      </c>
      <c r="F86" s="1" t="s">
        <v>11</v>
      </c>
      <c r="G86" s="5">
        <v>-1</v>
      </c>
      <c r="H86" s="5">
        <v>-1</v>
      </c>
      <c r="I86" s="5">
        <v>-1</v>
      </c>
      <c r="AK86" s="20">
        <v>41</v>
      </c>
    </row>
    <row r="87" spans="1:41" x14ac:dyDescent="0.2">
      <c r="A87" s="1" t="s">
        <v>86</v>
      </c>
      <c r="B87" s="1" t="s">
        <v>68</v>
      </c>
      <c r="C87" s="1" t="s">
        <v>8</v>
      </c>
      <c r="D87" s="1" t="s">
        <v>218</v>
      </c>
      <c r="E87" s="1" t="s">
        <v>21</v>
      </c>
      <c r="F87" s="1" t="s">
        <v>10</v>
      </c>
      <c r="J87" s="5">
        <v>0.13</v>
      </c>
      <c r="K87" s="5">
        <v>0.1</v>
      </c>
      <c r="L87" s="5">
        <v>2</v>
      </c>
      <c r="M87" s="5">
        <v>0.1</v>
      </c>
      <c r="N87" s="5">
        <v>8</v>
      </c>
      <c r="O87" s="5">
        <v>2</v>
      </c>
      <c r="P87" s="5">
        <v>6.6</v>
      </c>
      <c r="Q87" s="5">
        <v>27.8</v>
      </c>
      <c r="R87" s="5">
        <v>7.1</v>
      </c>
      <c r="S87" s="5">
        <v>35.049999999999997</v>
      </c>
      <c r="T87" s="5">
        <v>26.395</v>
      </c>
      <c r="U87" s="5">
        <v>46.503</v>
      </c>
      <c r="V87" s="5">
        <v>154.76</v>
      </c>
      <c r="W87" s="5">
        <v>391.173</v>
      </c>
      <c r="X87" s="5">
        <v>152.292</v>
      </c>
      <c r="Y87" s="5">
        <v>51.579000000000001</v>
      </c>
      <c r="Z87" s="5">
        <v>28.178000000000001</v>
      </c>
      <c r="AA87" s="5">
        <v>11.39</v>
      </c>
      <c r="AC87" s="5">
        <v>8.0000000000000002E-3</v>
      </c>
      <c r="AD87" s="5">
        <v>4.4999999999999998E-2</v>
      </c>
      <c r="AE87" s="5">
        <v>0.16600000000000001</v>
      </c>
      <c r="AF87" s="5">
        <v>12.747999999999999</v>
      </c>
      <c r="AG87" s="5">
        <v>5.7370000000000001</v>
      </c>
      <c r="AH87" s="5">
        <v>2.8029999999999999</v>
      </c>
      <c r="AI87" s="5">
        <v>201.44300000000001</v>
      </c>
      <c r="AJ87" s="5">
        <v>0.752</v>
      </c>
      <c r="AK87" s="20">
        <v>42</v>
      </c>
      <c r="AM87" s="12">
        <f>+AO87/$AO$3</f>
        <v>2.3148485777319683E-4</v>
      </c>
      <c r="AN87" s="7">
        <f>IF(AK87=1,AM87,AM87+AN85)</f>
        <v>0.9974644086179284</v>
      </c>
      <c r="AO87" s="5">
        <f>SUM(G87:AJ87)</f>
        <v>1174.8520000000001</v>
      </c>
    </row>
    <row r="88" spans="1:41" x14ac:dyDescent="0.2">
      <c r="A88" s="1" t="s">
        <v>86</v>
      </c>
      <c r="B88" s="1" t="s">
        <v>68</v>
      </c>
      <c r="C88" s="1" t="s">
        <v>8</v>
      </c>
      <c r="D88" s="1" t="s">
        <v>218</v>
      </c>
      <c r="E88" s="1" t="s">
        <v>21</v>
      </c>
      <c r="F88" s="1" t="s">
        <v>11</v>
      </c>
      <c r="J88" s="5" t="s">
        <v>15</v>
      </c>
      <c r="K88" s="5" t="s">
        <v>15</v>
      </c>
      <c r="L88" s="5" t="s">
        <v>15</v>
      </c>
      <c r="M88" s="5" t="s">
        <v>15</v>
      </c>
      <c r="N88" s="5" t="s">
        <v>15</v>
      </c>
      <c r="O88" s="5" t="s">
        <v>15</v>
      </c>
      <c r="P88" s="5" t="s">
        <v>15</v>
      </c>
      <c r="Q88" s="5" t="s">
        <v>15</v>
      </c>
      <c r="R88" s="5" t="s">
        <v>15</v>
      </c>
      <c r="S88" s="5" t="s">
        <v>15</v>
      </c>
      <c r="T88" s="5" t="s">
        <v>15</v>
      </c>
      <c r="U88" s="5" t="s">
        <v>15</v>
      </c>
      <c r="V88" s="5" t="s">
        <v>15</v>
      </c>
      <c r="W88" s="5" t="s">
        <v>15</v>
      </c>
      <c r="X88" s="5" t="s">
        <v>15</v>
      </c>
      <c r="Y88" s="5" t="s">
        <v>15</v>
      </c>
      <c r="Z88" s="5" t="s">
        <v>15</v>
      </c>
      <c r="AA88" s="5" t="s">
        <v>15</v>
      </c>
      <c r="AC88" s="5" t="s">
        <v>15</v>
      </c>
      <c r="AD88" s="5" t="s">
        <v>15</v>
      </c>
      <c r="AE88" s="5" t="s">
        <v>13</v>
      </c>
      <c r="AF88" s="5" t="s">
        <v>13</v>
      </c>
      <c r="AG88" s="5" t="s">
        <v>15</v>
      </c>
      <c r="AH88" s="5" t="s">
        <v>13</v>
      </c>
      <c r="AI88" s="5" t="s">
        <v>13</v>
      </c>
      <c r="AJ88" s="5" t="s">
        <v>15</v>
      </c>
      <c r="AK88" s="20">
        <v>42</v>
      </c>
    </row>
    <row r="89" spans="1:41" x14ac:dyDescent="0.2">
      <c r="A89" s="1" t="s">
        <v>86</v>
      </c>
      <c r="B89" s="1" t="s">
        <v>68</v>
      </c>
      <c r="C89" s="1" t="s">
        <v>8</v>
      </c>
      <c r="D89" s="1" t="s">
        <v>215</v>
      </c>
      <c r="E89" s="63" t="s">
        <v>32</v>
      </c>
      <c r="F89" s="1" t="s">
        <v>10</v>
      </c>
      <c r="R89" s="5">
        <v>5.6</v>
      </c>
      <c r="T89" s="5">
        <v>24.661000000000001</v>
      </c>
      <c r="U89" s="5">
        <v>37.691000000000003</v>
      </c>
      <c r="V89" s="5">
        <v>82.653000000000006</v>
      </c>
      <c r="W89" s="5">
        <v>31.875</v>
      </c>
      <c r="X89" s="5">
        <v>12.6</v>
      </c>
      <c r="Y89" s="5">
        <v>27.574999999999999</v>
      </c>
      <c r="Z89" s="5">
        <v>45.540999999999997</v>
      </c>
      <c r="AA89" s="5">
        <v>248.191</v>
      </c>
      <c r="AB89" s="5">
        <v>340.709</v>
      </c>
      <c r="AC89" s="5">
        <v>16.294</v>
      </c>
      <c r="AD89" s="5">
        <v>5.19</v>
      </c>
      <c r="AE89" s="5">
        <v>2.3E-2</v>
      </c>
      <c r="AF89" s="5">
        <v>3.7999999999999999E-2</v>
      </c>
      <c r="AK89" s="20">
        <v>43</v>
      </c>
      <c r="AM89" s="12">
        <f>+AO89/$AO$3</f>
        <v>1.7312145437782753E-4</v>
      </c>
      <c r="AN89" s="7">
        <f>IF(AK89=1,AM89,AM89+AN87)</f>
        <v>0.99763753007230627</v>
      </c>
      <c r="AO89" s="5">
        <f>SUM(G89:AJ89)</f>
        <v>878.64100000000008</v>
      </c>
    </row>
    <row r="90" spans="1:41" x14ac:dyDescent="0.2">
      <c r="A90" s="1" t="s">
        <v>86</v>
      </c>
      <c r="B90" s="1" t="s">
        <v>68</v>
      </c>
      <c r="C90" s="1" t="s">
        <v>8</v>
      </c>
      <c r="D90" s="1" t="s">
        <v>215</v>
      </c>
      <c r="E90" s="63" t="s">
        <v>32</v>
      </c>
      <c r="F90" s="1" t="s">
        <v>11</v>
      </c>
      <c r="H90" s="5" t="s">
        <v>15</v>
      </c>
      <c r="I90" s="5" t="s">
        <v>15</v>
      </c>
      <c r="L90" s="5" t="s">
        <v>15</v>
      </c>
      <c r="R90" s="5">
        <v>-1</v>
      </c>
      <c r="T90" s="5">
        <v>-1</v>
      </c>
      <c r="U90" s="5" t="s">
        <v>24</v>
      </c>
      <c r="V90" s="5" t="s">
        <v>13</v>
      </c>
      <c r="W90" s="5" t="s">
        <v>13</v>
      </c>
      <c r="X90" s="5" t="s">
        <v>13</v>
      </c>
      <c r="Y90" s="5" t="s">
        <v>24</v>
      </c>
      <c r="Z90" s="5" t="s">
        <v>13</v>
      </c>
      <c r="AA90" s="5" t="s">
        <v>13</v>
      </c>
      <c r="AB90" s="5" t="s">
        <v>13</v>
      </c>
      <c r="AC90" s="5" t="s">
        <v>15</v>
      </c>
      <c r="AD90" s="5" t="s">
        <v>15</v>
      </c>
      <c r="AE90" s="5" t="s">
        <v>15</v>
      </c>
      <c r="AF90" s="5">
        <v>-1</v>
      </c>
      <c r="AK90" s="20">
        <v>43</v>
      </c>
    </row>
    <row r="91" spans="1:41" x14ac:dyDescent="0.2">
      <c r="A91" s="1" t="s">
        <v>86</v>
      </c>
      <c r="B91" s="1" t="s">
        <v>68</v>
      </c>
      <c r="C91" s="1" t="s">
        <v>8</v>
      </c>
      <c r="D91" s="1" t="s">
        <v>218</v>
      </c>
      <c r="E91" s="63" t="s">
        <v>32</v>
      </c>
      <c r="F91" s="1" t="s">
        <v>10</v>
      </c>
      <c r="G91" s="5">
        <v>71</v>
      </c>
      <c r="H91" s="5">
        <v>65</v>
      </c>
      <c r="I91" s="5">
        <v>53</v>
      </c>
      <c r="J91" s="5">
        <v>18.2</v>
      </c>
      <c r="K91" s="5">
        <v>10</v>
      </c>
      <c r="L91" s="5">
        <v>12</v>
      </c>
      <c r="M91" s="5">
        <v>3</v>
      </c>
      <c r="N91" s="5">
        <v>14</v>
      </c>
      <c r="O91" s="5">
        <v>8</v>
      </c>
      <c r="P91" s="5">
        <v>9</v>
      </c>
      <c r="Q91" s="5">
        <v>4.3</v>
      </c>
      <c r="R91" s="5">
        <v>10.6</v>
      </c>
      <c r="S91" s="5">
        <v>4.5350000000000001</v>
      </c>
      <c r="T91" s="5">
        <v>16.170999999999999</v>
      </c>
      <c r="W91" s="5">
        <v>1.4E-2</v>
      </c>
      <c r="X91" s="5">
        <v>27.553000000000001</v>
      </c>
      <c r="Y91" s="5">
        <v>125.23399999999999</v>
      </c>
      <c r="Z91" s="5">
        <v>69.712999999999994</v>
      </c>
      <c r="AA91" s="5">
        <v>40.014000000000003</v>
      </c>
      <c r="AB91" s="5">
        <v>34.061</v>
      </c>
      <c r="AC91" s="5">
        <v>8.2840000000000007</v>
      </c>
      <c r="AD91" s="5">
        <v>4.3860000000000001</v>
      </c>
      <c r="AE91" s="5">
        <v>48.289000000000001</v>
      </c>
      <c r="AF91" s="5">
        <v>0.23899999999999999</v>
      </c>
      <c r="AG91" s="5">
        <v>22.492999999999999</v>
      </c>
      <c r="AH91" s="5">
        <v>47.414000000000001</v>
      </c>
      <c r="AI91" s="5">
        <v>13.221</v>
      </c>
      <c r="AJ91" s="5">
        <v>3.6230000000000002</v>
      </c>
      <c r="AK91" s="20">
        <v>44</v>
      </c>
      <c r="AM91" s="12">
        <f>+AO91/$AO$3</f>
        <v>1.464634525170483E-4</v>
      </c>
      <c r="AN91" s="7">
        <f>IF(AK91=1,AM91,AM91+AN89)</f>
        <v>0.99778399352482328</v>
      </c>
      <c r="AO91" s="5">
        <f>SUM(G91:AJ91)</f>
        <v>743.34400000000016</v>
      </c>
    </row>
    <row r="92" spans="1:41" x14ac:dyDescent="0.2">
      <c r="A92" s="1" t="s">
        <v>86</v>
      </c>
      <c r="B92" s="1" t="s">
        <v>68</v>
      </c>
      <c r="C92" s="1" t="s">
        <v>8</v>
      </c>
      <c r="D92" s="1" t="s">
        <v>218</v>
      </c>
      <c r="E92" s="63" t="s">
        <v>32</v>
      </c>
      <c r="F92" s="1" t="s">
        <v>11</v>
      </c>
      <c r="G92" s="5" t="s">
        <v>15</v>
      </c>
      <c r="H92" s="5" t="s">
        <v>15</v>
      </c>
      <c r="I92" s="5" t="s">
        <v>15</v>
      </c>
      <c r="J92" s="5" t="s">
        <v>15</v>
      </c>
      <c r="K92" s="5" t="s">
        <v>15</v>
      </c>
      <c r="L92" s="5" t="s">
        <v>15</v>
      </c>
      <c r="M92" s="5" t="s">
        <v>15</v>
      </c>
      <c r="N92" s="5" t="s">
        <v>15</v>
      </c>
      <c r="O92" s="5" t="s">
        <v>15</v>
      </c>
      <c r="P92" s="5" t="s">
        <v>15</v>
      </c>
      <c r="Q92" s="5" t="s">
        <v>15</v>
      </c>
      <c r="R92" s="5" t="s">
        <v>15</v>
      </c>
      <c r="S92" s="5" t="s">
        <v>15</v>
      </c>
      <c r="T92" s="5" t="s">
        <v>15</v>
      </c>
      <c r="U92" s="5" t="s">
        <v>15</v>
      </c>
      <c r="V92" s="5" t="s">
        <v>15</v>
      </c>
      <c r="W92" s="5" t="s">
        <v>15</v>
      </c>
      <c r="X92" s="5" t="s">
        <v>15</v>
      </c>
      <c r="Y92" s="5" t="s">
        <v>15</v>
      </c>
      <c r="Z92" s="5" t="s">
        <v>15</v>
      </c>
      <c r="AA92" s="5" t="s">
        <v>15</v>
      </c>
      <c r="AB92" s="5" t="s">
        <v>15</v>
      </c>
      <c r="AC92" s="5" t="s">
        <v>15</v>
      </c>
      <c r="AD92" s="5" t="s">
        <v>15</v>
      </c>
      <c r="AE92" s="5" t="s">
        <v>15</v>
      </c>
      <c r="AF92" s="5" t="s">
        <v>15</v>
      </c>
      <c r="AG92" s="5" t="s">
        <v>15</v>
      </c>
      <c r="AH92" s="5" t="s">
        <v>15</v>
      </c>
      <c r="AI92" s="5" t="s">
        <v>15</v>
      </c>
      <c r="AJ92" s="5" t="s">
        <v>15</v>
      </c>
      <c r="AK92" s="20">
        <v>44</v>
      </c>
    </row>
    <row r="93" spans="1:41" x14ac:dyDescent="0.2">
      <c r="A93" s="1" t="s">
        <v>86</v>
      </c>
      <c r="B93" s="1" t="s">
        <v>68</v>
      </c>
      <c r="C93" s="1" t="s">
        <v>8</v>
      </c>
      <c r="D93" s="1" t="s">
        <v>156</v>
      </c>
      <c r="E93" s="1" t="s">
        <v>33</v>
      </c>
      <c r="F93" s="1" t="s">
        <v>10</v>
      </c>
      <c r="AG93" s="5">
        <v>0.56499999999999995</v>
      </c>
      <c r="AH93" s="5">
        <v>1.4E-2</v>
      </c>
      <c r="AJ93" s="5">
        <v>710.84299999999996</v>
      </c>
      <c r="AK93" s="20">
        <v>45</v>
      </c>
      <c r="AM93" s="12">
        <f>+AO93/$AO$3</f>
        <v>1.4017375847061859E-4</v>
      </c>
      <c r="AN93" s="7">
        <f>IF(AK93=1,AM93,AM93+AN91)</f>
        <v>0.99792416728329392</v>
      </c>
      <c r="AO93" s="5">
        <f>SUM(G93:AJ93)</f>
        <v>711.42199999999991</v>
      </c>
    </row>
    <row r="94" spans="1:41" x14ac:dyDescent="0.2">
      <c r="A94" s="1" t="s">
        <v>86</v>
      </c>
      <c r="B94" s="1" t="s">
        <v>68</v>
      </c>
      <c r="C94" s="1" t="s">
        <v>8</v>
      </c>
      <c r="D94" s="1" t="s">
        <v>156</v>
      </c>
      <c r="E94" s="1" t="s">
        <v>33</v>
      </c>
      <c r="F94" s="1" t="s">
        <v>11</v>
      </c>
      <c r="AG94" s="5" t="s">
        <v>13</v>
      </c>
      <c r="AH94" s="5">
        <v>-1</v>
      </c>
      <c r="AJ94" s="5">
        <v>-1</v>
      </c>
      <c r="AK94" s="20">
        <v>45</v>
      </c>
    </row>
    <row r="95" spans="1:41" x14ac:dyDescent="0.2">
      <c r="A95" s="1" t="s">
        <v>86</v>
      </c>
      <c r="B95" s="1" t="s">
        <v>68</v>
      </c>
      <c r="C95" s="1" t="s">
        <v>8</v>
      </c>
      <c r="D95" s="1" t="s">
        <v>231</v>
      </c>
      <c r="E95" s="1" t="s">
        <v>21</v>
      </c>
      <c r="F95" s="1" t="s">
        <v>10</v>
      </c>
      <c r="S95" s="5">
        <v>17</v>
      </c>
      <c r="T95" s="5">
        <v>19</v>
      </c>
      <c r="U95" s="5">
        <v>10</v>
      </c>
      <c r="AF95" s="5">
        <v>47.154000000000003</v>
      </c>
      <c r="AG95" s="5">
        <v>56.509</v>
      </c>
      <c r="AH95" s="5">
        <v>90.703999999999994</v>
      </c>
      <c r="AI95" s="5">
        <v>126.687</v>
      </c>
      <c r="AJ95" s="5">
        <v>337.37700000000001</v>
      </c>
      <c r="AK95" s="20">
        <v>46</v>
      </c>
      <c r="AM95" s="12">
        <f>+AO95/$AO$3</f>
        <v>1.3879629931772751E-4</v>
      </c>
      <c r="AN95" s="7">
        <f>IF(AK95=1,AM95,AM95+AN93)</f>
        <v>0.9980629635826116</v>
      </c>
      <c r="AO95" s="5">
        <f>SUM(G95:AJ95)</f>
        <v>704.43100000000004</v>
      </c>
    </row>
    <row r="96" spans="1:41" x14ac:dyDescent="0.2">
      <c r="A96" s="1" t="s">
        <v>86</v>
      </c>
      <c r="B96" s="1" t="s">
        <v>68</v>
      </c>
      <c r="C96" s="1" t="s">
        <v>8</v>
      </c>
      <c r="D96" s="1" t="s">
        <v>231</v>
      </c>
      <c r="E96" s="1" t="s">
        <v>21</v>
      </c>
      <c r="F96" s="1" t="s">
        <v>11</v>
      </c>
      <c r="S96" s="5">
        <v>-1</v>
      </c>
      <c r="T96" s="5">
        <v>-1</v>
      </c>
      <c r="U96" s="5">
        <v>-1</v>
      </c>
      <c r="AF96" s="5">
        <v>-1</v>
      </c>
      <c r="AG96" s="5">
        <v>-1</v>
      </c>
      <c r="AH96" s="5">
        <v>-1</v>
      </c>
      <c r="AI96" s="5">
        <v>-1</v>
      </c>
      <c r="AJ96" s="5">
        <v>-1</v>
      </c>
      <c r="AK96" s="20">
        <v>46</v>
      </c>
    </row>
    <row r="97" spans="1:41" x14ac:dyDescent="0.2">
      <c r="A97" s="1" t="s">
        <v>86</v>
      </c>
      <c r="B97" s="1" t="s">
        <v>68</v>
      </c>
      <c r="C97" s="1" t="s">
        <v>8</v>
      </c>
      <c r="D97" s="1" t="s">
        <v>75</v>
      </c>
      <c r="E97" s="1" t="s">
        <v>47</v>
      </c>
      <c r="F97" s="1" t="s">
        <v>10</v>
      </c>
      <c r="P97" s="5">
        <v>2</v>
      </c>
      <c r="Q97" s="5">
        <v>2</v>
      </c>
      <c r="Y97" s="5">
        <v>29.728999999999999</v>
      </c>
      <c r="Z97" s="5">
        <v>466.40699999999998</v>
      </c>
      <c r="AA97" s="5">
        <v>22.297000000000001</v>
      </c>
      <c r="AB97" s="5">
        <v>62.359000000000002</v>
      </c>
      <c r="AC97" s="5">
        <v>102.8</v>
      </c>
      <c r="AK97" s="20">
        <v>47</v>
      </c>
      <c r="AM97" s="12">
        <f>+AO97/$AO$3</f>
        <v>1.3547845713842078E-4</v>
      </c>
      <c r="AN97" s="7">
        <f>IF(AK97=1,AM97,AM97+AN95)</f>
        <v>0.99819844203975006</v>
      </c>
      <c r="AO97" s="5">
        <f>SUM(G97:AJ97)</f>
        <v>687.59199999999998</v>
      </c>
    </row>
    <row r="98" spans="1:41" x14ac:dyDescent="0.2">
      <c r="A98" s="1" t="s">
        <v>86</v>
      </c>
      <c r="B98" s="1" t="s">
        <v>68</v>
      </c>
      <c r="C98" s="1" t="s">
        <v>8</v>
      </c>
      <c r="D98" s="1" t="s">
        <v>75</v>
      </c>
      <c r="E98" s="1" t="s">
        <v>47</v>
      </c>
      <c r="F98" s="1" t="s">
        <v>11</v>
      </c>
      <c r="P98" s="5">
        <v>-1</v>
      </c>
      <c r="Q98" s="5">
        <v>-1</v>
      </c>
      <c r="Y98" s="5">
        <v>-1</v>
      </c>
      <c r="Z98" s="5">
        <v>-1</v>
      </c>
      <c r="AA98" s="5">
        <v>-1</v>
      </c>
      <c r="AB98" s="5">
        <v>-1</v>
      </c>
      <c r="AC98" s="5">
        <v>-1</v>
      </c>
      <c r="AK98" s="20">
        <v>47</v>
      </c>
    </row>
    <row r="99" spans="1:41" x14ac:dyDescent="0.2">
      <c r="A99" s="1" t="s">
        <v>86</v>
      </c>
      <c r="B99" s="1" t="s">
        <v>68</v>
      </c>
      <c r="C99" s="1" t="s">
        <v>8</v>
      </c>
      <c r="D99" s="1" t="s">
        <v>35</v>
      </c>
      <c r="E99" s="1" t="s">
        <v>9</v>
      </c>
      <c r="F99" s="1" t="s">
        <v>10</v>
      </c>
      <c r="G99" s="5">
        <v>64.489999999999995</v>
      </c>
      <c r="I99" s="5">
        <v>87.67</v>
      </c>
      <c r="J99" s="5">
        <v>132.91999999999999</v>
      </c>
      <c r="O99" s="5">
        <v>190.62</v>
      </c>
      <c r="P99" s="5">
        <v>185.5</v>
      </c>
      <c r="AK99" s="20">
        <v>48</v>
      </c>
      <c r="AM99" s="12">
        <f>+AO99/$AO$3</f>
        <v>1.3027835672887967E-4</v>
      </c>
      <c r="AN99" s="7">
        <f>IF(AK99=1,AM99,AM99+AN97)</f>
        <v>0.99832872039647891</v>
      </c>
      <c r="AO99" s="5">
        <f>SUM(G99:AJ99)</f>
        <v>661.2</v>
      </c>
    </row>
    <row r="100" spans="1:41" x14ac:dyDescent="0.2">
      <c r="A100" s="1" t="s">
        <v>86</v>
      </c>
      <c r="B100" s="1" t="s">
        <v>68</v>
      </c>
      <c r="C100" s="1" t="s">
        <v>8</v>
      </c>
      <c r="D100" s="1" t="s">
        <v>35</v>
      </c>
      <c r="E100" s="1" t="s">
        <v>9</v>
      </c>
      <c r="F100" s="1" t="s">
        <v>11</v>
      </c>
      <c r="G100" s="5" t="s">
        <v>15</v>
      </c>
      <c r="I100" s="5" t="s">
        <v>15</v>
      </c>
      <c r="J100" s="5" t="s">
        <v>15</v>
      </c>
      <c r="O100" s="5" t="s">
        <v>13</v>
      </c>
      <c r="P100" s="5" t="s">
        <v>13</v>
      </c>
      <c r="Q100" s="5" t="s">
        <v>24</v>
      </c>
      <c r="AK100" s="20">
        <v>48</v>
      </c>
    </row>
    <row r="101" spans="1:41" x14ac:dyDescent="0.2">
      <c r="A101" s="1" t="s">
        <v>86</v>
      </c>
      <c r="B101" s="1" t="s">
        <v>68</v>
      </c>
      <c r="C101" s="1" t="s">
        <v>8</v>
      </c>
      <c r="D101" s="1" t="s">
        <v>218</v>
      </c>
      <c r="E101" s="1" t="s">
        <v>33</v>
      </c>
      <c r="F101" s="1" t="s">
        <v>10</v>
      </c>
      <c r="X101" s="5">
        <v>143.1</v>
      </c>
      <c r="AB101" s="5">
        <v>0.79700000000000004</v>
      </c>
      <c r="AC101" s="5">
        <v>0.05</v>
      </c>
      <c r="AD101" s="5">
        <v>4.8120000000000003</v>
      </c>
      <c r="AE101" s="5">
        <v>0.70899999999999996</v>
      </c>
      <c r="AG101" s="5">
        <v>4.452</v>
      </c>
      <c r="AH101" s="5">
        <v>415.267</v>
      </c>
      <c r="AI101" s="5">
        <v>1.907</v>
      </c>
      <c r="AJ101" s="5">
        <v>5.6719999999999997</v>
      </c>
      <c r="AK101" s="20">
        <v>49</v>
      </c>
      <c r="AM101" s="12">
        <f>+AO101/$AO$3</f>
        <v>1.136420548957789E-4</v>
      </c>
      <c r="AN101" s="7">
        <f>IF(AK101=1,AM101,AM101+AN99)</f>
        <v>0.99844236245137463</v>
      </c>
      <c r="AO101" s="5">
        <f>SUM(G101:AJ101)</f>
        <v>576.76600000000008</v>
      </c>
    </row>
    <row r="102" spans="1:41" x14ac:dyDescent="0.2">
      <c r="A102" s="1" t="s">
        <v>86</v>
      </c>
      <c r="B102" s="1" t="s">
        <v>68</v>
      </c>
      <c r="C102" s="1" t="s">
        <v>8</v>
      </c>
      <c r="D102" s="1" t="s">
        <v>218</v>
      </c>
      <c r="E102" s="1" t="s">
        <v>33</v>
      </c>
      <c r="F102" s="1" t="s">
        <v>11</v>
      </c>
      <c r="X102" s="5">
        <v>-1</v>
      </c>
      <c r="AB102" s="5" t="s">
        <v>15</v>
      </c>
      <c r="AC102" s="5" t="s">
        <v>15</v>
      </c>
      <c r="AD102" s="5" t="s">
        <v>15</v>
      </c>
      <c r="AE102" s="5" t="s">
        <v>15</v>
      </c>
      <c r="AG102" s="5" t="s">
        <v>15</v>
      </c>
      <c r="AH102" s="5" t="s">
        <v>15</v>
      </c>
      <c r="AI102" s="5" t="s">
        <v>15</v>
      </c>
      <c r="AJ102" s="5" t="s">
        <v>15</v>
      </c>
      <c r="AK102" s="20">
        <v>49</v>
      </c>
    </row>
    <row r="103" spans="1:41" x14ac:dyDescent="0.2">
      <c r="A103" s="1" t="s">
        <v>86</v>
      </c>
      <c r="B103" s="1" t="s">
        <v>68</v>
      </c>
      <c r="C103" s="1" t="s">
        <v>8</v>
      </c>
      <c r="D103" s="1" t="s">
        <v>37</v>
      </c>
      <c r="E103" s="1" t="s">
        <v>21</v>
      </c>
      <c r="F103" s="1" t="s">
        <v>10</v>
      </c>
      <c r="AB103" s="5">
        <v>1</v>
      </c>
      <c r="AF103" s="5">
        <v>161</v>
      </c>
      <c r="AG103" s="5">
        <v>400</v>
      </c>
      <c r="AK103" s="20">
        <v>50</v>
      </c>
      <c r="AM103" s="12">
        <f>+AO103/$AO$3</f>
        <v>1.1073266255539984E-4</v>
      </c>
      <c r="AN103" s="7">
        <f>IF(AK103=1,AM103,AM103+AN101)</f>
        <v>0.99855309511392998</v>
      </c>
      <c r="AO103" s="5">
        <f>SUM(G103:AJ103)</f>
        <v>562</v>
      </c>
    </row>
    <row r="104" spans="1:41" x14ac:dyDescent="0.2">
      <c r="A104" s="1" t="s">
        <v>86</v>
      </c>
      <c r="B104" s="1" t="s">
        <v>68</v>
      </c>
      <c r="C104" s="1" t="s">
        <v>8</v>
      </c>
      <c r="D104" s="1" t="s">
        <v>37</v>
      </c>
      <c r="E104" s="1" t="s">
        <v>21</v>
      </c>
      <c r="F104" s="1" t="s">
        <v>11</v>
      </c>
      <c r="AB104" s="5">
        <v>-1</v>
      </c>
      <c r="AF104" s="5">
        <v>-1</v>
      </c>
      <c r="AG104" s="5">
        <v>-1</v>
      </c>
      <c r="AI104" s="5" t="s">
        <v>15</v>
      </c>
      <c r="AK104" s="20">
        <v>50</v>
      </c>
    </row>
    <row r="105" spans="1:41" x14ac:dyDescent="0.2">
      <c r="A105" s="1" t="s">
        <v>86</v>
      </c>
      <c r="B105" s="1" t="s">
        <v>68</v>
      </c>
      <c r="C105" s="1" t="s">
        <v>8</v>
      </c>
      <c r="D105" s="1" t="s">
        <v>72</v>
      </c>
      <c r="E105" s="63" t="s">
        <v>32</v>
      </c>
      <c r="F105" s="1" t="s">
        <v>10</v>
      </c>
      <c r="G105" s="5">
        <v>282</v>
      </c>
      <c r="H105" s="5">
        <v>187</v>
      </c>
      <c r="I105" s="5">
        <v>53</v>
      </c>
      <c r="T105" s="5">
        <v>10.4</v>
      </c>
      <c r="AD105" s="5">
        <v>0.15</v>
      </c>
      <c r="AK105" s="20">
        <v>51</v>
      </c>
      <c r="AM105" s="12">
        <f>+AO105/$AO$3</f>
        <v>1.04930034597648E-4</v>
      </c>
      <c r="AN105" s="7">
        <f>IF(AK105=1,AM105,AM105+AN103)</f>
        <v>0.99865802514852764</v>
      </c>
      <c r="AO105" s="5">
        <f>SUM(G105:AJ105)</f>
        <v>532.54999999999995</v>
      </c>
    </row>
    <row r="106" spans="1:41" x14ac:dyDescent="0.2">
      <c r="A106" s="1" t="s">
        <v>86</v>
      </c>
      <c r="B106" s="1" t="s">
        <v>68</v>
      </c>
      <c r="C106" s="1" t="s">
        <v>8</v>
      </c>
      <c r="D106" s="1" t="s">
        <v>72</v>
      </c>
      <c r="E106" s="63" t="s">
        <v>32</v>
      </c>
      <c r="F106" s="1" t="s">
        <v>11</v>
      </c>
      <c r="G106" s="5">
        <v>-1</v>
      </c>
      <c r="H106" s="5">
        <v>-1</v>
      </c>
      <c r="I106" s="5">
        <v>-1</v>
      </c>
      <c r="T106" s="5">
        <v>-1</v>
      </c>
      <c r="AD106" s="5" t="s">
        <v>15</v>
      </c>
      <c r="AK106" s="20">
        <v>51</v>
      </c>
    </row>
    <row r="107" spans="1:41" x14ac:dyDescent="0.2">
      <c r="A107" s="1" t="s">
        <v>86</v>
      </c>
      <c r="B107" s="1" t="s">
        <v>68</v>
      </c>
      <c r="C107" s="1" t="s">
        <v>19</v>
      </c>
      <c r="D107" s="1" t="s">
        <v>20</v>
      </c>
      <c r="E107" s="1" t="s">
        <v>21</v>
      </c>
      <c r="F107" s="1" t="s">
        <v>10</v>
      </c>
      <c r="G107" s="5">
        <v>5</v>
      </c>
      <c r="H107" s="5">
        <v>3</v>
      </c>
      <c r="I107" s="5">
        <v>2</v>
      </c>
      <c r="J107" s="5">
        <v>10</v>
      </c>
      <c r="K107" s="5">
        <v>3</v>
      </c>
      <c r="L107" s="5">
        <v>5</v>
      </c>
      <c r="M107" s="5">
        <v>47</v>
      </c>
      <c r="N107" s="5">
        <v>73</v>
      </c>
      <c r="O107" s="5">
        <v>39</v>
      </c>
      <c r="P107" s="5">
        <v>41</v>
      </c>
      <c r="Q107" s="5">
        <v>24</v>
      </c>
      <c r="R107" s="5">
        <v>23</v>
      </c>
      <c r="S107" s="5">
        <v>26</v>
      </c>
      <c r="T107" s="5">
        <v>16</v>
      </c>
      <c r="U107" s="5">
        <v>10</v>
      </c>
      <c r="V107" s="5">
        <v>9</v>
      </c>
      <c r="W107" s="5">
        <v>14</v>
      </c>
      <c r="X107" s="5">
        <v>18.611000000000001</v>
      </c>
      <c r="Y107" s="5">
        <v>5.9109999999999996</v>
      </c>
      <c r="Z107" s="5">
        <v>10.898</v>
      </c>
      <c r="AA107" s="5">
        <v>15.461</v>
      </c>
      <c r="AB107" s="5">
        <v>1.825</v>
      </c>
      <c r="AC107" s="5">
        <v>11.635</v>
      </c>
      <c r="AD107" s="5">
        <v>9.4849999999999994</v>
      </c>
      <c r="AE107" s="5">
        <v>4.1340000000000003</v>
      </c>
      <c r="AF107" s="5">
        <v>2.1120000000000001</v>
      </c>
      <c r="AG107" s="5">
        <v>2.38</v>
      </c>
      <c r="AH107" s="5">
        <v>3.2040000000000002</v>
      </c>
      <c r="AI107" s="5">
        <v>3.6379999999999999</v>
      </c>
      <c r="AJ107" s="5">
        <v>4.1779999999999999</v>
      </c>
      <c r="AK107" s="20">
        <v>52</v>
      </c>
      <c r="AM107" s="12">
        <f>+AO107/$AO$3</f>
        <v>8.7378710549409745E-5</v>
      </c>
      <c r="AN107" s="7">
        <f>IF(AK107=1,AM107,AM107+AN105)</f>
        <v>0.99874540385907706</v>
      </c>
      <c r="AO107" s="5">
        <f>SUM(G107:AJ107)</f>
        <v>443.47200000000004</v>
      </c>
    </row>
    <row r="108" spans="1:41" x14ac:dyDescent="0.2">
      <c r="A108" s="1" t="s">
        <v>86</v>
      </c>
      <c r="B108" s="1" t="s">
        <v>68</v>
      </c>
      <c r="C108" s="1" t="s">
        <v>19</v>
      </c>
      <c r="D108" s="1" t="s">
        <v>20</v>
      </c>
      <c r="E108" s="1" t="s">
        <v>21</v>
      </c>
      <c r="F108" s="1" t="s">
        <v>11</v>
      </c>
      <c r="G108" s="5" t="s">
        <v>15</v>
      </c>
      <c r="H108" s="5">
        <v>-1</v>
      </c>
      <c r="I108" s="5" t="s">
        <v>13</v>
      </c>
      <c r="J108" s="5" t="s">
        <v>13</v>
      </c>
      <c r="K108" s="5" t="s">
        <v>13</v>
      </c>
      <c r="L108" s="5" t="s">
        <v>13</v>
      </c>
      <c r="M108" s="5" t="s">
        <v>13</v>
      </c>
      <c r="N108" s="5" t="s">
        <v>13</v>
      </c>
      <c r="O108" s="5" t="s">
        <v>13</v>
      </c>
      <c r="P108" s="5" t="s">
        <v>13</v>
      </c>
      <c r="Q108" s="5" t="s">
        <v>13</v>
      </c>
      <c r="R108" s="5" t="s">
        <v>13</v>
      </c>
      <c r="S108" s="5" t="s">
        <v>13</v>
      </c>
      <c r="T108" s="5" t="s">
        <v>13</v>
      </c>
      <c r="U108" s="5" t="s">
        <v>13</v>
      </c>
      <c r="V108" s="5" t="s">
        <v>13</v>
      </c>
      <c r="W108" s="5" t="s">
        <v>13</v>
      </c>
      <c r="X108" s="5" t="s">
        <v>15</v>
      </c>
      <c r="Y108" s="5" t="s">
        <v>13</v>
      </c>
      <c r="Z108" s="5" t="s">
        <v>13</v>
      </c>
      <c r="AA108" s="5" t="s">
        <v>13</v>
      </c>
      <c r="AB108" s="5" t="s">
        <v>13</v>
      </c>
      <c r="AC108" s="5" t="s">
        <v>13</v>
      </c>
      <c r="AD108" s="5" t="s">
        <v>13</v>
      </c>
      <c r="AE108" s="5" t="s">
        <v>15</v>
      </c>
      <c r="AF108" s="5" t="s">
        <v>15</v>
      </c>
      <c r="AG108" s="5" t="s">
        <v>15</v>
      </c>
      <c r="AH108" s="5" t="s">
        <v>12</v>
      </c>
      <c r="AI108" s="5" t="s">
        <v>12</v>
      </c>
      <c r="AJ108" s="5" t="s">
        <v>12</v>
      </c>
      <c r="AK108" s="20">
        <v>52</v>
      </c>
    </row>
    <row r="109" spans="1:41" x14ac:dyDescent="0.2">
      <c r="A109" s="1" t="s">
        <v>86</v>
      </c>
      <c r="B109" s="1" t="s">
        <v>68</v>
      </c>
      <c r="C109" s="1" t="s">
        <v>8</v>
      </c>
      <c r="D109" s="1" t="s">
        <v>245</v>
      </c>
      <c r="E109" s="63" t="s">
        <v>32</v>
      </c>
      <c r="F109" s="1" t="s">
        <v>10</v>
      </c>
      <c r="G109" s="5">
        <v>349</v>
      </c>
      <c r="H109" s="5">
        <v>73</v>
      </c>
      <c r="AK109" s="20">
        <v>53</v>
      </c>
      <c r="AM109" s="12">
        <f>+AO109/$AO$3</f>
        <v>8.314801352024685E-5</v>
      </c>
      <c r="AN109" s="7">
        <f>IF(AK109=1,AM109,AM109+AN107)</f>
        <v>0.99882855187259734</v>
      </c>
      <c r="AO109" s="5">
        <f>SUM(G109:AJ109)</f>
        <v>422</v>
      </c>
    </row>
    <row r="110" spans="1:41" x14ac:dyDescent="0.2">
      <c r="A110" s="1" t="s">
        <v>86</v>
      </c>
      <c r="B110" s="1" t="s">
        <v>68</v>
      </c>
      <c r="C110" s="1" t="s">
        <v>8</v>
      </c>
      <c r="D110" s="1" t="s">
        <v>245</v>
      </c>
      <c r="E110" s="63" t="s">
        <v>32</v>
      </c>
      <c r="F110" s="1" t="s">
        <v>11</v>
      </c>
      <c r="G110" s="5">
        <v>-1</v>
      </c>
      <c r="H110" s="5">
        <v>-1</v>
      </c>
      <c r="AK110" s="20">
        <v>53</v>
      </c>
    </row>
    <row r="111" spans="1:41" x14ac:dyDescent="0.2">
      <c r="A111" s="1" t="s">
        <v>86</v>
      </c>
      <c r="B111" s="1" t="s">
        <v>68</v>
      </c>
      <c r="C111" s="1" t="s">
        <v>8</v>
      </c>
      <c r="D111" s="1" t="s">
        <v>91</v>
      </c>
      <c r="E111" s="63" t="s">
        <v>32</v>
      </c>
      <c r="F111" s="1" t="s">
        <v>10</v>
      </c>
      <c r="N111" s="5">
        <v>171</v>
      </c>
      <c r="O111" s="5">
        <v>43</v>
      </c>
      <c r="P111" s="5">
        <v>89</v>
      </c>
      <c r="Q111" s="5">
        <v>77</v>
      </c>
      <c r="AK111" s="20">
        <v>54</v>
      </c>
      <c r="AM111" s="12">
        <f>+AO111/$AO$3</f>
        <v>7.4872618809700947E-5</v>
      </c>
      <c r="AN111" s="7">
        <f>IF(AK111=1,AM111,AM111+AN109)</f>
        <v>0.99890342449140701</v>
      </c>
      <c r="AO111" s="5">
        <f>SUM(G111:AJ111)</f>
        <v>380</v>
      </c>
    </row>
    <row r="112" spans="1:41" x14ac:dyDescent="0.2">
      <c r="A112" s="1" t="s">
        <v>86</v>
      </c>
      <c r="B112" s="1" t="s">
        <v>68</v>
      </c>
      <c r="C112" s="1" t="s">
        <v>8</v>
      </c>
      <c r="D112" s="1" t="s">
        <v>91</v>
      </c>
      <c r="E112" s="63" t="s">
        <v>32</v>
      </c>
      <c r="F112" s="1" t="s">
        <v>11</v>
      </c>
      <c r="N112" s="5">
        <v>-1</v>
      </c>
      <c r="O112" s="5">
        <v>-1</v>
      </c>
      <c r="P112" s="5">
        <v>-1</v>
      </c>
      <c r="Q112" s="5">
        <v>-1</v>
      </c>
      <c r="AK112" s="20">
        <v>54</v>
      </c>
    </row>
    <row r="113" spans="1:41" x14ac:dyDescent="0.2">
      <c r="A113" s="1" t="s">
        <v>86</v>
      </c>
      <c r="B113" s="1" t="s">
        <v>68</v>
      </c>
      <c r="C113" s="1" t="s">
        <v>8</v>
      </c>
      <c r="D113" s="1" t="s">
        <v>111</v>
      </c>
      <c r="E113" s="1" t="s">
        <v>28</v>
      </c>
      <c r="F113" s="1" t="s">
        <v>10</v>
      </c>
      <c r="G113" s="5">
        <v>370.33</v>
      </c>
      <c r="AK113" s="20">
        <v>55</v>
      </c>
      <c r="AM113" s="12">
        <f>+AO113/$AO$3</f>
        <v>7.2967307694201452E-5</v>
      </c>
      <c r="AN113" s="7">
        <f>IF(AK113=1,AM113,AM113+AN111)</f>
        <v>0.99897639179910125</v>
      </c>
      <c r="AO113" s="5">
        <f>SUM(G113:AJ113)</f>
        <v>370.33</v>
      </c>
    </row>
    <row r="114" spans="1:41" x14ac:dyDescent="0.2">
      <c r="A114" s="1" t="s">
        <v>86</v>
      </c>
      <c r="B114" s="1" t="s">
        <v>68</v>
      </c>
      <c r="C114" s="1" t="s">
        <v>8</v>
      </c>
      <c r="D114" s="1" t="s">
        <v>111</v>
      </c>
      <c r="E114" s="1" t="s">
        <v>28</v>
      </c>
      <c r="F114" s="1" t="s">
        <v>11</v>
      </c>
      <c r="G114" s="5" t="s">
        <v>15</v>
      </c>
      <c r="AK114" s="20">
        <v>55</v>
      </c>
    </row>
    <row r="115" spans="1:41" x14ac:dyDescent="0.2">
      <c r="A115" s="1" t="s">
        <v>86</v>
      </c>
      <c r="B115" s="1" t="s">
        <v>68</v>
      </c>
      <c r="C115" s="1" t="s">
        <v>8</v>
      </c>
      <c r="D115" s="1" t="s">
        <v>70</v>
      </c>
      <c r="E115" s="1" t="s">
        <v>16</v>
      </c>
      <c r="F115" s="1" t="s">
        <v>10</v>
      </c>
      <c r="AA115" s="5">
        <v>20</v>
      </c>
      <c r="AD115" s="5">
        <v>2</v>
      </c>
      <c r="AE115" s="5">
        <v>1</v>
      </c>
      <c r="AF115" s="5">
        <v>1</v>
      </c>
      <c r="AG115" s="5">
        <v>109.5</v>
      </c>
      <c r="AH115" s="5">
        <v>178</v>
      </c>
      <c r="AI115" s="5">
        <v>25</v>
      </c>
      <c r="AJ115" s="5">
        <v>6</v>
      </c>
      <c r="AK115" s="20">
        <v>56</v>
      </c>
      <c r="AM115" s="12">
        <f>+AO115/$AO$3</f>
        <v>6.7483873532427833E-5</v>
      </c>
      <c r="AN115" s="7">
        <f>IF(AK115=1,AM115,AM115+AN113)</f>
        <v>0.99904387567263364</v>
      </c>
      <c r="AO115" s="5">
        <f>SUM(G115:AJ115)</f>
        <v>342.5</v>
      </c>
    </row>
    <row r="116" spans="1:41" x14ac:dyDescent="0.2">
      <c r="A116" s="1" t="s">
        <v>86</v>
      </c>
      <c r="B116" s="1" t="s">
        <v>68</v>
      </c>
      <c r="C116" s="1" t="s">
        <v>8</v>
      </c>
      <c r="D116" s="1" t="s">
        <v>70</v>
      </c>
      <c r="E116" s="1" t="s">
        <v>16</v>
      </c>
      <c r="F116" s="1" t="s">
        <v>11</v>
      </c>
      <c r="AA116" s="5" t="s">
        <v>15</v>
      </c>
      <c r="AD116" s="5" t="s">
        <v>12</v>
      </c>
      <c r="AE116" s="5" t="s">
        <v>12</v>
      </c>
      <c r="AF116" s="5" t="s">
        <v>12</v>
      </c>
      <c r="AG116" s="5" t="s">
        <v>13</v>
      </c>
      <c r="AH116" s="5" t="s">
        <v>12</v>
      </c>
      <c r="AI116" s="5" t="s">
        <v>12</v>
      </c>
      <c r="AJ116" s="5" t="s">
        <v>12</v>
      </c>
      <c r="AK116" s="20">
        <v>56</v>
      </c>
    </row>
    <row r="117" spans="1:41" x14ac:dyDescent="0.2">
      <c r="A117" s="1" t="s">
        <v>86</v>
      </c>
      <c r="B117" s="1" t="s">
        <v>68</v>
      </c>
      <c r="C117" s="1" t="s">
        <v>8</v>
      </c>
      <c r="D117" s="1" t="s">
        <v>88</v>
      </c>
      <c r="E117" s="63" t="s">
        <v>32</v>
      </c>
      <c r="F117" s="1" t="s">
        <v>10</v>
      </c>
      <c r="AA117" s="5">
        <v>40</v>
      </c>
      <c r="AB117" s="5">
        <v>61</v>
      </c>
      <c r="AC117" s="5">
        <v>80</v>
      </c>
      <c r="AD117" s="5">
        <v>49</v>
      </c>
      <c r="AE117" s="5">
        <v>98</v>
      </c>
      <c r="AK117" s="20">
        <v>57</v>
      </c>
      <c r="AM117" s="12">
        <f>+AO117/$AO$3</f>
        <v>6.4626892025215562E-5</v>
      </c>
      <c r="AN117" s="7">
        <f>IF(AK117=1,AM117,AM117+AN115)</f>
        <v>0.99910850256465888</v>
      </c>
      <c r="AO117" s="5">
        <f>SUM(G117:AJ117)</f>
        <v>328</v>
      </c>
    </row>
    <row r="118" spans="1:41" x14ac:dyDescent="0.2">
      <c r="A118" s="1" t="s">
        <v>86</v>
      </c>
      <c r="B118" s="1" t="s">
        <v>68</v>
      </c>
      <c r="C118" s="1" t="s">
        <v>8</v>
      </c>
      <c r="D118" s="1" t="s">
        <v>88</v>
      </c>
      <c r="E118" s="63" t="s">
        <v>32</v>
      </c>
      <c r="F118" s="1" t="s">
        <v>11</v>
      </c>
      <c r="AA118" s="5">
        <v>-1</v>
      </c>
      <c r="AB118" s="5">
        <v>-1</v>
      </c>
      <c r="AC118" s="5">
        <v>-1</v>
      </c>
      <c r="AD118" s="5">
        <v>-1</v>
      </c>
      <c r="AE118" s="5">
        <v>-1</v>
      </c>
      <c r="AK118" s="20">
        <v>57</v>
      </c>
    </row>
    <row r="119" spans="1:41" x14ac:dyDescent="0.2">
      <c r="A119" s="1" t="s">
        <v>86</v>
      </c>
      <c r="B119" s="1" t="s">
        <v>68</v>
      </c>
      <c r="C119" s="1" t="s">
        <v>8</v>
      </c>
      <c r="D119" s="1" t="s">
        <v>215</v>
      </c>
      <c r="E119" s="1" t="s">
        <v>21</v>
      </c>
      <c r="F119" s="1" t="s">
        <v>10</v>
      </c>
      <c r="J119" s="5">
        <v>8.2000000000000003E-2</v>
      </c>
      <c r="K119" s="5">
        <v>4.0000000000000001E-3</v>
      </c>
      <c r="L119" s="5">
        <v>2.5000000000000001E-2</v>
      </c>
      <c r="M119" s="5">
        <v>0.3</v>
      </c>
      <c r="N119" s="5">
        <v>0.3</v>
      </c>
      <c r="O119" s="5">
        <v>0.622</v>
      </c>
      <c r="P119" s="5">
        <v>0.65400000000000003</v>
      </c>
      <c r="R119" s="5">
        <v>27.7</v>
      </c>
      <c r="S119" s="5">
        <v>4.9000000000000004</v>
      </c>
      <c r="T119" s="5">
        <v>5.9020000000000001</v>
      </c>
      <c r="U119" s="5">
        <v>16.619</v>
      </c>
      <c r="V119" s="5">
        <v>39.042000000000002</v>
      </c>
      <c r="W119" s="5">
        <v>4.0019999999999998</v>
      </c>
      <c r="X119" s="5">
        <v>5.5860000000000003</v>
      </c>
      <c r="Y119" s="5">
        <v>0.40300000000000002</v>
      </c>
      <c r="Z119" s="5">
        <v>4.2649999999999997</v>
      </c>
      <c r="AA119" s="5">
        <v>4.9169999999999998</v>
      </c>
      <c r="AB119" s="5">
        <v>27.196000000000002</v>
      </c>
      <c r="AC119" s="5">
        <v>52.259</v>
      </c>
      <c r="AD119" s="5">
        <v>41.942</v>
      </c>
      <c r="AE119" s="5">
        <v>11.074999999999999</v>
      </c>
      <c r="AF119" s="5">
        <v>12.092000000000001</v>
      </c>
      <c r="AG119" s="5">
        <v>22.472000000000001</v>
      </c>
      <c r="AH119" s="5">
        <v>8.9160000000000004</v>
      </c>
      <c r="AI119" s="5">
        <v>10.385999999999999</v>
      </c>
      <c r="AJ119" s="5">
        <v>12.55</v>
      </c>
      <c r="AK119" s="20">
        <v>58</v>
      </c>
      <c r="AM119" s="12">
        <f>+AO119/$AO$3</f>
        <v>6.1910001128460384E-5</v>
      </c>
      <c r="AN119" s="7">
        <f>IF(AK119=1,AM119,AM119+AN117)</f>
        <v>0.99917041256578731</v>
      </c>
      <c r="AO119" s="5">
        <f>SUM(G119:AJ119)</f>
        <v>314.21100000000001</v>
      </c>
    </row>
    <row r="120" spans="1:41" x14ac:dyDescent="0.2">
      <c r="A120" s="1" t="s">
        <v>86</v>
      </c>
      <c r="B120" s="1" t="s">
        <v>68</v>
      </c>
      <c r="C120" s="1" t="s">
        <v>8</v>
      </c>
      <c r="D120" s="1" t="s">
        <v>215</v>
      </c>
      <c r="E120" s="1" t="s">
        <v>21</v>
      </c>
      <c r="F120" s="1" t="s">
        <v>11</v>
      </c>
      <c r="J120" s="5" t="s">
        <v>13</v>
      </c>
      <c r="K120" s="5" t="s">
        <v>15</v>
      </c>
      <c r="L120" s="5" t="s">
        <v>15</v>
      </c>
      <c r="M120" s="5">
        <v>-1</v>
      </c>
      <c r="N120" s="5">
        <v>-1</v>
      </c>
      <c r="O120" s="5">
        <v>-1</v>
      </c>
      <c r="P120" s="5">
        <v>-1</v>
      </c>
      <c r="R120" s="5">
        <v>-1</v>
      </c>
      <c r="S120" s="5">
        <v>-1</v>
      </c>
      <c r="T120" s="5">
        <v>-1</v>
      </c>
      <c r="U120" s="5">
        <v>-1</v>
      </c>
      <c r="V120" s="5">
        <v>-1</v>
      </c>
      <c r="W120" s="5" t="s">
        <v>15</v>
      </c>
      <c r="X120" s="5">
        <v>-1</v>
      </c>
      <c r="Y120" s="5">
        <v>-1</v>
      </c>
      <c r="Z120" s="5">
        <v>-1</v>
      </c>
      <c r="AA120" s="5">
        <v>-1</v>
      </c>
      <c r="AB120" s="5">
        <v>-1</v>
      </c>
      <c r="AC120" s="5" t="s">
        <v>15</v>
      </c>
      <c r="AD120" s="5" t="s">
        <v>15</v>
      </c>
      <c r="AE120" s="5" t="s">
        <v>15</v>
      </c>
      <c r="AF120" s="5" t="s">
        <v>15</v>
      </c>
      <c r="AG120" s="5" t="s">
        <v>15</v>
      </c>
      <c r="AH120" s="5">
        <v>-1</v>
      </c>
      <c r="AI120" s="5">
        <v>-1</v>
      </c>
      <c r="AJ120" s="5" t="s">
        <v>15</v>
      </c>
      <c r="AK120" s="20">
        <v>58</v>
      </c>
    </row>
    <row r="121" spans="1:41" x14ac:dyDescent="0.2">
      <c r="A121" s="1" t="s">
        <v>86</v>
      </c>
      <c r="B121" s="1" t="s">
        <v>68</v>
      </c>
      <c r="C121" s="1" t="s">
        <v>8</v>
      </c>
      <c r="D121" s="1" t="s">
        <v>156</v>
      </c>
      <c r="E121" s="1" t="s">
        <v>21</v>
      </c>
      <c r="F121" s="1" t="s">
        <v>10</v>
      </c>
      <c r="AF121" s="5">
        <v>301.12400000000002</v>
      </c>
      <c r="AG121" s="5">
        <v>0.23499999999999999</v>
      </c>
      <c r="AH121" s="5">
        <v>0.13100000000000001</v>
      </c>
      <c r="AK121" s="20">
        <v>59</v>
      </c>
      <c r="AM121" s="12">
        <f>+AO121/$AO$3</f>
        <v>5.9403541697201947E-5</v>
      </c>
      <c r="AN121" s="7">
        <f>IF(AK121=1,AM121,AM121+AN119)</f>
        <v>0.99922981610748451</v>
      </c>
      <c r="AO121" s="5">
        <f>SUM(G121:AJ121)</f>
        <v>301.49</v>
      </c>
    </row>
    <row r="122" spans="1:41" x14ac:dyDescent="0.2">
      <c r="A122" s="1" t="s">
        <v>86</v>
      </c>
      <c r="B122" s="1" t="s">
        <v>68</v>
      </c>
      <c r="C122" s="1" t="s">
        <v>8</v>
      </c>
      <c r="D122" s="1" t="s">
        <v>156</v>
      </c>
      <c r="E122" s="1" t="s">
        <v>21</v>
      </c>
      <c r="F122" s="1" t="s">
        <v>11</v>
      </c>
      <c r="AF122" s="5" t="s">
        <v>15</v>
      </c>
      <c r="AG122" s="5" t="s">
        <v>24</v>
      </c>
      <c r="AH122" s="5">
        <v>-1</v>
      </c>
      <c r="AK122" s="20">
        <v>59</v>
      </c>
    </row>
    <row r="123" spans="1:41" x14ac:dyDescent="0.2">
      <c r="A123" s="1" t="s">
        <v>86</v>
      </c>
      <c r="B123" s="1" t="s">
        <v>68</v>
      </c>
      <c r="C123" s="1" t="s">
        <v>8</v>
      </c>
      <c r="D123" s="1" t="s">
        <v>232</v>
      </c>
      <c r="E123" s="1" t="s">
        <v>28</v>
      </c>
      <c r="F123" s="1" t="s">
        <v>10</v>
      </c>
      <c r="S123" s="5">
        <v>102</v>
      </c>
      <c r="T123" s="5">
        <v>98.6</v>
      </c>
      <c r="U123" s="5">
        <v>99</v>
      </c>
      <c r="AK123" s="20">
        <v>60</v>
      </c>
      <c r="AM123" s="12">
        <f>+AO123/$AO$3</f>
        <v>5.9031148935227389E-5</v>
      </c>
      <c r="AN123" s="7">
        <f>IF(AK123=1,AM123,AM123+AN121)</f>
        <v>0.99928884725641975</v>
      </c>
      <c r="AO123" s="5">
        <f>SUM(G123:AJ123)</f>
        <v>299.60000000000002</v>
      </c>
    </row>
    <row r="124" spans="1:41" x14ac:dyDescent="0.2">
      <c r="A124" s="1" t="s">
        <v>86</v>
      </c>
      <c r="B124" s="1" t="s">
        <v>68</v>
      </c>
      <c r="C124" s="1" t="s">
        <v>8</v>
      </c>
      <c r="D124" s="1" t="s">
        <v>232</v>
      </c>
      <c r="E124" s="1" t="s">
        <v>28</v>
      </c>
      <c r="F124" s="1" t="s">
        <v>11</v>
      </c>
      <c r="S124" s="5">
        <v>-1</v>
      </c>
      <c r="T124" s="5">
        <v>-1</v>
      </c>
      <c r="U124" s="5">
        <v>-1</v>
      </c>
      <c r="AK124" s="20">
        <v>60</v>
      </c>
    </row>
    <row r="125" spans="1:41" x14ac:dyDescent="0.2">
      <c r="A125" s="1" t="s">
        <v>86</v>
      </c>
      <c r="B125" s="1" t="s">
        <v>68</v>
      </c>
      <c r="C125" s="1" t="s">
        <v>8</v>
      </c>
      <c r="D125" s="1" t="s">
        <v>75</v>
      </c>
      <c r="E125" s="1" t="s">
        <v>33</v>
      </c>
      <c r="F125" s="1" t="s">
        <v>10</v>
      </c>
      <c r="Y125" s="5">
        <v>1.141</v>
      </c>
      <c r="Z125" s="5">
        <v>17.904</v>
      </c>
      <c r="AA125" s="5">
        <v>0.85599999999999998</v>
      </c>
      <c r="AB125" s="5">
        <v>2.3940000000000001</v>
      </c>
      <c r="AC125" s="5">
        <v>272.42</v>
      </c>
      <c r="AG125" s="5">
        <v>0.69199999999999995</v>
      </c>
      <c r="AK125" s="20">
        <v>61</v>
      </c>
      <c r="AM125" s="12">
        <f>+AO125/$AO$3</f>
        <v>5.8204988696624558E-5</v>
      </c>
      <c r="AN125" s="7">
        <f>IF(AK125=1,AM125,AM125+AN123)</f>
        <v>0.99934705224511633</v>
      </c>
      <c r="AO125" s="5">
        <f>SUM(G125:AJ125)</f>
        <v>295.40700000000004</v>
      </c>
    </row>
    <row r="126" spans="1:41" x14ac:dyDescent="0.2">
      <c r="A126" s="1" t="s">
        <v>86</v>
      </c>
      <c r="B126" s="1" t="s">
        <v>68</v>
      </c>
      <c r="C126" s="1" t="s">
        <v>8</v>
      </c>
      <c r="D126" s="1" t="s">
        <v>75</v>
      </c>
      <c r="E126" s="1" t="s">
        <v>33</v>
      </c>
      <c r="F126" s="1" t="s">
        <v>11</v>
      </c>
      <c r="Y126" s="5">
        <v>-1</v>
      </c>
      <c r="Z126" s="5">
        <v>-1</v>
      </c>
      <c r="AA126" s="5">
        <v>-1</v>
      </c>
      <c r="AB126" s="5">
        <v>-1</v>
      </c>
      <c r="AC126" s="5">
        <v>-1</v>
      </c>
      <c r="AG126" s="5">
        <v>-1</v>
      </c>
      <c r="AK126" s="20">
        <v>61</v>
      </c>
    </row>
    <row r="127" spans="1:41" x14ac:dyDescent="0.2">
      <c r="A127" s="1" t="s">
        <v>86</v>
      </c>
      <c r="B127" s="1" t="s">
        <v>68</v>
      </c>
      <c r="C127" s="1" t="s">
        <v>8</v>
      </c>
      <c r="D127" s="1" t="s">
        <v>75</v>
      </c>
      <c r="E127" s="1" t="s">
        <v>9</v>
      </c>
      <c r="F127" s="1" t="s">
        <v>10</v>
      </c>
      <c r="G127" s="5">
        <v>66</v>
      </c>
      <c r="H127" s="5">
        <v>41</v>
      </c>
      <c r="I127" s="5">
        <v>13</v>
      </c>
      <c r="J127" s="5">
        <v>7</v>
      </c>
      <c r="K127" s="5">
        <v>3</v>
      </c>
      <c r="L127" s="5">
        <v>15</v>
      </c>
      <c r="M127" s="5">
        <v>52</v>
      </c>
      <c r="N127" s="5">
        <v>2</v>
      </c>
      <c r="O127" s="5">
        <v>32</v>
      </c>
      <c r="P127" s="5">
        <v>12</v>
      </c>
      <c r="Q127" s="5">
        <v>12</v>
      </c>
      <c r="R127" s="5">
        <v>14</v>
      </c>
      <c r="S127" s="5">
        <v>14</v>
      </c>
      <c r="T127" s="5">
        <v>10</v>
      </c>
      <c r="AK127" s="20">
        <v>62</v>
      </c>
      <c r="AM127" s="12">
        <f>+AO127/$AO$3</f>
        <v>5.7730729766427312E-5</v>
      </c>
      <c r="AN127" s="7">
        <f>IF(AK127=1,AM127,AM127+AN125)</f>
        <v>0.99940478297488278</v>
      </c>
      <c r="AO127" s="5">
        <f>SUM(G127:AJ127)</f>
        <v>293</v>
      </c>
    </row>
    <row r="128" spans="1:41" x14ac:dyDescent="0.2">
      <c r="A128" s="1" t="s">
        <v>86</v>
      </c>
      <c r="B128" s="1" t="s">
        <v>68</v>
      </c>
      <c r="C128" s="1" t="s">
        <v>8</v>
      </c>
      <c r="D128" s="1" t="s">
        <v>75</v>
      </c>
      <c r="E128" s="1" t="s">
        <v>9</v>
      </c>
      <c r="F128" s="1" t="s">
        <v>11</v>
      </c>
      <c r="G128" s="5">
        <v>-1</v>
      </c>
      <c r="H128" s="5">
        <v>-1</v>
      </c>
      <c r="I128" s="5" t="s">
        <v>15</v>
      </c>
      <c r="J128" s="5" t="s">
        <v>15</v>
      </c>
      <c r="K128" s="5" t="s">
        <v>15</v>
      </c>
      <c r="L128" s="5" t="s">
        <v>13</v>
      </c>
      <c r="M128" s="5" t="s">
        <v>13</v>
      </c>
      <c r="N128" s="5" t="s">
        <v>15</v>
      </c>
      <c r="O128" s="5" t="s">
        <v>15</v>
      </c>
      <c r="P128" s="5">
        <v>-1</v>
      </c>
      <c r="Q128" s="5">
        <v>-1</v>
      </c>
      <c r="R128" s="5">
        <v>-1</v>
      </c>
      <c r="S128" s="5">
        <v>-1</v>
      </c>
      <c r="T128" s="5">
        <v>-1</v>
      </c>
      <c r="AK128" s="20">
        <v>62</v>
      </c>
    </row>
    <row r="129" spans="1:41" x14ac:dyDescent="0.2">
      <c r="A129" s="1" t="s">
        <v>86</v>
      </c>
      <c r="B129" s="1" t="s">
        <v>68</v>
      </c>
      <c r="C129" s="1" t="s">
        <v>8</v>
      </c>
      <c r="D129" s="1" t="s">
        <v>48</v>
      </c>
      <c r="E129" s="63" t="s">
        <v>32</v>
      </c>
      <c r="F129" s="1" t="s">
        <v>10</v>
      </c>
      <c r="G129" s="5">
        <v>10</v>
      </c>
      <c r="H129" s="5">
        <v>111</v>
      </c>
      <c r="I129" s="5">
        <v>161</v>
      </c>
      <c r="AK129" s="20">
        <v>63</v>
      </c>
      <c r="AM129" s="12">
        <f>+AO129/$AO$3</f>
        <v>5.5563364485093864E-5</v>
      </c>
      <c r="AN129" s="7">
        <f>IF(AK129=1,AM129,AM129+AN127)</f>
        <v>0.99946034633936787</v>
      </c>
      <c r="AO129" s="5">
        <f>SUM(G129:AJ129)</f>
        <v>282</v>
      </c>
    </row>
    <row r="130" spans="1:41" x14ac:dyDescent="0.2">
      <c r="A130" s="1" t="s">
        <v>86</v>
      </c>
      <c r="B130" s="1" t="s">
        <v>68</v>
      </c>
      <c r="C130" s="1" t="s">
        <v>8</v>
      </c>
      <c r="D130" s="1" t="s">
        <v>48</v>
      </c>
      <c r="E130" s="63" t="s">
        <v>32</v>
      </c>
      <c r="F130" s="1" t="s">
        <v>11</v>
      </c>
      <c r="G130" s="5">
        <v>-1</v>
      </c>
      <c r="H130" s="5">
        <v>-1</v>
      </c>
      <c r="I130" s="5">
        <v>-1</v>
      </c>
      <c r="AK130" s="20">
        <v>63</v>
      </c>
    </row>
    <row r="131" spans="1:41" x14ac:dyDescent="0.2">
      <c r="A131" s="1" t="s">
        <v>86</v>
      </c>
      <c r="B131" s="1" t="s">
        <v>68</v>
      </c>
      <c r="C131" s="1" t="s">
        <v>8</v>
      </c>
      <c r="D131" s="1" t="s">
        <v>243</v>
      </c>
      <c r="E131" s="63" t="s">
        <v>32</v>
      </c>
      <c r="F131" s="1" t="s">
        <v>10</v>
      </c>
      <c r="G131" s="5">
        <v>221</v>
      </c>
      <c r="AK131" s="20">
        <v>64</v>
      </c>
      <c r="AM131" s="12">
        <f>+AO131/$AO$3</f>
        <v>4.3544338834062921E-5</v>
      </c>
      <c r="AN131" s="7">
        <f>IF(AK131=1,AM131,AM131+AN129)</f>
        <v>0.99950389067820189</v>
      </c>
      <c r="AO131" s="5">
        <f>SUM(G131:AJ131)</f>
        <v>221</v>
      </c>
    </row>
    <row r="132" spans="1:41" x14ac:dyDescent="0.2">
      <c r="A132" s="1" t="s">
        <v>86</v>
      </c>
      <c r="B132" s="1" t="s">
        <v>68</v>
      </c>
      <c r="C132" s="1" t="s">
        <v>8</v>
      </c>
      <c r="D132" s="1" t="s">
        <v>243</v>
      </c>
      <c r="E132" s="63" t="s">
        <v>32</v>
      </c>
      <c r="F132" s="1" t="s">
        <v>11</v>
      </c>
      <c r="G132" s="5">
        <v>-1</v>
      </c>
      <c r="AK132" s="20">
        <v>64</v>
      </c>
    </row>
    <row r="133" spans="1:41" x14ac:dyDescent="0.2">
      <c r="A133" s="1" t="s">
        <v>86</v>
      </c>
      <c r="B133" s="1" t="s">
        <v>68</v>
      </c>
      <c r="C133" s="1" t="s">
        <v>8</v>
      </c>
      <c r="D133" s="1" t="s">
        <v>215</v>
      </c>
      <c r="E133" s="1" t="s">
        <v>47</v>
      </c>
      <c r="F133" s="1" t="s">
        <v>10</v>
      </c>
      <c r="N133" s="5">
        <v>1</v>
      </c>
      <c r="R133" s="5">
        <v>0.3</v>
      </c>
      <c r="AB133" s="5">
        <v>25.707999999999998</v>
      </c>
      <c r="AC133" s="5">
        <v>12.492000000000001</v>
      </c>
      <c r="AD133" s="5">
        <v>81.137</v>
      </c>
      <c r="AE133" s="5">
        <v>40.956000000000003</v>
      </c>
      <c r="AF133" s="5">
        <v>18.655999999999999</v>
      </c>
      <c r="AG133" s="5">
        <v>9.7110000000000003</v>
      </c>
      <c r="AH133" s="5">
        <v>11.118</v>
      </c>
      <c r="AI133" s="5">
        <v>7.3319999999999999</v>
      </c>
      <c r="AJ133" s="5">
        <v>1.0580000000000001</v>
      </c>
      <c r="AK133" s="20">
        <v>65</v>
      </c>
      <c r="AM133" s="12">
        <f>+AO133/$AO$3</f>
        <v>4.1272151886395897E-5</v>
      </c>
      <c r="AN133" s="7">
        <f>IF(AK133=1,AM133,AM133+AN131)</f>
        <v>0.99954516283008832</v>
      </c>
      <c r="AO133" s="5">
        <f>SUM(G133:AJ133)</f>
        <v>209.46800000000002</v>
      </c>
    </row>
    <row r="134" spans="1:41" x14ac:dyDescent="0.2">
      <c r="A134" s="1" t="s">
        <v>86</v>
      </c>
      <c r="B134" s="1" t="s">
        <v>68</v>
      </c>
      <c r="C134" s="1" t="s">
        <v>8</v>
      </c>
      <c r="D134" s="1" t="s">
        <v>215</v>
      </c>
      <c r="E134" s="1" t="s">
        <v>47</v>
      </c>
      <c r="F134" s="1" t="s">
        <v>11</v>
      </c>
      <c r="N134" s="5" t="s">
        <v>15</v>
      </c>
      <c r="R134" s="5" t="s">
        <v>15</v>
      </c>
      <c r="AB134" s="5" t="s">
        <v>12</v>
      </c>
      <c r="AC134" s="5" t="s">
        <v>13</v>
      </c>
      <c r="AD134" s="5" t="s">
        <v>12</v>
      </c>
      <c r="AE134" s="5" t="s">
        <v>13</v>
      </c>
      <c r="AF134" s="5" t="s">
        <v>12</v>
      </c>
      <c r="AG134" s="5" t="s">
        <v>12</v>
      </c>
      <c r="AH134" s="5" t="s">
        <v>12</v>
      </c>
      <c r="AI134" s="5" t="s">
        <v>15</v>
      </c>
      <c r="AJ134" s="5" t="s">
        <v>15</v>
      </c>
      <c r="AK134" s="20">
        <v>65</v>
      </c>
    </row>
    <row r="135" spans="1:41" x14ac:dyDescent="0.2">
      <c r="A135" s="1" t="s">
        <v>86</v>
      </c>
      <c r="B135" s="1" t="s">
        <v>68</v>
      </c>
      <c r="C135" s="1" t="s">
        <v>8</v>
      </c>
      <c r="D135" s="1" t="s">
        <v>74</v>
      </c>
      <c r="E135" s="63" t="s">
        <v>32</v>
      </c>
      <c r="F135" s="1" t="s">
        <v>10</v>
      </c>
      <c r="K135" s="5">
        <v>51</v>
      </c>
      <c r="N135" s="5">
        <v>59</v>
      </c>
      <c r="O135" s="5">
        <v>76</v>
      </c>
      <c r="AK135" s="20">
        <v>66</v>
      </c>
      <c r="AM135" s="12">
        <f>+AO135/$AO$3</f>
        <v>3.6648176575274678E-5</v>
      </c>
      <c r="AN135" s="7">
        <f>IF(AK135=1,AM135,AM135+AN133)</f>
        <v>0.99958181100666355</v>
      </c>
      <c r="AO135" s="5">
        <f>SUM(G135:AJ135)</f>
        <v>186</v>
      </c>
    </row>
    <row r="136" spans="1:41" x14ac:dyDescent="0.2">
      <c r="A136" s="1" t="s">
        <v>86</v>
      </c>
      <c r="B136" s="1" t="s">
        <v>68</v>
      </c>
      <c r="C136" s="1" t="s">
        <v>8</v>
      </c>
      <c r="D136" s="1" t="s">
        <v>74</v>
      </c>
      <c r="E136" s="63" t="s">
        <v>32</v>
      </c>
      <c r="F136" s="1" t="s">
        <v>11</v>
      </c>
      <c r="K136" s="5">
        <v>-1</v>
      </c>
      <c r="N136" s="5">
        <v>-1</v>
      </c>
      <c r="O136" s="5">
        <v>-1</v>
      </c>
      <c r="AK136" s="20">
        <v>66</v>
      </c>
    </row>
    <row r="137" spans="1:41" x14ac:dyDescent="0.2">
      <c r="A137" s="1" t="s">
        <v>86</v>
      </c>
      <c r="B137" s="1" t="s">
        <v>68</v>
      </c>
      <c r="C137" s="1" t="s">
        <v>8</v>
      </c>
      <c r="D137" s="1" t="s">
        <v>72</v>
      </c>
      <c r="E137" s="1" t="s">
        <v>14</v>
      </c>
      <c r="F137" s="1" t="s">
        <v>10</v>
      </c>
      <c r="G137" s="5">
        <v>19</v>
      </c>
      <c r="H137" s="5">
        <v>23</v>
      </c>
      <c r="Y137" s="5">
        <v>58</v>
      </c>
      <c r="Z137" s="5">
        <v>29</v>
      </c>
      <c r="AA137" s="5">
        <v>29</v>
      </c>
      <c r="AB137" s="5">
        <v>20</v>
      </c>
      <c r="AK137" s="20">
        <v>67</v>
      </c>
      <c r="AM137" s="12">
        <f>+AO137/$AO$3</f>
        <v>3.507191091612308E-5</v>
      </c>
      <c r="AN137" s="7">
        <f>IF(AK137=1,AM137,AM137+AN135)</f>
        <v>0.99961688291757966</v>
      </c>
      <c r="AO137" s="5">
        <f>SUM(G137:AJ137)</f>
        <v>178</v>
      </c>
    </row>
    <row r="138" spans="1:41" x14ac:dyDescent="0.2">
      <c r="A138" s="1" t="s">
        <v>86</v>
      </c>
      <c r="B138" s="1" t="s">
        <v>68</v>
      </c>
      <c r="C138" s="1" t="s">
        <v>8</v>
      </c>
      <c r="D138" s="1" t="s">
        <v>72</v>
      </c>
      <c r="E138" s="1" t="s">
        <v>14</v>
      </c>
      <c r="F138" s="1" t="s">
        <v>11</v>
      </c>
      <c r="G138" s="5">
        <v>-1</v>
      </c>
      <c r="H138" s="5">
        <v>-1</v>
      </c>
      <c r="Y138" s="5">
        <v>-1</v>
      </c>
      <c r="Z138" s="5">
        <v>-1</v>
      </c>
      <c r="AA138" s="5">
        <v>-1</v>
      </c>
      <c r="AB138" s="5">
        <v>-1</v>
      </c>
      <c r="AD138" s="5" t="s">
        <v>15</v>
      </c>
      <c r="AK138" s="20">
        <v>67</v>
      </c>
    </row>
    <row r="139" spans="1:41" x14ac:dyDescent="0.2">
      <c r="A139" s="1" t="s">
        <v>86</v>
      </c>
      <c r="B139" s="1" t="s">
        <v>68</v>
      </c>
      <c r="C139" s="1" t="s">
        <v>8</v>
      </c>
      <c r="D139" s="1" t="s">
        <v>75</v>
      </c>
      <c r="E139" s="1" t="s">
        <v>22</v>
      </c>
      <c r="F139" s="1" t="s">
        <v>10</v>
      </c>
      <c r="Y139" s="5">
        <v>0.38100000000000001</v>
      </c>
      <c r="Z139" s="5">
        <v>5.9740000000000002</v>
      </c>
      <c r="AA139" s="5">
        <v>0.28599999999999998</v>
      </c>
      <c r="AB139" s="5">
        <v>0.79900000000000004</v>
      </c>
      <c r="AC139" s="5">
        <v>138.78</v>
      </c>
      <c r="AF139" s="5">
        <v>0.88800000000000001</v>
      </c>
      <c r="AK139" s="20">
        <v>68</v>
      </c>
      <c r="AM139" s="12">
        <f>+AO139/$AO$3</f>
        <v>2.8985161073309179E-5</v>
      </c>
      <c r="AN139" s="7">
        <f>IF(AK139=1,AM139,AM139+AN137)</f>
        <v>0.99964586807865297</v>
      </c>
      <c r="AO139" s="5">
        <f>SUM(G139:AJ139)</f>
        <v>147.108</v>
      </c>
    </row>
    <row r="140" spans="1:41" x14ac:dyDescent="0.2">
      <c r="A140" s="1" t="s">
        <v>86</v>
      </c>
      <c r="B140" s="1" t="s">
        <v>68</v>
      </c>
      <c r="C140" s="1" t="s">
        <v>8</v>
      </c>
      <c r="D140" s="1" t="s">
        <v>75</v>
      </c>
      <c r="E140" s="1" t="s">
        <v>22</v>
      </c>
      <c r="F140" s="1" t="s">
        <v>11</v>
      </c>
      <c r="Y140" s="5">
        <v>-1</v>
      </c>
      <c r="Z140" s="5">
        <v>-1</v>
      </c>
      <c r="AA140" s="5">
        <v>-1</v>
      </c>
      <c r="AB140" s="5">
        <v>-1</v>
      </c>
      <c r="AC140" s="5">
        <v>-1</v>
      </c>
      <c r="AF140" s="5">
        <v>-1</v>
      </c>
      <c r="AK140" s="20">
        <v>68</v>
      </c>
    </row>
    <row r="141" spans="1:41" x14ac:dyDescent="0.2">
      <c r="A141" s="1" t="s">
        <v>86</v>
      </c>
      <c r="B141" s="1" t="s">
        <v>68</v>
      </c>
      <c r="C141" s="1" t="s">
        <v>8</v>
      </c>
      <c r="D141" s="1" t="s">
        <v>74</v>
      </c>
      <c r="E141" s="1" t="s">
        <v>22</v>
      </c>
      <c r="F141" s="1" t="s">
        <v>10</v>
      </c>
      <c r="I141" s="5">
        <v>1</v>
      </c>
      <c r="J141" s="5">
        <v>11</v>
      </c>
      <c r="P141" s="5">
        <v>21</v>
      </c>
      <c r="Q141" s="5">
        <v>101</v>
      </c>
      <c r="AK141" s="20">
        <v>69</v>
      </c>
      <c r="AM141" s="12">
        <f>+AO141/$AO$3</f>
        <v>2.6402449790789282E-5</v>
      </c>
      <c r="AN141" s="7">
        <f>IF(AK141=1,AM141,AM141+AN139)</f>
        <v>0.99967227052844376</v>
      </c>
      <c r="AO141" s="5">
        <f>SUM(G141:AJ141)</f>
        <v>134</v>
      </c>
    </row>
    <row r="142" spans="1:41" x14ac:dyDescent="0.2">
      <c r="A142" s="1" t="s">
        <v>86</v>
      </c>
      <c r="B142" s="1" t="s">
        <v>68</v>
      </c>
      <c r="C142" s="1" t="s">
        <v>8</v>
      </c>
      <c r="D142" s="1" t="s">
        <v>74</v>
      </c>
      <c r="E142" s="1" t="s">
        <v>22</v>
      </c>
      <c r="F142" s="1" t="s">
        <v>11</v>
      </c>
      <c r="I142" s="5">
        <v>-1</v>
      </c>
      <c r="J142" s="5">
        <v>-1</v>
      </c>
      <c r="P142" s="5">
        <v>-1</v>
      </c>
      <c r="Q142" s="5">
        <v>-1</v>
      </c>
      <c r="AK142" s="20">
        <v>69</v>
      </c>
    </row>
    <row r="143" spans="1:41" x14ac:dyDescent="0.2">
      <c r="A143" s="1" t="s">
        <v>86</v>
      </c>
      <c r="B143" s="1" t="s">
        <v>68</v>
      </c>
      <c r="C143" s="1" t="s">
        <v>8</v>
      </c>
      <c r="D143" s="1" t="s">
        <v>244</v>
      </c>
      <c r="E143" s="63" t="s">
        <v>32</v>
      </c>
      <c r="F143" s="1" t="s">
        <v>10</v>
      </c>
      <c r="G143" s="5">
        <v>102</v>
      </c>
      <c r="AK143" s="20">
        <v>70</v>
      </c>
      <c r="AM143" s="12">
        <f>+AO143/$AO$3</f>
        <v>2.0097387154182886E-5</v>
      </c>
      <c r="AN143" s="7">
        <f>IF(AK143=1,AM143,AM143+AN141)</f>
        <v>0.9996923679155979</v>
      </c>
      <c r="AO143" s="5">
        <f>SUM(G143:AJ143)</f>
        <v>102</v>
      </c>
    </row>
    <row r="144" spans="1:41" x14ac:dyDescent="0.2">
      <c r="A144" s="1" t="s">
        <v>86</v>
      </c>
      <c r="B144" s="1" t="s">
        <v>68</v>
      </c>
      <c r="C144" s="1" t="s">
        <v>8</v>
      </c>
      <c r="D144" s="1" t="s">
        <v>244</v>
      </c>
      <c r="E144" s="63" t="s">
        <v>32</v>
      </c>
      <c r="F144" s="1" t="s">
        <v>11</v>
      </c>
      <c r="G144" s="5">
        <v>-1</v>
      </c>
      <c r="AK144" s="20">
        <v>70</v>
      </c>
    </row>
    <row r="145" spans="1:41" x14ac:dyDescent="0.2">
      <c r="A145" s="1" t="s">
        <v>86</v>
      </c>
      <c r="B145" s="1" t="s">
        <v>68</v>
      </c>
      <c r="C145" s="1" t="s">
        <v>8</v>
      </c>
      <c r="D145" s="1" t="s">
        <v>243</v>
      </c>
      <c r="E145" s="1" t="s">
        <v>16</v>
      </c>
      <c r="F145" s="1" t="s">
        <v>10</v>
      </c>
      <c r="AD145" s="5">
        <v>94.581999999999994</v>
      </c>
      <c r="AG145" s="5">
        <v>6.0659999999999998</v>
      </c>
      <c r="AK145" s="20">
        <v>71</v>
      </c>
      <c r="AM145" s="12">
        <f>+AO145/$AO$3</f>
        <v>1.9830998257786266E-5</v>
      </c>
      <c r="AN145" s="7">
        <f>IF(AK145=1,AM145,AM145+AN143)</f>
        <v>0.99971219891385565</v>
      </c>
      <c r="AO145" s="5">
        <f>SUM(G145:AJ145)</f>
        <v>100.648</v>
      </c>
    </row>
    <row r="146" spans="1:41" x14ac:dyDescent="0.2">
      <c r="A146" s="1" t="s">
        <v>86</v>
      </c>
      <c r="B146" s="1" t="s">
        <v>68</v>
      </c>
      <c r="C146" s="1" t="s">
        <v>8</v>
      </c>
      <c r="D146" s="1" t="s">
        <v>243</v>
      </c>
      <c r="E146" s="1" t="s">
        <v>16</v>
      </c>
      <c r="F146" s="1" t="s">
        <v>11</v>
      </c>
      <c r="AD146" s="5">
        <v>-1</v>
      </c>
      <c r="AG146" s="5">
        <v>-1</v>
      </c>
      <c r="AK146" s="20">
        <v>71</v>
      </c>
    </row>
    <row r="147" spans="1:41" x14ac:dyDescent="0.2">
      <c r="A147" s="1" t="s">
        <v>86</v>
      </c>
      <c r="B147" s="1" t="s">
        <v>68</v>
      </c>
      <c r="C147" s="1" t="s">
        <v>8</v>
      </c>
      <c r="D147" s="1" t="s">
        <v>55</v>
      </c>
      <c r="E147" s="1" t="s">
        <v>9</v>
      </c>
      <c r="F147" s="1" t="s">
        <v>10</v>
      </c>
      <c r="J147" s="5">
        <v>2</v>
      </c>
      <c r="K147" s="5">
        <v>15</v>
      </c>
      <c r="L147" s="5">
        <v>0.4</v>
      </c>
      <c r="M147" s="5">
        <v>1</v>
      </c>
      <c r="N147" s="5">
        <v>0.11799999999999999</v>
      </c>
      <c r="O147" s="5">
        <v>0.25800000000000001</v>
      </c>
      <c r="P147" s="5">
        <v>5.2999999999999999E-2</v>
      </c>
      <c r="Q147" s="5">
        <v>8.4160000000000004</v>
      </c>
      <c r="Y147" s="5">
        <v>70.671999999999997</v>
      </c>
      <c r="AK147" s="20">
        <v>72</v>
      </c>
      <c r="AM147" s="12">
        <f>+AO147/$AO$3</f>
        <v>1.9292900568393392E-5</v>
      </c>
      <c r="AN147" s="7">
        <f>IF(AK147=1,AM147,AM147+AN145)</f>
        <v>0.999731491814424</v>
      </c>
      <c r="AO147" s="5">
        <f>SUM(G147:AJ147)</f>
        <v>97.917000000000002</v>
      </c>
    </row>
    <row r="148" spans="1:41" x14ac:dyDescent="0.2">
      <c r="A148" s="1" t="s">
        <v>86</v>
      </c>
      <c r="B148" s="1" t="s">
        <v>68</v>
      </c>
      <c r="C148" s="1" t="s">
        <v>8</v>
      </c>
      <c r="D148" s="1" t="s">
        <v>55</v>
      </c>
      <c r="E148" s="1" t="s">
        <v>9</v>
      </c>
      <c r="F148" s="1" t="s">
        <v>11</v>
      </c>
      <c r="J148" s="5" t="s">
        <v>15</v>
      </c>
      <c r="K148" s="5" t="s">
        <v>15</v>
      </c>
      <c r="L148" s="5">
        <v>-1</v>
      </c>
      <c r="M148" s="5">
        <v>-1</v>
      </c>
      <c r="N148" s="5">
        <v>-1</v>
      </c>
      <c r="O148" s="5">
        <v>-1</v>
      </c>
      <c r="P148" s="5">
        <v>-1</v>
      </c>
      <c r="Q148" s="5">
        <v>-1</v>
      </c>
      <c r="Y148" s="5">
        <v>-1</v>
      </c>
      <c r="AB148" s="5" t="s">
        <v>15</v>
      </c>
      <c r="AD148" s="5" t="s">
        <v>12</v>
      </c>
      <c r="AE148" s="5" t="s">
        <v>15</v>
      </c>
      <c r="AF148" s="5" t="s">
        <v>23</v>
      </c>
      <c r="AG148" s="5" t="s">
        <v>12</v>
      </c>
      <c r="AH148" s="5" t="s">
        <v>15</v>
      </c>
      <c r="AI148" s="5" t="s">
        <v>23</v>
      </c>
      <c r="AK148" s="20">
        <v>72</v>
      </c>
    </row>
    <row r="149" spans="1:41" x14ac:dyDescent="0.2">
      <c r="A149" s="1" t="s">
        <v>86</v>
      </c>
      <c r="B149" s="1" t="s">
        <v>68</v>
      </c>
      <c r="C149" s="1" t="s">
        <v>8</v>
      </c>
      <c r="D149" s="1" t="s">
        <v>242</v>
      </c>
      <c r="E149" s="63" t="s">
        <v>32</v>
      </c>
      <c r="F149" s="1" t="s">
        <v>10</v>
      </c>
      <c r="G149" s="5">
        <v>92</v>
      </c>
      <c r="AK149" s="20">
        <v>73</v>
      </c>
      <c r="AM149" s="12">
        <f>+AO149/$AO$3</f>
        <v>1.812705508024339E-5</v>
      </c>
      <c r="AN149" s="7">
        <f>IF(AK149=1,AM149,AM149+AN147)</f>
        <v>0.9997496188695042</v>
      </c>
      <c r="AO149" s="5">
        <f>SUM(G149:AJ149)</f>
        <v>92</v>
      </c>
    </row>
    <row r="150" spans="1:41" x14ac:dyDescent="0.2">
      <c r="A150" s="1" t="s">
        <v>86</v>
      </c>
      <c r="B150" s="1" t="s">
        <v>68</v>
      </c>
      <c r="C150" s="1" t="s">
        <v>8</v>
      </c>
      <c r="D150" s="1" t="s">
        <v>242</v>
      </c>
      <c r="E150" s="63" t="s">
        <v>32</v>
      </c>
      <c r="F150" s="1" t="s">
        <v>11</v>
      </c>
      <c r="G150" s="5">
        <v>-1</v>
      </c>
      <c r="AK150" s="20">
        <v>73</v>
      </c>
    </row>
    <row r="151" spans="1:41" x14ac:dyDescent="0.2">
      <c r="A151" s="1" t="s">
        <v>86</v>
      </c>
      <c r="B151" s="1" t="s">
        <v>68</v>
      </c>
      <c r="C151" s="1" t="s">
        <v>8</v>
      </c>
      <c r="D151" s="1" t="s">
        <v>54</v>
      </c>
      <c r="E151" s="1" t="s">
        <v>9</v>
      </c>
      <c r="F151" s="1" t="s">
        <v>10</v>
      </c>
      <c r="G151" s="5">
        <v>15</v>
      </c>
      <c r="H151" s="5">
        <v>6</v>
      </c>
      <c r="I151" s="5">
        <v>5</v>
      </c>
      <c r="J151" s="5">
        <v>3</v>
      </c>
      <c r="K151" s="5">
        <v>4</v>
      </c>
      <c r="L151" s="5">
        <v>1</v>
      </c>
      <c r="M151" s="5">
        <v>6</v>
      </c>
      <c r="N151" s="5">
        <v>2</v>
      </c>
      <c r="O151" s="5">
        <v>1</v>
      </c>
      <c r="P151" s="5">
        <v>6.6829999999999998</v>
      </c>
      <c r="Q151" s="5">
        <v>1</v>
      </c>
      <c r="R151" s="5">
        <v>0.7</v>
      </c>
      <c r="S151" s="5">
        <v>1.6719999999999999</v>
      </c>
      <c r="T151" s="5">
        <v>2.0870000000000002</v>
      </c>
      <c r="U151" s="5">
        <v>0.67900000000000005</v>
      </c>
      <c r="V151" s="5">
        <v>0.47699999999999998</v>
      </c>
      <c r="W151" s="5">
        <v>4.8000000000000001E-2</v>
      </c>
      <c r="X151" s="5">
        <v>0.375</v>
      </c>
      <c r="Y151" s="5">
        <v>4.2569999999999997</v>
      </c>
      <c r="Z151" s="5">
        <v>1.2709999999999999</v>
      </c>
      <c r="AA151" s="5">
        <v>5.577</v>
      </c>
      <c r="AB151" s="5">
        <v>7.9269999999999996</v>
      </c>
      <c r="AC151" s="5">
        <v>2.153</v>
      </c>
      <c r="AD151" s="5">
        <v>4.6260000000000003</v>
      </c>
      <c r="AE151" s="5">
        <v>2.2290000000000001</v>
      </c>
      <c r="AF151" s="5">
        <v>1.5509999999999999</v>
      </c>
      <c r="AG151" s="5">
        <v>0.67100000000000004</v>
      </c>
      <c r="AH151" s="5">
        <v>1.512</v>
      </c>
      <c r="AI151" s="5">
        <v>2.4039999999999999</v>
      </c>
      <c r="AJ151" s="5">
        <v>0.53500000000000003</v>
      </c>
      <c r="AK151" s="20">
        <v>74</v>
      </c>
      <c r="AM151" s="12">
        <f>+AO151/$AO$3</f>
        <v>1.8015534284858417E-5</v>
      </c>
      <c r="AN151" s="7">
        <f>IF(AK151=1,AM151,AM151+AN149)</f>
        <v>0.99976763440378902</v>
      </c>
      <c r="AO151" s="5">
        <f>SUM(G151:AJ151)</f>
        <v>91.434000000000026</v>
      </c>
    </row>
    <row r="152" spans="1:41" x14ac:dyDescent="0.2">
      <c r="A152" s="1" t="s">
        <v>86</v>
      </c>
      <c r="B152" s="1" t="s">
        <v>68</v>
      </c>
      <c r="C152" s="1" t="s">
        <v>8</v>
      </c>
      <c r="D152" s="1" t="s">
        <v>54</v>
      </c>
      <c r="E152" s="1" t="s">
        <v>9</v>
      </c>
      <c r="F152" s="1" t="s">
        <v>11</v>
      </c>
      <c r="G152" s="5" t="s">
        <v>15</v>
      </c>
      <c r="H152" s="5" t="s">
        <v>15</v>
      </c>
      <c r="I152" s="5" t="s">
        <v>15</v>
      </c>
      <c r="J152" s="5" t="s">
        <v>15</v>
      </c>
      <c r="K152" s="5">
        <v>-1</v>
      </c>
      <c r="L152" s="5">
        <v>-1</v>
      </c>
      <c r="M152" s="5" t="s">
        <v>15</v>
      </c>
      <c r="N152" s="5">
        <v>-1</v>
      </c>
      <c r="O152" s="5" t="s">
        <v>15</v>
      </c>
      <c r="P152" s="5" t="s">
        <v>15</v>
      </c>
      <c r="Q152" s="5">
        <v>-1</v>
      </c>
      <c r="R152" s="5" t="s">
        <v>15</v>
      </c>
      <c r="S152" s="5" t="s">
        <v>15</v>
      </c>
      <c r="T152" s="5" t="s">
        <v>15</v>
      </c>
      <c r="U152" s="5" t="s">
        <v>15</v>
      </c>
      <c r="V152" s="5" t="s">
        <v>15</v>
      </c>
      <c r="W152" s="5" t="s">
        <v>15</v>
      </c>
      <c r="X152" s="5" t="s">
        <v>15</v>
      </c>
      <c r="Y152" s="5" t="s">
        <v>15</v>
      </c>
      <c r="Z152" s="5" t="s">
        <v>15</v>
      </c>
      <c r="AA152" s="5" t="s">
        <v>15</v>
      </c>
      <c r="AB152" s="5" t="s">
        <v>15</v>
      </c>
      <c r="AC152" s="5" t="s">
        <v>15</v>
      </c>
      <c r="AD152" s="5" t="s">
        <v>15</v>
      </c>
      <c r="AE152" s="5" t="s">
        <v>15</v>
      </c>
      <c r="AF152" s="5" t="s">
        <v>15</v>
      </c>
      <c r="AG152" s="5" t="s">
        <v>15</v>
      </c>
      <c r="AH152" s="5" t="s">
        <v>15</v>
      </c>
      <c r="AI152" s="5" t="s">
        <v>15</v>
      </c>
      <c r="AJ152" s="5" t="s">
        <v>15</v>
      </c>
      <c r="AK152" s="20">
        <v>74</v>
      </c>
    </row>
    <row r="153" spans="1:41" x14ac:dyDescent="0.2">
      <c r="A153" s="1" t="s">
        <v>86</v>
      </c>
      <c r="B153" s="1" t="s">
        <v>68</v>
      </c>
      <c r="C153" s="1" t="s">
        <v>8</v>
      </c>
      <c r="D153" s="1" t="s">
        <v>88</v>
      </c>
      <c r="E153" s="1" t="s">
        <v>22</v>
      </c>
      <c r="F153" s="1" t="s">
        <v>10</v>
      </c>
      <c r="AF153" s="5">
        <v>21</v>
      </c>
      <c r="AG153" s="5">
        <v>19.23</v>
      </c>
      <c r="AH153" s="5">
        <v>29.132000000000001</v>
      </c>
      <c r="AI153" s="5">
        <v>21.062000000000001</v>
      </c>
      <c r="AJ153" s="5">
        <v>0.55600000000000005</v>
      </c>
      <c r="AK153" s="20">
        <v>75</v>
      </c>
      <c r="AM153" s="12">
        <f>+AO153/$AO$3</f>
        <v>1.7926081208701562E-5</v>
      </c>
      <c r="AN153" s="7">
        <f>IF(AK153=1,AM153,AM153+AN151)</f>
        <v>0.99978556048499767</v>
      </c>
      <c r="AO153" s="5">
        <f>SUM(G153:AJ153)</f>
        <v>90.98</v>
      </c>
    </row>
    <row r="154" spans="1:41" x14ac:dyDescent="0.2">
      <c r="A154" s="1" t="s">
        <v>86</v>
      </c>
      <c r="B154" s="1" t="s">
        <v>68</v>
      </c>
      <c r="C154" s="1" t="s">
        <v>8</v>
      </c>
      <c r="D154" s="1" t="s">
        <v>88</v>
      </c>
      <c r="E154" s="1" t="s">
        <v>22</v>
      </c>
      <c r="F154" s="1" t="s">
        <v>11</v>
      </c>
      <c r="AF154" s="5">
        <v>-1</v>
      </c>
      <c r="AG154" s="5">
        <v>-1</v>
      </c>
      <c r="AH154" s="5">
        <v>-1</v>
      </c>
      <c r="AI154" s="5" t="s">
        <v>24</v>
      </c>
      <c r="AJ154" s="5">
        <v>-1</v>
      </c>
      <c r="AK154" s="20">
        <v>75</v>
      </c>
    </row>
    <row r="155" spans="1:41" x14ac:dyDescent="0.2">
      <c r="A155" s="1" t="s">
        <v>86</v>
      </c>
      <c r="B155" s="1" t="s">
        <v>68</v>
      </c>
      <c r="C155" s="1" t="s">
        <v>8</v>
      </c>
      <c r="D155" s="1" t="s">
        <v>215</v>
      </c>
      <c r="E155" s="1" t="s">
        <v>14</v>
      </c>
      <c r="F155" s="1" t="s">
        <v>10</v>
      </c>
      <c r="AC155" s="5">
        <v>48.506</v>
      </c>
      <c r="AD155" s="5">
        <v>32.558999999999997</v>
      </c>
      <c r="AE155" s="5">
        <v>9.4649999999999999</v>
      </c>
      <c r="AK155" s="20">
        <v>76</v>
      </c>
      <c r="AM155" s="12">
        <f>+AO155/$AO$3</f>
        <v>1.7837416265374281E-5</v>
      </c>
      <c r="AN155" s="7">
        <f>IF(AK155=1,AM155,AM155+AN153)</f>
        <v>0.99980339790126305</v>
      </c>
      <c r="AO155" s="5">
        <f>SUM(G155:AJ155)</f>
        <v>90.53</v>
      </c>
    </row>
    <row r="156" spans="1:41" x14ac:dyDescent="0.2">
      <c r="A156" s="1" t="s">
        <v>86</v>
      </c>
      <c r="B156" s="1" t="s">
        <v>68</v>
      </c>
      <c r="C156" s="1" t="s">
        <v>8</v>
      </c>
      <c r="D156" s="1" t="s">
        <v>215</v>
      </c>
      <c r="E156" s="1" t="s">
        <v>14</v>
      </c>
      <c r="F156" s="1" t="s">
        <v>11</v>
      </c>
      <c r="AC156" s="5">
        <v>-1</v>
      </c>
      <c r="AD156" s="5">
        <v>-1</v>
      </c>
      <c r="AE156" s="5">
        <v>-1</v>
      </c>
      <c r="AK156" s="20">
        <v>76</v>
      </c>
    </row>
    <row r="157" spans="1:41" x14ac:dyDescent="0.2">
      <c r="A157" s="1" t="s">
        <v>86</v>
      </c>
      <c r="B157" s="1" t="s">
        <v>68</v>
      </c>
      <c r="C157" s="1" t="s">
        <v>8</v>
      </c>
      <c r="D157" s="1" t="s">
        <v>217</v>
      </c>
      <c r="E157" s="1" t="s">
        <v>16</v>
      </c>
      <c r="F157" s="1" t="s">
        <v>10</v>
      </c>
      <c r="T157" s="5">
        <v>13.612</v>
      </c>
      <c r="U157" s="5">
        <v>13.612</v>
      </c>
      <c r="V157" s="5">
        <v>13.612</v>
      </c>
      <c r="Y157" s="5">
        <v>8.3819999999999997</v>
      </c>
      <c r="Z157" s="5">
        <v>5.5</v>
      </c>
      <c r="AF157" s="5">
        <v>6.0999999999999999E-2</v>
      </c>
      <c r="AG157" s="5">
        <v>6.95</v>
      </c>
      <c r="AK157" s="20">
        <v>77</v>
      </c>
      <c r="AM157" s="12">
        <f>+AO157/$AO$3</f>
        <v>1.2162662859221132E-5</v>
      </c>
      <c r="AN157" s="7">
        <f>IF(AK157=1,AM157,AM157+AN155)</f>
        <v>0.99981556056412224</v>
      </c>
      <c r="AO157" s="5">
        <f>SUM(G157:AJ157)</f>
        <v>61.728999999999999</v>
      </c>
    </row>
    <row r="158" spans="1:41" x14ac:dyDescent="0.2">
      <c r="A158" s="1" t="s">
        <v>86</v>
      </c>
      <c r="B158" s="1" t="s">
        <v>68</v>
      </c>
      <c r="C158" s="1" t="s">
        <v>8</v>
      </c>
      <c r="D158" s="1" t="s">
        <v>217</v>
      </c>
      <c r="E158" s="1" t="s">
        <v>16</v>
      </c>
      <c r="F158" s="1" t="s">
        <v>11</v>
      </c>
      <c r="T158" s="5">
        <v>-1</v>
      </c>
      <c r="U158" s="5">
        <v>-1</v>
      </c>
      <c r="V158" s="5">
        <v>-1</v>
      </c>
      <c r="Y158" s="5">
        <v>-1</v>
      </c>
      <c r="Z158" s="5">
        <v>-1</v>
      </c>
      <c r="AF158" s="5">
        <v>-1</v>
      </c>
      <c r="AG158" s="5" t="s">
        <v>15</v>
      </c>
      <c r="AK158" s="20">
        <v>77</v>
      </c>
    </row>
    <row r="159" spans="1:41" x14ac:dyDescent="0.2">
      <c r="A159" s="1" t="s">
        <v>86</v>
      </c>
      <c r="B159" s="1" t="s">
        <v>68</v>
      </c>
      <c r="C159" s="1" t="s">
        <v>8</v>
      </c>
      <c r="D159" s="1" t="s">
        <v>79</v>
      </c>
      <c r="E159" s="63" t="s">
        <v>32</v>
      </c>
      <c r="F159" s="1" t="s">
        <v>10</v>
      </c>
      <c r="Z159" s="5">
        <v>44.945</v>
      </c>
      <c r="AA159" s="5">
        <v>12.321</v>
      </c>
      <c r="AB159" s="5">
        <v>4.2069999999999999</v>
      </c>
      <c r="AK159" s="20">
        <v>78</v>
      </c>
      <c r="AM159" s="12">
        <f>+AO159/$AO$3</f>
        <v>1.211222235812828E-5</v>
      </c>
      <c r="AN159" s="7">
        <f>IF(AK159=1,AM159,AM159+AN157)</f>
        <v>0.99982767278648033</v>
      </c>
      <c r="AO159" s="5">
        <f>SUM(G159:AJ159)</f>
        <v>61.472999999999999</v>
      </c>
    </row>
    <row r="160" spans="1:41" x14ac:dyDescent="0.2">
      <c r="A160" s="1" t="s">
        <v>86</v>
      </c>
      <c r="B160" s="1" t="s">
        <v>68</v>
      </c>
      <c r="C160" s="1" t="s">
        <v>8</v>
      </c>
      <c r="D160" s="1" t="s">
        <v>79</v>
      </c>
      <c r="E160" s="63" t="s">
        <v>32</v>
      </c>
      <c r="F160" s="1" t="s">
        <v>11</v>
      </c>
      <c r="Z160" s="5">
        <v>-1</v>
      </c>
      <c r="AA160" s="5">
        <v>-1</v>
      </c>
      <c r="AB160" s="5">
        <v>-1</v>
      </c>
      <c r="AK160" s="20">
        <v>78</v>
      </c>
    </row>
    <row r="161" spans="1:41" x14ac:dyDescent="0.2">
      <c r="A161" s="1" t="s">
        <v>86</v>
      </c>
      <c r="B161" s="1" t="s">
        <v>68</v>
      </c>
      <c r="C161" s="1" t="s">
        <v>8</v>
      </c>
      <c r="D161" s="1" t="s">
        <v>218</v>
      </c>
      <c r="E161" s="1" t="s">
        <v>28</v>
      </c>
      <c r="F161" s="1" t="s">
        <v>10</v>
      </c>
      <c r="G161" s="5">
        <v>1</v>
      </c>
      <c r="J161" s="5">
        <v>0.02</v>
      </c>
      <c r="K161" s="5">
        <v>0.2</v>
      </c>
      <c r="L161" s="5">
        <v>7</v>
      </c>
      <c r="N161" s="5">
        <v>0.06</v>
      </c>
      <c r="O161" s="5">
        <v>0.1</v>
      </c>
      <c r="P161" s="5">
        <v>1</v>
      </c>
      <c r="Q161" s="5">
        <v>0.1</v>
      </c>
      <c r="T161" s="5">
        <v>9.5000000000000001E-2</v>
      </c>
      <c r="U161" s="5">
        <v>1.9E-2</v>
      </c>
      <c r="V161" s="5">
        <v>1.105</v>
      </c>
      <c r="W161" s="5">
        <v>1.2E-2</v>
      </c>
      <c r="Y161" s="5">
        <v>3.3610000000000002</v>
      </c>
      <c r="Z161" s="5">
        <v>14.069000000000001</v>
      </c>
      <c r="AA161" s="5">
        <v>13.538</v>
      </c>
      <c r="AB161" s="5">
        <v>0.61399999999999999</v>
      </c>
      <c r="AC161" s="5">
        <v>1.3029999999999999</v>
      </c>
      <c r="AE161" s="5">
        <v>1.0940000000000001</v>
      </c>
      <c r="AF161" s="5">
        <v>5.8000000000000003E-2</v>
      </c>
      <c r="AG161" s="5">
        <v>0.38</v>
      </c>
      <c r="AH161" s="5">
        <v>0.29299999999999998</v>
      </c>
      <c r="AI161" s="5">
        <v>11.904</v>
      </c>
      <c r="AJ161" s="5">
        <v>0.158</v>
      </c>
      <c r="AK161" s="20">
        <v>79</v>
      </c>
      <c r="AM161" s="12">
        <f>+AO161/$AO$3</f>
        <v>1.1326059860626421E-5</v>
      </c>
      <c r="AN161" s="7">
        <f>IF(AK161=1,AM161,AM161+AN159)</f>
        <v>0.99983899884634098</v>
      </c>
      <c r="AO161" s="5">
        <f>SUM(G161:AJ161)</f>
        <v>57.483000000000004</v>
      </c>
    </row>
    <row r="162" spans="1:41" x14ac:dyDescent="0.2">
      <c r="A162" s="1" t="s">
        <v>86</v>
      </c>
      <c r="B162" s="1" t="s">
        <v>68</v>
      </c>
      <c r="C162" s="1" t="s">
        <v>8</v>
      </c>
      <c r="D162" s="1" t="s">
        <v>218</v>
      </c>
      <c r="E162" s="1" t="s">
        <v>28</v>
      </c>
      <c r="F162" s="1" t="s">
        <v>11</v>
      </c>
      <c r="G162" s="5" t="s">
        <v>15</v>
      </c>
      <c r="H162" s="5" t="s">
        <v>15</v>
      </c>
      <c r="I162" s="5" t="s">
        <v>15</v>
      </c>
      <c r="J162" s="5">
        <v>-1</v>
      </c>
      <c r="K162" s="5" t="s">
        <v>15</v>
      </c>
      <c r="L162" s="5" t="s">
        <v>15</v>
      </c>
      <c r="N162" s="5">
        <v>-1</v>
      </c>
      <c r="O162" s="5" t="s">
        <v>15</v>
      </c>
      <c r="P162" s="5" t="s">
        <v>15</v>
      </c>
      <c r="Q162" s="5" t="s">
        <v>15</v>
      </c>
      <c r="R162" s="5" t="s">
        <v>15</v>
      </c>
      <c r="T162" s="5" t="s">
        <v>15</v>
      </c>
      <c r="U162" s="5" t="s">
        <v>15</v>
      </c>
      <c r="V162" s="5" t="s">
        <v>15</v>
      </c>
      <c r="W162" s="5" t="s">
        <v>15</v>
      </c>
      <c r="Y162" s="5">
        <v>-1</v>
      </c>
      <c r="Z162" s="5" t="s">
        <v>15</v>
      </c>
      <c r="AA162" s="5" t="s">
        <v>15</v>
      </c>
      <c r="AB162" s="5" t="s">
        <v>15</v>
      </c>
      <c r="AC162" s="5" t="s">
        <v>15</v>
      </c>
      <c r="AE162" s="5" t="s">
        <v>15</v>
      </c>
      <c r="AF162" s="5" t="s">
        <v>15</v>
      </c>
      <c r="AG162" s="5" t="s">
        <v>15</v>
      </c>
      <c r="AH162" s="5" t="s">
        <v>15</v>
      </c>
      <c r="AI162" s="5" t="s">
        <v>15</v>
      </c>
      <c r="AJ162" s="5" t="s">
        <v>15</v>
      </c>
      <c r="AK162" s="20">
        <v>79</v>
      </c>
    </row>
    <row r="163" spans="1:41" x14ac:dyDescent="0.2">
      <c r="A163" s="1" t="s">
        <v>86</v>
      </c>
      <c r="B163" s="1" t="s">
        <v>68</v>
      </c>
      <c r="C163" s="1" t="s">
        <v>8</v>
      </c>
      <c r="D163" s="1" t="s">
        <v>66</v>
      </c>
      <c r="E163" s="1" t="s">
        <v>21</v>
      </c>
      <c r="F163" s="1" t="s">
        <v>10</v>
      </c>
      <c r="W163" s="5">
        <v>18.672000000000001</v>
      </c>
      <c r="X163" s="5">
        <v>21.3</v>
      </c>
      <c r="AB163" s="5">
        <v>8.5</v>
      </c>
      <c r="AC163" s="5">
        <v>9</v>
      </c>
      <c r="AK163" s="20">
        <v>80</v>
      </c>
      <c r="AM163" s="12">
        <f>+AO163/$AO$3</f>
        <v>1.1323892495345088E-5</v>
      </c>
      <c r="AN163" s="7">
        <f>IF(AK163=1,AM163,AM163+AN161)</f>
        <v>0.99985032273883634</v>
      </c>
      <c r="AO163" s="5">
        <f>SUM(G163:AJ163)</f>
        <v>57.472000000000001</v>
      </c>
    </row>
    <row r="164" spans="1:41" x14ac:dyDescent="0.2">
      <c r="A164" s="1" t="s">
        <v>86</v>
      </c>
      <c r="B164" s="1" t="s">
        <v>68</v>
      </c>
      <c r="C164" s="1" t="s">
        <v>8</v>
      </c>
      <c r="D164" s="1" t="s">
        <v>66</v>
      </c>
      <c r="E164" s="1" t="s">
        <v>21</v>
      </c>
      <c r="F164" s="1" t="s">
        <v>11</v>
      </c>
      <c r="W164" s="5">
        <v>-1</v>
      </c>
      <c r="X164" s="5">
        <v>-1</v>
      </c>
      <c r="AB164" s="5">
        <v>-1</v>
      </c>
      <c r="AC164" s="5">
        <v>-1</v>
      </c>
      <c r="AK164" s="20">
        <v>80</v>
      </c>
    </row>
    <row r="165" spans="1:41" x14ac:dyDescent="0.2">
      <c r="A165" s="1" t="s">
        <v>86</v>
      </c>
      <c r="B165" s="1" t="s">
        <v>68</v>
      </c>
      <c r="C165" s="1" t="s">
        <v>8</v>
      </c>
      <c r="D165" s="1" t="s">
        <v>37</v>
      </c>
      <c r="E165" s="63" t="s">
        <v>32</v>
      </c>
      <c r="F165" s="1" t="s">
        <v>10</v>
      </c>
      <c r="K165" s="5">
        <v>43</v>
      </c>
      <c r="L165" s="5">
        <v>9</v>
      </c>
      <c r="M165" s="5">
        <v>4</v>
      </c>
      <c r="AK165" s="20">
        <v>81</v>
      </c>
      <c r="AM165" s="12">
        <f>+AO165/$AO$3</f>
        <v>1.1033859614061193E-5</v>
      </c>
      <c r="AN165" s="7">
        <f>IF(AK165=1,AM165,AM165+AN163)</f>
        <v>0.99986135659845043</v>
      </c>
      <c r="AO165" s="5">
        <f>SUM(G165:AJ165)</f>
        <v>56</v>
      </c>
    </row>
    <row r="166" spans="1:41" x14ac:dyDescent="0.2">
      <c r="A166" s="1" t="s">
        <v>86</v>
      </c>
      <c r="B166" s="1" t="s">
        <v>68</v>
      </c>
      <c r="C166" s="1" t="s">
        <v>8</v>
      </c>
      <c r="D166" s="1" t="s">
        <v>37</v>
      </c>
      <c r="E166" s="63" t="s">
        <v>32</v>
      </c>
      <c r="F166" s="1" t="s">
        <v>11</v>
      </c>
      <c r="K166" s="5">
        <v>-1</v>
      </c>
      <c r="L166" s="5">
        <v>-1</v>
      </c>
      <c r="M166" s="5">
        <v>-1</v>
      </c>
      <c r="AK166" s="20">
        <v>81</v>
      </c>
    </row>
    <row r="167" spans="1:41" x14ac:dyDescent="0.2">
      <c r="A167" s="1" t="s">
        <v>86</v>
      </c>
      <c r="B167" s="1" t="s">
        <v>68</v>
      </c>
      <c r="C167" s="1" t="s">
        <v>8</v>
      </c>
      <c r="D167" s="1" t="s">
        <v>66</v>
      </c>
      <c r="E167" s="1" t="s">
        <v>28</v>
      </c>
      <c r="F167" s="1" t="s">
        <v>10</v>
      </c>
      <c r="W167" s="5">
        <v>19.332999999999998</v>
      </c>
      <c r="X167" s="5">
        <v>15</v>
      </c>
      <c r="AB167" s="5">
        <v>6.5</v>
      </c>
      <c r="AC167" s="5">
        <v>8</v>
      </c>
      <c r="AK167" s="20">
        <v>82</v>
      </c>
      <c r="AM167" s="12">
        <f>+AO167/$AO$3</f>
        <v>9.6217226166687541E-6</v>
      </c>
      <c r="AN167" s="7">
        <f>IF(AK167=1,AM167,AM167+AN165)</f>
        <v>0.99987097832106708</v>
      </c>
      <c r="AO167" s="5">
        <f>SUM(G167:AJ167)</f>
        <v>48.832999999999998</v>
      </c>
    </row>
    <row r="168" spans="1:41" x14ac:dyDescent="0.2">
      <c r="A168" s="1" t="s">
        <v>86</v>
      </c>
      <c r="B168" s="1" t="s">
        <v>68</v>
      </c>
      <c r="C168" s="1" t="s">
        <v>8</v>
      </c>
      <c r="D168" s="1" t="s">
        <v>66</v>
      </c>
      <c r="E168" s="1" t="s">
        <v>28</v>
      </c>
      <c r="F168" s="1" t="s">
        <v>11</v>
      </c>
      <c r="W168" s="5">
        <v>-1</v>
      </c>
      <c r="X168" s="5">
        <v>-1</v>
      </c>
      <c r="AB168" s="5">
        <v>-1</v>
      </c>
      <c r="AC168" s="5">
        <v>-1</v>
      </c>
      <c r="AK168" s="20">
        <v>82</v>
      </c>
    </row>
    <row r="169" spans="1:41" x14ac:dyDescent="0.2">
      <c r="A169" s="1" t="s">
        <v>86</v>
      </c>
      <c r="B169" s="1" t="s">
        <v>68</v>
      </c>
      <c r="C169" s="1" t="s">
        <v>8</v>
      </c>
      <c r="D169" s="1" t="s">
        <v>216</v>
      </c>
      <c r="E169" s="1" t="s">
        <v>22</v>
      </c>
      <c r="F169" s="1" t="s">
        <v>10</v>
      </c>
      <c r="R169" s="5">
        <v>6</v>
      </c>
      <c r="Y169" s="5">
        <v>0.32800000000000001</v>
      </c>
      <c r="Z169" s="5">
        <v>1.798</v>
      </c>
      <c r="AA169" s="5">
        <v>26.681999999999999</v>
      </c>
      <c r="AB169" s="5">
        <v>8.1470000000000002</v>
      </c>
      <c r="AC169" s="5">
        <v>0.14199999999999999</v>
      </c>
      <c r="AD169" s="5">
        <v>1.006</v>
      </c>
      <c r="AE169" s="5">
        <v>0.58699999999999997</v>
      </c>
      <c r="AF169" s="5">
        <v>0.32500000000000001</v>
      </c>
      <c r="AG169" s="5">
        <v>0.17399999999999999</v>
      </c>
      <c r="AH169" s="5">
        <v>3.7999999999999999E-2</v>
      </c>
      <c r="AI169" s="5">
        <v>1.014</v>
      </c>
      <c r="AJ169" s="5">
        <v>2.58</v>
      </c>
      <c r="AK169" s="20">
        <v>83</v>
      </c>
      <c r="AM169" s="12">
        <f>+AO169/$AO$3</f>
        <v>9.6193582181800271E-6</v>
      </c>
      <c r="AN169" s="7">
        <f>IF(AK169=1,AM169,AM169+AN167)</f>
        <v>0.99988059767928528</v>
      </c>
      <c r="AO169" s="5">
        <f>SUM(G169:AJ169)</f>
        <v>48.821000000000005</v>
      </c>
    </row>
    <row r="170" spans="1:41" x14ac:dyDescent="0.2">
      <c r="A170" s="1" t="s">
        <v>86</v>
      </c>
      <c r="B170" s="1" t="s">
        <v>68</v>
      </c>
      <c r="C170" s="1" t="s">
        <v>8</v>
      </c>
      <c r="D170" s="1" t="s">
        <v>216</v>
      </c>
      <c r="E170" s="1" t="s">
        <v>22</v>
      </c>
      <c r="F170" s="1" t="s">
        <v>11</v>
      </c>
      <c r="R170" s="5">
        <v>-1</v>
      </c>
      <c r="Y170" s="5">
        <v>-1</v>
      </c>
      <c r="Z170" s="5">
        <v>-1</v>
      </c>
      <c r="AA170" s="5">
        <v>-1</v>
      </c>
      <c r="AB170" s="5">
        <v>-1</v>
      </c>
      <c r="AC170" s="5">
        <v>-1</v>
      </c>
      <c r="AD170" s="5">
        <v>-1</v>
      </c>
      <c r="AE170" s="5">
        <v>-1</v>
      </c>
      <c r="AF170" s="5">
        <v>-1</v>
      </c>
      <c r="AG170" s="5" t="s">
        <v>15</v>
      </c>
      <c r="AH170" s="5">
        <v>-1</v>
      </c>
      <c r="AI170" s="5" t="s">
        <v>15</v>
      </c>
      <c r="AJ170" s="5">
        <v>-1</v>
      </c>
      <c r="AK170" s="20">
        <v>83</v>
      </c>
    </row>
    <row r="171" spans="1:41" x14ac:dyDescent="0.2">
      <c r="A171" s="1" t="s">
        <v>86</v>
      </c>
      <c r="B171" s="1" t="s">
        <v>68</v>
      </c>
      <c r="C171" s="1" t="s">
        <v>30</v>
      </c>
      <c r="D171" s="1" t="s">
        <v>78</v>
      </c>
      <c r="E171" s="1" t="s">
        <v>28</v>
      </c>
      <c r="F171" s="1" t="s">
        <v>10</v>
      </c>
      <c r="G171" s="5">
        <v>9</v>
      </c>
      <c r="H171" s="5">
        <v>9</v>
      </c>
      <c r="I171" s="5">
        <v>10</v>
      </c>
      <c r="J171" s="5">
        <v>7</v>
      </c>
      <c r="K171" s="5">
        <v>7</v>
      </c>
      <c r="L171" s="5">
        <v>6</v>
      </c>
      <c r="AK171" s="20">
        <v>84</v>
      </c>
      <c r="AM171" s="12">
        <f>+AO171/$AO$3</f>
        <v>9.4575939549095946E-6</v>
      </c>
      <c r="AN171" s="7">
        <f>IF(AK171=1,AM171,AM171+AN169)</f>
        <v>0.99989005527324015</v>
      </c>
      <c r="AO171" s="5">
        <f>SUM(G171:AJ171)</f>
        <v>48</v>
      </c>
    </row>
    <row r="172" spans="1:41" x14ac:dyDescent="0.2">
      <c r="A172" s="1" t="s">
        <v>86</v>
      </c>
      <c r="B172" s="1" t="s">
        <v>68</v>
      </c>
      <c r="C172" s="1" t="s">
        <v>30</v>
      </c>
      <c r="D172" s="1" t="s">
        <v>78</v>
      </c>
      <c r="E172" s="1" t="s">
        <v>28</v>
      </c>
      <c r="F172" s="1" t="s">
        <v>11</v>
      </c>
      <c r="G172" s="5">
        <v>-1</v>
      </c>
      <c r="H172" s="5">
        <v>-1</v>
      </c>
      <c r="I172" s="5">
        <v>-1</v>
      </c>
      <c r="J172" s="5">
        <v>-1</v>
      </c>
      <c r="K172" s="5">
        <v>-1</v>
      </c>
      <c r="L172" s="5">
        <v>-1</v>
      </c>
      <c r="AK172" s="20">
        <v>84</v>
      </c>
    </row>
    <row r="173" spans="1:41" x14ac:dyDescent="0.2">
      <c r="A173" s="1" t="s">
        <v>86</v>
      </c>
      <c r="B173" s="1" t="s">
        <v>68</v>
      </c>
      <c r="C173" s="1" t="s">
        <v>8</v>
      </c>
      <c r="D173" s="1" t="s">
        <v>216</v>
      </c>
      <c r="E173" s="63" t="s">
        <v>32</v>
      </c>
      <c r="F173" s="1" t="s">
        <v>10</v>
      </c>
      <c r="R173" s="5">
        <v>22</v>
      </c>
      <c r="U173" s="5">
        <v>5.1870000000000003</v>
      </c>
      <c r="Z173" s="5">
        <v>1.002</v>
      </c>
      <c r="AA173" s="5">
        <v>0.63</v>
      </c>
      <c r="AB173" s="5">
        <v>2.1999999999999999E-2</v>
      </c>
      <c r="AD173" s="5">
        <v>9.5630000000000006</v>
      </c>
      <c r="AF173" s="5">
        <v>0.28799999999999998</v>
      </c>
      <c r="AG173" s="5">
        <v>0.09</v>
      </c>
      <c r="AH173" s="5">
        <v>0.33700000000000002</v>
      </c>
      <c r="AK173" s="20">
        <v>85</v>
      </c>
      <c r="AM173" s="12">
        <f>+AO173/$AO$3</f>
        <v>7.7077420400439254E-6</v>
      </c>
      <c r="AN173" s="7">
        <f>IF(AK173=1,AM173,AM173+AN171)</f>
        <v>0.99989776301528022</v>
      </c>
      <c r="AO173" s="5">
        <f>SUM(G173:AJ173)</f>
        <v>39.119</v>
      </c>
    </row>
    <row r="174" spans="1:41" x14ac:dyDescent="0.2">
      <c r="A174" s="1" t="s">
        <v>86</v>
      </c>
      <c r="B174" s="1" t="s">
        <v>68</v>
      </c>
      <c r="C174" s="1" t="s">
        <v>8</v>
      </c>
      <c r="D174" s="1" t="s">
        <v>216</v>
      </c>
      <c r="E174" s="63" t="s">
        <v>32</v>
      </c>
      <c r="F174" s="1" t="s">
        <v>11</v>
      </c>
      <c r="R174" s="5">
        <v>-1</v>
      </c>
      <c r="U174" s="5">
        <v>-1</v>
      </c>
      <c r="Z174" s="5">
        <v>-1</v>
      </c>
      <c r="AA174" s="5">
        <v>-1</v>
      </c>
      <c r="AB174" s="5">
        <v>-1</v>
      </c>
      <c r="AD174" s="5" t="s">
        <v>15</v>
      </c>
      <c r="AF174" s="5">
        <v>-1</v>
      </c>
      <c r="AG174" s="5" t="s">
        <v>15</v>
      </c>
      <c r="AH174" s="5">
        <v>-1</v>
      </c>
      <c r="AK174" s="20">
        <v>85</v>
      </c>
    </row>
    <row r="175" spans="1:41" x14ac:dyDescent="0.2">
      <c r="A175" s="1" t="s">
        <v>86</v>
      </c>
      <c r="B175" s="1" t="s">
        <v>68</v>
      </c>
      <c r="C175" s="1" t="s">
        <v>8</v>
      </c>
      <c r="D175" s="1" t="s">
        <v>75</v>
      </c>
      <c r="E175" s="1" t="s">
        <v>16</v>
      </c>
      <c r="F175" s="1" t="s">
        <v>10</v>
      </c>
      <c r="Y175" s="5">
        <v>10</v>
      </c>
      <c r="Z175" s="5">
        <v>8</v>
      </c>
      <c r="AA175" s="5">
        <v>13.5</v>
      </c>
      <c r="AB175" s="5">
        <v>6.75</v>
      </c>
      <c r="AK175" s="20">
        <v>86</v>
      </c>
      <c r="AM175" s="12">
        <f>+AO175/$AO$3</f>
        <v>7.5365201828185823E-6</v>
      </c>
      <c r="AN175" s="7">
        <f>IF(AK175=1,AM175,AM175+AN173)</f>
        <v>0.99990529953546303</v>
      </c>
      <c r="AO175" s="5">
        <f>SUM(G175:AJ175)</f>
        <v>38.25</v>
      </c>
    </row>
    <row r="176" spans="1:41" x14ac:dyDescent="0.2">
      <c r="A176" s="1" t="s">
        <v>86</v>
      </c>
      <c r="B176" s="1" t="s">
        <v>68</v>
      </c>
      <c r="C176" s="1" t="s">
        <v>8</v>
      </c>
      <c r="D176" s="1" t="s">
        <v>75</v>
      </c>
      <c r="E176" s="1" t="s">
        <v>16</v>
      </c>
      <c r="F176" s="1" t="s">
        <v>11</v>
      </c>
      <c r="Y176" s="5">
        <v>-1</v>
      </c>
      <c r="Z176" s="5">
        <v>-1</v>
      </c>
      <c r="AA176" s="5">
        <v>-1</v>
      </c>
      <c r="AB176" s="5">
        <v>-1</v>
      </c>
      <c r="AK176" s="20">
        <v>86</v>
      </c>
    </row>
    <row r="177" spans="1:41" x14ac:dyDescent="0.2">
      <c r="A177" s="1" t="s">
        <v>86</v>
      </c>
      <c r="B177" s="1" t="s">
        <v>68</v>
      </c>
      <c r="C177" s="1" t="s">
        <v>8</v>
      </c>
      <c r="D177" s="1" t="s">
        <v>231</v>
      </c>
      <c r="E177" s="63" t="s">
        <v>32</v>
      </c>
      <c r="F177" s="1" t="s">
        <v>10</v>
      </c>
      <c r="R177" s="5">
        <v>4</v>
      </c>
      <c r="S177" s="5">
        <v>12</v>
      </c>
      <c r="T177" s="5">
        <v>15</v>
      </c>
      <c r="U177" s="5">
        <v>7</v>
      </c>
      <c r="AK177" s="20">
        <v>87</v>
      </c>
      <c r="AM177" s="12">
        <f>+AO177/$AO$3</f>
        <v>7.4872618809700951E-6</v>
      </c>
      <c r="AN177" s="7">
        <f>IF(AK177=1,AM177,AM177+AN175)</f>
        <v>0.99991278679734397</v>
      </c>
      <c r="AO177" s="5">
        <f>SUM(G177:AJ177)</f>
        <v>38</v>
      </c>
    </row>
    <row r="178" spans="1:41" x14ac:dyDescent="0.2">
      <c r="A178" s="1" t="s">
        <v>86</v>
      </c>
      <c r="B178" s="1" t="s">
        <v>68</v>
      </c>
      <c r="C178" s="1" t="s">
        <v>8</v>
      </c>
      <c r="D178" s="1" t="s">
        <v>231</v>
      </c>
      <c r="E178" s="63" t="s">
        <v>32</v>
      </c>
      <c r="F178" s="1" t="s">
        <v>11</v>
      </c>
      <c r="R178" s="5">
        <v>-1</v>
      </c>
      <c r="S178" s="5">
        <v>-1</v>
      </c>
      <c r="T178" s="5">
        <v>-1</v>
      </c>
      <c r="U178" s="5">
        <v>-1</v>
      </c>
      <c r="AK178" s="20">
        <v>87</v>
      </c>
    </row>
    <row r="179" spans="1:41" x14ac:dyDescent="0.2">
      <c r="A179" s="1" t="s">
        <v>86</v>
      </c>
      <c r="B179" s="1" t="s">
        <v>68</v>
      </c>
      <c r="C179" s="1" t="s">
        <v>8</v>
      </c>
      <c r="D179" s="1" t="s">
        <v>241</v>
      </c>
      <c r="E179" s="1" t="s">
        <v>33</v>
      </c>
      <c r="F179" s="1" t="s">
        <v>10</v>
      </c>
      <c r="X179" s="5">
        <v>13.74</v>
      </c>
      <c r="Y179" s="5">
        <v>9.4</v>
      </c>
      <c r="Z179" s="5">
        <v>14.46</v>
      </c>
      <c r="AK179" s="20">
        <v>88</v>
      </c>
      <c r="AM179" s="12">
        <f>+AO179/$AO$3</f>
        <v>7.4084485980125153E-6</v>
      </c>
      <c r="AN179" s="7">
        <f>IF(AK179=1,AM179,AM179+AN177)</f>
        <v>0.999920195245942</v>
      </c>
      <c r="AO179" s="5">
        <f>SUM(G179:AJ179)</f>
        <v>37.6</v>
      </c>
    </row>
    <row r="180" spans="1:41" x14ac:dyDescent="0.2">
      <c r="A180" s="1" t="s">
        <v>86</v>
      </c>
      <c r="B180" s="1" t="s">
        <v>68</v>
      </c>
      <c r="C180" s="1" t="s">
        <v>8</v>
      </c>
      <c r="D180" s="1" t="s">
        <v>241</v>
      </c>
      <c r="E180" s="1" t="s">
        <v>33</v>
      </c>
      <c r="F180" s="1" t="s">
        <v>11</v>
      </c>
      <c r="X180" s="5">
        <v>-1</v>
      </c>
      <c r="Y180" s="5">
        <v>-1</v>
      </c>
      <c r="Z180" s="5">
        <v>-1</v>
      </c>
      <c r="AK180" s="20">
        <v>88</v>
      </c>
    </row>
    <row r="181" spans="1:41" x14ac:dyDescent="0.2">
      <c r="A181" s="1" t="s">
        <v>86</v>
      </c>
      <c r="B181" s="1" t="s">
        <v>68</v>
      </c>
      <c r="C181" s="1" t="s">
        <v>8</v>
      </c>
      <c r="D181" s="1" t="s">
        <v>25</v>
      </c>
      <c r="E181" s="1" t="s">
        <v>21</v>
      </c>
      <c r="F181" s="1" t="s">
        <v>10</v>
      </c>
      <c r="Q181" s="5">
        <v>1</v>
      </c>
      <c r="U181" s="5">
        <v>7.9000000000000001E-2</v>
      </c>
      <c r="V181" s="5">
        <v>0.189</v>
      </c>
      <c r="W181" s="5">
        <v>6.3E-2</v>
      </c>
      <c r="X181" s="5">
        <v>1.0429999999999999</v>
      </c>
      <c r="Y181" s="5">
        <v>0.66600000000000004</v>
      </c>
      <c r="Z181" s="5">
        <v>1.0409999999999999</v>
      </c>
      <c r="AA181" s="5">
        <v>0.85199999999999998</v>
      </c>
      <c r="AB181" s="5">
        <v>4.2770000000000001</v>
      </c>
      <c r="AC181" s="5">
        <v>5.1429999999999998</v>
      </c>
      <c r="AD181" s="5">
        <v>2.1989999999999998</v>
      </c>
      <c r="AE181" s="5">
        <v>4.4390000000000001</v>
      </c>
      <c r="AF181" s="5">
        <v>1.2949999999999999</v>
      </c>
      <c r="AG181" s="5">
        <v>1.133</v>
      </c>
      <c r="AH181" s="5">
        <v>2.6040000000000001</v>
      </c>
      <c r="AI181" s="5">
        <v>4.8369999999999997</v>
      </c>
      <c r="AJ181" s="5">
        <v>1.879</v>
      </c>
      <c r="AK181" s="20">
        <v>89</v>
      </c>
      <c r="AM181" s="12">
        <f>+AO181/$AO$3</f>
        <v>6.4506701768705247E-6</v>
      </c>
      <c r="AN181" s="7">
        <f>IF(AK181=1,AM181,AM181+AN179)</f>
        <v>0.99992664591611891</v>
      </c>
      <c r="AO181" s="5">
        <f>SUM(G181:AJ181)</f>
        <v>32.738999999999997</v>
      </c>
    </row>
    <row r="182" spans="1:41" x14ac:dyDescent="0.2">
      <c r="A182" s="1" t="s">
        <v>86</v>
      </c>
      <c r="B182" s="1" t="s">
        <v>68</v>
      </c>
      <c r="C182" s="1" t="s">
        <v>8</v>
      </c>
      <c r="D182" s="1" t="s">
        <v>25</v>
      </c>
      <c r="E182" s="1" t="s">
        <v>21</v>
      </c>
      <c r="F182" s="1" t="s">
        <v>11</v>
      </c>
      <c r="G182" s="5" t="s">
        <v>15</v>
      </c>
      <c r="H182" s="5" t="s">
        <v>15</v>
      </c>
      <c r="I182" s="5" t="s">
        <v>15</v>
      </c>
      <c r="J182" s="5" t="s">
        <v>15</v>
      </c>
      <c r="K182" s="5" t="s">
        <v>15</v>
      </c>
      <c r="L182" s="5" t="s">
        <v>13</v>
      </c>
      <c r="M182" s="5" t="s">
        <v>15</v>
      </c>
      <c r="N182" s="5" t="s">
        <v>15</v>
      </c>
      <c r="P182" s="5" t="s">
        <v>15</v>
      </c>
      <c r="Q182" s="5" t="s">
        <v>15</v>
      </c>
      <c r="T182" s="5" t="s">
        <v>15</v>
      </c>
      <c r="U182" s="5" t="s">
        <v>15</v>
      </c>
      <c r="V182" s="5" t="s">
        <v>15</v>
      </c>
      <c r="W182" s="5" t="s">
        <v>15</v>
      </c>
      <c r="X182" s="5" t="s">
        <v>13</v>
      </c>
      <c r="Y182" s="5" t="s">
        <v>15</v>
      </c>
      <c r="Z182" s="5" t="s">
        <v>15</v>
      </c>
      <c r="AA182" s="5" t="s">
        <v>13</v>
      </c>
      <c r="AB182" s="5" t="s">
        <v>13</v>
      </c>
      <c r="AC182" s="5" t="s">
        <v>13</v>
      </c>
      <c r="AD182" s="5" t="s">
        <v>13</v>
      </c>
      <c r="AE182" s="5" t="s">
        <v>13</v>
      </c>
      <c r="AF182" s="5" t="s">
        <v>13</v>
      </c>
      <c r="AG182" s="5" t="s">
        <v>13</v>
      </c>
      <c r="AH182" s="5" t="s">
        <v>13</v>
      </c>
      <c r="AI182" s="5" t="s">
        <v>13</v>
      </c>
      <c r="AJ182" s="5" t="s">
        <v>13</v>
      </c>
      <c r="AK182" s="20">
        <v>89</v>
      </c>
    </row>
    <row r="183" spans="1:41" x14ac:dyDescent="0.2">
      <c r="A183" s="1" t="s">
        <v>86</v>
      </c>
      <c r="B183" s="1" t="s">
        <v>68</v>
      </c>
      <c r="C183" s="1" t="s">
        <v>8</v>
      </c>
      <c r="D183" s="1" t="s">
        <v>231</v>
      </c>
      <c r="E183" s="1" t="s">
        <v>28</v>
      </c>
      <c r="F183" s="1" t="s">
        <v>10</v>
      </c>
      <c r="AH183" s="5">
        <v>0.14199999999999999</v>
      </c>
      <c r="AI183" s="5">
        <v>2.3109999999999999</v>
      </c>
      <c r="AJ183" s="5">
        <v>29.556999999999999</v>
      </c>
      <c r="AK183" s="20">
        <v>90</v>
      </c>
      <c r="AM183" s="12">
        <f>+AO183/$AO$3</f>
        <v>6.3070329686803353E-6</v>
      </c>
      <c r="AN183" s="7">
        <f>IF(AK183=1,AM183,AM183+AN181)</f>
        <v>0.99993295294908757</v>
      </c>
      <c r="AO183" s="5">
        <f>SUM(G183:AJ183)</f>
        <v>32.01</v>
      </c>
    </row>
    <row r="184" spans="1:41" x14ac:dyDescent="0.2">
      <c r="A184" s="1" t="s">
        <v>86</v>
      </c>
      <c r="B184" s="1" t="s">
        <v>68</v>
      </c>
      <c r="C184" s="1" t="s">
        <v>8</v>
      </c>
      <c r="D184" s="1" t="s">
        <v>231</v>
      </c>
      <c r="E184" s="1" t="s">
        <v>28</v>
      </c>
      <c r="F184" s="1" t="s">
        <v>11</v>
      </c>
      <c r="AH184" s="5">
        <v>-1</v>
      </c>
      <c r="AI184" s="5">
        <v>-1</v>
      </c>
      <c r="AJ184" s="5">
        <v>-1</v>
      </c>
      <c r="AK184" s="20">
        <v>90</v>
      </c>
    </row>
    <row r="185" spans="1:41" x14ac:dyDescent="0.2">
      <c r="A185" s="1" t="s">
        <v>86</v>
      </c>
      <c r="B185" s="1" t="s">
        <v>68</v>
      </c>
      <c r="C185" s="1" t="s">
        <v>8</v>
      </c>
      <c r="D185" s="1" t="s">
        <v>37</v>
      </c>
      <c r="E185" s="1" t="s">
        <v>47</v>
      </c>
      <c r="F185" s="1" t="s">
        <v>10</v>
      </c>
      <c r="I185" s="5">
        <v>2</v>
      </c>
      <c r="N185" s="5">
        <v>4</v>
      </c>
      <c r="O185" s="5">
        <v>17</v>
      </c>
      <c r="P185" s="5">
        <v>1</v>
      </c>
      <c r="R185" s="5">
        <v>1</v>
      </c>
      <c r="S185" s="5">
        <v>1</v>
      </c>
      <c r="T185" s="5">
        <v>2</v>
      </c>
      <c r="W185" s="5">
        <v>4</v>
      </c>
      <c r="AK185" s="20">
        <v>91</v>
      </c>
      <c r="AM185" s="12">
        <f>+AO185/$AO$3</f>
        <v>6.3050626366063964E-6</v>
      </c>
      <c r="AN185" s="7">
        <f>IF(AK185=1,AM185,AM185+AN183)</f>
        <v>0.99993925801172423</v>
      </c>
      <c r="AO185" s="5">
        <f>SUM(G185:AJ185)</f>
        <v>32</v>
      </c>
    </row>
    <row r="186" spans="1:41" x14ac:dyDescent="0.2">
      <c r="A186" s="1" t="s">
        <v>86</v>
      </c>
      <c r="B186" s="1" t="s">
        <v>68</v>
      </c>
      <c r="C186" s="1" t="s">
        <v>8</v>
      </c>
      <c r="D186" s="1" t="s">
        <v>37</v>
      </c>
      <c r="E186" s="1" t="s">
        <v>47</v>
      </c>
      <c r="F186" s="1" t="s">
        <v>11</v>
      </c>
      <c r="I186" s="5">
        <v>-1</v>
      </c>
      <c r="N186" s="5">
        <v>-1</v>
      </c>
      <c r="O186" s="5">
        <v>-1</v>
      </c>
      <c r="P186" s="5">
        <v>-1</v>
      </c>
      <c r="Q186" s="5" t="s">
        <v>15</v>
      </c>
      <c r="R186" s="5">
        <v>-1</v>
      </c>
      <c r="S186" s="5">
        <v>-1</v>
      </c>
      <c r="T186" s="5">
        <v>-1</v>
      </c>
      <c r="W186" s="5">
        <v>-1</v>
      </c>
      <c r="AK186" s="20">
        <v>91</v>
      </c>
    </row>
    <row r="187" spans="1:41" x14ac:dyDescent="0.2">
      <c r="A187" s="1" t="s">
        <v>86</v>
      </c>
      <c r="B187" s="1" t="s">
        <v>68</v>
      </c>
      <c r="C187" s="1" t="s">
        <v>8</v>
      </c>
      <c r="D187" s="1" t="s">
        <v>218</v>
      </c>
      <c r="E187" s="1" t="s">
        <v>22</v>
      </c>
      <c r="F187" s="1" t="s">
        <v>10</v>
      </c>
      <c r="AH187" s="5">
        <v>20.486000000000001</v>
      </c>
      <c r="AI187" s="5">
        <v>11.081</v>
      </c>
      <c r="AJ187" s="5">
        <v>0.27</v>
      </c>
      <c r="AK187" s="20">
        <v>92</v>
      </c>
      <c r="AM187" s="12">
        <f>+AO187/$AO$3</f>
        <v>6.2729462238011824E-6</v>
      </c>
      <c r="AN187" s="7">
        <f>IF(AK187=1,AM187,AM187+AN185)</f>
        <v>0.99994553095794803</v>
      </c>
      <c r="AO187" s="5">
        <f>SUM(G187:AJ187)</f>
        <v>31.837</v>
      </c>
    </row>
    <row r="188" spans="1:41" x14ac:dyDescent="0.2">
      <c r="A188" s="1" t="s">
        <v>86</v>
      </c>
      <c r="B188" s="1" t="s">
        <v>68</v>
      </c>
      <c r="C188" s="1" t="s">
        <v>8</v>
      </c>
      <c r="D188" s="1" t="s">
        <v>218</v>
      </c>
      <c r="E188" s="1" t="s">
        <v>22</v>
      </c>
      <c r="F188" s="1" t="s">
        <v>11</v>
      </c>
      <c r="AH188" s="5" t="s">
        <v>15</v>
      </c>
      <c r="AI188" s="5" t="s">
        <v>15</v>
      </c>
      <c r="AJ188" s="5" t="s">
        <v>15</v>
      </c>
      <c r="AK188" s="20">
        <v>92</v>
      </c>
    </row>
    <row r="189" spans="1:41" x14ac:dyDescent="0.2">
      <c r="A189" s="1" t="s">
        <v>86</v>
      </c>
      <c r="B189" s="1" t="s">
        <v>68</v>
      </c>
      <c r="C189" s="1" t="s">
        <v>8</v>
      </c>
      <c r="D189" s="1" t="s">
        <v>191</v>
      </c>
      <c r="E189" s="1" t="s">
        <v>26</v>
      </c>
      <c r="F189" s="1" t="s">
        <v>10</v>
      </c>
      <c r="AJ189" s="5">
        <v>29.335000000000001</v>
      </c>
      <c r="AK189" s="20">
        <v>93</v>
      </c>
      <c r="AM189" s="12">
        <f>+AO189/$AO$3</f>
        <v>5.7799691389015194E-6</v>
      </c>
      <c r="AN189" s="7">
        <f>IF(AK189=1,AM189,AM189+AN187)</f>
        <v>0.99995131092708689</v>
      </c>
      <c r="AO189" s="5">
        <f>SUM(G189:AJ189)</f>
        <v>29.335000000000001</v>
      </c>
    </row>
    <row r="190" spans="1:41" x14ac:dyDescent="0.2">
      <c r="A190" s="1" t="s">
        <v>86</v>
      </c>
      <c r="B190" s="1" t="s">
        <v>68</v>
      </c>
      <c r="C190" s="1" t="s">
        <v>8</v>
      </c>
      <c r="D190" s="1" t="s">
        <v>191</v>
      </c>
      <c r="E190" s="1" t="s">
        <v>26</v>
      </c>
      <c r="F190" s="1" t="s">
        <v>11</v>
      </c>
      <c r="AJ190" s="5">
        <v>-1</v>
      </c>
      <c r="AK190" s="20">
        <v>93</v>
      </c>
    </row>
    <row r="191" spans="1:41" x14ac:dyDescent="0.2">
      <c r="A191" s="1" t="s">
        <v>86</v>
      </c>
      <c r="B191" s="1" t="s">
        <v>68</v>
      </c>
      <c r="C191" s="1" t="s">
        <v>8</v>
      </c>
      <c r="D191" s="1" t="s">
        <v>216</v>
      </c>
      <c r="E191" s="1" t="s">
        <v>16</v>
      </c>
      <c r="F191" s="1" t="s">
        <v>10</v>
      </c>
      <c r="R191" s="5">
        <v>6</v>
      </c>
      <c r="Y191" s="5">
        <v>1.256</v>
      </c>
      <c r="Z191" s="5">
        <v>2.6859999999999999</v>
      </c>
      <c r="AA191" s="5">
        <v>15.795</v>
      </c>
      <c r="AB191" s="5">
        <v>7.6999999999999999E-2</v>
      </c>
      <c r="AC191" s="5">
        <v>0.17599999999999999</v>
      </c>
      <c r="AD191" s="5">
        <v>3.1E-2</v>
      </c>
      <c r="AE191" s="5">
        <v>1.5</v>
      </c>
      <c r="AF191" s="5">
        <v>6.0000000000000001E-3</v>
      </c>
      <c r="AG191" s="5">
        <v>0.02</v>
      </c>
      <c r="AH191" s="5">
        <v>1.105</v>
      </c>
      <c r="AI191" s="5">
        <v>0.121</v>
      </c>
      <c r="AJ191" s="5">
        <v>7.0000000000000001E-3</v>
      </c>
      <c r="AK191" s="20">
        <v>94</v>
      </c>
      <c r="AM191" s="12">
        <f>+AO191/$AO$3</f>
        <v>5.6706157087978773E-6</v>
      </c>
      <c r="AN191" s="7">
        <f>IF(AK191=1,AM191,AM191+AN189)</f>
        <v>0.99995698154279566</v>
      </c>
      <c r="AO191" s="5">
        <f>SUM(G191:AJ191)</f>
        <v>28.78</v>
      </c>
    </row>
    <row r="192" spans="1:41" x14ac:dyDescent="0.2">
      <c r="A192" s="1" t="s">
        <v>86</v>
      </c>
      <c r="B192" s="1" t="s">
        <v>68</v>
      </c>
      <c r="C192" s="1" t="s">
        <v>8</v>
      </c>
      <c r="D192" s="1" t="s">
        <v>216</v>
      </c>
      <c r="E192" s="1" t="s">
        <v>16</v>
      </c>
      <c r="F192" s="1" t="s">
        <v>11</v>
      </c>
      <c r="R192" s="5">
        <v>-1</v>
      </c>
      <c r="Y192" s="5">
        <v>-1</v>
      </c>
      <c r="Z192" s="5">
        <v>-1</v>
      </c>
      <c r="AA192" s="5">
        <v>-1</v>
      </c>
      <c r="AB192" s="5">
        <v>-1</v>
      </c>
      <c r="AC192" s="5">
        <v>-1</v>
      </c>
      <c r="AD192" s="5">
        <v>-1</v>
      </c>
      <c r="AE192" s="5">
        <v>-1</v>
      </c>
      <c r="AF192" s="5">
        <v>-1</v>
      </c>
      <c r="AG192" s="5">
        <v>-1</v>
      </c>
      <c r="AH192" s="5">
        <v>-1</v>
      </c>
      <c r="AI192" s="5" t="s">
        <v>15</v>
      </c>
      <c r="AJ192" s="5">
        <v>-1</v>
      </c>
      <c r="AK192" s="20">
        <v>94</v>
      </c>
    </row>
    <row r="193" spans="1:41" x14ac:dyDescent="0.2">
      <c r="A193" s="1" t="s">
        <v>86</v>
      </c>
      <c r="B193" s="1" t="s">
        <v>68</v>
      </c>
      <c r="C193" s="1" t="s">
        <v>30</v>
      </c>
      <c r="D193" s="1" t="s">
        <v>80</v>
      </c>
      <c r="E193" s="1" t="s">
        <v>77</v>
      </c>
      <c r="F193" s="1" t="s">
        <v>10</v>
      </c>
      <c r="G193" s="5">
        <v>2</v>
      </c>
      <c r="H193" s="5">
        <v>2</v>
      </c>
      <c r="I193" s="5">
        <v>2</v>
      </c>
      <c r="J193" s="5">
        <v>2</v>
      </c>
      <c r="K193" s="5">
        <v>2</v>
      </c>
      <c r="L193" s="5">
        <v>2</v>
      </c>
      <c r="M193" s="5">
        <v>6.71</v>
      </c>
      <c r="N193" s="5">
        <v>2.84</v>
      </c>
      <c r="O193" s="5">
        <v>2.38</v>
      </c>
      <c r="P193" s="5">
        <v>2.38</v>
      </c>
      <c r="AK193" s="20">
        <v>95</v>
      </c>
      <c r="AM193" s="12">
        <f>+AO193/$AO$3</f>
        <v>5.1839436865348207E-6</v>
      </c>
      <c r="AN193" s="7">
        <f>IF(AK193=1,AM193,AM193+AN191)</f>
        <v>0.9999621654864822</v>
      </c>
      <c r="AO193" s="5">
        <f>SUM(G193:AJ193)</f>
        <v>26.31</v>
      </c>
    </row>
    <row r="194" spans="1:41" x14ac:dyDescent="0.2">
      <c r="A194" s="1" t="s">
        <v>86</v>
      </c>
      <c r="B194" s="1" t="s">
        <v>68</v>
      </c>
      <c r="C194" s="1" t="s">
        <v>30</v>
      </c>
      <c r="D194" s="1" t="s">
        <v>80</v>
      </c>
      <c r="E194" s="1" t="s">
        <v>77</v>
      </c>
      <c r="F194" s="1" t="s">
        <v>11</v>
      </c>
      <c r="G194" s="5">
        <v>-1</v>
      </c>
      <c r="H194" s="5">
        <v>-1</v>
      </c>
      <c r="I194" s="5">
        <v>-1</v>
      </c>
      <c r="J194" s="5">
        <v>-1</v>
      </c>
      <c r="K194" s="5">
        <v>-1</v>
      </c>
      <c r="L194" s="5">
        <v>-1</v>
      </c>
      <c r="M194" s="5">
        <v>-1</v>
      </c>
      <c r="N194" s="5">
        <v>-1</v>
      </c>
      <c r="O194" s="5">
        <v>-1</v>
      </c>
      <c r="P194" s="5">
        <v>-1</v>
      </c>
      <c r="AK194" s="20">
        <v>95</v>
      </c>
    </row>
    <row r="195" spans="1:41" x14ac:dyDescent="0.2">
      <c r="A195" s="1" t="s">
        <v>86</v>
      </c>
      <c r="B195" s="1" t="s">
        <v>68</v>
      </c>
      <c r="C195" s="1" t="s">
        <v>8</v>
      </c>
      <c r="D195" s="1" t="s">
        <v>74</v>
      </c>
      <c r="E195" s="1" t="s">
        <v>33</v>
      </c>
      <c r="F195" s="1" t="s">
        <v>10</v>
      </c>
      <c r="L195" s="5">
        <v>26</v>
      </c>
      <c r="AK195" s="20">
        <v>96</v>
      </c>
      <c r="AM195" s="12">
        <f>+AO195/$AO$3</f>
        <v>5.1228633922426968E-6</v>
      </c>
      <c r="AN195" s="7">
        <f>IF(AK195=1,AM195,AM195+AN193)</f>
        <v>0.99996728834987447</v>
      </c>
      <c r="AO195" s="5">
        <f>SUM(G195:AJ195)</f>
        <v>26</v>
      </c>
    </row>
    <row r="196" spans="1:41" x14ac:dyDescent="0.2">
      <c r="A196" s="1" t="s">
        <v>86</v>
      </c>
      <c r="B196" s="1" t="s">
        <v>68</v>
      </c>
      <c r="C196" s="1" t="s">
        <v>8</v>
      </c>
      <c r="D196" s="1" t="s">
        <v>74</v>
      </c>
      <c r="E196" s="1" t="s">
        <v>33</v>
      </c>
      <c r="F196" s="1" t="s">
        <v>11</v>
      </c>
      <c r="L196" s="5">
        <v>-1</v>
      </c>
      <c r="AK196" s="20">
        <v>96</v>
      </c>
    </row>
    <row r="197" spans="1:41" x14ac:dyDescent="0.2">
      <c r="A197" s="1" t="s">
        <v>86</v>
      </c>
      <c r="B197" s="1" t="s">
        <v>68</v>
      </c>
      <c r="C197" s="1" t="s">
        <v>8</v>
      </c>
      <c r="D197" s="1" t="s">
        <v>55</v>
      </c>
      <c r="E197" s="1" t="s">
        <v>21</v>
      </c>
      <c r="F197" s="1" t="s">
        <v>10</v>
      </c>
      <c r="Z197" s="5">
        <v>1.5640000000000001</v>
      </c>
      <c r="AA197" s="5">
        <v>1.7</v>
      </c>
      <c r="AB197" s="5">
        <v>14.866</v>
      </c>
      <c r="AC197" s="5">
        <v>0.9</v>
      </c>
      <c r="AF197" s="5">
        <v>0.5</v>
      </c>
      <c r="AG197" s="5">
        <v>0.76400000000000001</v>
      </c>
      <c r="AH197" s="5">
        <v>1.2999999999999999E-2</v>
      </c>
      <c r="AI197" s="5">
        <v>0.48299999999999998</v>
      </c>
      <c r="AJ197" s="5">
        <v>1.2509999999999999</v>
      </c>
      <c r="AK197" s="20">
        <v>97</v>
      </c>
      <c r="AM197" s="12">
        <f>+AO197/$AO$3</f>
        <v>4.3428089241700494E-6</v>
      </c>
      <c r="AN197" s="7">
        <f>IF(AK197=1,AM197,AM197+AN195)</f>
        <v>0.99997163115879861</v>
      </c>
      <c r="AO197" s="5">
        <f>SUM(G197:AJ197)</f>
        <v>22.041</v>
      </c>
    </row>
    <row r="198" spans="1:41" x14ac:dyDescent="0.2">
      <c r="A198" s="1" t="s">
        <v>86</v>
      </c>
      <c r="B198" s="1" t="s">
        <v>68</v>
      </c>
      <c r="C198" s="1" t="s">
        <v>8</v>
      </c>
      <c r="D198" s="1" t="s">
        <v>55</v>
      </c>
      <c r="E198" s="1" t="s">
        <v>21</v>
      </c>
      <c r="F198" s="1" t="s">
        <v>11</v>
      </c>
      <c r="J198" s="5" t="s">
        <v>15</v>
      </c>
      <c r="Q198" s="5" t="s">
        <v>15</v>
      </c>
      <c r="Z198" s="5">
        <v>-1</v>
      </c>
      <c r="AA198" s="5">
        <v>-1</v>
      </c>
      <c r="AB198" s="5" t="s">
        <v>15</v>
      </c>
      <c r="AC198" s="5">
        <v>-1</v>
      </c>
      <c r="AD198" s="5" t="s">
        <v>15</v>
      </c>
      <c r="AE198" s="5" t="s">
        <v>15</v>
      </c>
      <c r="AF198" s="5" t="s">
        <v>15</v>
      </c>
      <c r="AG198" s="5" t="s">
        <v>15</v>
      </c>
      <c r="AH198" s="5" t="s">
        <v>15</v>
      </c>
      <c r="AI198" s="5">
        <v>-1</v>
      </c>
      <c r="AJ198" s="5" t="s">
        <v>15</v>
      </c>
      <c r="AK198" s="20">
        <v>97</v>
      </c>
    </row>
    <row r="199" spans="1:41" x14ac:dyDescent="0.2">
      <c r="A199" s="1" t="s">
        <v>86</v>
      </c>
      <c r="B199" s="1" t="s">
        <v>68</v>
      </c>
      <c r="C199" s="1" t="s">
        <v>8</v>
      </c>
      <c r="D199" s="1" t="s">
        <v>231</v>
      </c>
      <c r="E199" s="1" t="s">
        <v>22</v>
      </c>
      <c r="F199" s="1" t="s">
        <v>10</v>
      </c>
      <c r="AI199" s="5">
        <v>2.1139999999999999</v>
      </c>
      <c r="AJ199" s="5">
        <v>18.677</v>
      </c>
      <c r="AK199" s="20">
        <v>98</v>
      </c>
      <c r="AM199" s="12">
        <f>+AO199/$AO$3</f>
        <v>4.0965174149276115E-6</v>
      </c>
      <c r="AN199" s="7">
        <f>IF(AK199=1,AM199,AM199+AN197)</f>
        <v>0.99997572767621357</v>
      </c>
      <c r="AO199" s="5">
        <f>SUM(G199:AJ199)</f>
        <v>20.791</v>
      </c>
    </row>
    <row r="200" spans="1:41" x14ac:dyDescent="0.2">
      <c r="A200" s="1" t="s">
        <v>86</v>
      </c>
      <c r="B200" s="1" t="s">
        <v>68</v>
      </c>
      <c r="C200" s="1" t="s">
        <v>8</v>
      </c>
      <c r="D200" s="1" t="s">
        <v>231</v>
      </c>
      <c r="E200" s="1" t="s">
        <v>22</v>
      </c>
      <c r="F200" s="1" t="s">
        <v>11</v>
      </c>
      <c r="AI200" s="5">
        <v>-1</v>
      </c>
      <c r="AJ200" s="5">
        <v>-1</v>
      </c>
      <c r="AK200" s="20">
        <v>98</v>
      </c>
    </row>
    <row r="201" spans="1:41" x14ac:dyDescent="0.2">
      <c r="A201" s="1" t="s">
        <v>86</v>
      </c>
      <c r="B201" s="1" t="s">
        <v>68</v>
      </c>
      <c r="C201" s="1" t="s">
        <v>8</v>
      </c>
      <c r="D201" s="1" t="s">
        <v>218</v>
      </c>
      <c r="E201" s="1" t="s">
        <v>47</v>
      </c>
      <c r="F201" s="1" t="s">
        <v>10</v>
      </c>
      <c r="M201" s="5">
        <v>1</v>
      </c>
      <c r="N201" s="5">
        <v>3</v>
      </c>
      <c r="P201" s="5">
        <v>0.5</v>
      </c>
      <c r="Q201" s="5">
        <v>0.1</v>
      </c>
      <c r="R201" s="5">
        <v>0.5</v>
      </c>
      <c r="T201" s="5">
        <v>1.8580000000000001</v>
      </c>
      <c r="U201" s="5">
        <v>0.65</v>
      </c>
      <c r="V201" s="5">
        <v>0.73599999999999999</v>
      </c>
      <c r="W201" s="5">
        <v>6.5000000000000002E-2</v>
      </c>
      <c r="X201" s="5">
        <v>0.27600000000000002</v>
      </c>
      <c r="Z201" s="5">
        <v>2.73</v>
      </c>
      <c r="AH201" s="5">
        <v>5.4080000000000004</v>
      </c>
      <c r="AI201" s="5">
        <v>2.9000000000000001E-2</v>
      </c>
      <c r="AJ201" s="5">
        <v>0.82499999999999996</v>
      </c>
      <c r="AK201" s="20">
        <v>99</v>
      </c>
      <c r="AM201" s="12">
        <f>+AO201/$AO$3</f>
        <v>3.482956007102852E-6</v>
      </c>
      <c r="AN201" s="7">
        <f>IF(AK201=1,AM201,AM201+AN199)</f>
        <v>0.99997921063222062</v>
      </c>
      <c r="AO201" s="5">
        <f>SUM(G201:AJ201)</f>
        <v>17.677</v>
      </c>
    </row>
    <row r="202" spans="1:41" x14ac:dyDescent="0.2">
      <c r="A202" s="1" t="s">
        <v>86</v>
      </c>
      <c r="B202" s="1" t="s">
        <v>68</v>
      </c>
      <c r="C202" s="1" t="s">
        <v>8</v>
      </c>
      <c r="D202" s="1" t="s">
        <v>218</v>
      </c>
      <c r="E202" s="1" t="s">
        <v>47</v>
      </c>
      <c r="F202" s="1" t="s">
        <v>11</v>
      </c>
      <c r="L202" s="5" t="s">
        <v>15</v>
      </c>
      <c r="M202" s="5" t="s">
        <v>15</v>
      </c>
      <c r="N202" s="5" t="s">
        <v>15</v>
      </c>
      <c r="P202" s="5" t="s">
        <v>15</v>
      </c>
      <c r="Q202" s="5" t="s">
        <v>15</v>
      </c>
      <c r="R202" s="5" t="s">
        <v>15</v>
      </c>
      <c r="S202" s="5" t="s">
        <v>15</v>
      </c>
      <c r="T202" s="5" t="s">
        <v>15</v>
      </c>
      <c r="U202" s="5">
        <v>-1</v>
      </c>
      <c r="V202" s="5" t="s">
        <v>24</v>
      </c>
      <c r="W202" s="5">
        <v>-1</v>
      </c>
      <c r="X202" s="5">
        <v>-1</v>
      </c>
      <c r="Z202" s="5" t="s">
        <v>15</v>
      </c>
      <c r="AA202" s="5" t="s">
        <v>15</v>
      </c>
      <c r="AF202" s="5" t="s">
        <v>24</v>
      </c>
      <c r="AH202" s="5" t="s">
        <v>13</v>
      </c>
      <c r="AI202" s="5" t="s">
        <v>15</v>
      </c>
      <c r="AJ202" s="5" t="s">
        <v>13</v>
      </c>
      <c r="AK202" s="20">
        <v>99</v>
      </c>
    </row>
    <row r="203" spans="1:41" x14ac:dyDescent="0.2">
      <c r="A203" s="1" t="s">
        <v>86</v>
      </c>
      <c r="B203" s="1" t="s">
        <v>68</v>
      </c>
      <c r="C203" s="1" t="s">
        <v>8</v>
      </c>
      <c r="D203" s="1" t="s">
        <v>231</v>
      </c>
      <c r="E203" s="1" t="s">
        <v>77</v>
      </c>
      <c r="F203" s="1" t="s">
        <v>10</v>
      </c>
      <c r="AJ203" s="5">
        <v>16.305</v>
      </c>
      <c r="AK203" s="20">
        <v>100</v>
      </c>
      <c r="AM203" s="12">
        <f>+AO203/$AO$3</f>
        <v>3.2126264465583526E-6</v>
      </c>
      <c r="AN203" s="7">
        <f>IF(AK203=1,AM203,AM203+AN201)</f>
        <v>0.99998242325866715</v>
      </c>
      <c r="AO203" s="5">
        <f>SUM(G203:AJ203)</f>
        <v>16.305</v>
      </c>
    </row>
    <row r="204" spans="1:41" x14ac:dyDescent="0.2">
      <c r="A204" s="1" t="s">
        <v>86</v>
      </c>
      <c r="B204" s="1" t="s">
        <v>68</v>
      </c>
      <c r="C204" s="1" t="s">
        <v>8</v>
      </c>
      <c r="D204" s="1" t="s">
        <v>231</v>
      </c>
      <c r="E204" s="1" t="s">
        <v>77</v>
      </c>
      <c r="F204" s="1" t="s">
        <v>11</v>
      </c>
      <c r="AJ204" s="5">
        <v>-1</v>
      </c>
      <c r="AK204" s="20">
        <v>100</v>
      </c>
    </row>
    <row r="205" spans="1:41" x14ac:dyDescent="0.2">
      <c r="A205" s="1" t="s">
        <v>86</v>
      </c>
      <c r="B205" s="1" t="s">
        <v>68</v>
      </c>
      <c r="C205" s="1" t="s">
        <v>8</v>
      </c>
      <c r="D205" s="1" t="s">
        <v>219</v>
      </c>
      <c r="E205" s="1" t="s">
        <v>21</v>
      </c>
      <c r="F205" s="1" t="s">
        <v>10</v>
      </c>
      <c r="R205" s="5">
        <v>1</v>
      </c>
      <c r="V205" s="5">
        <v>0.94799999999999995</v>
      </c>
      <c r="W205" s="5">
        <v>9.1999999999999998E-2</v>
      </c>
      <c r="AG205" s="5">
        <v>7.6289999999999996</v>
      </c>
      <c r="AK205" s="20">
        <v>101</v>
      </c>
      <c r="AM205" s="12">
        <f>+AO205/$AO$3</f>
        <v>1.9051140822921015E-6</v>
      </c>
      <c r="AN205" s="7">
        <f>IF(AK205=1,AM205,AM205+AN203)</f>
        <v>0.99998432837274942</v>
      </c>
      <c r="AO205" s="5">
        <f>SUM(G205:AJ205)</f>
        <v>9.6690000000000005</v>
      </c>
    </row>
    <row r="206" spans="1:41" x14ac:dyDescent="0.2">
      <c r="A206" s="1" t="s">
        <v>86</v>
      </c>
      <c r="B206" s="1" t="s">
        <v>68</v>
      </c>
      <c r="C206" s="1" t="s">
        <v>8</v>
      </c>
      <c r="D206" s="1" t="s">
        <v>219</v>
      </c>
      <c r="E206" s="1" t="s">
        <v>21</v>
      </c>
      <c r="F206" s="1" t="s">
        <v>11</v>
      </c>
      <c r="R206" s="5" t="s">
        <v>15</v>
      </c>
      <c r="T206" s="5" t="s">
        <v>15</v>
      </c>
      <c r="V206" s="5" t="s">
        <v>15</v>
      </c>
      <c r="W206" s="5" t="s">
        <v>15</v>
      </c>
      <c r="Y206" s="5" t="s">
        <v>15</v>
      </c>
      <c r="Z206" s="5" t="s">
        <v>15</v>
      </c>
      <c r="AG206" s="5" t="s">
        <v>15</v>
      </c>
      <c r="AH206" s="5" t="s">
        <v>15</v>
      </c>
      <c r="AI206" s="5" t="s">
        <v>15</v>
      </c>
      <c r="AK206" s="20">
        <v>101</v>
      </c>
    </row>
    <row r="207" spans="1:41" x14ac:dyDescent="0.2">
      <c r="A207" s="1" t="s">
        <v>86</v>
      </c>
      <c r="B207" s="1" t="s">
        <v>68</v>
      </c>
      <c r="C207" s="1" t="s">
        <v>8</v>
      </c>
      <c r="D207" s="1" t="s">
        <v>79</v>
      </c>
      <c r="E207" s="1" t="s">
        <v>16</v>
      </c>
      <c r="F207" s="1" t="s">
        <v>10</v>
      </c>
      <c r="AF207" s="5">
        <v>6.21</v>
      </c>
      <c r="AG207" s="5">
        <v>2.0529999999999999</v>
      </c>
      <c r="AK207" s="20">
        <v>102</v>
      </c>
      <c r="AM207" s="12">
        <f>+AO207/$AO$3</f>
        <v>1.6280853926962078E-6</v>
      </c>
      <c r="AN207" s="7">
        <f>IF(AK207=1,AM207,AM207+AN205)</f>
        <v>0.99998595645814214</v>
      </c>
      <c r="AO207" s="5">
        <f>SUM(G207:AJ207)</f>
        <v>8.2629999999999999</v>
      </c>
    </row>
    <row r="208" spans="1:41" x14ac:dyDescent="0.2">
      <c r="A208" s="1" t="s">
        <v>86</v>
      </c>
      <c r="B208" s="1" t="s">
        <v>68</v>
      </c>
      <c r="C208" s="1" t="s">
        <v>8</v>
      </c>
      <c r="D208" s="1" t="s">
        <v>79</v>
      </c>
      <c r="E208" s="1" t="s">
        <v>16</v>
      </c>
      <c r="F208" s="1" t="s">
        <v>11</v>
      </c>
      <c r="AF208" s="5">
        <v>-1</v>
      </c>
      <c r="AG208" s="5">
        <v>-1</v>
      </c>
      <c r="AK208" s="20">
        <v>102</v>
      </c>
    </row>
    <row r="209" spans="1:41" x14ac:dyDescent="0.2">
      <c r="A209" s="1" t="s">
        <v>86</v>
      </c>
      <c r="B209" s="1" t="s">
        <v>68</v>
      </c>
      <c r="C209" s="1" t="s">
        <v>8</v>
      </c>
      <c r="D209" s="1" t="s">
        <v>234</v>
      </c>
      <c r="E209" s="1" t="s">
        <v>21</v>
      </c>
      <c r="F209" s="1" t="s">
        <v>10</v>
      </c>
      <c r="AD209" s="5">
        <v>1.2999999999999999E-2</v>
      </c>
      <c r="AH209" s="5">
        <v>4.8330000000000002</v>
      </c>
      <c r="AI209" s="5">
        <v>1.85</v>
      </c>
      <c r="AJ209" s="5">
        <v>0.41499999999999998</v>
      </c>
      <c r="AK209" s="20">
        <v>103</v>
      </c>
      <c r="AM209" s="12">
        <f>+AO209/$AO$3</f>
        <v>1.4011031377783776E-6</v>
      </c>
      <c r="AN209" s="7">
        <f>IF(AK209=1,AM209,AM209+AN207)</f>
        <v>0.99998735756127988</v>
      </c>
      <c r="AO209" s="5">
        <f>SUM(G209:AJ209)</f>
        <v>7.1109999999999998</v>
      </c>
    </row>
    <row r="210" spans="1:41" x14ac:dyDescent="0.2">
      <c r="A210" s="1" t="s">
        <v>86</v>
      </c>
      <c r="B210" s="1" t="s">
        <v>68</v>
      </c>
      <c r="C210" s="1" t="s">
        <v>8</v>
      </c>
      <c r="D210" s="1" t="s">
        <v>234</v>
      </c>
      <c r="E210" s="1" t="s">
        <v>21</v>
      </c>
      <c r="F210" s="1" t="s">
        <v>11</v>
      </c>
      <c r="AD210" s="5">
        <v>-1</v>
      </c>
      <c r="AH210" s="5">
        <v>-1</v>
      </c>
      <c r="AI210" s="5">
        <v>-1</v>
      </c>
      <c r="AJ210" s="5">
        <v>-1</v>
      </c>
      <c r="AK210" s="20">
        <v>103</v>
      </c>
    </row>
    <row r="211" spans="1:41" x14ac:dyDescent="0.2">
      <c r="A211" s="1" t="s">
        <v>86</v>
      </c>
      <c r="B211" s="1" t="s">
        <v>68</v>
      </c>
      <c r="C211" s="1" t="s">
        <v>30</v>
      </c>
      <c r="D211" s="1" t="s">
        <v>31</v>
      </c>
      <c r="E211" s="1" t="s">
        <v>28</v>
      </c>
      <c r="F211" s="1" t="s">
        <v>10</v>
      </c>
      <c r="I211" s="5">
        <v>7</v>
      </c>
      <c r="AK211" s="20">
        <v>104</v>
      </c>
      <c r="AM211" s="12">
        <f>+AO211/$AO$3</f>
        <v>1.3792324517576491E-6</v>
      </c>
      <c r="AN211" s="7">
        <f>IF(AK211=1,AM211,AM211+AN209)</f>
        <v>0.99998873679373168</v>
      </c>
      <c r="AO211" s="5">
        <f>SUM(G211:AJ211)</f>
        <v>7</v>
      </c>
    </row>
    <row r="212" spans="1:41" x14ac:dyDescent="0.2">
      <c r="A212" s="1" t="s">
        <v>86</v>
      </c>
      <c r="B212" s="1" t="s">
        <v>68</v>
      </c>
      <c r="C212" s="1" t="s">
        <v>30</v>
      </c>
      <c r="D212" s="1" t="s">
        <v>31</v>
      </c>
      <c r="E212" s="1" t="s">
        <v>28</v>
      </c>
      <c r="F212" s="1" t="s">
        <v>11</v>
      </c>
      <c r="I212" s="5">
        <v>-1</v>
      </c>
      <c r="AK212" s="20">
        <v>104</v>
      </c>
    </row>
    <row r="213" spans="1:41" x14ac:dyDescent="0.2">
      <c r="A213" s="1" t="s">
        <v>86</v>
      </c>
      <c r="B213" s="1" t="s">
        <v>68</v>
      </c>
      <c r="C213" s="1" t="s">
        <v>8</v>
      </c>
      <c r="D213" s="1" t="s">
        <v>54</v>
      </c>
      <c r="E213" s="1" t="s">
        <v>26</v>
      </c>
      <c r="F213" s="1" t="s">
        <v>10</v>
      </c>
      <c r="G213" s="5">
        <v>0.3</v>
      </c>
      <c r="H213" s="5">
        <v>1</v>
      </c>
      <c r="I213" s="5">
        <v>1</v>
      </c>
      <c r="J213" s="5">
        <v>1</v>
      </c>
      <c r="T213" s="5">
        <v>2.5000000000000001E-2</v>
      </c>
      <c r="U213" s="5">
        <v>0.313</v>
      </c>
      <c r="W213" s="5">
        <v>0.11600000000000001</v>
      </c>
      <c r="X213" s="5">
        <v>3.1850000000000001</v>
      </c>
      <c r="AK213" s="20">
        <v>105</v>
      </c>
      <c r="AM213" s="12">
        <f>+AO213/$AO$3</f>
        <v>1.3672134261066182E-6</v>
      </c>
      <c r="AN213" s="7">
        <f>IF(AK213=1,AM213,AM213+AN211)</f>
        <v>0.99999010400715782</v>
      </c>
      <c r="AO213" s="5">
        <f>SUM(G213:AJ213)</f>
        <v>6.9390000000000001</v>
      </c>
    </row>
    <row r="214" spans="1:41" x14ac:dyDescent="0.2">
      <c r="A214" s="1" t="s">
        <v>86</v>
      </c>
      <c r="B214" s="1" t="s">
        <v>68</v>
      </c>
      <c r="C214" s="1" t="s">
        <v>8</v>
      </c>
      <c r="D214" s="1" t="s">
        <v>54</v>
      </c>
      <c r="E214" s="1" t="s">
        <v>26</v>
      </c>
      <c r="F214" s="1" t="s">
        <v>11</v>
      </c>
      <c r="G214" s="5" t="s">
        <v>15</v>
      </c>
      <c r="H214" s="5" t="s">
        <v>15</v>
      </c>
      <c r="I214" s="5" t="s">
        <v>15</v>
      </c>
      <c r="J214" s="5" t="s">
        <v>15</v>
      </c>
      <c r="T214" s="5" t="s">
        <v>15</v>
      </c>
      <c r="U214" s="5" t="s">
        <v>15</v>
      </c>
      <c r="W214" s="5" t="s">
        <v>15</v>
      </c>
      <c r="X214" s="5" t="s">
        <v>15</v>
      </c>
      <c r="Y214" s="5" t="s">
        <v>15</v>
      </c>
      <c r="Z214" s="5" t="s">
        <v>15</v>
      </c>
      <c r="AK214" s="20">
        <v>105</v>
      </c>
    </row>
    <row r="215" spans="1:41" x14ac:dyDescent="0.2">
      <c r="A215" s="1" t="s">
        <v>86</v>
      </c>
      <c r="B215" s="1" t="s">
        <v>68</v>
      </c>
      <c r="C215" s="1" t="s">
        <v>8</v>
      </c>
      <c r="D215" s="1" t="s">
        <v>73</v>
      </c>
      <c r="E215" s="1" t="s">
        <v>33</v>
      </c>
      <c r="F215" s="1" t="s">
        <v>10</v>
      </c>
      <c r="Y215" s="5">
        <v>0.106</v>
      </c>
      <c r="AC215" s="5">
        <v>0.64900000000000002</v>
      </c>
      <c r="AD215" s="5">
        <v>0.91900000000000004</v>
      </c>
      <c r="AE215" s="5">
        <v>3.0960000000000001</v>
      </c>
      <c r="AF215" s="5">
        <v>1.2929999999999999</v>
      </c>
      <c r="AH215" s="5">
        <v>0.84399999999999997</v>
      </c>
      <c r="AK215" s="20">
        <v>106</v>
      </c>
      <c r="AM215" s="12">
        <f>+AO215/$AO$3</f>
        <v>1.3609083634700117E-6</v>
      </c>
      <c r="AN215" s="7">
        <f>IF(AK215=1,AM215,AM215+AN213)</f>
        <v>0.99999146491552127</v>
      </c>
      <c r="AO215" s="5">
        <f>SUM(G215:AJ215)</f>
        <v>6.907</v>
      </c>
    </row>
    <row r="216" spans="1:41" x14ac:dyDescent="0.2">
      <c r="A216" s="1" t="s">
        <v>86</v>
      </c>
      <c r="B216" s="1" t="s">
        <v>68</v>
      </c>
      <c r="C216" s="1" t="s">
        <v>8</v>
      </c>
      <c r="D216" s="1" t="s">
        <v>73</v>
      </c>
      <c r="E216" s="1" t="s">
        <v>33</v>
      </c>
      <c r="F216" s="1" t="s">
        <v>11</v>
      </c>
      <c r="Y216" s="5" t="s">
        <v>15</v>
      </c>
      <c r="AC216" s="5">
        <v>-1</v>
      </c>
      <c r="AD216" s="5">
        <v>-1</v>
      </c>
      <c r="AE216" s="5">
        <v>-1</v>
      </c>
      <c r="AF216" s="5">
        <v>-1</v>
      </c>
      <c r="AH216" s="5">
        <v>-1</v>
      </c>
      <c r="AK216" s="20">
        <v>106</v>
      </c>
    </row>
    <row r="217" spans="1:41" x14ac:dyDescent="0.2">
      <c r="A217" s="1" t="s">
        <v>86</v>
      </c>
      <c r="B217" s="1" t="s">
        <v>68</v>
      </c>
      <c r="C217" s="1" t="s">
        <v>8</v>
      </c>
      <c r="D217" s="1" t="s">
        <v>216</v>
      </c>
      <c r="E217" s="1" t="s">
        <v>46</v>
      </c>
      <c r="F217" s="1" t="s">
        <v>10</v>
      </c>
      <c r="Y217" s="5">
        <v>0.105</v>
      </c>
      <c r="Z217" s="5">
        <v>0.56299999999999994</v>
      </c>
      <c r="AA217" s="5">
        <v>2.4460000000000002</v>
      </c>
      <c r="AB217" s="5">
        <v>0.47699999999999998</v>
      </c>
      <c r="AC217" s="5">
        <v>3.0000000000000001E-3</v>
      </c>
      <c r="AD217" s="5">
        <v>0.91200000000000003</v>
      </c>
      <c r="AF217" s="5">
        <v>0.75900000000000001</v>
      </c>
      <c r="AG217" s="5">
        <v>0.222</v>
      </c>
      <c r="AH217" s="5">
        <v>6.6000000000000003E-2</v>
      </c>
      <c r="AI217" s="5">
        <v>7.8E-2</v>
      </c>
      <c r="AJ217" s="5">
        <v>1.0189999999999999</v>
      </c>
      <c r="AK217" s="20">
        <v>107</v>
      </c>
      <c r="AM217" s="12">
        <f>+AO217/$AO$3</f>
        <v>1.3102708291697669E-6</v>
      </c>
      <c r="AN217" s="7">
        <f>IF(AK217=1,AM217,AM217+AN215)</f>
        <v>0.99999277518635044</v>
      </c>
      <c r="AO217" s="5">
        <f>SUM(G217:AJ217)</f>
        <v>6.6500000000000012</v>
      </c>
    </row>
    <row r="218" spans="1:41" x14ac:dyDescent="0.2">
      <c r="A218" s="1" t="s">
        <v>86</v>
      </c>
      <c r="B218" s="1" t="s">
        <v>68</v>
      </c>
      <c r="C218" s="1" t="s">
        <v>8</v>
      </c>
      <c r="D218" s="1" t="s">
        <v>216</v>
      </c>
      <c r="E218" s="1" t="s">
        <v>46</v>
      </c>
      <c r="F218" s="1" t="s">
        <v>11</v>
      </c>
      <c r="Y218" s="5">
        <v>-1</v>
      </c>
      <c r="Z218" s="5">
        <v>-1</v>
      </c>
      <c r="AA218" s="5">
        <v>-1</v>
      </c>
      <c r="AB218" s="5">
        <v>-1</v>
      </c>
      <c r="AC218" s="5">
        <v>-1</v>
      </c>
      <c r="AD218" s="5" t="s">
        <v>15</v>
      </c>
      <c r="AF218" s="5">
        <v>-1</v>
      </c>
      <c r="AG218" s="5" t="s">
        <v>15</v>
      </c>
      <c r="AH218" s="5">
        <v>-1</v>
      </c>
      <c r="AI218" s="5" t="s">
        <v>15</v>
      </c>
      <c r="AJ218" s="5">
        <v>-1</v>
      </c>
      <c r="AK218" s="20">
        <v>107</v>
      </c>
    </row>
    <row r="219" spans="1:41" x14ac:dyDescent="0.2">
      <c r="A219" s="1" t="s">
        <v>86</v>
      </c>
      <c r="B219" s="1" t="s">
        <v>68</v>
      </c>
      <c r="C219" s="1" t="s">
        <v>8</v>
      </c>
      <c r="D219" s="1" t="s">
        <v>226</v>
      </c>
      <c r="E219" s="1" t="s">
        <v>16</v>
      </c>
      <c r="F219" s="1" t="s">
        <v>10</v>
      </c>
      <c r="AG219" s="5">
        <v>5.3840000000000003</v>
      </c>
      <c r="AH219" s="5">
        <v>0.628</v>
      </c>
      <c r="AK219" s="20">
        <v>108</v>
      </c>
      <c r="AM219" s="12">
        <f>+AO219/$AO$3</f>
        <v>1.1845636428524267E-6</v>
      </c>
      <c r="AN219" s="7">
        <f>IF(AK219=1,AM219,AM219+AN217)</f>
        <v>0.99999395974999328</v>
      </c>
      <c r="AO219" s="5">
        <f>SUM(G219:AJ219)</f>
        <v>6.0120000000000005</v>
      </c>
    </row>
    <row r="220" spans="1:41" x14ac:dyDescent="0.2">
      <c r="A220" s="1" t="s">
        <v>86</v>
      </c>
      <c r="B220" s="1" t="s">
        <v>68</v>
      </c>
      <c r="C220" s="1" t="s">
        <v>8</v>
      </c>
      <c r="D220" s="1" t="s">
        <v>226</v>
      </c>
      <c r="E220" s="1" t="s">
        <v>16</v>
      </c>
      <c r="F220" s="1" t="s">
        <v>11</v>
      </c>
      <c r="AG220" s="5">
        <v>-1</v>
      </c>
      <c r="AH220" s="5">
        <v>-1</v>
      </c>
      <c r="AK220" s="20">
        <v>108</v>
      </c>
    </row>
    <row r="221" spans="1:41" x14ac:dyDescent="0.2">
      <c r="A221" s="1" t="s">
        <v>86</v>
      </c>
      <c r="B221" s="1" t="s">
        <v>68</v>
      </c>
      <c r="C221" s="1" t="s">
        <v>8</v>
      </c>
      <c r="D221" s="1" t="s">
        <v>218</v>
      </c>
      <c r="E221" s="1" t="s">
        <v>16</v>
      </c>
      <c r="F221" s="1" t="s">
        <v>10</v>
      </c>
      <c r="AH221" s="5">
        <v>2.6080000000000001</v>
      </c>
      <c r="AI221" s="5">
        <v>1.351</v>
      </c>
      <c r="AJ221" s="5">
        <v>0.192</v>
      </c>
      <c r="AK221" s="20">
        <v>109</v>
      </c>
      <c r="AM221" s="12">
        <f>+AO221/$AO$3</f>
        <v>8.178848438922859E-7</v>
      </c>
      <c r="AN221" s="7">
        <f>IF(AK221=1,AM221,AM221+AN219)</f>
        <v>0.99999477763483713</v>
      </c>
      <c r="AO221" s="5">
        <f>SUM(G221:AJ221)</f>
        <v>4.1509999999999998</v>
      </c>
    </row>
    <row r="222" spans="1:41" x14ac:dyDescent="0.2">
      <c r="A222" s="1" t="s">
        <v>86</v>
      </c>
      <c r="B222" s="1" t="s">
        <v>68</v>
      </c>
      <c r="C222" s="1" t="s">
        <v>8</v>
      </c>
      <c r="D222" s="1" t="s">
        <v>218</v>
      </c>
      <c r="E222" s="1" t="s">
        <v>16</v>
      </c>
      <c r="F222" s="1" t="s">
        <v>11</v>
      </c>
      <c r="AH222" s="5" t="s">
        <v>15</v>
      </c>
      <c r="AI222" s="5" t="s">
        <v>15</v>
      </c>
      <c r="AJ222" s="5" t="s">
        <v>15</v>
      </c>
      <c r="AK222" s="20">
        <v>109</v>
      </c>
    </row>
    <row r="223" spans="1:41" x14ac:dyDescent="0.2">
      <c r="A223" s="1" t="s">
        <v>86</v>
      </c>
      <c r="B223" s="1" t="s">
        <v>68</v>
      </c>
      <c r="C223" s="1" t="s">
        <v>8</v>
      </c>
      <c r="D223" s="1" t="s">
        <v>148</v>
      </c>
      <c r="E223" s="1" t="s">
        <v>21</v>
      </c>
      <c r="F223" s="1" t="s">
        <v>10</v>
      </c>
      <c r="N223" s="5">
        <v>4</v>
      </c>
      <c r="AK223" s="20">
        <v>110</v>
      </c>
      <c r="AM223" s="12">
        <f>+AO223/$AO$3</f>
        <v>7.8813282957579955E-7</v>
      </c>
      <c r="AN223" s="7">
        <f>IF(AK223=1,AM223,AM223+AN221)</f>
        <v>0.99999556576766668</v>
      </c>
      <c r="AO223" s="5">
        <f>SUM(G223:AJ223)</f>
        <v>4</v>
      </c>
    </row>
    <row r="224" spans="1:41" x14ac:dyDescent="0.2">
      <c r="A224" s="1" t="s">
        <v>86</v>
      </c>
      <c r="B224" s="1" t="s">
        <v>68</v>
      </c>
      <c r="C224" s="1" t="s">
        <v>8</v>
      </c>
      <c r="D224" s="1" t="s">
        <v>148</v>
      </c>
      <c r="E224" s="1" t="s">
        <v>21</v>
      </c>
      <c r="F224" s="1" t="s">
        <v>11</v>
      </c>
      <c r="N224" s="5">
        <v>-1</v>
      </c>
      <c r="AK224" s="20">
        <v>110</v>
      </c>
    </row>
    <row r="225" spans="1:41" x14ac:dyDescent="0.2">
      <c r="A225" s="1" t="s">
        <v>86</v>
      </c>
      <c r="B225" s="1" t="s">
        <v>68</v>
      </c>
      <c r="C225" s="1" t="s">
        <v>8</v>
      </c>
      <c r="D225" s="1" t="s">
        <v>222</v>
      </c>
      <c r="E225" s="1" t="s">
        <v>21</v>
      </c>
      <c r="F225" s="1" t="s">
        <v>10</v>
      </c>
      <c r="H225" s="5">
        <v>3.5000000000000003E-2</v>
      </c>
      <c r="AE225" s="5">
        <v>5.8000000000000003E-2</v>
      </c>
      <c r="AF225" s="5">
        <v>1.232</v>
      </c>
      <c r="AG225" s="5">
        <v>0.35</v>
      </c>
      <c r="AH225" s="5">
        <v>0.106</v>
      </c>
      <c r="AI225" s="5">
        <v>0.80700000000000005</v>
      </c>
      <c r="AJ225" s="5">
        <v>1.1659999999999999</v>
      </c>
      <c r="AK225" s="20">
        <v>111</v>
      </c>
      <c r="AM225" s="12">
        <f>+AO225/$AO$3</f>
        <v>7.396626605568878E-7</v>
      </c>
      <c r="AN225" s="7">
        <f>IF(AK225=1,AM225,AM225+AN223)</f>
        <v>0.99999630543032725</v>
      </c>
      <c r="AO225" s="5">
        <f>SUM(G225:AJ225)</f>
        <v>3.754</v>
      </c>
    </row>
    <row r="226" spans="1:41" x14ac:dyDescent="0.2">
      <c r="A226" s="1" t="s">
        <v>86</v>
      </c>
      <c r="B226" s="1" t="s">
        <v>68</v>
      </c>
      <c r="C226" s="1" t="s">
        <v>8</v>
      </c>
      <c r="D226" s="1" t="s">
        <v>222</v>
      </c>
      <c r="E226" s="1" t="s">
        <v>21</v>
      </c>
      <c r="F226" s="1" t="s">
        <v>11</v>
      </c>
      <c r="H226" s="5">
        <v>-1</v>
      </c>
      <c r="T226" s="5" t="s">
        <v>15</v>
      </c>
      <c r="AD226" s="5" t="s">
        <v>24</v>
      </c>
      <c r="AE226" s="5" t="s">
        <v>13</v>
      </c>
      <c r="AF226" s="5" t="s">
        <v>15</v>
      </c>
      <c r="AG226" s="5" t="s">
        <v>12</v>
      </c>
      <c r="AH226" s="5" t="s">
        <v>15</v>
      </c>
      <c r="AI226" s="5" t="s">
        <v>15</v>
      </c>
      <c r="AJ226" s="5" t="s">
        <v>15</v>
      </c>
      <c r="AK226" s="20">
        <v>111</v>
      </c>
    </row>
    <row r="227" spans="1:41" x14ac:dyDescent="0.2">
      <c r="A227" s="1" t="s">
        <v>86</v>
      </c>
      <c r="B227" s="1" t="s">
        <v>68</v>
      </c>
      <c r="C227" s="1" t="s">
        <v>8</v>
      </c>
      <c r="D227" s="1" t="s">
        <v>246</v>
      </c>
      <c r="E227" s="63" t="s">
        <v>32</v>
      </c>
      <c r="F227" s="1" t="s">
        <v>10</v>
      </c>
      <c r="L227" s="5">
        <v>3</v>
      </c>
      <c r="AK227" s="20">
        <v>112</v>
      </c>
      <c r="AM227" s="12">
        <f>+AO227/$AO$3</f>
        <v>5.9109962218184966E-7</v>
      </c>
      <c r="AN227" s="7">
        <f>IF(AK227=1,AM227,AM227+AN225)</f>
        <v>0.99999689652994939</v>
      </c>
      <c r="AO227" s="5">
        <f>SUM(G227:AJ227)</f>
        <v>3</v>
      </c>
    </row>
    <row r="228" spans="1:41" x14ac:dyDescent="0.2">
      <c r="A228" s="1" t="s">
        <v>86</v>
      </c>
      <c r="B228" s="1" t="s">
        <v>68</v>
      </c>
      <c r="C228" s="1" t="s">
        <v>8</v>
      </c>
      <c r="D228" s="1" t="s">
        <v>246</v>
      </c>
      <c r="E228" s="63" t="s">
        <v>32</v>
      </c>
      <c r="F228" s="1" t="s">
        <v>11</v>
      </c>
      <c r="L228" s="5">
        <v>-1</v>
      </c>
      <c r="AK228" s="20">
        <v>112</v>
      </c>
    </row>
    <row r="229" spans="1:41" x14ac:dyDescent="0.2">
      <c r="A229" s="1" t="s">
        <v>86</v>
      </c>
      <c r="B229" s="1" t="s">
        <v>68</v>
      </c>
      <c r="C229" s="1" t="s">
        <v>8</v>
      </c>
      <c r="D229" s="1" t="s">
        <v>75</v>
      </c>
      <c r="E229" s="63" t="s">
        <v>32</v>
      </c>
      <c r="F229" s="1" t="s">
        <v>10</v>
      </c>
      <c r="AH229" s="5">
        <v>2.589</v>
      </c>
      <c r="AK229" s="20">
        <v>113</v>
      </c>
      <c r="AM229" s="12">
        <f>+AO229/$AO$3</f>
        <v>5.1011897394293624E-7</v>
      </c>
      <c r="AN229" s="7">
        <f>IF(AK229=1,AM229,AM229+AN227)</f>
        <v>0.99999740664892334</v>
      </c>
      <c r="AO229" s="5">
        <f>SUM(G229:AJ229)</f>
        <v>2.589</v>
      </c>
    </row>
    <row r="230" spans="1:41" x14ac:dyDescent="0.2">
      <c r="A230" s="1" t="s">
        <v>86</v>
      </c>
      <c r="B230" s="1" t="s">
        <v>68</v>
      </c>
      <c r="C230" s="1" t="s">
        <v>8</v>
      </c>
      <c r="D230" s="1" t="s">
        <v>75</v>
      </c>
      <c r="E230" s="63" t="s">
        <v>32</v>
      </c>
      <c r="F230" s="1" t="s">
        <v>11</v>
      </c>
      <c r="AH230" s="5">
        <v>-1</v>
      </c>
      <c r="AK230" s="20">
        <v>113</v>
      </c>
    </row>
    <row r="231" spans="1:41" x14ac:dyDescent="0.2">
      <c r="A231" s="1" t="s">
        <v>86</v>
      </c>
      <c r="B231" s="1" t="s">
        <v>68</v>
      </c>
      <c r="C231" s="1" t="s">
        <v>8</v>
      </c>
      <c r="D231" s="1" t="s">
        <v>73</v>
      </c>
      <c r="E231" s="63" t="s">
        <v>32</v>
      </c>
      <c r="F231" s="1" t="s">
        <v>10</v>
      </c>
      <c r="AI231" s="5">
        <v>1.3440000000000001</v>
      </c>
      <c r="AJ231" s="5">
        <v>0.85</v>
      </c>
      <c r="AK231" s="20">
        <v>114</v>
      </c>
      <c r="AM231" s="12">
        <f>+AO231/$AO$3</f>
        <v>4.3229085702232599E-7</v>
      </c>
      <c r="AN231" s="7">
        <f>IF(AK231=1,AM231,AM231+AN229)</f>
        <v>0.99999783893978034</v>
      </c>
      <c r="AO231" s="5">
        <f>SUM(G231:AJ231)</f>
        <v>2.194</v>
      </c>
    </row>
    <row r="232" spans="1:41" x14ac:dyDescent="0.2">
      <c r="A232" s="1" t="s">
        <v>86</v>
      </c>
      <c r="B232" s="1" t="s">
        <v>68</v>
      </c>
      <c r="C232" s="1" t="s">
        <v>8</v>
      </c>
      <c r="D232" s="1" t="s">
        <v>73</v>
      </c>
      <c r="E232" s="63" t="s">
        <v>32</v>
      </c>
      <c r="F232" s="1" t="s">
        <v>11</v>
      </c>
      <c r="AI232" s="5">
        <v>-1</v>
      </c>
      <c r="AJ232" s="5">
        <v>-1</v>
      </c>
      <c r="AK232" s="20">
        <v>114</v>
      </c>
    </row>
    <row r="233" spans="1:41" x14ac:dyDescent="0.2">
      <c r="A233" s="1" t="s">
        <v>86</v>
      </c>
      <c r="B233" s="1" t="s">
        <v>68</v>
      </c>
      <c r="C233" s="1" t="s">
        <v>8</v>
      </c>
      <c r="D233" s="1" t="s">
        <v>216</v>
      </c>
      <c r="E233" s="1" t="s">
        <v>21</v>
      </c>
      <c r="F233" s="1" t="s">
        <v>10</v>
      </c>
      <c r="Z233" s="5">
        <v>0.20599999999999999</v>
      </c>
      <c r="AA233" s="5">
        <v>0.43</v>
      </c>
      <c r="AB233" s="5">
        <v>0.24099999999999999</v>
      </c>
      <c r="AD233" s="5">
        <v>3.1E-2</v>
      </c>
      <c r="AE233" s="5">
        <v>1.9E-2</v>
      </c>
      <c r="AF233" s="5">
        <v>6.7000000000000004E-2</v>
      </c>
      <c r="AG233" s="5">
        <v>2.9000000000000001E-2</v>
      </c>
      <c r="AH233" s="5">
        <v>5.0000000000000001E-3</v>
      </c>
      <c r="AI233" s="5">
        <v>5.0000000000000001E-3</v>
      </c>
      <c r="AJ233" s="5">
        <v>0.89900000000000002</v>
      </c>
      <c r="AK233" s="20">
        <v>115</v>
      </c>
      <c r="AM233" s="12">
        <f>+AO233/$AO$3</f>
        <v>3.8066815668511113E-7</v>
      </c>
      <c r="AN233" s="7">
        <f>IF(AK233=1,AM233,AM233+AN231)</f>
        <v>0.999998219607937</v>
      </c>
      <c r="AO233" s="5">
        <f>SUM(G233:AJ233)</f>
        <v>1.9319999999999997</v>
      </c>
    </row>
    <row r="234" spans="1:41" x14ac:dyDescent="0.2">
      <c r="A234" s="1" t="s">
        <v>86</v>
      </c>
      <c r="B234" s="1" t="s">
        <v>68</v>
      </c>
      <c r="C234" s="1" t="s">
        <v>8</v>
      </c>
      <c r="D234" s="1" t="s">
        <v>216</v>
      </c>
      <c r="E234" s="1" t="s">
        <v>21</v>
      </c>
      <c r="F234" s="1" t="s">
        <v>11</v>
      </c>
      <c r="Z234" s="5">
        <v>-1</v>
      </c>
      <c r="AA234" s="5">
        <v>-1</v>
      </c>
      <c r="AB234" s="5">
        <v>-1</v>
      </c>
      <c r="AD234" s="5">
        <v>-1</v>
      </c>
      <c r="AE234" s="5">
        <v>-1</v>
      </c>
      <c r="AF234" s="5">
        <v>-1</v>
      </c>
      <c r="AG234" s="5" t="s">
        <v>15</v>
      </c>
      <c r="AH234" s="5">
        <v>-1</v>
      </c>
      <c r="AI234" s="5">
        <v>-1</v>
      </c>
      <c r="AJ234" s="5">
        <v>-1</v>
      </c>
      <c r="AK234" s="20">
        <v>115</v>
      </c>
    </row>
    <row r="235" spans="1:41" x14ac:dyDescent="0.2">
      <c r="A235" s="1" t="s">
        <v>86</v>
      </c>
      <c r="B235" s="1" t="s">
        <v>68</v>
      </c>
      <c r="C235" s="1" t="s">
        <v>8</v>
      </c>
      <c r="D235" s="1" t="s">
        <v>246</v>
      </c>
      <c r="E235" s="1" t="s">
        <v>16</v>
      </c>
      <c r="F235" s="1" t="s">
        <v>10</v>
      </c>
      <c r="AG235" s="5">
        <v>1.518</v>
      </c>
      <c r="AK235" s="20">
        <v>116</v>
      </c>
      <c r="AM235" s="12">
        <f>+AO235/$AO$3</f>
        <v>2.990964088240159E-7</v>
      </c>
      <c r="AN235" s="7">
        <f>IF(AK235=1,AM235,AM235+AN233)</f>
        <v>0.99999851870434586</v>
      </c>
      <c r="AO235" s="5">
        <f>SUM(G235:AJ235)</f>
        <v>1.518</v>
      </c>
    </row>
    <row r="236" spans="1:41" x14ac:dyDescent="0.2">
      <c r="A236" s="1" t="s">
        <v>86</v>
      </c>
      <c r="B236" s="1" t="s">
        <v>68</v>
      </c>
      <c r="C236" s="1" t="s">
        <v>8</v>
      </c>
      <c r="D236" s="1" t="s">
        <v>246</v>
      </c>
      <c r="E236" s="1" t="s">
        <v>16</v>
      </c>
      <c r="F236" s="1" t="s">
        <v>11</v>
      </c>
      <c r="AG236" s="5">
        <v>-1</v>
      </c>
      <c r="AK236" s="20">
        <v>116</v>
      </c>
    </row>
    <row r="237" spans="1:41" x14ac:dyDescent="0.2">
      <c r="A237" s="1" t="s">
        <v>86</v>
      </c>
      <c r="B237" s="1" t="s">
        <v>68</v>
      </c>
      <c r="C237" s="1" t="s">
        <v>8</v>
      </c>
      <c r="D237" s="1" t="s">
        <v>75</v>
      </c>
      <c r="E237" s="1" t="s">
        <v>21</v>
      </c>
      <c r="F237" s="1" t="s">
        <v>10</v>
      </c>
      <c r="AE237" s="5">
        <v>1.1599999999999999</v>
      </c>
      <c r="AK237" s="20">
        <v>117</v>
      </c>
      <c r="AM237" s="12">
        <f>+AO237/$AO$3</f>
        <v>2.2855852057698183E-7</v>
      </c>
      <c r="AN237" s="7">
        <f>IF(AK237=1,AM237,AM237+AN235)</f>
        <v>0.99999874726286642</v>
      </c>
      <c r="AO237" s="5">
        <f>SUM(G237:AJ237)</f>
        <v>1.1599999999999999</v>
      </c>
    </row>
    <row r="238" spans="1:41" x14ac:dyDescent="0.2">
      <c r="A238" s="1" t="s">
        <v>86</v>
      </c>
      <c r="B238" s="1" t="s">
        <v>68</v>
      </c>
      <c r="C238" s="1" t="s">
        <v>8</v>
      </c>
      <c r="D238" s="1" t="s">
        <v>75</v>
      </c>
      <c r="E238" s="1" t="s">
        <v>21</v>
      </c>
      <c r="F238" s="1" t="s">
        <v>11</v>
      </c>
      <c r="AD238" s="5" t="s">
        <v>15</v>
      </c>
      <c r="AE238" s="5">
        <v>-1</v>
      </c>
      <c r="AK238" s="20">
        <v>117</v>
      </c>
    </row>
    <row r="239" spans="1:41" x14ac:dyDescent="0.2">
      <c r="A239" s="1" t="s">
        <v>86</v>
      </c>
      <c r="B239" s="1" t="s">
        <v>68</v>
      </c>
      <c r="C239" s="1" t="s">
        <v>8</v>
      </c>
      <c r="D239" s="1" t="s">
        <v>54</v>
      </c>
      <c r="E239" s="1" t="s">
        <v>21</v>
      </c>
      <c r="F239" s="1" t="s">
        <v>10</v>
      </c>
      <c r="S239" s="5">
        <v>0.10299999999999999</v>
      </c>
      <c r="AC239" s="5">
        <v>1.2999999999999999E-2</v>
      </c>
      <c r="AD239" s="5">
        <v>8.0000000000000002E-3</v>
      </c>
      <c r="AE239" s="5">
        <v>0.17399999999999999</v>
      </c>
      <c r="AF239" s="5">
        <v>0.2</v>
      </c>
      <c r="AG239" s="5">
        <v>0.55700000000000005</v>
      </c>
      <c r="AH239" s="5">
        <v>8.9999999999999993E-3</v>
      </c>
      <c r="AI239" s="5">
        <v>7.0000000000000001E-3</v>
      </c>
      <c r="AK239" s="20">
        <v>118</v>
      </c>
      <c r="AM239" s="12">
        <f>+AO239/$AO$3</f>
        <v>2.1102256511892031E-7</v>
      </c>
      <c r="AN239" s="7">
        <f>IF(AK239=1,AM239,AM239+AN237)</f>
        <v>0.99999895828543151</v>
      </c>
      <c r="AO239" s="5">
        <f>SUM(G239:AJ239)</f>
        <v>1.071</v>
      </c>
    </row>
    <row r="240" spans="1:41" x14ac:dyDescent="0.2">
      <c r="A240" s="1" t="s">
        <v>86</v>
      </c>
      <c r="B240" s="1" t="s">
        <v>68</v>
      </c>
      <c r="C240" s="1" t="s">
        <v>8</v>
      </c>
      <c r="D240" s="1" t="s">
        <v>54</v>
      </c>
      <c r="E240" s="1" t="s">
        <v>21</v>
      </c>
      <c r="F240" s="1" t="s">
        <v>11</v>
      </c>
      <c r="O240" s="5" t="s">
        <v>24</v>
      </c>
      <c r="S240" s="5" t="s">
        <v>15</v>
      </c>
      <c r="AC240" s="5" t="s">
        <v>15</v>
      </c>
      <c r="AD240" s="5" t="s">
        <v>15</v>
      </c>
      <c r="AE240" s="5" t="s">
        <v>15</v>
      </c>
      <c r="AF240" s="5" t="s">
        <v>15</v>
      </c>
      <c r="AG240" s="5" t="s">
        <v>15</v>
      </c>
      <c r="AH240" s="5" t="s">
        <v>15</v>
      </c>
      <c r="AI240" s="5" t="s">
        <v>15</v>
      </c>
      <c r="AK240" s="20">
        <v>118</v>
      </c>
    </row>
    <row r="241" spans="1:41" x14ac:dyDescent="0.2">
      <c r="A241" s="1" t="s">
        <v>86</v>
      </c>
      <c r="B241" s="1" t="s">
        <v>68</v>
      </c>
      <c r="C241" s="1" t="s">
        <v>8</v>
      </c>
      <c r="D241" s="1" t="s">
        <v>218</v>
      </c>
      <c r="E241" s="1" t="s">
        <v>46</v>
      </c>
      <c r="F241" s="1" t="s">
        <v>10</v>
      </c>
      <c r="AJ241" s="5">
        <v>0.99</v>
      </c>
      <c r="AK241" s="20">
        <v>119</v>
      </c>
      <c r="AM241" s="12">
        <f>+AO241/$AO$3</f>
        <v>1.9506287532001037E-7</v>
      </c>
      <c r="AN241" s="7">
        <f>IF(AK241=1,AM241,AM241+AN239)</f>
        <v>0.9999991533483068</v>
      </c>
      <c r="AO241" s="5">
        <f>SUM(G241:AJ241)</f>
        <v>0.99</v>
      </c>
    </row>
    <row r="242" spans="1:41" x14ac:dyDescent="0.2">
      <c r="A242" s="1" t="s">
        <v>86</v>
      </c>
      <c r="B242" s="1" t="s">
        <v>68</v>
      </c>
      <c r="C242" s="1" t="s">
        <v>8</v>
      </c>
      <c r="D242" s="1" t="s">
        <v>218</v>
      </c>
      <c r="E242" s="1" t="s">
        <v>46</v>
      </c>
      <c r="F242" s="1" t="s">
        <v>11</v>
      </c>
      <c r="AJ242" s="5" t="s">
        <v>15</v>
      </c>
      <c r="AK242" s="20">
        <v>119</v>
      </c>
    </row>
    <row r="243" spans="1:41" x14ac:dyDescent="0.2">
      <c r="A243" s="1" t="s">
        <v>86</v>
      </c>
      <c r="B243" s="1" t="s">
        <v>68</v>
      </c>
      <c r="C243" s="1" t="s">
        <v>8</v>
      </c>
      <c r="D243" s="1" t="s">
        <v>54</v>
      </c>
      <c r="E243" s="1" t="s">
        <v>33</v>
      </c>
      <c r="F243" s="1" t="s">
        <v>10</v>
      </c>
      <c r="Y243" s="5">
        <v>4.8000000000000001E-2</v>
      </c>
      <c r="Z243" s="5">
        <v>0.93799999999999994</v>
      </c>
      <c r="AK243" s="20">
        <v>120</v>
      </c>
      <c r="AM243" s="12">
        <f>+AO243/$AO$3</f>
        <v>1.9427474249043457E-7</v>
      </c>
      <c r="AN243" s="7">
        <f>IF(AK243=1,AM243,AM243+AN241)</f>
        <v>0.99999934762304932</v>
      </c>
      <c r="AO243" s="5">
        <f>SUM(G243:AJ243)</f>
        <v>0.98599999999999999</v>
      </c>
    </row>
    <row r="244" spans="1:41" x14ac:dyDescent="0.2">
      <c r="A244" s="1" t="s">
        <v>86</v>
      </c>
      <c r="B244" s="1" t="s">
        <v>68</v>
      </c>
      <c r="C244" s="1" t="s">
        <v>8</v>
      </c>
      <c r="D244" s="1" t="s">
        <v>54</v>
      </c>
      <c r="E244" s="1" t="s">
        <v>33</v>
      </c>
      <c r="F244" s="1" t="s">
        <v>11</v>
      </c>
      <c r="Y244" s="5">
        <v>-1</v>
      </c>
      <c r="Z244" s="5">
        <v>-1</v>
      </c>
      <c r="AK244" s="20">
        <v>120</v>
      </c>
    </row>
    <row r="245" spans="1:41" x14ac:dyDescent="0.2">
      <c r="A245" s="1" t="s">
        <v>86</v>
      </c>
      <c r="B245" s="1" t="s">
        <v>68</v>
      </c>
      <c r="C245" s="1" t="s">
        <v>8</v>
      </c>
      <c r="D245" s="1" t="s">
        <v>229</v>
      </c>
      <c r="E245" s="1" t="s">
        <v>26</v>
      </c>
      <c r="F245" s="1" t="s">
        <v>10</v>
      </c>
      <c r="AJ245" s="5">
        <v>0.9</v>
      </c>
      <c r="AK245" s="20">
        <v>121</v>
      </c>
      <c r="AM245" s="12">
        <f>+AO245/$AO$3</f>
        <v>1.773298866545549E-7</v>
      </c>
      <c r="AN245" s="7">
        <f>IF(AK245=1,AM245,AM245+AN243)</f>
        <v>0.99999952495293598</v>
      </c>
      <c r="AO245" s="5">
        <f>SUM(G245:AJ245)</f>
        <v>0.9</v>
      </c>
    </row>
    <row r="246" spans="1:41" x14ac:dyDescent="0.2">
      <c r="A246" s="1" t="s">
        <v>86</v>
      </c>
      <c r="B246" s="1" t="s">
        <v>68</v>
      </c>
      <c r="C246" s="1" t="s">
        <v>8</v>
      </c>
      <c r="D246" s="1" t="s">
        <v>229</v>
      </c>
      <c r="E246" s="1" t="s">
        <v>26</v>
      </c>
      <c r="F246" s="1" t="s">
        <v>11</v>
      </c>
      <c r="V246" s="5" t="s">
        <v>15</v>
      </c>
      <c r="W246" s="5" t="s">
        <v>15</v>
      </c>
      <c r="Y246" s="5" t="s">
        <v>13</v>
      </c>
      <c r="Z246" s="5" t="s">
        <v>24</v>
      </c>
      <c r="AA246" s="5" t="s">
        <v>24</v>
      </c>
      <c r="AB246" s="5" t="s">
        <v>24</v>
      </c>
      <c r="AJ246" s="5" t="s">
        <v>13</v>
      </c>
      <c r="AK246" s="20">
        <v>121</v>
      </c>
    </row>
    <row r="247" spans="1:41" x14ac:dyDescent="0.2">
      <c r="A247" s="1" t="s">
        <v>86</v>
      </c>
      <c r="B247" s="1" t="s">
        <v>68</v>
      </c>
      <c r="C247" s="1" t="s">
        <v>8</v>
      </c>
      <c r="D247" s="1" t="s">
        <v>216</v>
      </c>
      <c r="E247" s="1" t="s">
        <v>47</v>
      </c>
      <c r="F247" s="1" t="s">
        <v>10</v>
      </c>
      <c r="Z247" s="5">
        <v>0.63700000000000001</v>
      </c>
      <c r="AA247" s="5">
        <v>7.5999999999999998E-2</v>
      </c>
      <c r="AK247" s="20">
        <v>122</v>
      </c>
      <c r="AM247" s="12">
        <f>+AO247/$AO$3</f>
        <v>1.4048467687188626E-7</v>
      </c>
      <c r="AN247" s="7">
        <f>IF(AK247=1,AM247,AM247+AN245)</f>
        <v>0.99999966543761287</v>
      </c>
      <c r="AO247" s="5">
        <f>SUM(G247:AJ247)</f>
        <v>0.71299999999999997</v>
      </c>
    </row>
    <row r="248" spans="1:41" x14ac:dyDescent="0.2">
      <c r="A248" s="1" t="s">
        <v>86</v>
      </c>
      <c r="B248" s="1" t="s">
        <v>68</v>
      </c>
      <c r="C248" s="1" t="s">
        <v>8</v>
      </c>
      <c r="D248" s="1" t="s">
        <v>216</v>
      </c>
      <c r="E248" s="1" t="s">
        <v>47</v>
      </c>
      <c r="F248" s="1" t="s">
        <v>11</v>
      </c>
      <c r="Z248" s="5">
        <v>-1</v>
      </c>
      <c r="AA248" s="5">
        <v>-1</v>
      </c>
      <c r="AK248" s="20">
        <v>122</v>
      </c>
    </row>
    <row r="249" spans="1:41" x14ac:dyDescent="0.2">
      <c r="A249" s="1" t="s">
        <v>86</v>
      </c>
      <c r="B249" s="1" t="s">
        <v>68</v>
      </c>
      <c r="C249" s="1" t="s">
        <v>8</v>
      </c>
      <c r="D249" s="1" t="s">
        <v>222</v>
      </c>
      <c r="E249" s="1" t="s">
        <v>28</v>
      </c>
      <c r="F249" s="1" t="s">
        <v>10</v>
      </c>
      <c r="Z249" s="5">
        <v>0.69399999999999995</v>
      </c>
      <c r="AK249" s="20">
        <v>123</v>
      </c>
      <c r="AM249" s="12">
        <f>+AO249/$AO$3</f>
        <v>1.3674104593140121E-7</v>
      </c>
      <c r="AN249" s="7">
        <f>IF(AK249=1,AM249,AM249+AN247)</f>
        <v>0.9999998021786588</v>
      </c>
      <c r="AO249" s="5">
        <f>SUM(G249:AJ249)</f>
        <v>0.69399999999999995</v>
      </c>
    </row>
    <row r="250" spans="1:41" x14ac:dyDescent="0.2">
      <c r="A250" s="1" t="s">
        <v>86</v>
      </c>
      <c r="B250" s="1" t="s">
        <v>68</v>
      </c>
      <c r="C250" s="1" t="s">
        <v>8</v>
      </c>
      <c r="D250" s="1" t="s">
        <v>222</v>
      </c>
      <c r="E250" s="1" t="s">
        <v>28</v>
      </c>
      <c r="F250" s="1" t="s">
        <v>11</v>
      </c>
      <c r="Z250" s="5">
        <v>-1</v>
      </c>
      <c r="AK250" s="20">
        <v>123</v>
      </c>
    </row>
    <row r="251" spans="1:41" x14ac:dyDescent="0.2">
      <c r="A251" s="1" t="s">
        <v>86</v>
      </c>
      <c r="B251" s="1" t="s">
        <v>68</v>
      </c>
      <c r="C251" s="1" t="s">
        <v>8</v>
      </c>
      <c r="D251" s="1" t="s">
        <v>216</v>
      </c>
      <c r="E251" s="1" t="s">
        <v>33</v>
      </c>
      <c r="F251" s="1" t="s">
        <v>10</v>
      </c>
      <c r="AI251" s="5">
        <v>0.04</v>
      </c>
      <c r="AJ251" s="5">
        <v>0.53</v>
      </c>
      <c r="AK251" s="20">
        <v>124</v>
      </c>
      <c r="AM251" s="12">
        <f>+AO251/$AO$3</f>
        <v>1.1230892821455144E-7</v>
      </c>
      <c r="AN251" s="7">
        <f>IF(AK251=1,AM251,AM251+AN249)</f>
        <v>0.99999991448758707</v>
      </c>
      <c r="AO251" s="5">
        <f>SUM(G251:AJ251)</f>
        <v>0.57000000000000006</v>
      </c>
    </row>
    <row r="252" spans="1:41" x14ac:dyDescent="0.2">
      <c r="A252" s="1" t="s">
        <v>86</v>
      </c>
      <c r="B252" s="1" t="s">
        <v>68</v>
      </c>
      <c r="C252" s="1" t="s">
        <v>8</v>
      </c>
      <c r="D252" s="1" t="s">
        <v>216</v>
      </c>
      <c r="E252" s="1" t="s">
        <v>33</v>
      </c>
      <c r="F252" s="1" t="s">
        <v>11</v>
      </c>
      <c r="AI252" s="5" t="s">
        <v>15</v>
      </c>
      <c r="AJ252" s="5">
        <v>-1</v>
      </c>
      <c r="AK252" s="20">
        <v>124</v>
      </c>
    </row>
    <row r="253" spans="1:41" x14ac:dyDescent="0.2">
      <c r="A253" s="1" t="s">
        <v>86</v>
      </c>
      <c r="B253" s="1" t="s">
        <v>68</v>
      </c>
      <c r="C253" s="1" t="s">
        <v>8</v>
      </c>
      <c r="D253" s="1" t="s">
        <v>231</v>
      </c>
      <c r="E253" s="1" t="s">
        <v>16</v>
      </c>
      <c r="F253" s="1" t="s">
        <v>10</v>
      </c>
      <c r="AG253" s="5">
        <v>8.0000000000000002E-3</v>
      </c>
      <c r="AJ253" s="5">
        <v>0.313</v>
      </c>
      <c r="AK253" s="20">
        <v>125</v>
      </c>
      <c r="AM253" s="12">
        <f>+AO253/$AO$3</f>
        <v>6.3247659573457907E-8</v>
      </c>
      <c r="AN253" s="7">
        <f>IF(AK253=1,AM253,AM253+AN251)</f>
        <v>0.99999997773524663</v>
      </c>
      <c r="AO253" s="5">
        <f>SUM(G253:AJ253)</f>
        <v>0.32100000000000001</v>
      </c>
    </row>
    <row r="254" spans="1:41" x14ac:dyDescent="0.2">
      <c r="A254" s="1" t="s">
        <v>86</v>
      </c>
      <c r="B254" s="1" t="s">
        <v>68</v>
      </c>
      <c r="C254" s="1" t="s">
        <v>8</v>
      </c>
      <c r="D254" s="1" t="s">
        <v>231</v>
      </c>
      <c r="E254" s="1" t="s">
        <v>16</v>
      </c>
      <c r="F254" s="1" t="s">
        <v>11</v>
      </c>
      <c r="AG254" s="5">
        <v>-1</v>
      </c>
      <c r="AJ254" s="5">
        <v>-1</v>
      </c>
      <c r="AK254" s="20">
        <v>125</v>
      </c>
    </row>
    <row r="255" spans="1:41" x14ac:dyDescent="0.2">
      <c r="A255" s="1" t="s">
        <v>86</v>
      </c>
      <c r="B255" s="1" t="s">
        <v>68</v>
      </c>
      <c r="C255" s="1" t="s">
        <v>8</v>
      </c>
      <c r="D255" s="1" t="s">
        <v>215</v>
      </c>
      <c r="E255" s="1" t="s">
        <v>33</v>
      </c>
      <c r="F255" s="1" t="s">
        <v>10</v>
      </c>
      <c r="AH255" s="5">
        <v>7.0000000000000001E-3</v>
      </c>
      <c r="AI255" s="5">
        <v>6.0999999999999999E-2</v>
      </c>
      <c r="AK255" s="20">
        <v>126</v>
      </c>
      <c r="AM255" s="12">
        <f>+AO255/$AO$3</f>
        <v>1.3398258102788593E-8</v>
      </c>
      <c r="AN255" s="7">
        <f>IF(AK255=1,AM255,AM255+AN253)</f>
        <v>0.99999999113350468</v>
      </c>
      <c r="AO255" s="5">
        <f>SUM(G255:AJ255)</f>
        <v>6.8000000000000005E-2</v>
      </c>
    </row>
    <row r="256" spans="1:41" x14ac:dyDescent="0.2">
      <c r="A256" s="1" t="s">
        <v>86</v>
      </c>
      <c r="B256" s="1" t="s">
        <v>68</v>
      </c>
      <c r="C256" s="1" t="s">
        <v>8</v>
      </c>
      <c r="D256" s="1" t="s">
        <v>215</v>
      </c>
      <c r="E256" s="1" t="s">
        <v>33</v>
      </c>
      <c r="F256" s="1" t="s">
        <v>11</v>
      </c>
      <c r="AH256" s="5">
        <v>-1</v>
      </c>
      <c r="AI256" s="5">
        <v>-1</v>
      </c>
      <c r="AK256" s="20">
        <v>126</v>
      </c>
    </row>
    <row r="257" spans="1:41" x14ac:dyDescent="0.2">
      <c r="A257" s="1" t="s">
        <v>86</v>
      </c>
      <c r="B257" s="1" t="s">
        <v>68</v>
      </c>
      <c r="C257" s="1" t="s">
        <v>8</v>
      </c>
      <c r="D257" s="1" t="s">
        <v>216</v>
      </c>
      <c r="E257" s="1" t="s">
        <v>14</v>
      </c>
      <c r="F257" s="1" t="s">
        <v>10</v>
      </c>
      <c r="AB257" s="5">
        <v>1E-3</v>
      </c>
      <c r="AD257" s="5">
        <v>2.5000000000000001E-2</v>
      </c>
      <c r="AK257" s="20">
        <v>127</v>
      </c>
      <c r="AM257" s="12">
        <f>+AO257/$AO$3</f>
        <v>5.122863392242697E-9</v>
      </c>
      <c r="AN257" s="7">
        <f>IF(AK257=1,AM257,AM257+AN255)</f>
        <v>0.99999999625636804</v>
      </c>
      <c r="AO257" s="5">
        <f>SUM(G257:AJ257)</f>
        <v>2.6000000000000002E-2</v>
      </c>
    </row>
    <row r="258" spans="1:41" x14ac:dyDescent="0.2">
      <c r="A258" s="1" t="s">
        <v>86</v>
      </c>
      <c r="B258" s="1" t="s">
        <v>68</v>
      </c>
      <c r="C258" s="1" t="s">
        <v>8</v>
      </c>
      <c r="D258" s="1" t="s">
        <v>216</v>
      </c>
      <c r="E258" s="1" t="s">
        <v>14</v>
      </c>
      <c r="F258" s="1" t="s">
        <v>11</v>
      </c>
      <c r="AB258" s="5">
        <v>-1</v>
      </c>
      <c r="AD258" s="5">
        <v>-1</v>
      </c>
      <c r="AK258" s="20">
        <v>127</v>
      </c>
    </row>
    <row r="259" spans="1:41" x14ac:dyDescent="0.2">
      <c r="A259" s="1" t="s">
        <v>86</v>
      </c>
      <c r="B259" s="1" t="s">
        <v>68</v>
      </c>
      <c r="C259" s="1" t="s">
        <v>8</v>
      </c>
      <c r="D259" s="1" t="s">
        <v>34</v>
      </c>
      <c r="E259" s="1" t="s">
        <v>21</v>
      </c>
      <c r="F259" s="1" t="s">
        <v>10</v>
      </c>
      <c r="AC259" s="5">
        <v>1.9E-2</v>
      </c>
      <c r="AK259" s="20">
        <v>128</v>
      </c>
      <c r="AM259" s="12">
        <f>+AO259/$AO$3</f>
        <v>3.7436309404850474E-9</v>
      </c>
      <c r="AN259" s="7">
        <f>IF(AK259=1,AM259,AM259+AN257)</f>
        <v>0.999999999999999</v>
      </c>
      <c r="AO259" s="5">
        <f>SUM(G259:AJ259)</f>
        <v>1.9E-2</v>
      </c>
    </row>
    <row r="260" spans="1:41" x14ac:dyDescent="0.2">
      <c r="A260" s="1" t="s">
        <v>86</v>
      </c>
      <c r="B260" s="1" t="s">
        <v>68</v>
      </c>
      <c r="C260" s="1" t="s">
        <v>8</v>
      </c>
      <c r="D260" s="1" t="s">
        <v>34</v>
      </c>
      <c r="E260" s="1" t="s">
        <v>21</v>
      </c>
      <c r="F260" s="1" t="s">
        <v>11</v>
      </c>
      <c r="AC260" s="5">
        <v>-1</v>
      </c>
      <c r="AK260" s="20">
        <v>128</v>
      </c>
    </row>
  </sheetData>
  <mergeCells count="2">
    <mergeCell ref="E2:F2"/>
    <mergeCell ref="A1:D1"/>
  </mergeCells>
  <conditionalFormatting sqref="AM5:AM260">
    <cfRule type="colorScale" priority="312">
      <colorScale>
        <cfvo type="min"/>
        <cfvo type="percentile" val="50"/>
        <cfvo type="max"/>
        <color rgb="FFF8696B"/>
        <color rgb="FFFFEB84"/>
        <color rgb="FF63BE7B"/>
      </colorScale>
    </cfRule>
  </conditionalFormatting>
  <conditionalFormatting sqref="AN6">
    <cfRule type="colorScale" priority="313">
      <colorScale>
        <cfvo type="min"/>
        <cfvo type="percentile" val="50"/>
        <cfvo type="num" val="0.97499999999999998"/>
        <color rgb="FF63BE7B"/>
        <color rgb="FFFCFCFF"/>
        <color rgb="FFF8696B"/>
      </colorScale>
    </cfRule>
  </conditionalFormatting>
  <conditionalFormatting sqref="AN5:AN260">
    <cfRule type="colorScale" priority="314">
      <colorScale>
        <cfvo type="min"/>
        <cfvo type="percentile" val="50"/>
        <cfvo type="num" val="0.97499999999999998"/>
        <color rgb="FF63BE7B"/>
        <color rgb="FFFCFCFF"/>
        <color rgb="FFF8696B"/>
      </colorScale>
    </cfRule>
  </conditionalFormatting>
  <conditionalFormatting sqref="AO2">
    <cfRule type="cellIs" dxfId="706" priority="95" operator="equal">
      <formula>"Check functions"</formula>
    </cfRule>
  </conditionalFormatting>
  <conditionalFormatting sqref="G6:AJ198">
    <cfRule type="cellIs" dxfId="705" priority="87" operator="equal">
      <formula>-1</formula>
    </cfRule>
    <cfRule type="cellIs" dxfId="704" priority="88" operator="equal">
      <formula>"a"</formula>
    </cfRule>
    <cfRule type="cellIs" dxfId="703" priority="89" operator="equal">
      <formula>"b"</formula>
    </cfRule>
    <cfRule type="cellIs" dxfId="702" priority="90" operator="equal">
      <formula>"c"</formula>
    </cfRule>
    <cfRule type="cellIs" dxfId="701" priority="91" operator="equal">
      <formula>"bc"</formula>
    </cfRule>
    <cfRule type="cellIs" dxfId="700" priority="92" operator="equal">
      <formula>"ab"</formula>
    </cfRule>
    <cfRule type="cellIs" dxfId="699" priority="93" operator="equal">
      <formula>"ac"</formula>
    </cfRule>
    <cfRule type="cellIs" dxfId="698" priority="94" operator="equal">
      <formula>"abc"</formula>
    </cfRule>
  </conditionalFormatting>
  <conditionalFormatting sqref="G199:AJ202">
    <cfRule type="cellIs" dxfId="697" priority="79" operator="equal">
      <formula>-1</formula>
    </cfRule>
    <cfRule type="cellIs" dxfId="696" priority="80" operator="equal">
      <formula>"a"</formula>
    </cfRule>
    <cfRule type="cellIs" dxfId="695" priority="81" operator="equal">
      <formula>"b"</formula>
    </cfRule>
    <cfRule type="cellIs" dxfId="694" priority="82" operator="equal">
      <formula>"c"</formula>
    </cfRule>
    <cfRule type="cellIs" dxfId="693" priority="83" operator="equal">
      <formula>"bc"</formula>
    </cfRule>
    <cfRule type="cellIs" dxfId="692" priority="84" operator="equal">
      <formula>"ab"</formula>
    </cfRule>
    <cfRule type="cellIs" dxfId="691" priority="85" operator="equal">
      <formula>"ac"</formula>
    </cfRule>
    <cfRule type="cellIs" dxfId="690" priority="86" operator="equal">
      <formula>"abc"</formula>
    </cfRule>
  </conditionalFormatting>
  <conditionalFormatting sqref="G203:AJ238">
    <cfRule type="cellIs" dxfId="689" priority="71" operator="equal">
      <formula>-1</formula>
    </cfRule>
    <cfRule type="cellIs" dxfId="688" priority="72" operator="equal">
      <formula>"a"</formula>
    </cfRule>
    <cfRule type="cellIs" dxfId="687" priority="73" operator="equal">
      <formula>"b"</formula>
    </cfRule>
    <cfRule type="cellIs" dxfId="686" priority="74" operator="equal">
      <formula>"c"</formula>
    </cfRule>
    <cfRule type="cellIs" dxfId="685" priority="75" operator="equal">
      <formula>"bc"</formula>
    </cfRule>
    <cfRule type="cellIs" dxfId="684" priority="76" operator="equal">
      <formula>"ab"</formula>
    </cfRule>
    <cfRule type="cellIs" dxfId="683" priority="77" operator="equal">
      <formula>"ac"</formula>
    </cfRule>
    <cfRule type="cellIs" dxfId="682" priority="78" operator="equal">
      <formula>"abc"</formula>
    </cfRule>
  </conditionalFormatting>
  <conditionalFormatting sqref="G240:AJ246">
    <cfRule type="cellIs" dxfId="681" priority="63" operator="equal">
      <formula>-1</formula>
    </cfRule>
    <cfRule type="cellIs" dxfId="680" priority="64" operator="equal">
      <formula>"a"</formula>
    </cfRule>
    <cfRule type="cellIs" dxfId="679" priority="65" operator="equal">
      <formula>"b"</formula>
    </cfRule>
    <cfRule type="cellIs" dxfId="678" priority="66" operator="equal">
      <formula>"c"</formula>
    </cfRule>
    <cfRule type="cellIs" dxfId="677" priority="67" operator="equal">
      <formula>"bc"</formula>
    </cfRule>
    <cfRule type="cellIs" dxfId="676" priority="68" operator="equal">
      <formula>"ab"</formula>
    </cfRule>
    <cfRule type="cellIs" dxfId="675" priority="69" operator="equal">
      <formula>"ac"</formula>
    </cfRule>
    <cfRule type="cellIs" dxfId="674" priority="70" operator="equal">
      <formula>"abc"</formula>
    </cfRule>
  </conditionalFormatting>
  <conditionalFormatting sqref="G248:AJ250">
    <cfRule type="cellIs" dxfId="673" priority="51" operator="equal">
      <formula>-1</formula>
    </cfRule>
    <cfRule type="cellIs" dxfId="672" priority="52" operator="equal">
      <formula>"a"</formula>
    </cfRule>
    <cfRule type="cellIs" dxfId="671" priority="53" operator="equal">
      <formula>"b"</formula>
    </cfRule>
    <cfRule type="cellIs" dxfId="670" priority="54" operator="equal">
      <formula>"c"</formula>
    </cfRule>
    <cfRule type="cellIs" dxfId="669" priority="55" operator="equal">
      <formula>"bc"</formula>
    </cfRule>
    <cfRule type="cellIs" dxfId="668" priority="56" operator="equal">
      <formula>"ab"</formula>
    </cfRule>
    <cfRule type="cellIs" dxfId="667" priority="57" operator="equal">
      <formula>"ac"</formula>
    </cfRule>
    <cfRule type="cellIs" dxfId="666" priority="58" operator="equal">
      <formula>"abc"</formula>
    </cfRule>
  </conditionalFormatting>
  <conditionalFormatting sqref="G252:AJ252">
    <cfRule type="cellIs" dxfId="665" priority="43" operator="equal">
      <formula>-1</formula>
    </cfRule>
    <cfRule type="cellIs" dxfId="664" priority="44" operator="equal">
      <formula>"a"</formula>
    </cfRule>
    <cfRule type="cellIs" dxfId="663" priority="45" operator="equal">
      <formula>"b"</formula>
    </cfRule>
    <cfRule type="cellIs" dxfId="662" priority="46" operator="equal">
      <formula>"c"</formula>
    </cfRule>
    <cfRule type="cellIs" dxfId="661" priority="47" operator="equal">
      <formula>"bc"</formula>
    </cfRule>
    <cfRule type="cellIs" dxfId="660" priority="48" operator="equal">
      <formula>"ab"</formula>
    </cfRule>
    <cfRule type="cellIs" dxfId="659" priority="49" operator="equal">
      <formula>"ac"</formula>
    </cfRule>
    <cfRule type="cellIs" dxfId="658" priority="50" operator="equal">
      <formula>"abc"</formula>
    </cfRule>
  </conditionalFormatting>
  <conditionalFormatting sqref="G254:AJ254">
    <cfRule type="cellIs" dxfId="657" priority="35" operator="equal">
      <formula>-1</formula>
    </cfRule>
    <cfRule type="cellIs" dxfId="656" priority="36" operator="equal">
      <formula>"a"</formula>
    </cfRule>
    <cfRule type="cellIs" dxfId="655" priority="37" operator="equal">
      <formula>"b"</formula>
    </cfRule>
    <cfRule type="cellIs" dxfId="654" priority="38" operator="equal">
      <formula>"c"</formula>
    </cfRule>
    <cfRule type="cellIs" dxfId="653" priority="39" operator="equal">
      <formula>"bc"</formula>
    </cfRule>
    <cfRule type="cellIs" dxfId="652" priority="40" operator="equal">
      <formula>"ab"</formula>
    </cfRule>
    <cfRule type="cellIs" dxfId="651" priority="41" operator="equal">
      <formula>"ac"</formula>
    </cfRule>
    <cfRule type="cellIs" dxfId="650" priority="42" operator="equal">
      <formula>"abc"</formula>
    </cfRule>
  </conditionalFormatting>
  <conditionalFormatting sqref="G256:AJ256">
    <cfRule type="cellIs" dxfId="649" priority="27" operator="equal">
      <formula>-1</formula>
    </cfRule>
    <cfRule type="cellIs" dxfId="648" priority="28" operator="equal">
      <formula>"a"</formula>
    </cfRule>
    <cfRule type="cellIs" dxfId="647" priority="29" operator="equal">
      <formula>"b"</formula>
    </cfRule>
    <cfRule type="cellIs" dxfId="646" priority="30" operator="equal">
      <formula>"c"</formula>
    </cfRule>
    <cfRule type="cellIs" dxfId="645" priority="31" operator="equal">
      <formula>"bc"</formula>
    </cfRule>
    <cfRule type="cellIs" dxfId="644" priority="32" operator="equal">
      <formula>"ab"</formula>
    </cfRule>
    <cfRule type="cellIs" dxfId="643" priority="33" operator="equal">
      <formula>"ac"</formula>
    </cfRule>
    <cfRule type="cellIs" dxfId="642" priority="34" operator="equal">
      <formula>"abc"</formula>
    </cfRule>
  </conditionalFormatting>
  <conditionalFormatting sqref="G258:AJ258">
    <cfRule type="cellIs" dxfId="641" priority="19" operator="equal">
      <formula>-1</formula>
    </cfRule>
    <cfRule type="cellIs" dxfId="640" priority="20" operator="equal">
      <formula>"a"</formula>
    </cfRule>
    <cfRule type="cellIs" dxfId="639" priority="21" operator="equal">
      <formula>"b"</formula>
    </cfRule>
    <cfRule type="cellIs" dxfId="638" priority="22" operator="equal">
      <formula>"c"</formula>
    </cfRule>
    <cfRule type="cellIs" dxfId="637" priority="23" operator="equal">
      <formula>"bc"</formula>
    </cfRule>
    <cfRule type="cellIs" dxfId="636" priority="24" operator="equal">
      <formula>"ab"</formula>
    </cfRule>
    <cfRule type="cellIs" dxfId="635" priority="25" operator="equal">
      <formula>"ac"</formula>
    </cfRule>
    <cfRule type="cellIs" dxfId="634" priority="26" operator="equal">
      <formula>"abc"</formula>
    </cfRule>
  </conditionalFormatting>
  <conditionalFormatting sqref="G260:AJ260">
    <cfRule type="cellIs" dxfId="633" priority="11" operator="equal">
      <formula>-1</formula>
    </cfRule>
    <cfRule type="cellIs" dxfId="632" priority="12" operator="equal">
      <formula>"a"</formula>
    </cfRule>
    <cfRule type="cellIs" dxfId="631" priority="13" operator="equal">
      <formula>"b"</formula>
    </cfRule>
    <cfRule type="cellIs" dxfId="630" priority="14" operator="equal">
      <formula>"c"</formula>
    </cfRule>
    <cfRule type="cellIs" dxfId="629" priority="15" operator="equal">
      <formula>"bc"</formula>
    </cfRule>
    <cfRule type="cellIs" dxfId="628" priority="16" operator="equal">
      <formula>"ab"</formula>
    </cfRule>
    <cfRule type="cellIs" dxfId="627" priority="17" operator="equal">
      <formula>"ac"</formula>
    </cfRule>
    <cfRule type="cellIs" dxfId="626" priority="18" operator="equal">
      <formula>"abc"</formula>
    </cfRule>
  </conditionalFormatting>
  <pageMargins left="0.7" right="0.7" top="0.75" bottom="0.75" header="0.3" footer="0.3"/>
  <pageSetup paperSize="9" scale="54"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9"/>
    <pageSetUpPr fitToPage="1"/>
  </sheetPr>
  <dimension ref="A1:AR164"/>
  <sheetViews>
    <sheetView zoomScale="90" zoomScaleNormal="90" zoomScaleSheetLayoutView="90" workbookViewId="0">
      <selection activeCell="A4" sqref="A4"/>
    </sheetView>
  </sheetViews>
  <sheetFormatPr defaultColWidth="5.7109375" defaultRowHeight="12" x14ac:dyDescent="0.2"/>
  <cols>
    <col min="1" max="1" width="6.7109375" style="1" bestFit="1" customWidth="1"/>
    <col min="2" max="2" width="5" style="1" bestFit="1" customWidth="1"/>
    <col min="3" max="3" width="5.5703125" style="1" bestFit="1" customWidth="1"/>
    <col min="4" max="4" width="22.7109375" style="1" customWidth="1"/>
    <col min="5" max="5" width="7.28515625" style="37" bestFit="1" customWidth="1"/>
    <col min="6" max="6" width="4.5703125" style="1" bestFit="1" customWidth="1"/>
    <col min="7" max="36" width="6.7109375" style="5" customWidth="1"/>
    <col min="37" max="37" width="5" style="20" bestFit="1" customWidth="1"/>
    <col min="38" max="38" width="1.7109375" style="1" customWidth="1"/>
    <col min="39" max="39" width="6.28515625" style="13" bestFit="1" customWidth="1"/>
    <col min="40" max="40" width="5.7109375" style="1" bestFit="1" customWidth="1"/>
    <col min="41" max="41" width="8.28515625" style="1" bestFit="1" customWidth="1"/>
    <col min="42" max="43" width="5.7109375" style="1"/>
    <col min="44" max="44" width="8.85546875" style="1" customWidth="1"/>
    <col min="45" max="16384" width="5.7109375" style="1"/>
  </cols>
  <sheetData>
    <row r="1" spans="1:44" x14ac:dyDescent="0.2">
      <c r="A1" s="61" t="str">
        <f>"Table " &amp; VLOOKUP(AO1,header!$B$4:$C$31,1,FALSE) &amp; ". "&amp; VLOOKUP(AO1,header!$B$4:$C$31,2,FALSE)</f>
        <v>Table 11. SKJ-W stock</v>
      </c>
      <c r="B1" s="61"/>
      <c r="C1" s="61"/>
      <c r="D1" s="61"/>
      <c r="AO1" s="1">
        <v>11</v>
      </c>
    </row>
    <row r="2" spans="1:44" x14ac:dyDescent="0.2">
      <c r="E2" s="60" t="s">
        <v>143</v>
      </c>
      <c r="F2" s="60"/>
      <c r="G2" s="21">
        <f>SUMIF(G5:G164,"&gt;0")</f>
        <v>33403.884999999995</v>
      </c>
      <c r="H2" s="21">
        <f t="shared" ref="H2:AJ2" si="0">SUMIF(H5:H164,"&gt;0")</f>
        <v>30154.557999999997</v>
      </c>
      <c r="I2" s="21">
        <f t="shared" si="0"/>
        <v>33220.798999999992</v>
      </c>
      <c r="J2" s="21">
        <f t="shared" si="0"/>
        <v>29949.089999999997</v>
      </c>
      <c r="K2" s="21">
        <f t="shared" si="0"/>
        <v>21859.610000000004</v>
      </c>
      <c r="L2" s="21">
        <f t="shared" si="0"/>
        <v>27561.598000000002</v>
      </c>
      <c r="M2" s="21">
        <f t="shared" si="0"/>
        <v>31711.761999999999</v>
      </c>
      <c r="N2" s="21">
        <f t="shared" si="0"/>
        <v>29087.037999999997</v>
      </c>
      <c r="O2" s="21">
        <f t="shared" si="0"/>
        <v>27355.528999999995</v>
      </c>
      <c r="P2" s="21">
        <f t="shared" si="0"/>
        <v>29193.405999999999</v>
      </c>
      <c r="Q2" s="21">
        <f t="shared" si="0"/>
        <v>31450.763999999996</v>
      </c>
      <c r="R2" s="21">
        <f t="shared" si="0"/>
        <v>21599.721000000001</v>
      </c>
      <c r="S2" s="21">
        <f t="shared" si="0"/>
        <v>24748.533999999996</v>
      </c>
      <c r="T2" s="21">
        <f t="shared" si="0"/>
        <v>27461.481999999996</v>
      </c>
      <c r="U2" s="21">
        <f t="shared" si="0"/>
        <v>28516.581999999999</v>
      </c>
      <c r="V2" s="21">
        <f t="shared" si="0"/>
        <v>26452.515999999996</v>
      </c>
      <c r="W2" s="21">
        <f t="shared" si="0"/>
        <v>25443.206000000006</v>
      </c>
      <c r="X2" s="21">
        <f t="shared" si="0"/>
        <v>22021.92600000001</v>
      </c>
      <c r="Y2" s="21">
        <f t="shared" si="0"/>
        <v>25774.3</v>
      </c>
      <c r="Z2" s="21">
        <f t="shared" si="0"/>
        <v>25906.851999999999</v>
      </c>
      <c r="AA2" s="21">
        <f t="shared" si="0"/>
        <v>32411.094000000005</v>
      </c>
      <c r="AB2" s="21">
        <f t="shared" si="0"/>
        <v>33066.921999999999</v>
      </c>
      <c r="AC2" s="21">
        <f t="shared" si="0"/>
        <v>34595.761000000006</v>
      </c>
      <c r="AD2" s="21">
        <f t="shared" si="0"/>
        <v>27356.284000000003</v>
      </c>
      <c r="AE2" s="21">
        <f t="shared" si="0"/>
        <v>20998.735000000004</v>
      </c>
      <c r="AF2" s="21">
        <f t="shared" si="0"/>
        <v>22260.034999999996</v>
      </c>
      <c r="AG2" s="21">
        <f t="shared" si="0"/>
        <v>23989.851999999999</v>
      </c>
      <c r="AH2" s="21">
        <f t="shared" si="0"/>
        <v>23227.947</v>
      </c>
      <c r="AI2" s="21">
        <f t="shared" si="0"/>
        <v>20102.124000000011</v>
      </c>
      <c r="AJ2" s="21">
        <f t="shared" si="0"/>
        <v>18823.778000000002</v>
      </c>
      <c r="AM2" s="31"/>
      <c r="AO2" s="22" t="str">
        <f>IF((ROUND(SUM(G2:AJ2),5)=ROUND(AO3,5)),"Ok","Check functions")</f>
        <v>Ok</v>
      </c>
    </row>
    <row r="3" spans="1:44" x14ac:dyDescent="0.2">
      <c r="AO3" s="5">
        <f>SUM(AO5:AO164)</f>
        <v>809705.69000000029</v>
      </c>
      <c r="AR3" s="5"/>
    </row>
    <row r="4" spans="1:44" x14ac:dyDescent="0.2">
      <c r="A4" s="28" t="s">
        <v>0</v>
      </c>
      <c r="B4" s="28" t="s">
        <v>1</v>
      </c>
      <c r="C4" s="28" t="s">
        <v>2</v>
      </c>
      <c r="D4" s="28" t="s">
        <v>3</v>
      </c>
      <c r="E4" s="35" t="s">
        <v>4</v>
      </c>
      <c r="F4" s="24" t="s">
        <v>144</v>
      </c>
      <c r="G4" s="29">
        <v>1991</v>
      </c>
      <c r="H4" s="29">
        <v>1992</v>
      </c>
      <c r="I4" s="29">
        <v>1993</v>
      </c>
      <c r="J4" s="29">
        <v>1994</v>
      </c>
      <c r="K4" s="29">
        <v>1995</v>
      </c>
      <c r="L4" s="29">
        <v>1996</v>
      </c>
      <c r="M4" s="29">
        <v>1997</v>
      </c>
      <c r="N4" s="29">
        <v>1998</v>
      </c>
      <c r="O4" s="29">
        <v>1999</v>
      </c>
      <c r="P4" s="29">
        <v>2000</v>
      </c>
      <c r="Q4" s="29">
        <v>2001</v>
      </c>
      <c r="R4" s="29">
        <v>2002</v>
      </c>
      <c r="S4" s="29">
        <v>2003</v>
      </c>
      <c r="T4" s="29">
        <v>2004</v>
      </c>
      <c r="U4" s="29">
        <v>2005</v>
      </c>
      <c r="V4" s="29">
        <v>2006</v>
      </c>
      <c r="W4" s="29">
        <v>2007</v>
      </c>
      <c r="X4" s="29">
        <v>2008</v>
      </c>
      <c r="Y4" s="29">
        <v>2009</v>
      </c>
      <c r="Z4" s="29">
        <v>2010</v>
      </c>
      <c r="AA4" s="29">
        <v>2011</v>
      </c>
      <c r="AB4" s="29">
        <v>2012</v>
      </c>
      <c r="AC4" s="29">
        <v>2013</v>
      </c>
      <c r="AD4" s="29">
        <v>2014</v>
      </c>
      <c r="AE4" s="29">
        <v>2015</v>
      </c>
      <c r="AF4" s="29">
        <v>2016</v>
      </c>
      <c r="AG4" s="29">
        <v>2017</v>
      </c>
      <c r="AH4" s="29">
        <v>2018</v>
      </c>
      <c r="AI4" s="29">
        <v>2019</v>
      </c>
      <c r="AJ4" s="29">
        <v>2020</v>
      </c>
      <c r="AK4" s="26" t="s">
        <v>5</v>
      </c>
      <c r="AL4" s="11"/>
      <c r="AM4" s="14" t="s">
        <v>95</v>
      </c>
      <c r="AN4" s="11" t="s">
        <v>96</v>
      </c>
      <c r="AO4" s="1" t="s">
        <v>228</v>
      </c>
      <c r="AR4" s="49"/>
    </row>
    <row r="5" spans="1:44" x14ac:dyDescent="0.2">
      <c r="A5" s="1" t="s">
        <v>86</v>
      </c>
      <c r="B5" s="1" t="s">
        <v>82</v>
      </c>
      <c r="C5" s="1" t="s">
        <v>8</v>
      </c>
      <c r="D5" s="1" t="s">
        <v>149</v>
      </c>
      <c r="E5" s="1" t="s">
        <v>9</v>
      </c>
      <c r="F5" s="1" t="s">
        <v>10</v>
      </c>
      <c r="G5" s="5">
        <v>20548</v>
      </c>
      <c r="H5" s="5">
        <v>18533</v>
      </c>
      <c r="I5" s="5">
        <v>17762</v>
      </c>
      <c r="J5" s="5">
        <v>20582</v>
      </c>
      <c r="K5" s="5">
        <v>16530</v>
      </c>
      <c r="L5" s="5">
        <v>22517</v>
      </c>
      <c r="M5" s="5">
        <v>25821</v>
      </c>
      <c r="N5" s="5">
        <v>23570</v>
      </c>
      <c r="O5" s="5">
        <v>22948</v>
      </c>
      <c r="P5" s="5">
        <v>24690.6</v>
      </c>
      <c r="Q5" s="5">
        <v>24038</v>
      </c>
      <c r="R5" s="5">
        <v>18184.88</v>
      </c>
      <c r="S5" s="5">
        <v>20416.099999999999</v>
      </c>
      <c r="T5" s="5">
        <v>23035.98</v>
      </c>
      <c r="U5" s="5">
        <v>25268.661</v>
      </c>
      <c r="V5" s="5">
        <v>23029.003000000001</v>
      </c>
      <c r="W5" s="5">
        <v>23783.421999999999</v>
      </c>
      <c r="X5" s="5">
        <v>20632.458999999999</v>
      </c>
      <c r="Y5" s="5">
        <v>23077.046999999999</v>
      </c>
      <c r="Z5" s="5">
        <v>22626.894</v>
      </c>
      <c r="AA5" s="5">
        <v>29322.073</v>
      </c>
      <c r="AB5" s="5">
        <v>30568.852999999999</v>
      </c>
      <c r="AC5" s="5">
        <v>32127.17</v>
      </c>
      <c r="AD5" s="5">
        <v>24787.146000000001</v>
      </c>
      <c r="AE5" s="5">
        <v>17499.005000000001</v>
      </c>
      <c r="AF5" s="5">
        <v>16417.633999999998</v>
      </c>
      <c r="AG5" s="5">
        <v>14576.603999999999</v>
      </c>
      <c r="AH5" s="5">
        <v>14885.914000000001</v>
      </c>
      <c r="AI5" s="5">
        <v>15354.86</v>
      </c>
      <c r="AJ5" s="5">
        <v>14589.81</v>
      </c>
      <c r="AK5" s="20">
        <v>1</v>
      </c>
      <c r="AM5" s="12">
        <f>+AO5/$AO$3</f>
        <v>0.79994882461552153</v>
      </c>
      <c r="AN5" s="7">
        <f>IF(AK5=1,AM5,AM5+AN3)</f>
        <v>0.79994882461552153</v>
      </c>
      <c r="AO5" s="5">
        <f>SUM(G5:AJ5)</f>
        <v>647723.11500000011</v>
      </c>
    </row>
    <row r="6" spans="1:44" x14ac:dyDescent="0.2">
      <c r="A6" s="1" t="s">
        <v>86</v>
      </c>
      <c r="B6" s="1" t="s">
        <v>82</v>
      </c>
      <c r="C6" s="1" t="s">
        <v>8</v>
      </c>
      <c r="D6" s="1" t="s">
        <v>149</v>
      </c>
      <c r="E6" s="1" t="s">
        <v>9</v>
      </c>
      <c r="F6" s="1" t="s">
        <v>11</v>
      </c>
      <c r="G6" s="5" t="s">
        <v>13</v>
      </c>
      <c r="H6" s="5" t="s">
        <v>13</v>
      </c>
      <c r="I6" s="5" t="s">
        <v>13</v>
      </c>
      <c r="J6" s="5" t="s">
        <v>13</v>
      </c>
      <c r="K6" s="5" t="s">
        <v>13</v>
      </c>
      <c r="L6" s="5" t="s">
        <v>15</v>
      </c>
      <c r="M6" s="5" t="s">
        <v>13</v>
      </c>
      <c r="N6" s="5" t="s">
        <v>15</v>
      </c>
      <c r="O6" s="5" t="s">
        <v>15</v>
      </c>
      <c r="P6" s="5">
        <v>-1</v>
      </c>
      <c r="Q6" s="5" t="s">
        <v>15</v>
      </c>
      <c r="R6" s="5" t="s">
        <v>15</v>
      </c>
      <c r="S6" s="5" t="s">
        <v>13</v>
      </c>
      <c r="T6" s="5" t="s">
        <v>13</v>
      </c>
      <c r="U6" s="5" t="s">
        <v>13</v>
      </c>
      <c r="V6" s="5" t="s">
        <v>13</v>
      </c>
      <c r="W6" s="5" t="s">
        <v>13</v>
      </c>
      <c r="X6" s="5" t="s">
        <v>13</v>
      </c>
      <c r="Y6" s="5" t="s">
        <v>13</v>
      </c>
      <c r="Z6" s="5" t="s">
        <v>15</v>
      </c>
      <c r="AA6" s="5" t="s">
        <v>15</v>
      </c>
      <c r="AB6" s="5" t="s">
        <v>15</v>
      </c>
      <c r="AC6" s="5" t="s">
        <v>15</v>
      </c>
      <c r="AD6" s="5" t="s">
        <v>15</v>
      </c>
      <c r="AE6" s="5" t="s">
        <v>15</v>
      </c>
      <c r="AF6" s="5" t="s">
        <v>15</v>
      </c>
      <c r="AG6" s="5" t="s">
        <v>13</v>
      </c>
      <c r="AH6" s="5" t="s">
        <v>15</v>
      </c>
      <c r="AI6" s="5" t="s">
        <v>15</v>
      </c>
      <c r="AJ6" s="5" t="s">
        <v>15</v>
      </c>
      <c r="AK6" s="20">
        <v>1</v>
      </c>
    </row>
    <row r="7" spans="1:44" x14ac:dyDescent="0.2">
      <c r="A7" s="1" t="s">
        <v>86</v>
      </c>
      <c r="B7" s="1" t="s">
        <v>82</v>
      </c>
      <c r="C7" s="1" t="s">
        <v>8</v>
      </c>
      <c r="D7" s="1" t="s">
        <v>27</v>
      </c>
      <c r="E7" s="1" t="s">
        <v>28</v>
      </c>
      <c r="F7" s="1" t="s">
        <v>10</v>
      </c>
      <c r="G7" s="5">
        <v>6186</v>
      </c>
      <c r="H7" s="5">
        <v>6893</v>
      </c>
      <c r="I7" s="5">
        <v>10049</v>
      </c>
      <c r="J7" s="5">
        <v>5692</v>
      </c>
      <c r="K7" s="5">
        <v>2059</v>
      </c>
      <c r="L7" s="5">
        <v>3348</v>
      </c>
      <c r="M7" s="5">
        <v>3604</v>
      </c>
      <c r="N7" s="5">
        <v>3607</v>
      </c>
      <c r="O7" s="5">
        <v>2696</v>
      </c>
      <c r="P7" s="5">
        <v>2590.3449999999998</v>
      </c>
      <c r="Q7" s="5">
        <v>5188.8999999999996</v>
      </c>
      <c r="R7" s="5">
        <v>2000.4</v>
      </c>
      <c r="S7" s="5">
        <v>2296.3000000000002</v>
      </c>
      <c r="T7" s="5">
        <v>2769.12</v>
      </c>
      <c r="U7" s="5">
        <v>847.60199999999998</v>
      </c>
      <c r="V7" s="5">
        <v>1806.1089999999999</v>
      </c>
      <c r="W7" s="5">
        <v>806.31600000000003</v>
      </c>
      <c r="X7" s="5">
        <v>687.86400000000003</v>
      </c>
      <c r="Y7" s="5">
        <v>1808.239</v>
      </c>
      <c r="Z7" s="5">
        <v>1931.22</v>
      </c>
      <c r="AA7" s="5">
        <v>1307.9369999999999</v>
      </c>
      <c r="AB7" s="5">
        <v>1572.8820000000001</v>
      </c>
      <c r="AC7" s="5">
        <v>907.74300000000005</v>
      </c>
      <c r="AD7" s="5">
        <v>1081.2529999999999</v>
      </c>
      <c r="AE7" s="5">
        <v>1974.009</v>
      </c>
      <c r="AF7" s="5">
        <v>1912.289</v>
      </c>
      <c r="AG7" s="5">
        <v>2150.2660000000001</v>
      </c>
      <c r="AH7" s="5">
        <v>1226.296</v>
      </c>
      <c r="AI7" s="5">
        <v>868.45899999999995</v>
      </c>
      <c r="AJ7" s="5">
        <v>602.94399999999996</v>
      </c>
      <c r="AK7" s="20">
        <v>2</v>
      </c>
      <c r="AM7" s="12">
        <f>+AO7/$AO$3</f>
        <v>9.9382397819138463E-2</v>
      </c>
      <c r="AN7" s="7">
        <f>IF(AK7=1,AM7,AM7+AN5)</f>
        <v>0.89933122243466002</v>
      </c>
      <c r="AO7" s="5">
        <f>SUM(G7:AJ7)</f>
        <v>80470.493000000031</v>
      </c>
    </row>
    <row r="8" spans="1:44" x14ac:dyDescent="0.2">
      <c r="A8" s="1" t="s">
        <v>86</v>
      </c>
      <c r="B8" s="1" t="s">
        <v>82</v>
      </c>
      <c r="C8" s="1" t="s">
        <v>8</v>
      </c>
      <c r="D8" s="1" t="s">
        <v>27</v>
      </c>
      <c r="E8" s="1" t="s">
        <v>28</v>
      </c>
      <c r="F8" s="1" t="s">
        <v>11</v>
      </c>
      <c r="G8" s="5" t="s">
        <v>13</v>
      </c>
      <c r="H8" s="5" t="s">
        <v>13</v>
      </c>
      <c r="I8" s="5" t="s">
        <v>13</v>
      </c>
      <c r="J8" s="5" t="s">
        <v>13</v>
      </c>
      <c r="K8" s="5" t="s">
        <v>13</v>
      </c>
      <c r="L8" s="5" t="s">
        <v>13</v>
      </c>
      <c r="M8" s="5" t="s">
        <v>13</v>
      </c>
      <c r="N8" s="5" t="s">
        <v>13</v>
      </c>
      <c r="O8" s="5" t="s">
        <v>13</v>
      </c>
      <c r="P8" s="5" t="s">
        <v>13</v>
      </c>
      <c r="Q8" s="5" t="s">
        <v>13</v>
      </c>
      <c r="R8" s="5" t="s">
        <v>13</v>
      </c>
      <c r="S8" s="5" t="s">
        <v>13</v>
      </c>
      <c r="T8" s="5" t="s">
        <v>13</v>
      </c>
      <c r="U8" s="5" t="s">
        <v>13</v>
      </c>
      <c r="V8" s="5" t="s">
        <v>13</v>
      </c>
      <c r="W8" s="5" t="s">
        <v>13</v>
      </c>
      <c r="X8" s="5" t="s">
        <v>13</v>
      </c>
      <c r="Y8" s="5" t="s">
        <v>13</v>
      </c>
      <c r="Z8" s="5" t="s">
        <v>13</v>
      </c>
      <c r="AA8" s="5" t="s">
        <v>13</v>
      </c>
      <c r="AB8" s="5" t="s">
        <v>13</v>
      </c>
      <c r="AC8" s="5" t="s">
        <v>13</v>
      </c>
      <c r="AD8" s="5" t="s">
        <v>13</v>
      </c>
      <c r="AE8" s="5" t="s">
        <v>13</v>
      </c>
      <c r="AF8" s="5" t="s">
        <v>13</v>
      </c>
      <c r="AG8" s="5" t="s">
        <v>13</v>
      </c>
      <c r="AH8" s="5" t="s">
        <v>13</v>
      </c>
      <c r="AI8" s="5" t="s">
        <v>13</v>
      </c>
      <c r="AJ8" s="5" t="s">
        <v>13</v>
      </c>
      <c r="AK8" s="20">
        <v>2</v>
      </c>
    </row>
    <row r="9" spans="1:44" x14ac:dyDescent="0.2">
      <c r="A9" s="1" t="s">
        <v>86</v>
      </c>
      <c r="B9" s="1" t="s">
        <v>82</v>
      </c>
      <c r="C9" s="1" t="s">
        <v>8</v>
      </c>
      <c r="D9" s="1" t="s">
        <v>149</v>
      </c>
      <c r="E9" s="1" t="s">
        <v>33</v>
      </c>
      <c r="F9" s="1" t="s">
        <v>10</v>
      </c>
      <c r="L9" s="5">
        <v>0.2</v>
      </c>
      <c r="W9" s="5">
        <v>4.8780000000000001</v>
      </c>
      <c r="Y9" s="5">
        <v>4.2530000000000001</v>
      </c>
      <c r="Z9" s="5">
        <v>3.85</v>
      </c>
      <c r="AA9" s="5">
        <v>159.31299999999999</v>
      </c>
      <c r="AB9" s="5">
        <v>243.613</v>
      </c>
      <c r="AC9" s="5">
        <v>222.32900000000001</v>
      </c>
      <c r="AD9" s="5">
        <v>368.51799999999997</v>
      </c>
      <c r="AE9" s="5">
        <v>464.76</v>
      </c>
      <c r="AF9" s="5">
        <v>1169.095</v>
      </c>
      <c r="AG9" s="5">
        <v>5292.7939999999999</v>
      </c>
      <c r="AH9" s="5">
        <v>4461.17</v>
      </c>
      <c r="AI9" s="5">
        <v>2195.4899999999998</v>
      </c>
      <c r="AJ9" s="5">
        <v>2276.8870000000002</v>
      </c>
      <c r="AK9" s="20">
        <v>3</v>
      </c>
      <c r="AM9" s="12">
        <f>+AO9/$AO$3</f>
        <v>2.0831210905779846E-2</v>
      </c>
      <c r="AN9" s="7">
        <f>IF(AK9=1,AM9,AM9+AN7)</f>
        <v>0.9201624333404399</v>
      </c>
      <c r="AO9" s="5">
        <f>SUM(G9:AJ9)</f>
        <v>16867.150000000001</v>
      </c>
    </row>
    <row r="10" spans="1:44" x14ac:dyDescent="0.2">
      <c r="A10" s="1" t="s">
        <v>86</v>
      </c>
      <c r="B10" s="1" t="s">
        <v>82</v>
      </c>
      <c r="C10" s="1" t="s">
        <v>8</v>
      </c>
      <c r="D10" s="1" t="s">
        <v>149</v>
      </c>
      <c r="E10" s="1" t="s">
        <v>33</v>
      </c>
      <c r="F10" s="1" t="s">
        <v>11</v>
      </c>
      <c r="L10" s="5">
        <v>-1</v>
      </c>
      <c r="W10" s="5">
        <v>-1</v>
      </c>
      <c r="Y10" s="5">
        <v>-1</v>
      </c>
      <c r="Z10" s="5" t="s">
        <v>15</v>
      </c>
      <c r="AA10" s="5">
        <v>-1</v>
      </c>
      <c r="AB10" s="5">
        <v>-1</v>
      </c>
      <c r="AC10" s="5">
        <v>-1</v>
      </c>
      <c r="AD10" s="5" t="s">
        <v>15</v>
      </c>
      <c r="AE10" s="5">
        <v>-1</v>
      </c>
      <c r="AF10" s="5">
        <v>-1</v>
      </c>
      <c r="AG10" s="5" t="s">
        <v>13</v>
      </c>
      <c r="AH10" s="5" t="s">
        <v>13</v>
      </c>
      <c r="AI10" s="5" t="s">
        <v>15</v>
      </c>
      <c r="AJ10" s="5" t="s">
        <v>13</v>
      </c>
      <c r="AK10" s="20">
        <v>3</v>
      </c>
    </row>
    <row r="11" spans="1:44" x14ac:dyDescent="0.2">
      <c r="A11" s="1" t="s">
        <v>86</v>
      </c>
      <c r="B11" s="1" t="s">
        <v>82</v>
      </c>
      <c r="C11" s="1" t="s">
        <v>30</v>
      </c>
      <c r="D11" s="1" t="s">
        <v>31</v>
      </c>
      <c r="E11" s="1" t="s">
        <v>9</v>
      </c>
      <c r="F11" s="1" t="s">
        <v>10</v>
      </c>
      <c r="G11" s="5">
        <v>1596</v>
      </c>
      <c r="H11" s="5">
        <v>1638</v>
      </c>
      <c r="I11" s="5">
        <v>1017</v>
      </c>
      <c r="J11" s="5">
        <v>1268</v>
      </c>
      <c r="K11" s="5">
        <v>886</v>
      </c>
      <c r="L11" s="5">
        <v>1000</v>
      </c>
      <c r="M11" s="5">
        <v>1000</v>
      </c>
      <c r="N11" s="5">
        <v>651</v>
      </c>
      <c r="O11" s="5">
        <v>651</v>
      </c>
      <c r="P11" s="5">
        <v>651</v>
      </c>
      <c r="S11" s="5">
        <v>623.9</v>
      </c>
      <c r="T11" s="5">
        <v>544.5</v>
      </c>
      <c r="U11" s="5">
        <v>513.70000000000005</v>
      </c>
      <c r="V11" s="5">
        <v>535.70000000000005</v>
      </c>
      <c r="AK11" s="20">
        <v>4</v>
      </c>
      <c r="AM11" s="12">
        <f>+AO11/$AO$3</f>
        <v>1.5531322251174987E-2</v>
      </c>
      <c r="AN11" s="7">
        <f>IF(AK11=1,AM11,AM11+AN9)</f>
        <v>0.93569375559161494</v>
      </c>
      <c r="AO11" s="5">
        <f>SUM(G11:AJ11)</f>
        <v>12575.800000000001</v>
      </c>
    </row>
    <row r="12" spans="1:44" ht="12.75" thickBot="1" x14ac:dyDescent="0.25">
      <c r="A12" s="1" t="s">
        <v>86</v>
      </c>
      <c r="B12" s="1" t="s">
        <v>82</v>
      </c>
      <c r="C12" s="1" t="s">
        <v>30</v>
      </c>
      <c r="D12" s="1" t="s">
        <v>31</v>
      </c>
      <c r="E12" s="1" t="s">
        <v>9</v>
      </c>
      <c r="F12" s="1" t="s">
        <v>11</v>
      </c>
      <c r="G12" s="5">
        <v>-1</v>
      </c>
      <c r="H12" s="5">
        <v>-1</v>
      </c>
      <c r="I12" s="5">
        <v>-1</v>
      </c>
      <c r="J12" s="5">
        <v>-1</v>
      </c>
      <c r="K12" s="5">
        <v>-1</v>
      </c>
      <c r="L12" s="5">
        <v>-1</v>
      </c>
      <c r="M12" s="5">
        <v>-1</v>
      </c>
      <c r="N12" s="5">
        <v>-1</v>
      </c>
      <c r="O12" s="5">
        <v>-1</v>
      </c>
      <c r="P12" s="5">
        <v>-1</v>
      </c>
      <c r="R12" s="5" t="s">
        <v>24</v>
      </c>
      <c r="S12" s="5">
        <v>-1</v>
      </c>
      <c r="T12" s="5">
        <v>-1</v>
      </c>
      <c r="U12" s="5">
        <v>-1</v>
      </c>
      <c r="V12" s="5">
        <v>-1</v>
      </c>
      <c r="AK12" s="32">
        <v>4</v>
      </c>
    </row>
    <row r="13" spans="1:44" x14ac:dyDescent="0.2">
      <c r="A13" s="1" t="s">
        <v>86</v>
      </c>
      <c r="B13" s="1" t="s">
        <v>82</v>
      </c>
      <c r="C13" s="1" t="s">
        <v>8</v>
      </c>
      <c r="D13" s="1" t="s">
        <v>27</v>
      </c>
      <c r="E13" s="1" t="s">
        <v>9</v>
      </c>
      <c r="F13" s="1" t="s">
        <v>10</v>
      </c>
      <c r="G13" s="5">
        <v>1952</v>
      </c>
      <c r="H13" s="5">
        <v>941</v>
      </c>
      <c r="I13" s="5">
        <v>1123</v>
      </c>
      <c r="J13" s="5">
        <v>1005</v>
      </c>
      <c r="K13" s="5">
        <v>328</v>
      </c>
      <c r="L13" s="5">
        <v>224</v>
      </c>
      <c r="M13" s="5">
        <v>224</v>
      </c>
      <c r="N13" s="5">
        <v>506</v>
      </c>
      <c r="O13" s="5">
        <v>282</v>
      </c>
      <c r="P13" s="5">
        <v>299.39999999999998</v>
      </c>
      <c r="Q13" s="5">
        <v>1104.3</v>
      </c>
      <c r="R13" s="5">
        <v>552</v>
      </c>
      <c r="S13" s="5">
        <v>950.3</v>
      </c>
      <c r="T13" s="5">
        <v>501.11500000000001</v>
      </c>
      <c r="U13" s="5">
        <v>245.23599999999999</v>
      </c>
      <c r="V13" s="5">
        <v>201.41399999999999</v>
      </c>
      <c r="W13" s="5">
        <v>114.517</v>
      </c>
      <c r="X13" s="5">
        <v>69.484999999999999</v>
      </c>
      <c r="Y13" s="5">
        <v>441.05700000000002</v>
      </c>
      <c r="Z13" s="5">
        <v>176.57499999999999</v>
      </c>
      <c r="AA13" s="5">
        <v>146.042</v>
      </c>
      <c r="AB13" s="5">
        <v>123.943</v>
      </c>
      <c r="AC13" s="5">
        <v>59.945999999999998</v>
      </c>
      <c r="AD13" s="5">
        <v>26.803999999999998</v>
      </c>
      <c r="AE13" s="5">
        <v>38.756999999999998</v>
      </c>
      <c r="AF13" s="5">
        <v>392.78199999999998</v>
      </c>
      <c r="AG13" s="5">
        <v>69.921000000000006</v>
      </c>
      <c r="AH13" s="5">
        <v>40.548999999999999</v>
      </c>
      <c r="AI13" s="5">
        <v>54.685000000000002</v>
      </c>
      <c r="AJ13" s="5">
        <v>3.6629999999999998</v>
      </c>
      <c r="AK13" s="20">
        <v>5</v>
      </c>
      <c r="AM13" s="12">
        <f>+AO13/$AO$3</f>
        <v>1.5064104341418173E-2</v>
      </c>
      <c r="AN13" s="7">
        <f>IF(AK13=1,AM13,AM13+AN11)</f>
        <v>0.95075785993303308</v>
      </c>
      <c r="AO13" s="5">
        <f>SUM(G13:AJ13)</f>
        <v>12197.491000000002</v>
      </c>
    </row>
    <row r="14" spans="1:44" x14ac:dyDescent="0.2">
      <c r="A14" s="1" t="s">
        <v>86</v>
      </c>
      <c r="B14" s="1" t="s">
        <v>82</v>
      </c>
      <c r="C14" s="1" t="s">
        <v>8</v>
      </c>
      <c r="D14" s="1" t="s">
        <v>27</v>
      </c>
      <c r="E14" s="1" t="s">
        <v>9</v>
      </c>
      <c r="F14" s="1" t="s">
        <v>11</v>
      </c>
      <c r="G14" s="5" t="s">
        <v>15</v>
      </c>
      <c r="H14" s="5" t="s">
        <v>15</v>
      </c>
      <c r="I14" s="5" t="s">
        <v>13</v>
      </c>
      <c r="J14" s="5" t="s">
        <v>13</v>
      </c>
      <c r="K14" s="5" t="s">
        <v>13</v>
      </c>
      <c r="L14" s="5" t="s">
        <v>13</v>
      </c>
      <c r="M14" s="5" t="s">
        <v>13</v>
      </c>
      <c r="N14" s="5" t="s">
        <v>13</v>
      </c>
      <c r="O14" s="5" t="s">
        <v>13</v>
      </c>
      <c r="P14" s="5" t="s">
        <v>13</v>
      </c>
      <c r="Q14" s="5" t="s">
        <v>13</v>
      </c>
      <c r="R14" s="5" t="s">
        <v>13</v>
      </c>
      <c r="S14" s="5" t="s">
        <v>13</v>
      </c>
      <c r="T14" s="5" t="s">
        <v>13</v>
      </c>
      <c r="U14" s="5" t="s">
        <v>13</v>
      </c>
      <c r="V14" s="5" t="s">
        <v>13</v>
      </c>
      <c r="W14" s="5" t="s">
        <v>13</v>
      </c>
      <c r="X14" s="5" t="s">
        <v>13</v>
      </c>
      <c r="Y14" s="5" t="s">
        <v>13</v>
      </c>
      <c r="Z14" s="5" t="s">
        <v>13</v>
      </c>
      <c r="AA14" s="5" t="s">
        <v>13</v>
      </c>
      <c r="AB14" s="5" t="s">
        <v>13</v>
      </c>
      <c r="AC14" s="5" t="s">
        <v>13</v>
      </c>
      <c r="AD14" s="5" t="s">
        <v>13</v>
      </c>
      <c r="AE14" s="5" t="s">
        <v>13</v>
      </c>
      <c r="AF14" s="5" t="s">
        <v>13</v>
      </c>
      <c r="AG14" s="5" t="s">
        <v>13</v>
      </c>
      <c r="AH14" s="5" t="s">
        <v>13</v>
      </c>
      <c r="AI14" s="5" t="s">
        <v>13</v>
      </c>
      <c r="AJ14" s="5" t="s">
        <v>13</v>
      </c>
      <c r="AK14" s="20">
        <v>5</v>
      </c>
    </row>
    <row r="15" spans="1:44" x14ac:dyDescent="0.2">
      <c r="A15" s="1" t="s">
        <v>86</v>
      </c>
      <c r="B15" s="1" t="s">
        <v>82</v>
      </c>
      <c r="C15" s="1" t="s">
        <v>8</v>
      </c>
      <c r="D15" s="1" t="s">
        <v>149</v>
      </c>
      <c r="E15" s="1" t="s">
        <v>28</v>
      </c>
      <c r="F15" s="1" t="s">
        <v>10</v>
      </c>
      <c r="M15" s="5">
        <v>743</v>
      </c>
      <c r="N15" s="5">
        <v>219</v>
      </c>
      <c r="O15" s="5">
        <v>240</v>
      </c>
      <c r="P15" s="5">
        <v>473</v>
      </c>
      <c r="Q15" s="5">
        <v>108.2</v>
      </c>
      <c r="R15" s="5">
        <v>115.65</v>
      </c>
      <c r="U15" s="5">
        <v>1118.9649999999999</v>
      </c>
      <c r="V15" s="5">
        <v>238.9</v>
      </c>
      <c r="W15" s="5">
        <v>402.93400000000003</v>
      </c>
      <c r="X15" s="5">
        <v>213.41300000000001</v>
      </c>
      <c r="Y15" s="5">
        <v>223.33500000000001</v>
      </c>
      <c r="AA15" s="5">
        <v>551.55499999999995</v>
      </c>
      <c r="AB15" s="5">
        <v>9.1489999999999991</v>
      </c>
      <c r="AJ15" s="5">
        <v>406</v>
      </c>
      <c r="AK15" s="20">
        <v>6</v>
      </c>
      <c r="AM15" s="12">
        <f>+AO15/$AO$3</f>
        <v>6.2530139809194116E-3</v>
      </c>
      <c r="AN15" s="7">
        <f>IF(AK15=1,AM15,AM15+AN13)</f>
        <v>0.95701087391395245</v>
      </c>
      <c r="AO15" s="5">
        <f>SUM(G15:AJ15)</f>
        <v>5063.1010000000006</v>
      </c>
    </row>
    <row r="16" spans="1:44" x14ac:dyDescent="0.2">
      <c r="A16" s="1" t="s">
        <v>86</v>
      </c>
      <c r="B16" s="1" t="s">
        <v>82</v>
      </c>
      <c r="C16" s="1" t="s">
        <v>8</v>
      </c>
      <c r="D16" s="1" t="s">
        <v>149</v>
      </c>
      <c r="E16" s="1" t="s">
        <v>28</v>
      </c>
      <c r="F16" s="1" t="s">
        <v>11</v>
      </c>
      <c r="M16" s="5">
        <v>-1</v>
      </c>
      <c r="N16" s="5">
        <v>-1</v>
      </c>
      <c r="O16" s="5" t="s">
        <v>15</v>
      </c>
      <c r="P16" s="5">
        <v>-1</v>
      </c>
      <c r="Q16" s="5">
        <v>-1</v>
      </c>
      <c r="R16" s="5">
        <v>-1</v>
      </c>
      <c r="U16" s="5" t="s">
        <v>15</v>
      </c>
      <c r="V16" s="5" t="s">
        <v>15</v>
      </c>
      <c r="W16" s="5" t="s">
        <v>15</v>
      </c>
      <c r="X16" s="5" t="s">
        <v>15</v>
      </c>
      <c r="Y16" s="5" t="s">
        <v>15</v>
      </c>
      <c r="Z16" s="5" t="s">
        <v>15</v>
      </c>
      <c r="AA16" s="5">
        <v>-1</v>
      </c>
      <c r="AB16" s="5">
        <v>-1</v>
      </c>
      <c r="AJ16" s="5" t="s">
        <v>15</v>
      </c>
      <c r="AK16" s="20">
        <v>6</v>
      </c>
    </row>
    <row r="17" spans="1:41" x14ac:dyDescent="0.2">
      <c r="A17" s="1" t="s">
        <v>86</v>
      </c>
      <c r="B17" s="1" t="s">
        <v>82</v>
      </c>
      <c r="C17" s="1" t="s">
        <v>8</v>
      </c>
      <c r="D17" s="1" t="s">
        <v>215</v>
      </c>
      <c r="E17" s="1" t="s">
        <v>28</v>
      </c>
      <c r="F17" s="1" t="s">
        <v>10</v>
      </c>
      <c r="G17" s="5">
        <v>1592</v>
      </c>
      <c r="H17" s="5">
        <v>1120</v>
      </c>
      <c r="I17" s="5">
        <v>397</v>
      </c>
      <c r="AF17" s="5">
        <v>641.245</v>
      </c>
      <c r="AG17" s="5">
        <v>222.67699999999999</v>
      </c>
      <c r="AH17" s="5">
        <v>108.657</v>
      </c>
      <c r="AI17" s="5">
        <v>192.35900000000001</v>
      </c>
      <c r="AJ17" s="5">
        <v>124</v>
      </c>
      <c r="AK17" s="20">
        <v>7</v>
      </c>
      <c r="AM17" s="12">
        <f>+AO17/$AO$3</f>
        <v>5.4315266081432605E-3</v>
      </c>
      <c r="AN17" s="7">
        <f>IF(AK17=1,AM17,AM17+AN15)</f>
        <v>0.96244240052209573</v>
      </c>
      <c r="AO17" s="5">
        <f>SUM(G17:AJ17)</f>
        <v>4397.9380000000001</v>
      </c>
    </row>
    <row r="18" spans="1:41" x14ac:dyDescent="0.2">
      <c r="A18" s="1" t="s">
        <v>86</v>
      </c>
      <c r="B18" s="1" t="s">
        <v>82</v>
      </c>
      <c r="C18" s="1" t="s">
        <v>8</v>
      </c>
      <c r="D18" s="1" t="s">
        <v>215</v>
      </c>
      <c r="E18" s="1" t="s">
        <v>28</v>
      </c>
      <c r="F18" s="1" t="s">
        <v>11</v>
      </c>
      <c r="G18" s="5">
        <v>-1</v>
      </c>
      <c r="H18" s="5" t="s">
        <v>18</v>
      </c>
      <c r="I18" s="5">
        <v>-1</v>
      </c>
      <c r="J18" s="5" t="s">
        <v>17</v>
      </c>
      <c r="L18" s="5" t="s">
        <v>18</v>
      </c>
      <c r="M18" s="5" t="s">
        <v>18</v>
      </c>
      <c r="N18" s="5" t="s">
        <v>15</v>
      </c>
      <c r="O18" s="5" t="s">
        <v>15</v>
      </c>
      <c r="P18" s="5" t="s">
        <v>17</v>
      </c>
      <c r="Q18" s="5" t="s">
        <v>12</v>
      </c>
      <c r="R18" s="5" t="s">
        <v>12</v>
      </c>
      <c r="T18" s="5" t="s">
        <v>23</v>
      </c>
      <c r="U18" s="5" t="s">
        <v>15</v>
      </c>
      <c r="X18" s="5" t="s">
        <v>15</v>
      </c>
      <c r="Y18" s="5" t="s">
        <v>12</v>
      </c>
      <c r="Z18" s="5" t="s">
        <v>12</v>
      </c>
      <c r="AA18" s="5" t="s">
        <v>12</v>
      </c>
      <c r="AB18" s="5" t="s">
        <v>12</v>
      </c>
      <c r="AC18" s="5" t="s">
        <v>12</v>
      </c>
      <c r="AD18" s="5" t="s">
        <v>12</v>
      </c>
      <c r="AE18" s="5" t="s">
        <v>18</v>
      </c>
      <c r="AF18" s="5" t="s">
        <v>23</v>
      </c>
      <c r="AG18" s="5" t="s">
        <v>12</v>
      </c>
      <c r="AH18" s="5" t="s">
        <v>13</v>
      </c>
      <c r="AI18" s="5" t="s">
        <v>13</v>
      </c>
      <c r="AJ18" s="5" t="s">
        <v>15</v>
      </c>
      <c r="AK18" s="20">
        <v>7</v>
      </c>
    </row>
    <row r="19" spans="1:41" x14ac:dyDescent="0.2">
      <c r="A19" s="1" t="s">
        <v>86</v>
      </c>
      <c r="B19" s="1" t="s">
        <v>82</v>
      </c>
      <c r="C19" s="1" t="s">
        <v>8</v>
      </c>
      <c r="D19" s="1" t="s">
        <v>69</v>
      </c>
      <c r="E19" s="1" t="s">
        <v>28</v>
      </c>
      <c r="F19" s="1" t="s">
        <v>10</v>
      </c>
      <c r="AB19" s="5">
        <v>232</v>
      </c>
      <c r="AC19" s="5">
        <v>67</v>
      </c>
      <c r="AD19" s="5">
        <v>157</v>
      </c>
      <c r="AE19" s="5">
        <v>265</v>
      </c>
      <c r="AF19" s="5">
        <v>160</v>
      </c>
      <c r="AG19" s="5">
        <v>410</v>
      </c>
      <c r="AH19" s="5">
        <v>1234</v>
      </c>
      <c r="AI19" s="5">
        <v>700</v>
      </c>
      <c r="AJ19" s="5">
        <v>283</v>
      </c>
      <c r="AK19" s="20">
        <v>8</v>
      </c>
      <c r="AM19" s="12">
        <f>+AO19/$AO$3</f>
        <v>4.332438370292296E-3</v>
      </c>
      <c r="AN19" s="7">
        <f>IF(AK19=1,AM19,AM19+AN17)</f>
        <v>0.96677483889238802</v>
      </c>
      <c r="AO19" s="5">
        <f>SUM(G19:AJ19)</f>
        <v>3508</v>
      </c>
    </row>
    <row r="20" spans="1:41" x14ac:dyDescent="0.2">
      <c r="A20" s="1" t="s">
        <v>86</v>
      </c>
      <c r="B20" s="1" t="s">
        <v>82</v>
      </c>
      <c r="C20" s="1" t="s">
        <v>8</v>
      </c>
      <c r="D20" s="1" t="s">
        <v>69</v>
      </c>
      <c r="E20" s="1" t="s">
        <v>28</v>
      </c>
      <c r="F20" s="1" t="s">
        <v>11</v>
      </c>
      <c r="L20" s="5" t="s">
        <v>18</v>
      </c>
      <c r="M20" s="5" t="s">
        <v>18</v>
      </c>
      <c r="N20" s="5" t="s">
        <v>18</v>
      </c>
      <c r="O20" s="5" t="s">
        <v>18</v>
      </c>
      <c r="P20" s="5" t="s">
        <v>18</v>
      </c>
      <c r="Q20" s="5" t="s">
        <v>18</v>
      </c>
      <c r="R20" s="5" t="s">
        <v>18</v>
      </c>
      <c r="S20" s="5" t="s">
        <v>18</v>
      </c>
      <c r="T20" s="5" t="s">
        <v>18</v>
      </c>
      <c r="U20" s="5" t="s">
        <v>18</v>
      </c>
      <c r="V20" s="5" t="s">
        <v>17</v>
      </c>
      <c r="W20" s="5" t="s">
        <v>17</v>
      </c>
      <c r="X20" s="5" t="s">
        <v>17</v>
      </c>
      <c r="Y20" s="5" t="s">
        <v>18</v>
      </c>
      <c r="Z20" s="5" t="s">
        <v>17</v>
      </c>
      <c r="AA20" s="5" t="s">
        <v>23</v>
      </c>
      <c r="AB20" s="5" t="s">
        <v>23</v>
      </c>
      <c r="AC20" s="5" t="s">
        <v>13</v>
      </c>
      <c r="AD20" s="5" t="s">
        <v>15</v>
      </c>
      <c r="AE20" s="5" t="s">
        <v>13</v>
      </c>
      <c r="AF20" s="5" t="s">
        <v>13</v>
      </c>
      <c r="AG20" s="5" t="s">
        <v>15</v>
      </c>
      <c r="AH20" s="5" t="s">
        <v>13</v>
      </c>
      <c r="AI20" s="5" t="s">
        <v>13</v>
      </c>
      <c r="AJ20" s="5" t="s">
        <v>24</v>
      </c>
      <c r="AK20" s="20">
        <v>8</v>
      </c>
    </row>
    <row r="21" spans="1:41" x14ac:dyDescent="0.2">
      <c r="A21" s="1" t="s">
        <v>86</v>
      </c>
      <c r="B21" s="1" t="s">
        <v>82</v>
      </c>
      <c r="C21" s="1" t="s">
        <v>8</v>
      </c>
      <c r="D21" s="1" t="s">
        <v>149</v>
      </c>
      <c r="E21" s="1" t="s">
        <v>21</v>
      </c>
      <c r="F21" s="1" t="s">
        <v>10</v>
      </c>
      <c r="G21" s="5">
        <v>0.1</v>
      </c>
      <c r="H21" s="5">
        <v>2.2000000000000002</v>
      </c>
      <c r="I21" s="5">
        <v>9</v>
      </c>
      <c r="J21" s="5">
        <v>6</v>
      </c>
      <c r="K21" s="5">
        <v>30</v>
      </c>
      <c r="L21" s="5">
        <v>9</v>
      </c>
      <c r="R21" s="5">
        <v>37.799999999999997</v>
      </c>
      <c r="T21" s="5">
        <v>0.86699999999999999</v>
      </c>
      <c r="V21" s="5">
        <v>2.391</v>
      </c>
      <c r="Y21" s="5">
        <v>2.5870000000000002</v>
      </c>
      <c r="Z21" s="5">
        <v>824.85500000000002</v>
      </c>
      <c r="AA21" s="5">
        <v>322.56900000000002</v>
      </c>
      <c r="AB21" s="5">
        <v>41.405999999999999</v>
      </c>
      <c r="AC21" s="5">
        <v>88.34</v>
      </c>
      <c r="AD21" s="5">
        <v>39.017000000000003</v>
      </c>
      <c r="AE21" s="5">
        <v>169.52600000000001</v>
      </c>
      <c r="AF21" s="5">
        <v>644.63</v>
      </c>
      <c r="AG21" s="5">
        <v>198.56800000000001</v>
      </c>
      <c r="AH21" s="5">
        <v>260.06400000000002</v>
      </c>
      <c r="AI21" s="5">
        <v>374.31</v>
      </c>
      <c r="AJ21" s="5">
        <v>159.596</v>
      </c>
      <c r="AK21" s="20">
        <v>9</v>
      </c>
      <c r="AM21" s="12">
        <f>+AO21/$AO$3</f>
        <v>3.980243735226807E-3</v>
      </c>
      <c r="AN21" s="7">
        <f>IF(AK21=1,AM21,AM21+AN19)</f>
        <v>0.97075508262761478</v>
      </c>
      <c r="AO21" s="5">
        <f>SUM(G21:AJ21)</f>
        <v>3222.826</v>
      </c>
    </row>
    <row r="22" spans="1:41" x14ac:dyDescent="0.2">
      <c r="A22" s="1" t="s">
        <v>86</v>
      </c>
      <c r="B22" s="1" t="s">
        <v>82</v>
      </c>
      <c r="C22" s="1" t="s">
        <v>8</v>
      </c>
      <c r="D22" s="1" t="s">
        <v>149</v>
      </c>
      <c r="E22" s="1" t="s">
        <v>21</v>
      </c>
      <c r="F22" s="1" t="s">
        <v>11</v>
      </c>
      <c r="G22" s="5">
        <v>-1</v>
      </c>
      <c r="H22" s="5" t="s">
        <v>24</v>
      </c>
      <c r="I22" s="5" t="s">
        <v>15</v>
      </c>
      <c r="J22" s="5">
        <v>-1</v>
      </c>
      <c r="K22" s="5">
        <v>-1</v>
      </c>
      <c r="L22" s="5">
        <v>-1</v>
      </c>
      <c r="R22" s="5">
        <v>-1</v>
      </c>
      <c r="S22" s="5" t="s">
        <v>15</v>
      </c>
      <c r="T22" s="5" t="s">
        <v>15</v>
      </c>
      <c r="V22" s="5" t="s">
        <v>15</v>
      </c>
      <c r="Y22" s="5">
        <v>-1</v>
      </c>
      <c r="Z22" s="5" t="s">
        <v>15</v>
      </c>
      <c r="AA22" s="5" t="s">
        <v>24</v>
      </c>
      <c r="AB22" s="5" t="s">
        <v>15</v>
      </c>
      <c r="AC22" s="5">
        <v>-1</v>
      </c>
      <c r="AD22" s="5">
        <v>-1</v>
      </c>
      <c r="AE22" s="5">
        <v>-1</v>
      </c>
      <c r="AF22" s="5">
        <v>-1</v>
      </c>
      <c r="AG22" s="5" t="s">
        <v>15</v>
      </c>
      <c r="AH22" s="5">
        <v>-1</v>
      </c>
      <c r="AI22" s="5">
        <v>-1</v>
      </c>
      <c r="AJ22" s="5">
        <v>-1</v>
      </c>
      <c r="AK22" s="20">
        <v>9</v>
      </c>
    </row>
    <row r="23" spans="1:41" x14ac:dyDescent="0.2">
      <c r="A23" s="1" t="s">
        <v>86</v>
      </c>
      <c r="B23" s="1" t="s">
        <v>82</v>
      </c>
      <c r="C23" s="1" t="s">
        <v>8</v>
      </c>
      <c r="D23" s="1" t="s">
        <v>220</v>
      </c>
      <c r="E23" s="1" t="s">
        <v>26</v>
      </c>
      <c r="F23" s="1" t="s">
        <v>10</v>
      </c>
      <c r="G23" s="5">
        <v>86</v>
      </c>
      <c r="H23" s="5">
        <v>49</v>
      </c>
      <c r="I23" s="5">
        <v>81</v>
      </c>
      <c r="J23" s="5">
        <v>66</v>
      </c>
      <c r="K23" s="5">
        <v>21</v>
      </c>
      <c r="L23" s="5">
        <v>82</v>
      </c>
      <c r="M23" s="5">
        <v>64</v>
      </c>
      <c r="N23" s="5">
        <v>86</v>
      </c>
      <c r="O23" s="5">
        <v>99</v>
      </c>
      <c r="P23" s="5">
        <v>29.79</v>
      </c>
      <c r="Q23" s="5">
        <v>49</v>
      </c>
      <c r="R23" s="5">
        <v>69.78</v>
      </c>
      <c r="S23" s="5">
        <v>60.78</v>
      </c>
      <c r="T23" s="5">
        <v>74.031000000000006</v>
      </c>
      <c r="U23" s="5">
        <v>15.109</v>
      </c>
      <c r="V23" s="5">
        <v>48.728000000000002</v>
      </c>
      <c r="W23" s="5">
        <v>51.527000000000001</v>
      </c>
      <c r="X23" s="5">
        <v>48.651000000000003</v>
      </c>
      <c r="Y23" s="5">
        <v>102.005</v>
      </c>
      <c r="Z23" s="5">
        <v>86.125</v>
      </c>
      <c r="AA23" s="5">
        <v>97.662000000000006</v>
      </c>
      <c r="AB23" s="5">
        <v>90.659000000000006</v>
      </c>
      <c r="AC23" s="5">
        <v>323.05599999999998</v>
      </c>
      <c r="AD23" s="5">
        <v>172.11600000000001</v>
      </c>
      <c r="AE23" s="5">
        <v>91.805000000000007</v>
      </c>
      <c r="AF23" s="5">
        <v>175.53100000000001</v>
      </c>
      <c r="AG23" s="5">
        <v>195.10599999999999</v>
      </c>
      <c r="AH23" s="5">
        <v>75.697999999999993</v>
      </c>
      <c r="AI23" s="5">
        <v>43.631</v>
      </c>
      <c r="AJ23" s="5">
        <v>66.997</v>
      </c>
      <c r="AK23" s="20">
        <v>10</v>
      </c>
      <c r="AM23" s="12">
        <f>+AO23/$AO$3</f>
        <v>3.2132502366384492E-3</v>
      </c>
      <c r="AN23" s="7">
        <f>IF(AK23=1,AM23,AM23+AN21)</f>
        <v>0.97396833286425322</v>
      </c>
      <c r="AO23" s="5">
        <f>SUM(G23:AJ23)</f>
        <v>2601.7869999999998</v>
      </c>
    </row>
    <row r="24" spans="1:41" x14ac:dyDescent="0.2">
      <c r="A24" s="1" t="s">
        <v>86</v>
      </c>
      <c r="B24" s="1" t="s">
        <v>82</v>
      </c>
      <c r="C24" s="1" t="s">
        <v>8</v>
      </c>
      <c r="D24" s="1" t="s">
        <v>220</v>
      </c>
      <c r="E24" s="1" t="s">
        <v>26</v>
      </c>
      <c r="F24" s="1" t="s">
        <v>11</v>
      </c>
      <c r="G24" s="5" t="s">
        <v>13</v>
      </c>
      <c r="H24" s="5" t="s">
        <v>13</v>
      </c>
      <c r="I24" s="5" t="s">
        <v>13</v>
      </c>
      <c r="J24" s="5" t="s">
        <v>13</v>
      </c>
      <c r="K24" s="5" t="s">
        <v>13</v>
      </c>
      <c r="L24" s="5" t="s">
        <v>24</v>
      </c>
      <c r="M24" s="5" t="s">
        <v>13</v>
      </c>
      <c r="N24" s="5" t="s">
        <v>13</v>
      </c>
      <c r="O24" s="5" t="s">
        <v>13</v>
      </c>
      <c r="P24" s="5" t="s">
        <v>13</v>
      </c>
      <c r="Q24" s="5" t="s">
        <v>13</v>
      </c>
      <c r="R24" s="5" t="s">
        <v>12</v>
      </c>
      <c r="S24" s="5" t="s">
        <v>12</v>
      </c>
      <c r="T24" s="5" t="s">
        <v>12</v>
      </c>
      <c r="U24" s="5" t="s">
        <v>12</v>
      </c>
      <c r="V24" s="5" t="s">
        <v>12</v>
      </c>
      <c r="W24" s="5" t="s">
        <v>12</v>
      </c>
      <c r="X24" s="5" t="s">
        <v>13</v>
      </c>
      <c r="Y24" s="5" t="s">
        <v>12</v>
      </c>
      <c r="Z24" s="5" t="s">
        <v>13</v>
      </c>
      <c r="AA24" s="5" t="s">
        <v>13</v>
      </c>
      <c r="AB24" s="5" t="s">
        <v>13</v>
      </c>
      <c r="AC24" s="5" t="s">
        <v>13</v>
      </c>
      <c r="AD24" s="5" t="s">
        <v>13</v>
      </c>
      <c r="AE24" s="5" t="s">
        <v>13</v>
      </c>
      <c r="AF24" s="5" t="s">
        <v>13</v>
      </c>
      <c r="AG24" s="5" t="s">
        <v>13</v>
      </c>
      <c r="AH24" s="5" t="s">
        <v>13</v>
      </c>
      <c r="AI24" s="5" t="s">
        <v>13</v>
      </c>
      <c r="AJ24" s="5" t="s">
        <v>13</v>
      </c>
      <c r="AK24" s="20">
        <v>10</v>
      </c>
    </row>
    <row r="25" spans="1:41" x14ac:dyDescent="0.2">
      <c r="A25" s="1" t="s">
        <v>86</v>
      </c>
      <c r="B25" s="1" t="s">
        <v>82</v>
      </c>
      <c r="C25" s="1" t="s">
        <v>30</v>
      </c>
      <c r="D25" s="1" t="s">
        <v>83</v>
      </c>
      <c r="E25" s="63" t="s">
        <v>32</v>
      </c>
      <c r="F25" s="1" t="s">
        <v>10</v>
      </c>
      <c r="J25" s="5">
        <v>789</v>
      </c>
      <c r="K25" s="5">
        <v>1583</v>
      </c>
      <c r="AK25" s="20">
        <v>11</v>
      </c>
      <c r="AM25" s="12">
        <f>+AO25/$AO$3</f>
        <v>2.9294594681679945E-3</v>
      </c>
      <c r="AN25" s="7">
        <f>IF(AK25=1,AM25,AM25+AN23)</f>
        <v>0.97689779233242124</v>
      </c>
      <c r="AO25" s="5">
        <f>SUM(G25:AJ25)</f>
        <v>2372</v>
      </c>
    </row>
    <row r="26" spans="1:41" x14ac:dyDescent="0.2">
      <c r="A26" s="1" t="s">
        <v>86</v>
      </c>
      <c r="B26" s="1" t="s">
        <v>82</v>
      </c>
      <c r="C26" s="1" t="s">
        <v>30</v>
      </c>
      <c r="D26" s="1" t="s">
        <v>83</v>
      </c>
      <c r="E26" s="63" t="s">
        <v>32</v>
      </c>
      <c r="F26" s="1" t="s">
        <v>11</v>
      </c>
      <c r="J26" s="5">
        <v>-1</v>
      </c>
      <c r="K26" s="5">
        <v>-1</v>
      </c>
      <c r="AK26" s="20">
        <v>11</v>
      </c>
    </row>
    <row r="27" spans="1:41" x14ac:dyDescent="0.2">
      <c r="A27" s="1" t="s">
        <v>86</v>
      </c>
      <c r="B27" s="1" t="s">
        <v>82</v>
      </c>
      <c r="C27" s="1" t="s">
        <v>30</v>
      </c>
      <c r="D27" s="1" t="s">
        <v>223</v>
      </c>
      <c r="E27" s="1" t="s">
        <v>14</v>
      </c>
      <c r="F27" s="1" t="s">
        <v>10</v>
      </c>
      <c r="R27" s="5">
        <v>106.2</v>
      </c>
      <c r="S27" s="5">
        <v>132.4</v>
      </c>
      <c r="T27" s="5">
        <v>136.71799999999999</v>
      </c>
      <c r="U27" s="5">
        <v>159.10400000000001</v>
      </c>
      <c r="V27" s="5">
        <v>119.53100000000001</v>
      </c>
      <c r="W27" s="5">
        <v>88.825000000000003</v>
      </c>
      <c r="X27" s="5">
        <v>167.79300000000001</v>
      </c>
      <c r="Z27" s="5">
        <v>153.006</v>
      </c>
      <c r="AA27" s="5">
        <v>142.93</v>
      </c>
      <c r="AB27" s="5">
        <v>108.64</v>
      </c>
      <c r="AC27" s="5">
        <v>171.387</v>
      </c>
      <c r="AD27" s="5">
        <v>139.298</v>
      </c>
      <c r="AE27" s="5">
        <v>87.174999999999997</v>
      </c>
      <c r="AF27" s="5">
        <v>137.959</v>
      </c>
      <c r="AG27" s="5">
        <v>141.745</v>
      </c>
      <c r="AH27" s="5">
        <v>122.29300000000001</v>
      </c>
      <c r="AI27" s="5">
        <v>77.659000000000006</v>
      </c>
      <c r="AK27" s="20">
        <v>12</v>
      </c>
      <c r="AM27" s="12">
        <f>+AO27/$AO$3</f>
        <v>2.7079752891448739E-3</v>
      </c>
      <c r="AN27" s="7">
        <f>IF(AK27=1,AM27,AM27+AN25)</f>
        <v>0.97960576762156615</v>
      </c>
      <c r="AO27" s="5">
        <f>SUM(G27:AJ27)</f>
        <v>2192.6630000000005</v>
      </c>
    </row>
    <row r="28" spans="1:41" x14ac:dyDescent="0.2">
      <c r="A28" s="1" t="s">
        <v>86</v>
      </c>
      <c r="B28" s="1" t="s">
        <v>82</v>
      </c>
      <c r="C28" s="1" t="s">
        <v>30</v>
      </c>
      <c r="D28" s="1" t="s">
        <v>223</v>
      </c>
      <c r="E28" s="1" t="s">
        <v>14</v>
      </c>
      <c r="F28" s="1" t="s">
        <v>11</v>
      </c>
      <c r="R28" s="5">
        <v>-1</v>
      </c>
      <c r="S28" s="5">
        <v>-1</v>
      </c>
      <c r="T28" s="5">
        <v>-1</v>
      </c>
      <c r="U28" s="5">
        <v>-1</v>
      </c>
      <c r="V28" s="5">
        <v>-1</v>
      </c>
      <c r="W28" s="5">
        <v>-1</v>
      </c>
      <c r="X28" s="5">
        <v>-1</v>
      </c>
      <c r="Z28" s="5">
        <v>-1</v>
      </c>
      <c r="AA28" s="5">
        <v>-1</v>
      </c>
      <c r="AB28" s="5">
        <v>-1</v>
      </c>
      <c r="AC28" s="5">
        <v>-1</v>
      </c>
      <c r="AD28" s="5">
        <v>-1</v>
      </c>
      <c r="AE28" s="5">
        <v>-1</v>
      </c>
      <c r="AF28" s="5">
        <v>-1</v>
      </c>
      <c r="AG28" s="5">
        <v>-1</v>
      </c>
      <c r="AH28" s="5">
        <v>-1</v>
      </c>
      <c r="AI28" s="5">
        <v>-1</v>
      </c>
      <c r="AK28" s="20">
        <v>12</v>
      </c>
    </row>
    <row r="29" spans="1:41" x14ac:dyDescent="0.2">
      <c r="A29" s="1" t="s">
        <v>86</v>
      </c>
      <c r="B29" s="1" t="s">
        <v>82</v>
      </c>
      <c r="C29" s="1" t="s">
        <v>30</v>
      </c>
      <c r="D29" s="1" t="s">
        <v>83</v>
      </c>
      <c r="E29" s="1" t="s">
        <v>28</v>
      </c>
      <c r="F29" s="1" t="s">
        <v>10</v>
      </c>
      <c r="I29" s="5">
        <v>2074</v>
      </c>
      <c r="AK29" s="20">
        <v>13</v>
      </c>
      <c r="AM29" s="12">
        <f>+AO29/$AO$3</f>
        <v>2.5614245096882045E-3</v>
      </c>
      <c r="AN29" s="7">
        <f>IF(AK29=1,AM29,AM29+AN27)</f>
        <v>0.98216719213125436</v>
      </c>
      <c r="AO29" s="5">
        <f>SUM(G29:AJ29)</f>
        <v>2074</v>
      </c>
    </row>
    <row r="30" spans="1:41" x14ac:dyDescent="0.2">
      <c r="A30" s="1" t="s">
        <v>86</v>
      </c>
      <c r="B30" s="1" t="s">
        <v>82</v>
      </c>
      <c r="C30" s="1" t="s">
        <v>30</v>
      </c>
      <c r="D30" s="1" t="s">
        <v>83</v>
      </c>
      <c r="E30" s="1" t="s">
        <v>28</v>
      </c>
      <c r="F30" s="1" t="s">
        <v>11</v>
      </c>
      <c r="I30" s="5">
        <v>-1</v>
      </c>
      <c r="AK30" s="20">
        <v>13</v>
      </c>
    </row>
    <row r="31" spans="1:41" x14ac:dyDescent="0.2">
      <c r="A31" s="1" t="s">
        <v>86</v>
      </c>
      <c r="B31" s="1" t="s">
        <v>82</v>
      </c>
      <c r="C31" s="1" t="s">
        <v>8</v>
      </c>
      <c r="D31" s="1" t="s">
        <v>219</v>
      </c>
      <c r="E31" s="1" t="s">
        <v>14</v>
      </c>
      <c r="F31" s="1" t="s">
        <v>10</v>
      </c>
      <c r="G31" s="5">
        <v>27</v>
      </c>
      <c r="H31" s="5">
        <v>20</v>
      </c>
      <c r="I31" s="5">
        <v>66</v>
      </c>
      <c r="J31" s="5">
        <v>56</v>
      </c>
      <c r="K31" s="5">
        <v>53</v>
      </c>
      <c r="L31" s="5">
        <v>37</v>
      </c>
      <c r="M31" s="5">
        <v>42</v>
      </c>
      <c r="N31" s="5">
        <v>57.4</v>
      </c>
      <c r="O31" s="5">
        <v>37</v>
      </c>
      <c r="P31" s="5">
        <v>68.099999999999994</v>
      </c>
      <c r="Q31" s="5">
        <v>96.8</v>
      </c>
      <c r="R31" s="5">
        <v>151</v>
      </c>
      <c r="S31" s="5">
        <v>90</v>
      </c>
      <c r="T31" s="5">
        <v>85</v>
      </c>
      <c r="U31" s="5">
        <v>85</v>
      </c>
      <c r="V31" s="5">
        <v>147.458</v>
      </c>
      <c r="W31" s="5">
        <v>87.7</v>
      </c>
      <c r="X31" s="5">
        <v>82.683999999999997</v>
      </c>
      <c r="Y31" s="5">
        <v>52.03</v>
      </c>
      <c r="Z31" s="5">
        <v>44.432000000000002</v>
      </c>
      <c r="AA31" s="5">
        <v>50.383000000000003</v>
      </c>
      <c r="AC31" s="5">
        <v>35.5</v>
      </c>
      <c r="AD31" s="5">
        <v>39.430999999999997</v>
      </c>
      <c r="AE31" s="5">
        <v>46.396999999999998</v>
      </c>
      <c r="AG31" s="5">
        <v>32.057000000000002</v>
      </c>
      <c r="AH31" s="5">
        <v>24.363</v>
      </c>
      <c r="AI31" s="5">
        <v>34.017000000000003</v>
      </c>
      <c r="AJ31" s="5">
        <v>29.204999999999998</v>
      </c>
      <c r="AK31" s="20">
        <v>14</v>
      </c>
      <c r="AM31" s="12">
        <f>+AO31/$AO$3</f>
        <v>2.0710697982127303E-3</v>
      </c>
      <c r="AN31" s="7">
        <f>IF(AK31=1,AM31,AM31+AN29)</f>
        <v>0.98423826192946706</v>
      </c>
      <c r="AO31" s="5">
        <f>SUM(G31:AJ31)</f>
        <v>1676.9570000000001</v>
      </c>
    </row>
    <row r="32" spans="1:41" x14ac:dyDescent="0.2">
      <c r="A32" s="1" t="s">
        <v>86</v>
      </c>
      <c r="B32" s="1" t="s">
        <v>82</v>
      </c>
      <c r="C32" s="1" t="s">
        <v>8</v>
      </c>
      <c r="D32" s="1" t="s">
        <v>219</v>
      </c>
      <c r="E32" s="1" t="s">
        <v>14</v>
      </c>
      <c r="F32" s="1" t="s">
        <v>11</v>
      </c>
      <c r="G32" s="5">
        <v>-1</v>
      </c>
      <c r="H32" s="5">
        <v>-1</v>
      </c>
      <c r="I32" s="5">
        <v>-1</v>
      </c>
      <c r="J32" s="5">
        <v>-1</v>
      </c>
      <c r="K32" s="5">
        <v>-1</v>
      </c>
      <c r="L32" s="5">
        <v>-1</v>
      </c>
      <c r="M32" s="5">
        <v>-1</v>
      </c>
      <c r="N32" s="5">
        <v>-1</v>
      </c>
      <c r="O32" s="5">
        <v>-1</v>
      </c>
      <c r="P32" s="5">
        <v>-1</v>
      </c>
      <c r="Q32" s="5">
        <v>-1</v>
      </c>
      <c r="R32" s="5">
        <v>-1</v>
      </c>
      <c r="S32" s="5">
        <v>-1</v>
      </c>
      <c r="T32" s="5">
        <v>-1</v>
      </c>
      <c r="U32" s="5">
        <v>-1</v>
      </c>
      <c r="V32" s="5">
        <v>-1</v>
      </c>
      <c r="W32" s="5">
        <v>-1</v>
      </c>
      <c r="X32" s="5">
        <v>-1</v>
      </c>
      <c r="Y32" s="5">
        <v>-1</v>
      </c>
      <c r="Z32" s="5">
        <v>-1</v>
      </c>
      <c r="AA32" s="5">
        <v>-1</v>
      </c>
      <c r="AC32" s="5">
        <v>-1</v>
      </c>
      <c r="AD32" s="5">
        <v>-1</v>
      </c>
      <c r="AE32" s="5">
        <v>-1</v>
      </c>
      <c r="AG32" s="5">
        <v>-1</v>
      </c>
      <c r="AH32" s="5">
        <v>-1</v>
      </c>
      <c r="AI32" s="5">
        <v>-1</v>
      </c>
      <c r="AJ32" s="5">
        <v>-1</v>
      </c>
      <c r="AK32" s="20">
        <v>14</v>
      </c>
    </row>
    <row r="33" spans="1:41" x14ac:dyDescent="0.2">
      <c r="A33" s="1" t="s">
        <v>86</v>
      </c>
      <c r="B33" s="1" t="s">
        <v>82</v>
      </c>
      <c r="C33" s="1" t="s">
        <v>8</v>
      </c>
      <c r="D33" s="1" t="s">
        <v>220</v>
      </c>
      <c r="E33" s="1" t="s">
        <v>28</v>
      </c>
      <c r="F33" s="1" t="s">
        <v>10</v>
      </c>
      <c r="G33" s="5">
        <v>749</v>
      </c>
      <c r="H33" s="5">
        <v>496</v>
      </c>
      <c r="I33" s="5">
        <v>274</v>
      </c>
      <c r="J33" s="5">
        <v>20</v>
      </c>
      <c r="L33" s="5">
        <v>1</v>
      </c>
      <c r="AK33" s="20">
        <v>15</v>
      </c>
      <c r="AM33" s="12">
        <f>+AO33/$AO$3</f>
        <v>1.9019256243586475E-3</v>
      </c>
      <c r="AN33" s="7">
        <f>IF(AK33=1,AM33,AM33+AN31)</f>
        <v>0.98614018755382571</v>
      </c>
      <c r="AO33" s="5">
        <f>SUM(G33:AJ33)</f>
        <v>1540</v>
      </c>
    </row>
    <row r="34" spans="1:41" x14ac:dyDescent="0.2">
      <c r="A34" s="1" t="s">
        <v>86</v>
      </c>
      <c r="B34" s="1" t="s">
        <v>82</v>
      </c>
      <c r="C34" s="1" t="s">
        <v>8</v>
      </c>
      <c r="D34" s="1" t="s">
        <v>220</v>
      </c>
      <c r="E34" s="1" t="s">
        <v>28</v>
      </c>
      <c r="F34" s="1" t="s">
        <v>11</v>
      </c>
      <c r="G34" s="5" t="s">
        <v>13</v>
      </c>
      <c r="H34" s="5" t="s">
        <v>15</v>
      </c>
      <c r="I34" s="5">
        <v>-1</v>
      </c>
      <c r="J34" s="5">
        <v>-1</v>
      </c>
      <c r="L34" s="5">
        <v>-1</v>
      </c>
      <c r="AK34" s="20">
        <v>15</v>
      </c>
    </row>
    <row r="35" spans="1:41" x14ac:dyDescent="0.2">
      <c r="A35" s="1" t="s">
        <v>86</v>
      </c>
      <c r="B35" s="1" t="s">
        <v>82</v>
      </c>
      <c r="C35" s="1" t="s">
        <v>8</v>
      </c>
      <c r="D35" s="1" t="s">
        <v>35</v>
      </c>
      <c r="E35" s="1" t="s">
        <v>21</v>
      </c>
      <c r="F35" s="1" t="s">
        <v>10</v>
      </c>
      <c r="AC35" s="5">
        <v>542.74199999999996</v>
      </c>
      <c r="AD35" s="5">
        <v>410.31900000000002</v>
      </c>
      <c r="AF35" s="5">
        <v>118.631</v>
      </c>
      <c r="AK35" s="20">
        <v>16</v>
      </c>
      <c r="AM35" s="12">
        <f>+AO35/$AO$3</f>
        <v>1.323557452091018E-3</v>
      </c>
      <c r="AN35" s="7">
        <f>IF(AK35=1,AM35,AM35+AN33)</f>
        <v>0.98746374500591672</v>
      </c>
      <c r="AO35" s="5">
        <f>SUM(G35:AJ35)</f>
        <v>1071.692</v>
      </c>
    </row>
    <row r="36" spans="1:41" x14ac:dyDescent="0.2">
      <c r="A36" s="1" t="s">
        <v>86</v>
      </c>
      <c r="B36" s="1" t="s">
        <v>82</v>
      </c>
      <c r="C36" s="1" t="s">
        <v>8</v>
      </c>
      <c r="D36" s="1" t="s">
        <v>35</v>
      </c>
      <c r="E36" s="1" t="s">
        <v>21</v>
      </c>
      <c r="F36" s="1" t="s">
        <v>11</v>
      </c>
      <c r="AC36" s="5" t="s">
        <v>15</v>
      </c>
      <c r="AD36" s="5" t="s">
        <v>15</v>
      </c>
      <c r="AF36" s="5">
        <v>-1</v>
      </c>
      <c r="AK36" s="20">
        <v>16</v>
      </c>
    </row>
    <row r="37" spans="1:41" x14ac:dyDescent="0.2">
      <c r="A37" s="1" t="s">
        <v>86</v>
      </c>
      <c r="B37" s="1" t="s">
        <v>82</v>
      </c>
      <c r="C37" s="1" t="s">
        <v>30</v>
      </c>
      <c r="D37" s="1" t="s">
        <v>36</v>
      </c>
      <c r="E37" s="63" t="s">
        <v>32</v>
      </c>
      <c r="F37" s="1" t="s">
        <v>10</v>
      </c>
      <c r="G37" s="5">
        <v>156</v>
      </c>
      <c r="H37" s="5">
        <v>135</v>
      </c>
      <c r="I37" s="5">
        <v>143</v>
      </c>
      <c r="J37" s="5">
        <v>257</v>
      </c>
      <c r="K37" s="5">
        <v>146</v>
      </c>
      <c r="L37" s="5">
        <v>146</v>
      </c>
      <c r="AK37" s="20">
        <v>17</v>
      </c>
      <c r="AM37" s="12">
        <f>+AO37/$AO$3</f>
        <v>1.2140213563276302E-3</v>
      </c>
      <c r="AN37" s="7">
        <f>IF(AK37=1,AM37,AM37+AN35)</f>
        <v>0.98867776636224436</v>
      </c>
      <c r="AO37" s="5">
        <f>SUM(G37:AJ37)</f>
        <v>983</v>
      </c>
    </row>
    <row r="38" spans="1:41" x14ac:dyDescent="0.2">
      <c r="A38" s="1" t="s">
        <v>86</v>
      </c>
      <c r="B38" s="1" t="s">
        <v>82</v>
      </c>
      <c r="C38" s="1" t="s">
        <v>30</v>
      </c>
      <c r="D38" s="1" t="s">
        <v>36</v>
      </c>
      <c r="E38" s="63" t="s">
        <v>32</v>
      </c>
      <c r="F38" s="1" t="s">
        <v>11</v>
      </c>
      <c r="G38" s="5">
        <v>-1</v>
      </c>
      <c r="H38" s="5">
        <v>-1</v>
      </c>
      <c r="I38" s="5">
        <v>-1</v>
      </c>
      <c r="J38" s="5">
        <v>-1</v>
      </c>
      <c r="K38" s="5">
        <v>-1</v>
      </c>
      <c r="L38" s="5">
        <v>-1</v>
      </c>
      <c r="AK38" s="20">
        <v>17</v>
      </c>
    </row>
    <row r="39" spans="1:41" x14ac:dyDescent="0.2">
      <c r="A39" s="1" t="s">
        <v>86</v>
      </c>
      <c r="B39" s="1" t="s">
        <v>82</v>
      </c>
      <c r="C39" s="1" t="s">
        <v>8</v>
      </c>
      <c r="D39" s="1" t="s">
        <v>219</v>
      </c>
      <c r="E39" s="1" t="s">
        <v>21</v>
      </c>
      <c r="F39" s="1" t="s">
        <v>10</v>
      </c>
      <c r="R39" s="5">
        <v>206</v>
      </c>
      <c r="S39" s="5">
        <v>1.67</v>
      </c>
      <c r="T39" s="5">
        <v>165.8</v>
      </c>
      <c r="U39" s="5">
        <v>166</v>
      </c>
      <c r="V39" s="5">
        <v>207.58</v>
      </c>
      <c r="W39" s="5">
        <v>2.4750000000000001</v>
      </c>
      <c r="Y39" s="5">
        <v>1.5820000000000001</v>
      </c>
      <c r="Z39" s="5">
        <v>1.7629999999999999</v>
      </c>
      <c r="AB39" s="5">
        <v>7.9000000000000001E-2</v>
      </c>
      <c r="AC39" s="5">
        <v>6.9000000000000006E-2</v>
      </c>
      <c r="AD39" s="5">
        <v>6.5000000000000002E-2</v>
      </c>
      <c r="AE39" s="5">
        <v>0.66100000000000003</v>
      </c>
      <c r="AG39" s="5">
        <v>45.936</v>
      </c>
      <c r="AH39" s="5">
        <v>11.565</v>
      </c>
      <c r="AI39" s="5">
        <v>1.425</v>
      </c>
      <c r="AJ39" s="5">
        <v>5.7000000000000002E-2</v>
      </c>
      <c r="AK39" s="20">
        <v>18</v>
      </c>
      <c r="AM39" s="12">
        <f>+AO39/$AO$3</f>
        <v>1.0037313681221629E-3</v>
      </c>
      <c r="AN39" s="7">
        <f>IF(AK39=1,AM39,AM39+AN37)</f>
        <v>0.98968149773036651</v>
      </c>
      <c r="AO39" s="5">
        <f>SUM(G39:AJ39)</f>
        <v>812.72700000000009</v>
      </c>
    </row>
    <row r="40" spans="1:41" x14ac:dyDescent="0.2">
      <c r="A40" s="1" t="s">
        <v>86</v>
      </c>
      <c r="B40" s="1" t="s">
        <v>82</v>
      </c>
      <c r="C40" s="1" t="s">
        <v>8</v>
      </c>
      <c r="D40" s="1" t="s">
        <v>219</v>
      </c>
      <c r="E40" s="1" t="s">
        <v>21</v>
      </c>
      <c r="F40" s="1" t="s">
        <v>11</v>
      </c>
      <c r="R40" s="5" t="s">
        <v>15</v>
      </c>
      <c r="S40" s="5" t="s">
        <v>15</v>
      </c>
      <c r="T40" s="5" t="s">
        <v>15</v>
      </c>
      <c r="U40" s="5">
        <v>-1</v>
      </c>
      <c r="V40" s="5" t="s">
        <v>15</v>
      </c>
      <c r="W40" s="5" t="s">
        <v>15</v>
      </c>
      <c r="Y40" s="5" t="s">
        <v>15</v>
      </c>
      <c r="Z40" s="5" t="s">
        <v>15</v>
      </c>
      <c r="AB40" s="5">
        <v>-1</v>
      </c>
      <c r="AC40" s="5" t="s">
        <v>15</v>
      </c>
      <c r="AD40" s="5" t="s">
        <v>15</v>
      </c>
      <c r="AE40" s="5" t="s">
        <v>15</v>
      </c>
      <c r="AG40" s="5" t="s">
        <v>15</v>
      </c>
      <c r="AH40" s="5" t="s">
        <v>15</v>
      </c>
      <c r="AI40" s="5" t="s">
        <v>15</v>
      </c>
      <c r="AJ40" s="5" t="s">
        <v>15</v>
      </c>
      <c r="AK40" s="20">
        <v>18</v>
      </c>
    </row>
    <row r="41" spans="1:41" x14ac:dyDescent="0.2">
      <c r="A41" s="1" t="s">
        <v>86</v>
      </c>
      <c r="B41" s="1" t="s">
        <v>82</v>
      </c>
      <c r="C41" s="1" t="s">
        <v>30</v>
      </c>
      <c r="D41" s="1" t="s">
        <v>223</v>
      </c>
      <c r="E41" s="63" t="s">
        <v>32</v>
      </c>
      <c r="F41" s="1" t="s">
        <v>10</v>
      </c>
      <c r="G41" s="5">
        <v>51</v>
      </c>
      <c r="H41" s="5">
        <v>39</v>
      </c>
      <c r="I41" s="5">
        <v>53</v>
      </c>
      <c r="J41" s="5">
        <v>86</v>
      </c>
      <c r="K41" s="5">
        <v>72</v>
      </c>
      <c r="L41" s="5">
        <v>38</v>
      </c>
      <c r="M41" s="5">
        <v>100</v>
      </c>
      <c r="N41" s="5">
        <v>100</v>
      </c>
      <c r="O41" s="5">
        <v>153</v>
      </c>
      <c r="AK41" s="20">
        <v>19</v>
      </c>
      <c r="AM41" s="12">
        <f>+AO41/$AO$3</f>
        <v>8.5463151432219747E-4</v>
      </c>
      <c r="AN41" s="7">
        <f>IF(AK41=1,AM41,AM41+AN39)</f>
        <v>0.9905361292446887</v>
      </c>
      <c r="AO41" s="5">
        <f>SUM(G41:AJ41)</f>
        <v>692</v>
      </c>
    </row>
    <row r="42" spans="1:41" x14ac:dyDescent="0.2">
      <c r="A42" s="1" t="s">
        <v>86</v>
      </c>
      <c r="B42" s="1" t="s">
        <v>82</v>
      </c>
      <c r="C42" s="1" t="s">
        <v>30</v>
      </c>
      <c r="D42" s="1" t="s">
        <v>223</v>
      </c>
      <c r="E42" s="63" t="s">
        <v>32</v>
      </c>
      <c r="F42" s="1" t="s">
        <v>11</v>
      </c>
      <c r="G42" s="5">
        <v>-1</v>
      </c>
      <c r="H42" s="5">
        <v>-1</v>
      </c>
      <c r="I42" s="5">
        <v>-1</v>
      </c>
      <c r="J42" s="5">
        <v>-1</v>
      </c>
      <c r="K42" s="5">
        <v>-1</v>
      </c>
      <c r="L42" s="5">
        <v>-1</v>
      </c>
      <c r="M42" s="5">
        <v>-1</v>
      </c>
      <c r="N42" s="5">
        <v>-1</v>
      </c>
      <c r="O42" s="5">
        <v>-1</v>
      </c>
      <c r="AK42" s="20">
        <v>19</v>
      </c>
    </row>
    <row r="43" spans="1:41" x14ac:dyDescent="0.2">
      <c r="A43" s="1" t="s">
        <v>86</v>
      </c>
      <c r="B43" s="1" t="s">
        <v>82</v>
      </c>
      <c r="C43" s="1" t="s">
        <v>30</v>
      </c>
      <c r="D43" s="1" t="s">
        <v>84</v>
      </c>
      <c r="E43" s="63" t="s">
        <v>32</v>
      </c>
      <c r="F43" s="1" t="s">
        <v>10</v>
      </c>
      <c r="G43" s="5">
        <v>38</v>
      </c>
      <c r="H43" s="5">
        <v>41</v>
      </c>
      <c r="I43" s="5">
        <v>24</v>
      </c>
      <c r="J43" s="5">
        <v>43</v>
      </c>
      <c r="K43" s="5">
        <v>33</v>
      </c>
      <c r="L43" s="5">
        <v>33</v>
      </c>
      <c r="M43" s="5">
        <v>33</v>
      </c>
      <c r="N43" s="5">
        <v>33</v>
      </c>
      <c r="O43" s="5">
        <v>85</v>
      </c>
      <c r="P43" s="5">
        <v>85.5</v>
      </c>
      <c r="Q43" s="5">
        <v>45</v>
      </c>
      <c r="R43" s="5">
        <v>55</v>
      </c>
      <c r="S43" s="5">
        <v>51</v>
      </c>
      <c r="V43" s="5">
        <v>0.21199999999999999</v>
      </c>
      <c r="W43" s="5">
        <v>6.9000000000000006E-2</v>
      </c>
      <c r="X43" s="5">
        <v>0.245</v>
      </c>
      <c r="Y43" s="5">
        <v>0.46899999999999997</v>
      </c>
      <c r="AA43" s="5">
        <v>1.7999999999999999E-2</v>
      </c>
      <c r="AD43" s="5">
        <v>2.7130000000000001</v>
      </c>
      <c r="AE43" s="5">
        <v>1.282</v>
      </c>
      <c r="AF43" s="5">
        <v>2.5270000000000001</v>
      </c>
      <c r="AG43" s="5">
        <v>0.106</v>
      </c>
      <c r="AH43" s="5">
        <v>0.63700000000000001</v>
      </c>
      <c r="AI43" s="5">
        <v>1.9330000000000001</v>
      </c>
      <c r="AJ43" s="5">
        <v>0.34899999999999998</v>
      </c>
      <c r="AK43" s="20">
        <v>20</v>
      </c>
      <c r="AM43" s="12">
        <f>+AO43/$AO$3</f>
        <v>7.5343425090664711E-4</v>
      </c>
      <c r="AN43" s="7">
        <f>IF(AK43=1,AM43,AM43+AN41)</f>
        <v>0.99128956349559538</v>
      </c>
      <c r="AO43" s="5">
        <f>SUM(G43:AJ43)</f>
        <v>610.06000000000006</v>
      </c>
    </row>
    <row r="44" spans="1:41" x14ac:dyDescent="0.2">
      <c r="A44" s="1" t="s">
        <v>86</v>
      </c>
      <c r="B44" s="1" t="s">
        <v>82</v>
      </c>
      <c r="C44" s="1" t="s">
        <v>30</v>
      </c>
      <c r="D44" s="1" t="s">
        <v>84</v>
      </c>
      <c r="E44" s="63" t="s">
        <v>32</v>
      </c>
      <c r="F44" s="1" t="s">
        <v>11</v>
      </c>
      <c r="G44" s="5">
        <v>-1</v>
      </c>
      <c r="H44" s="5">
        <v>-1</v>
      </c>
      <c r="I44" s="5">
        <v>-1</v>
      </c>
      <c r="J44" s="5">
        <v>-1</v>
      </c>
      <c r="K44" s="5">
        <v>-1</v>
      </c>
      <c r="L44" s="5">
        <v>-1</v>
      </c>
      <c r="M44" s="5">
        <v>-1</v>
      </c>
      <c r="N44" s="5">
        <v>-1</v>
      </c>
      <c r="O44" s="5">
        <v>-1</v>
      </c>
      <c r="P44" s="5">
        <v>-1</v>
      </c>
      <c r="Q44" s="5">
        <v>-1</v>
      </c>
      <c r="R44" s="5">
        <v>-1</v>
      </c>
      <c r="S44" s="5">
        <v>-1</v>
      </c>
      <c r="V44" s="5" t="s">
        <v>15</v>
      </c>
      <c r="W44" s="5" t="s">
        <v>15</v>
      </c>
      <c r="X44" s="5" t="s">
        <v>15</v>
      </c>
      <c r="Y44" s="5" t="s">
        <v>15</v>
      </c>
      <c r="AA44" s="5" t="s">
        <v>15</v>
      </c>
      <c r="AD44" s="5">
        <v>-1</v>
      </c>
      <c r="AE44" s="5">
        <v>-1</v>
      </c>
      <c r="AF44" s="5">
        <v>-1</v>
      </c>
      <c r="AG44" s="5">
        <v>-1</v>
      </c>
      <c r="AH44" s="5">
        <v>-1</v>
      </c>
      <c r="AI44" s="5">
        <v>-1</v>
      </c>
      <c r="AJ44" s="5">
        <v>-1</v>
      </c>
      <c r="AK44" s="20">
        <v>20</v>
      </c>
    </row>
    <row r="45" spans="1:41" x14ac:dyDescent="0.2">
      <c r="A45" s="1" t="s">
        <v>86</v>
      </c>
      <c r="B45" s="1" t="s">
        <v>82</v>
      </c>
      <c r="C45" s="1" t="s">
        <v>8</v>
      </c>
      <c r="D45" s="1" t="s">
        <v>27</v>
      </c>
      <c r="E45" s="63" t="s">
        <v>32</v>
      </c>
      <c r="F45" s="1" t="s">
        <v>10</v>
      </c>
      <c r="Q45" s="5">
        <v>577</v>
      </c>
      <c r="AK45" s="20">
        <v>21</v>
      </c>
      <c r="AM45" s="12">
        <f>+AO45/$AO$3</f>
        <v>7.1260460081489581E-4</v>
      </c>
      <c r="AN45" s="7">
        <f>IF(AK45=1,AM45,AM45+AN43)</f>
        <v>0.99200216809641029</v>
      </c>
      <c r="AO45" s="5">
        <f>SUM(G45:AJ45)</f>
        <v>577</v>
      </c>
    </row>
    <row r="46" spans="1:41" x14ac:dyDescent="0.2">
      <c r="A46" s="1" t="s">
        <v>86</v>
      </c>
      <c r="B46" s="1" t="s">
        <v>82</v>
      </c>
      <c r="C46" s="1" t="s">
        <v>8</v>
      </c>
      <c r="D46" s="1" t="s">
        <v>27</v>
      </c>
      <c r="E46" s="63" t="s">
        <v>32</v>
      </c>
      <c r="F46" s="1" t="s">
        <v>11</v>
      </c>
      <c r="Q46" s="5">
        <v>-1</v>
      </c>
      <c r="AK46" s="20">
        <v>21</v>
      </c>
    </row>
    <row r="47" spans="1:41" x14ac:dyDescent="0.2">
      <c r="A47" s="1" t="s">
        <v>86</v>
      </c>
      <c r="B47" s="1" t="s">
        <v>82</v>
      </c>
      <c r="C47" s="1" t="s">
        <v>8</v>
      </c>
      <c r="D47" s="1" t="s">
        <v>216</v>
      </c>
      <c r="E47" s="1" t="s">
        <v>28</v>
      </c>
      <c r="F47" s="1" t="s">
        <v>10</v>
      </c>
      <c r="AF47" s="5">
        <v>19.5</v>
      </c>
      <c r="AG47" s="5">
        <v>220.15199999999999</v>
      </c>
      <c r="AH47" s="5">
        <v>281</v>
      </c>
      <c r="AI47" s="5">
        <v>19</v>
      </c>
      <c r="AK47" s="20">
        <v>22</v>
      </c>
      <c r="AM47" s="12">
        <f>+AO47/$AO$3</f>
        <v>6.6647919937428107E-4</v>
      </c>
      <c r="AN47" s="7">
        <f>IF(AK47=1,AM47,AM47+AN45)</f>
        <v>0.99266864729578452</v>
      </c>
      <c r="AO47" s="5">
        <f>SUM(G47:AJ47)</f>
        <v>539.65200000000004</v>
      </c>
    </row>
    <row r="48" spans="1:41" x14ac:dyDescent="0.2">
      <c r="A48" s="1" t="s">
        <v>86</v>
      </c>
      <c r="B48" s="1" t="s">
        <v>82</v>
      </c>
      <c r="C48" s="1" t="s">
        <v>8</v>
      </c>
      <c r="D48" s="1" t="s">
        <v>216</v>
      </c>
      <c r="E48" s="1" t="s">
        <v>28</v>
      </c>
      <c r="F48" s="1" t="s">
        <v>11</v>
      </c>
      <c r="H48" s="5" t="s">
        <v>15</v>
      </c>
      <c r="M48" s="5" t="s">
        <v>15</v>
      </c>
      <c r="T48" s="5" t="s">
        <v>15</v>
      </c>
      <c r="AF48" s="5">
        <v>-1</v>
      </c>
      <c r="AG48" s="5" t="s">
        <v>23</v>
      </c>
      <c r="AH48" s="5" t="s">
        <v>15</v>
      </c>
      <c r="AI48" s="5" t="s">
        <v>15</v>
      </c>
      <c r="AK48" s="20">
        <v>22</v>
      </c>
    </row>
    <row r="49" spans="1:41" x14ac:dyDescent="0.2">
      <c r="A49" s="1" t="s">
        <v>86</v>
      </c>
      <c r="B49" s="1" t="s">
        <v>82</v>
      </c>
      <c r="C49" s="1" t="s">
        <v>30</v>
      </c>
      <c r="D49" s="1" t="s">
        <v>223</v>
      </c>
      <c r="E49" s="1" t="s">
        <v>33</v>
      </c>
      <c r="F49" s="1" t="s">
        <v>10</v>
      </c>
      <c r="N49" s="5">
        <v>163.1</v>
      </c>
      <c r="P49" s="5">
        <v>216.1</v>
      </c>
      <c r="Q49" s="5">
        <v>151.43</v>
      </c>
      <c r="AK49" s="20">
        <v>23</v>
      </c>
      <c r="AM49" s="12">
        <f>+AO49/$AO$3</f>
        <v>6.553368792554734E-4</v>
      </c>
      <c r="AN49" s="7">
        <f>IF(AK49=1,AM49,AM49+AN47)</f>
        <v>0.99332398417503998</v>
      </c>
      <c r="AO49" s="5">
        <f>SUM(G49:AJ49)</f>
        <v>530.63</v>
      </c>
    </row>
    <row r="50" spans="1:41" x14ac:dyDescent="0.2">
      <c r="A50" s="1" t="s">
        <v>86</v>
      </c>
      <c r="B50" s="1" t="s">
        <v>82</v>
      </c>
      <c r="C50" s="1" t="s">
        <v>30</v>
      </c>
      <c r="D50" s="1" t="s">
        <v>223</v>
      </c>
      <c r="E50" s="1" t="s">
        <v>33</v>
      </c>
      <c r="F50" s="1" t="s">
        <v>11</v>
      </c>
      <c r="N50" s="5">
        <v>-1</v>
      </c>
      <c r="P50" s="5">
        <v>-1</v>
      </c>
      <c r="Q50" s="5">
        <v>-1</v>
      </c>
      <c r="AK50" s="20">
        <v>23</v>
      </c>
    </row>
    <row r="51" spans="1:41" x14ac:dyDescent="0.2">
      <c r="A51" s="1" t="s">
        <v>86</v>
      </c>
      <c r="B51" s="1" t="s">
        <v>82</v>
      </c>
      <c r="C51" s="1" t="s">
        <v>8</v>
      </c>
      <c r="D51" s="1" t="s">
        <v>58</v>
      </c>
      <c r="E51" s="1" t="s">
        <v>28</v>
      </c>
      <c r="F51" s="1" t="s">
        <v>10</v>
      </c>
      <c r="AE51" s="5">
        <v>39.81</v>
      </c>
      <c r="AF51" s="5">
        <v>100.122</v>
      </c>
      <c r="AG51" s="5">
        <v>123.227</v>
      </c>
      <c r="AH51" s="5">
        <v>157.161</v>
      </c>
      <c r="AI51" s="5">
        <v>34.792000000000002</v>
      </c>
      <c r="AJ51" s="5">
        <v>29.71</v>
      </c>
      <c r="AK51" s="20">
        <v>24</v>
      </c>
      <c r="AM51" s="12">
        <f>+AO51/$AO$3</f>
        <v>5.9876323704727795E-4</v>
      </c>
      <c r="AN51" s="7">
        <f>IF(AK51=1,AM51,AM51+AN49)</f>
        <v>0.9939227474120873</v>
      </c>
      <c r="AO51" s="5">
        <f>SUM(G51:AJ51)</f>
        <v>484.82199999999995</v>
      </c>
    </row>
    <row r="52" spans="1:41" x14ac:dyDescent="0.2">
      <c r="A52" s="1" t="s">
        <v>86</v>
      </c>
      <c r="B52" s="1" t="s">
        <v>82</v>
      </c>
      <c r="C52" s="1" t="s">
        <v>8</v>
      </c>
      <c r="D52" s="1" t="s">
        <v>58</v>
      </c>
      <c r="E52" s="1" t="s">
        <v>28</v>
      </c>
      <c r="F52" s="1" t="s">
        <v>11</v>
      </c>
      <c r="N52" s="5" t="s">
        <v>15</v>
      </c>
      <c r="O52" s="5" t="s">
        <v>15</v>
      </c>
      <c r="Q52" s="5" t="s">
        <v>15</v>
      </c>
      <c r="S52" s="5" t="s">
        <v>15</v>
      </c>
      <c r="T52" s="5" t="s">
        <v>15</v>
      </c>
      <c r="Y52" s="5" t="s">
        <v>18</v>
      </c>
      <c r="Z52" s="5" t="s">
        <v>18</v>
      </c>
      <c r="AA52" s="5" t="s">
        <v>12</v>
      </c>
      <c r="AB52" s="5" t="s">
        <v>12</v>
      </c>
      <c r="AD52" s="5" t="s">
        <v>17</v>
      </c>
      <c r="AE52" s="5" t="s">
        <v>18</v>
      </c>
      <c r="AF52" s="5" t="s">
        <v>23</v>
      </c>
      <c r="AG52" s="5" t="s">
        <v>12</v>
      </c>
      <c r="AH52" s="5" t="s">
        <v>18</v>
      </c>
      <c r="AI52" s="5" t="s">
        <v>18</v>
      </c>
      <c r="AJ52" s="5" t="s">
        <v>12</v>
      </c>
      <c r="AK52" s="20">
        <v>24</v>
      </c>
    </row>
    <row r="53" spans="1:41" x14ac:dyDescent="0.2">
      <c r="A53" s="1" t="s">
        <v>86</v>
      </c>
      <c r="B53" s="1" t="s">
        <v>82</v>
      </c>
      <c r="C53" s="1" t="s">
        <v>30</v>
      </c>
      <c r="D53" s="1" t="s">
        <v>60</v>
      </c>
      <c r="E53" s="63" t="s">
        <v>32</v>
      </c>
      <c r="F53" s="1" t="s">
        <v>10</v>
      </c>
      <c r="G53" s="5">
        <v>272</v>
      </c>
      <c r="H53" s="5">
        <v>123</v>
      </c>
      <c r="I53" s="5">
        <v>50</v>
      </c>
      <c r="J53" s="5">
        <v>1</v>
      </c>
      <c r="L53" s="5">
        <v>0.55000000000000004</v>
      </c>
      <c r="AK53" s="20">
        <v>25</v>
      </c>
      <c r="AM53" s="12">
        <f>+AO53/$AO$3</f>
        <v>5.5149668023204805E-4</v>
      </c>
      <c r="AN53" s="7">
        <f>IF(AK53=1,AM53,AM53+AN51)</f>
        <v>0.99447424409231933</v>
      </c>
      <c r="AO53" s="5">
        <f>SUM(G53:AJ53)</f>
        <v>446.55</v>
      </c>
    </row>
    <row r="54" spans="1:41" x14ac:dyDescent="0.2">
      <c r="A54" s="1" t="s">
        <v>86</v>
      </c>
      <c r="B54" s="1" t="s">
        <v>82</v>
      </c>
      <c r="C54" s="1" t="s">
        <v>30</v>
      </c>
      <c r="D54" s="1" t="s">
        <v>60</v>
      </c>
      <c r="E54" s="63" t="s">
        <v>32</v>
      </c>
      <c r="F54" s="1" t="s">
        <v>11</v>
      </c>
      <c r="G54" s="5">
        <v>-1</v>
      </c>
      <c r="H54" s="5">
        <v>-1</v>
      </c>
      <c r="I54" s="5">
        <v>-1</v>
      </c>
      <c r="J54" s="5">
        <v>-1</v>
      </c>
      <c r="L54" s="5">
        <v>-1</v>
      </c>
      <c r="AK54" s="20">
        <v>25</v>
      </c>
    </row>
    <row r="55" spans="1:41" x14ac:dyDescent="0.2">
      <c r="A55" s="1" t="s">
        <v>86</v>
      </c>
      <c r="B55" s="1" t="s">
        <v>82</v>
      </c>
      <c r="C55" s="1" t="s">
        <v>8</v>
      </c>
      <c r="D55" s="1" t="s">
        <v>52</v>
      </c>
      <c r="E55" s="1" t="s">
        <v>21</v>
      </c>
      <c r="F55" s="1" t="s">
        <v>10</v>
      </c>
      <c r="G55" s="5">
        <v>9</v>
      </c>
      <c r="H55" s="5">
        <v>8</v>
      </c>
      <c r="I55" s="5">
        <v>1.359</v>
      </c>
      <c r="J55" s="5">
        <v>1</v>
      </c>
      <c r="L55" s="5">
        <v>2</v>
      </c>
      <c r="M55" s="5">
        <v>3</v>
      </c>
      <c r="N55" s="5">
        <v>6.4020000000000001</v>
      </c>
      <c r="O55" s="5">
        <v>51.069000000000003</v>
      </c>
      <c r="P55" s="5">
        <v>13.156000000000001</v>
      </c>
      <c r="Q55" s="5">
        <v>54.494</v>
      </c>
      <c r="R55" s="5">
        <v>71.182000000000002</v>
      </c>
      <c r="S55" s="5">
        <v>75.283000000000001</v>
      </c>
      <c r="T55" s="5">
        <v>9.0350000000000001</v>
      </c>
      <c r="U55" s="5">
        <v>7.2089999999999996</v>
      </c>
      <c r="V55" s="5">
        <v>10.260999999999999</v>
      </c>
      <c r="W55" s="5">
        <v>6.79</v>
      </c>
      <c r="X55" s="5">
        <v>7.68</v>
      </c>
      <c r="Y55" s="5">
        <v>8.7100000000000009</v>
      </c>
      <c r="Z55" s="5">
        <v>6.6319999999999997</v>
      </c>
      <c r="AA55" s="5">
        <v>9.3539999999999992</v>
      </c>
      <c r="AB55" s="5">
        <v>7.952</v>
      </c>
      <c r="AC55" s="5">
        <v>4.7320000000000002</v>
      </c>
      <c r="AD55" s="5">
        <v>4.782</v>
      </c>
      <c r="AE55" s="5">
        <v>7.0549999999999997</v>
      </c>
      <c r="AF55" s="5">
        <v>9.6769999999999996</v>
      </c>
      <c r="AG55" s="5">
        <v>5.915</v>
      </c>
      <c r="AH55" s="5">
        <v>6.4260000000000002</v>
      </c>
      <c r="AI55" s="5">
        <v>3.7989999999999999</v>
      </c>
      <c r="AJ55" s="5">
        <v>3.754</v>
      </c>
      <c r="AK55" s="20">
        <v>26</v>
      </c>
      <c r="AM55" s="12">
        <f>+AO55/$AO$3</f>
        <v>5.1340629704602916E-4</v>
      </c>
      <c r="AN55" s="7">
        <f>IF(AK55=1,AM55,AM55+AN53)</f>
        <v>0.99498765038936532</v>
      </c>
      <c r="AO55" s="5">
        <f>SUM(G55:AJ55)</f>
        <v>415.70800000000014</v>
      </c>
    </row>
    <row r="56" spans="1:41" x14ac:dyDescent="0.2">
      <c r="A56" s="1" t="s">
        <v>86</v>
      </c>
      <c r="B56" s="1" t="s">
        <v>82</v>
      </c>
      <c r="C56" s="1" t="s">
        <v>8</v>
      </c>
      <c r="D56" s="1" t="s">
        <v>52</v>
      </c>
      <c r="E56" s="1" t="s">
        <v>21</v>
      </c>
      <c r="F56" s="1" t="s">
        <v>11</v>
      </c>
      <c r="G56" s="5">
        <v>-1</v>
      </c>
      <c r="H56" s="5">
        <v>-1</v>
      </c>
      <c r="I56" s="5">
        <v>-1</v>
      </c>
      <c r="J56" s="5" t="s">
        <v>15</v>
      </c>
      <c r="L56" s="5">
        <v>-1</v>
      </c>
      <c r="M56" s="5" t="s">
        <v>15</v>
      </c>
      <c r="N56" s="5">
        <v>-1</v>
      </c>
      <c r="O56" s="5" t="s">
        <v>15</v>
      </c>
      <c r="P56" s="5" t="s">
        <v>15</v>
      </c>
      <c r="Q56" s="5" t="s">
        <v>17</v>
      </c>
      <c r="R56" s="5">
        <v>-1</v>
      </c>
      <c r="S56" s="5" t="s">
        <v>15</v>
      </c>
      <c r="T56" s="5" t="s">
        <v>15</v>
      </c>
      <c r="U56" s="5" t="s">
        <v>15</v>
      </c>
      <c r="V56" s="5" t="s">
        <v>15</v>
      </c>
      <c r="W56" s="5" t="s">
        <v>18</v>
      </c>
      <c r="X56" s="5" t="s">
        <v>15</v>
      </c>
      <c r="Y56" s="5" t="s">
        <v>15</v>
      </c>
      <c r="Z56" s="5" t="s">
        <v>15</v>
      </c>
      <c r="AA56" s="5" t="s">
        <v>15</v>
      </c>
      <c r="AB56" s="5" t="s">
        <v>15</v>
      </c>
      <c r="AC56" s="5" t="s">
        <v>15</v>
      </c>
      <c r="AD56" s="5" t="s">
        <v>15</v>
      </c>
      <c r="AE56" s="5" t="s">
        <v>15</v>
      </c>
      <c r="AF56" s="5" t="s">
        <v>15</v>
      </c>
      <c r="AG56" s="5" t="s">
        <v>12</v>
      </c>
      <c r="AH56" s="5" t="s">
        <v>12</v>
      </c>
      <c r="AI56" s="5" t="s">
        <v>12</v>
      </c>
      <c r="AJ56" s="5" t="s">
        <v>12</v>
      </c>
      <c r="AK56" s="20">
        <v>26</v>
      </c>
    </row>
    <row r="57" spans="1:41" x14ac:dyDescent="0.2">
      <c r="A57" s="1" t="s">
        <v>86</v>
      </c>
      <c r="B57" s="1" t="s">
        <v>82</v>
      </c>
      <c r="C57" s="1" t="s">
        <v>8</v>
      </c>
      <c r="D57" s="1" t="s">
        <v>40</v>
      </c>
      <c r="E57" s="1" t="s">
        <v>14</v>
      </c>
      <c r="F57" s="1" t="s">
        <v>10</v>
      </c>
      <c r="G57" s="5">
        <v>25</v>
      </c>
      <c r="H57" s="5">
        <v>30</v>
      </c>
      <c r="I57" s="5">
        <v>25</v>
      </c>
      <c r="J57" s="5">
        <v>11</v>
      </c>
      <c r="K57" s="5">
        <v>9</v>
      </c>
      <c r="L57" s="5">
        <v>11</v>
      </c>
      <c r="M57" s="5">
        <v>15</v>
      </c>
      <c r="N57" s="5">
        <v>23.4</v>
      </c>
      <c r="O57" s="5">
        <v>23</v>
      </c>
      <c r="P57" s="5">
        <v>23.3</v>
      </c>
      <c r="Q57" s="5">
        <v>15.3</v>
      </c>
      <c r="R57" s="5">
        <v>14.43</v>
      </c>
      <c r="S57" s="5">
        <v>15.504</v>
      </c>
      <c r="T57" s="5">
        <v>20.852</v>
      </c>
      <c r="U57" s="5">
        <v>21.707000000000001</v>
      </c>
      <c r="AE57" s="5">
        <v>19.064</v>
      </c>
      <c r="AF57" s="5">
        <v>14.36</v>
      </c>
      <c r="AG57" s="5">
        <v>15.023999999999999</v>
      </c>
      <c r="AH57" s="5">
        <v>17.350000000000001</v>
      </c>
      <c r="AI57" s="5">
        <v>28.619</v>
      </c>
      <c r="AJ57" s="5">
        <v>9.07</v>
      </c>
      <c r="AK57" s="20">
        <v>27</v>
      </c>
      <c r="AM57" s="12">
        <f>+AO57/$AO$3</f>
        <v>4.7792673903526592E-4</v>
      </c>
      <c r="AN57" s="7">
        <f>IF(AK57=1,AM57,AM57+AN55)</f>
        <v>0.99546557712840056</v>
      </c>
      <c r="AO57" s="5">
        <f>SUM(G57:AJ57)</f>
        <v>386.98000000000008</v>
      </c>
    </row>
    <row r="58" spans="1:41" x14ac:dyDescent="0.2">
      <c r="A58" s="1" t="s">
        <v>86</v>
      </c>
      <c r="B58" s="1" t="s">
        <v>82</v>
      </c>
      <c r="C58" s="1" t="s">
        <v>8</v>
      </c>
      <c r="D58" s="1" t="s">
        <v>40</v>
      </c>
      <c r="E58" s="1" t="s">
        <v>14</v>
      </c>
      <c r="F58" s="1" t="s">
        <v>11</v>
      </c>
      <c r="G58" s="5">
        <v>-1</v>
      </c>
      <c r="H58" s="5">
        <v>-1</v>
      </c>
      <c r="I58" s="5">
        <v>-1</v>
      </c>
      <c r="J58" s="5">
        <v>-1</v>
      </c>
      <c r="K58" s="5">
        <v>-1</v>
      </c>
      <c r="L58" s="5">
        <v>-1</v>
      </c>
      <c r="M58" s="5">
        <v>-1</v>
      </c>
      <c r="N58" s="5">
        <v>-1</v>
      </c>
      <c r="O58" s="5">
        <v>-1</v>
      </c>
      <c r="P58" s="5">
        <v>-1</v>
      </c>
      <c r="Q58" s="5">
        <v>-1</v>
      </c>
      <c r="R58" s="5">
        <v>-1</v>
      </c>
      <c r="S58" s="5" t="s">
        <v>15</v>
      </c>
      <c r="T58" s="5">
        <v>-1</v>
      </c>
      <c r="U58" s="5">
        <v>-1</v>
      </c>
      <c r="AE58" s="5">
        <v>-1</v>
      </c>
      <c r="AF58" s="5">
        <v>-1</v>
      </c>
      <c r="AG58" s="5">
        <v>-1</v>
      </c>
      <c r="AH58" s="5">
        <v>-1</v>
      </c>
      <c r="AI58" s="5">
        <v>-1</v>
      </c>
      <c r="AJ58" s="5">
        <v>-1</v>
      </c>
      <c r="AK58" s="20">
        <v>27</v>
      </c>
    </row>
    <row r="59" spans="1:41" x14ac:dyDescent="0.2">
      <c r="A59" s="1" t="s">
        <v>86</v>
      </c>
      <c r="B59" s="1" t="s">
        <v>82</v>
      </c>
      <c r="C59" s="1" t="s">
        <v>19</v>
      </c>
      <c r="D59" s="1" t="s">
        <v>20</v>
      </c>
      <c r="E59" s="1" t="s">
        <v>21</v>
      </c>
      <c r="F59" s="1" t="s">
        <v>10</v>
      </c>
      <c r="G59" s="5">
        <v>32</v>
      </c>
      <c r="H59" s="5">
        <v>26</v>
      </c>
      <c r="I59" s="5">
        <v>9</v>
      </c>
      <c r="J59" s="5">
        <v>7</v>
      </c>
      <c r="K59" s="5">
        <v>2</v>
      </c>
      <c r="L59" s="5">
        <v>10</v>
      </c>
      <c r="M59" s="5">
        <v>1</v>
      </c>
      <c r="N59" s="5">
        <v>2</v>
      </c>
      <c r="O59" s="5">
        <v>1</v>
      </c>
      <c r="Q59" s="5">
        <v>1</v>
      </c>
      <c r="R59" s="5">
        <v>16</v>
      </c>
      <c r="S59" s="5">
        <v>14</v>
      </c>
      <c r="T59" s="5">
        <v>27</v>
      </c>
      <c r="U59" s="5">
        <v>28</v>
      </c>
      <c r="V59" s="5">
        <v>29</v>
      </c>
      <c r="W59" s="5">
        <v>2</v>
      </c>
      <c r="X59" s="5">
        <v>8.3889999999999993</v>
      </c>
      <c r="Y59" s="5">
        <v>8.8999999999999996E-2</v>
      </c>
      <c r="Z59" s="5">
        <v>2.1019999999999999</v>
      </c>
      <c r="AA59" s="5">
        <v>0.56699999999999995</v>
      </c>
      <c r="AB59" s="5">
        <v>11.257</v>
      </c>
      <c r="AC59" s="5">
        <v>1.365</v>
      </c>
      <c r="AD59" s="5">
        <v>1.5149999999999999</v>
      </c>
      <c r="AE59" s="5">
        <v>20.866</v>
      </c>
      <c r="AF59" s="5">
        <v>16.888000000000002</v>
      </c>
      <c r="AG59" s="5">
        <v>33.619999999999997</v>
      </c>
      <c r="AH59" s="5">
        <v>31.795999999999999</v>
      </c>
      <c r="AI59" s="5">
        <v>27.361999999999998</v>
      </c>
      <c r="AJ59" s="5">
        <v>18.821999999999999</v>
      </c>
      <c r="AK59" s="20">
        <v>28</v>
      </c>
      <c r="AM59" s="12">
        <f>+AO59/$AO$3</f>
        <v>4.7132928014869194E-4</v>
      </c>
      <c r="AN59" s="7">
        <f>IF(AK59=1,AM59,AM59+AN57)</f>
        <v>0.99593690640854926</v>
      </c>
      <c r="AO59" s="5">
        <f>SUM(G59:AJ59)</f>
        <v>381.63800000000003</v>
      </c>
    </row>
    <row r="60" spans="1:41" x14ac:dyDescent="0.2">
      <c r="A60" s="1" t="s">
        <v>86</v>
      </c>
      <c r="B60" s="1" t="s">
        <v>82</v>
      </c>
      <c r="C60" s="1" t="s">
        <v>19</v>
      </c>
      <c r="D60" s="1" t="s">
        <v>20</v>
      </c>
      <c r="E60" s="1" t="s">
        <v>21</v>
      </c>
      <c r="F60" s="1" t="s">
        <v>11</v>
      </c>
      <c r="G60" s="5" t="s">
        <v>15</v>
      </c>
      <c r="H60" s="5" t="s">
        <v>24</v>
      </c>
      <c r="I60" s="5" t="s">
        <v>13</v>
      </c>
      <c r="J60" s="5" t="s">
        <v>13</v>
      </c>
      <c r="K60" s="5" t="s">
        <v>13</v>
      </c>
      <c r="L60" s="5" t="s">
        <v>13</v>
      </c>
      <c r="M60" s="5" t="s">
        <v>13</v>
      </c>
      <c r="N60" s="5" t="s">
        <v>15</v>
      </c>
      <c r="O60" s="5" t="s">
        <v>13</v>
      </c>
      <c r="P60" s="5" t="s">
        <v>15</v>
      </c>
      <c r="Q60" s="5" t="s">
        <v>13</v>
      </c>
      <c r="R60" s="5" t="s">
        <v>13</v>
      </c>
      <c r="S60" s="5" t="s">
        <v>13</v>
      </c>
      <c r="T60" s="5" t="s">
        <v>13</v>
      </c>
      <c r="U60" s="5" t="s">
        <v>13</v>
      </c>
      <c r="V60" s="5" t="s">
        <v>13</v>
      </c>
      <c r="W60" s="5" t="s">
        <v>13</v>
      </c>
      <c r="X60" s="5" t="s">
        <v>13</v>
      </c>
      <c r="Y60" s="5" t="s">
        <v>13</v>
      </c>
      <c r="Z60" s="5" t="s">
        <v>13</v>
      </c>
      <c r="AA60" s="5" t="s">
        <v>13</v>
      </c>
      <c r="AB60" s="5" t="s">
        <v>13</v>
      </c>
      <c r="AC60" s="5" t="s">
        <v>13</v>
      </c>
      <c r="AD60" s="5" t="s">
        <v>13</v>
      </c>
      <c r="AE60" s="5" t="s">
        <v>12</v>
      </c>
      <c r="AF60" s="5" t="s">
        <v>12</v>
      </c>
      <c r="AG60" s="5" t="s">
        <v>12</v>
      </c>
      <c r="AH60" s="5" t="s">
        <v>12</v>
      </c>
      <c r="AI60" s="5" t="s">
        <v>12</v>
      </c>
      <c r="AJ60" s="5" t="s">
        <v>12</v>
      </c>
      <c r="AK60" s="20">
        <v>28</v>
      </c>
    </row>
    <row r="61" spans="1:41" x14ac:dyDescent="0.2">
      <c r="A61" s="1" t="s">
        <v>86</v>
      </c>
      <c r="B61" s="1" t="s">
        <v>82</v>
      </c>
      <c r="C61" s="1" t="s">
        <v>8</v>
      </c>
      <c r="D61" s="1" t="s">
        <v>157</v>
      </c>
      <c r="E61" s="1" t="s">
        <v>28</v>
      </c>
      <c r="F61" s="1" t="s">
        <v>10</v>
      </c>
      <c r="AE61" s="5">
        <v>85</v>
      </c>
      <c r="AF61" s="5">
        <v>35</v>
      </c>
      <c r="AG61" s="5">
        <v>135.23699999999999</v>
      </c>
      <c r="AH61" s="5">
        <v>27.498000000000001</v>
      </c>
      <c r="AJ61" s="5">
        <v>69.510000000000005</v>
      </c>
      <c r="AK61" s="20">
        <v>29</v>
      </c>
      <c r="AM61" s="12">
        <f>+AO61/$AO$3</f>
        <v>4.3502843607286479E-4</v>
      </c>
      <c r="AN61" s="7">
        <f>IF(AK61=1,AM61,AM61+AN59)</f>
        <v>0.99637193484462216</v>
      </c>
      <c r="AO61" s="5">
        <f>SUM(G61:AJ61)</f>
        <v>352.245</v>
      </c>
    </row>
    <row r="62" spans="1:41" x14ac:dyDescent="0.2">
      <c r="A62" s="1" t="s">
        <v>86</v>
      </c>
      <c r="B62" s="1" t="s">
        <v>82</v>
      </c>
      <c r="C62" s="1" t="s">
        <v>8</v>
      </c>
      <c r="D62" s="1" t="s">
        <v>157</v>
      </c>
      <c r="E62" s="1" t="s">
        <v>28</v>
      </c>
      <c r="F62" s="1" t="s">
        <v>11</v>
      </c>
      <c r="AE62" s="5" t="s">
        <v>12</v>
      </c>
      <c r="AF62" s="5" t="s">
        <v>12</v>
      </c>
      <c r="AG62" s="5" t="s">
        <v>18</v>
      </c>
      <c r="AH62" s="5" t="s">
        <v>18</v>
      </c>
      <c r="AI62" s="5" t="s">
        <v>15</v>
      </c>
      <c r="AJ62" s="5" t="s">
        <v>18</v>
      </c>
      <c r="AK62" s="20">
        <v>29</v>
      </c>
    </row>
    <row r="63" spans="1:41" x14ac:dyDescent="0.2">
      <c r="A63" s="1" t="s">
        <v>86</v>
      </c>
      <c r="B63" s="1" t="s">
        <v>82</v>
      </c>
      <c r="C63" s="1" t="s">
        <v>8</v>
      </c>
      <c r="D63" s="1" t="s">
        <v>58</v>
      </c>
      <c r="E63" s="63" t="s">
        <v>32</v>
      </c>
      <c r="F63" s="1" t="s">
        <v>10</v>
      </c>
      <c r="G63" s="5">
        <v>40</v>
      </c>
      <c r="H63" s="5">
        <v>40</v>
      </c>
      <c r="I63" s="5">
        <v>45</v>
      </c>
      <c r="J63" s="5">
        <v>40</v>
      </c>
      <c r="K63" s="5">
        <v>35</v>
      </c>
      <c r="L63" s="5">
        <v>30</v>
      </c>
      <c r="M63" s="5">
        <v>30</v>
      </c>
      <c r="N63" s="5">
        <v>30</v>
      </c>
      <c r="O63" s="5">
        <v>30</v>
      </c>
      <c r="P63" s="5">
        <v>30</v>
      </c>
      <c r="AK63" s="20">
        <v>30</v>
      </c>
      <c r="AM63" s="12">
        <f>+AO63/$AO$3</f>
        <v>4.3225582371787444E-4</v>
      </c>
      <c r="AN63" s="7">
        <f>IF(AK63=1,AM63,AM63+AN61)</f>
        <v>0.99680419066834003</v>
      </c>
      <c r="AO63" s="5">
        <f>SUM(G63:AJ63)</f>
        <v>350</v>
      </c>
    </row>
    <row r="64" spans="1:41" x14ac:dyDescent="0.2">
      <c r="A64" s="1" t="s">
        <v>86</v>
      </c>
      <c r="B64" s="1" t="s">
        <v>82</v>
      </c>
      <c r="C64" s="1" t="s">
        <v>8</v>
      </c>
      <c r="D64" s="1" t="s">
        <v>58</v>
      </c>
      <c r="E64" s="63" t="s">
        <v>32</v>
      </c>
      <c r="F64" s="1" t="s">
        <v>11</v>
      </c>
      <c r="G64" s="5">
        <v>-1</v>
      </c>
      <c r="H64" s="5">
        <v>-1</v>
      </c>
      <c r="I64" s="5">
        <v>-1</v>
      </c>
      <c r="J64" s="5">
        <v>-1</v>
      </c>
      <c r="K64" s="5">
        <v>-1</v>
      </c>
      <c r="L64" s="5">
        <v>-1</v>
      </c>
      <c r="M64" s="5">
        <v>-1</v>
      </c>
      <c r="N64" s="5">
        <v>-1</v>
      </c>
      <c r="O64" s="5">
        <v>-1</v>
      </c>
      <c r="P64" s="5">
        <v>-1</v>
      </c>
      <c r="AK64" s="20">
        <v>30</v>
      </c>
    </row>
    <row r="65" spans="1:41" x14ac:dyDescent="0.2">
      <c r="A65" s="1" t="s">
        <v>86</v>
      </c>
      <c r="B65" s="1" t="s">
        <v>82</v>
      </c>
      <c r="C65" s="1" t="s">
        <v>8</v>
      </c>
      <c r="D65" s="1" t="s">
        <v>35</v>
      </c>
      <c r="E65" s="1" t="s">
        <v>28</v>
      </c>
      <c r="F65" s="1" t="s">
        <v>10</v>
      </c>
      <c r="AE65" s="5">
        <v>160.57400000000001</v>
      </c>
      <c r="AF65" s="5">
        <v>66.546000000000006</v>
      </c>
      <c r="AI65" s="5">
        <v>22.07</v>
      </c>
      <c r="AJ65" s="5">
        <v>40.04</v>
      </c>
      <c r="AK65" s="20">
        <v>31</v>
      </c>
      <c r="AM65" s="12">
        <f>+AO65/$AO$3</f>
        <v>3.5720386255405948E-4</v>
      </c>
      <c r="AN65" s="7">
        <f>IF(AK65=1,AM65,AM65+AN63)</f>
        <v>0.99716139453089414</v>
      </c>
      <c r="AO65" s="5">
        <f>SUM(G65:AJ65)</f>
        <v>289.23</v>
      </c>
    </row>
    <row r="66" spans="1:41" x14ac:dyDescent="0.2">
      <c r="A66" s="1" t="s">
        <v>86</v>
      </c>
      <c r="B66" s="1" t="s">
        <v>82</v>
      </c>
      <c r="C66" s="1" t="s">
        <v>8</v>
      </c>
      <c r="D66" s="1" t="s">
        <v>35</v>
      </c>
      <c r="E66" s="1" t="s">
        <v>28</v>
      </c>
      <c r="F66" s="1" t="s">
        <v>11</v>
      </c>
      <c r="K66" s="5" t="s">
        <v>15</v>
      </c>
      <c r="T66" s="5" t="s">
        <v>15</v>
      </c>
      <c r="X66" s="5" t="s">
        <v>18</v>
      </c>
      <c r="Y66" s="5" t="s">
        <v>12</v>
      </c>
      <c r="Z66" s="5" t="s">
        <v>18</v>
      </c>
      <c r="AA66" s="5" t="s">
        <v>12</v>
      </c>
      <c r="AD66" s="5" t="s">
        <v>12</v>
      </c>
      <c r="AE66" s="5" t="s">
        <v>12</v>
      </c>
      <c r="AF66" s="5" t="s">
        <v>12</v>
      </c>
      <c r="AI66" s="5" t="s">
        <v>13</v>
      </c>
      <c r="AJ66" s="5" t="s">
        <v>23</v>
      </c>
      <c r="AK66" s="20">
        <v>31</v>
      </c>
    </row>
    <row r="67" spans="1:41" x14ac:dyDescent="0.2">
      <c r="A67" s="1" t="s">
        <v>86</v>
      </c>
      <c r="B67" s="1" t="s">
        <v>82</v>
      </c>
      <c r="C67" s="1" t="s">
        <v>30</v>
      </c>
      <c r="D67" s="1" t="s">
        <v>84</v>
      </c>
      <c r="E67" s="1" t="s">
        <v>14</v>
      </c>
      <c r="F67" s="1" t="s">
        <v>10</v>
      </c>
      <c r="T67" s="5">
        <v>29.632000000000001</v>
      </c>
      <c r="U67" s="5">
        <v>19.809999999999999</v>
      </c>
      <c r="V67" s="5">
        <v>22.117999999999999</v>
      </c>
      <c r="W67" s="5">
        <v>30.437000000000001</v>
      </c>
      <c r="X67" s="5">
        <v>15.202</v>
      </c>
      <c r="Y67" s="5">
        <v>17.321999999999999</v>
      </c>
      <c r="AA67" s="5">
        <v>4.24</v>
      </c>
      <c r="AC67" s="5">
        <v>1.413</v>
      </c>
      <c r="AD67" s="5">
        <v>30.626999999999999</v>
      </c>
      <c r="AE67" s="5">
        <v>8.7319999999999993</v>
      </c>
      <c r="AF67" s="5">
        <v>19.469000000000001</v>
      </c>
      <c r="AG67" s="5">
        <v>14.084</v>
      </c>
      <c r="AH67" s="5">
        <v>7.0880000000000001</v>
      </c>
      <c r="AI67" s="5">
        <v>6.024</v>
      </c>
      <c r="AJ67" s="5">
        <v>2.488</v>
      </c>
      <c r="AK67" s="20">
        <v>32</v>
      </c>
      <c r="AM67" s="12">
        <f>+AO67/$AO$3</f>
        <v>2.824310151507024E-4</v>
      </c>
      <c r="AN67" s="7">
        <f>IF(AK67=1,AM67,AM67+AN65)</f>
        <v>0.99744382554604483</v>
      </c>
      <c r="AO67" s="5">
        <f>SUM(G67:AJ67)</f>
        <v>228.68600000000001</v>
      </c>
    </row>
    <row r="68" spans="1:41" x14ac:dyDescent="0.2">
      <c r="A68" s="1" t="s">
        <v>86</v>
      </c>
      <c r="B68" s="1" t="s">
        <v>82</v>
      </c>
      <c r="C68" s="1" t="s">
        <v>30</v>
      </c>
      <c r="D68" s="1" t="s">
        <v>84</v>
      </c>
      <c r="E68" s="1" t="s">
        <v>14</v>
      </c>
      <c r="F68" s="1" t="s">
        <v>11</v>
      </c>
      <c r="T68" s="5">
        <v>-1</v>
      </c>
      <c r="U68" s="5">
        <v>-1</v>
      </c>
      <c r="V68" s="5" t="s">
        <v>15</v>
      </c>
      <c r="W68" s="5" t="s">
        <v>15</v>
      </c>
      <c r="X68" s="5" t="s">
        <v>15</v>
      </c>
      <c r="Y68" s="5" t="s">
        <v>15</v>
      </c>
      <c r="AA68" s="5" t="s">
        <v>15</v>
      </c>
      <c r="AC68" s="5">
        <v>-1</v>
      </c>
      <c r="AD68" s="5">
        <v>-1</v>
      </c>
      <c r="AE68" s="5">
        <v>-1</v>
      </c>
      <c r="AF68" s="5">
        <v>-1</v>
      </c>
      <c r="AG68" s="5">
        <v>-1</v>
      </c>
      <c r="AH68" s="5">
        <v>-1</v>
      </c>
      <c r="AI68" s="5">
        <v>-1</v>
      </c>
      <c r="AJ68" s="5">
        <v>-1</v>
      </c>
      <c r="AK68" s="20">
        <v>32</v>
      </c>
    </row>
    <row r="69" spans="1:41" x14ac:dyDescent="0.2">
      <c r="A69" s="1" t="s">
        <v>86</v>
      </c>
      <c r="B69" s="1" t="s">
        <v>82</v>
      </c>
      <c r="C69" s="1" t="s">
        <v>8</v>
      </c>
      <c r="D69" s="1" t="s">
        <v>149</v>
      </c>
      <c r="E69" s="1" t="s">
        <v>22</v>
      </c>
      <c r="F69" s="1" t="s">
        <v>10</v>
      </c>
      <c r="L69" s="5">
        <v>2</v>
      </c>
      <c r="AA69" s="5">
        <v>215.15799999999999</v>
      </c>
      <c r="AK69" s="20">
        <v>33</v>
      </c>
      <c r="AM69" s="12">
        <f>+AO69/$AO$3</f>
        <v>2.6819374333407475E-4</v>
      </c>
      <c r="AN69" s="7">
        <f>IF(AK69=1,AM69,AM69+AN67)</f>
        <v>0.99771201928937892</v>
      </c>
      <c r="AO69" s="5">
        <f>SUM(G69:AJ69)</f>
        <v>217.15799999999999</v>
      </c>
    </row>
    <row r="70" spans="1:41" x14ac:dyDescent="0.2">
      <c r="A70" s="1" t="s">
        <v>86</v>
      </c>
      <c r="B70" s="1" t="s">
        <v>82</v>
      </c>
      <c r="C70" s="1" t="s">
        <v>8</v>
      </c>
      <c r="D70" s="1" t="s">
        <v>149</v>
      </c>
      <c r="E70" s="1" t="s">
        <v>22</v>
      </c>
      <c r="F70" s="1" t="s">
        <v>11</v>
      </c>
      <c r="L70" s="5">
        <v>-1</v>
      </c>
      <c r="AA70" s="5">
        <v>-1</v>
      </c>
      <c r="AK70" s="20">
        <v>33</v>
      </c>
    </row>
    <row r="71" spans="1:41" x14ac:dyDescent="0.2">
      <c r="A71" s="1" t="s">
        <v>86</v>
      </c>
      <c r="B71" s="1" t="s">
        <v>82</v>
      </c>
      <c r="C71" s="1" t="s">
        <v>8</v>
      </c>
      <c r="D71" s="1" t="s">
        <v>50</v>
      </c>
      <c r="E71" s="1" t="s">
        <v>28</v>
      </c>
      <c r="F71" s="1" t="s">
        <v>10</v>
      </c>
      <c r="AF71" s="5">
        <v>10.925000000000001</v>
      </c>
      <c r="AG71" s="5">
        <v>85.912999999999997</v>
      </c>
      <c r="AH71" s="5">
        <v>53.500999999999998</v>
      </c>
      <c r="AI71" s="5">
        <v>44.395000000000003</v>
      </c>
      <c r="AJ71" s="5">
        <v>6.67</v>
      </c>
      <c r="AK71" s="20">
        <v>34</v>
      </c>
      <c r="AM71" s="12">
        <f>+AO71/$AO$3</f>
        <v>2.4873729120021364E-4</v>
      </c>
      <c r="AN71" s="7">
        <f>IF(AK71=1,AM71,AM71+AN69)</f>
        <v>0.99796075658057914</v>
      </c>
      <c r="AO71" s="5">
        <f>SUM(G71:AJ71)</f>
        <v>201.404</v>
      </c>
    </row>
    <row r="72" spans="1:41" x14ac:dyDescent="0.2">
      <c r="A72" s="1" t="s">
        <v>86</v>
      </c>
      <c r="B72" s="1" t="s">
        <v>82</v>
      </c>
      <c r="C72" s="1" t="s">
        <v>8</v>
      </c>
      <c r="D72" s="1" t="s">
        <v>50</v>
      </c>
      <c r="E72" s="1" t="s">
        <v>28</v>
      </c>
      <c r="F72" s="1" t="s">
        <v>11</v>
      </c>
      <c r="Y72" s="5" t="s">
        <v>12</v>
      </c>
      <c r="AE72" s="5" t="s">
        <v>15</v>
      </c>
      <c r="AF72" s="5" t="s">
        <v>12</v>
      </c>
      <c r="AG72" s="5" t="s">
        <v>23</v>
      </c>
      <c r="AH72" s="5" t="s">
        <v>17</v>
      </c>
      <c r="AI72" s="5" t="s">
        <v>23</v>
      </c>
      <c r="AJ72" s="5" t="s">
        <v>18</v>
      </c>
      <c r="AK72" s="20">
        <v>34</v>
      </c>
    </row>
    <row r="73" spans="1:41" x14ac:dyDescent="0.2">
      <c r="A73" s="1" t="s">
        <v>86</v>
      </c>
      <c r="B73" s="1" t="s">
        <v>82</v>
      </c>
      <c r="C73" s="1" t="s">
        <v>8</v>
      </c>
      <c r="D73" s="1" t="s">
        <v>27</v>
      </c>
      <c r="E73" s="1" t="s">
        <v>22</v>
      </c>
      <c r="F73" s="1" t="s">
        <v>10</v>
      </c>
      <c r="G73" s="5">
        <v>7.7850000000000001</v>
      </c>
      <c r="H73" s="5">
        <v>0.29799999999999999</v>
      </c>
      <c r="L73" s="5">
        <v>2.238</v>
      </c>
      <c r="M73" s="5">
        <v>6.4850000000000003</v>
      </c>
      <c r="N73" s="5">
        <v>1.206</v>
      </c>
      <c r="O73" s="5">
        <v>2.875</v>
      </c>
      <c r="R73" s="5">
        <v>1.2</v>
      </c>
      <c r="Y73" s="5">
        <v>1</v>
      </c>
      <c r="Z73" s="5">
        <v>10.725</v>
      </c>
      <c r="AA73" s="5">
        <v>18.608000000000001</v>
      </c>
      <c r="AB73" s="5">
        <v>44.686999999999998</v>
      </c>
      <c r="AC73" s="5">
        <v>32.908999999999999</v>
      </c>
      <c r="AD73" s="5">
        <v>66.494</v>
      </c>
      <c r="AK73" s="20">
        <v>35</v>
      </c>
      <c r="AM73" s="12">
        <f>+AO73/$AO$3</f>
        <v>2.4269311976799857E-4</v>
      </c>
      <c r="AN73" s="7">
        <f>IF(AK73=1,AM73,AM73+AN71)</f>
        <v>0.99820344970034713</v>
      </c>
      <c r="AO73" s="5">
        <f>SUM(G73:AJ73)</f>
        <v>196.51</v>
      </c>
    </row>
    <row r="74" spans="1:41" x14ac:dyDescent="0.2">
      <c r="A74" s="1" t="s">
        <v>86</v>
      </c>
      <c r="B74" s="1" t="s">
        <v>82</v>
      </c>
      <c r="C74" s="1" t="s">
        <v>8</v>
      </c>
      <c r="D74" s="1" t="s">
        <v>27</v>
      </c>
      <c r="E74" s="1" t="s">
        <v>22</v>
      </c>
      <c r="F74" s="1" t="s">
        <v>11</v>
      </c>
      <c r="G74" s="5" t="s">
        <v>15</v>
      </c>
      <c r="H74" s="5" t="s">
        <v>15</v>
      </c>
      <c r="L74" s="5" t="s">
        <v>15</v>
      </c>
      <c r="M74" s="5" t="s">
        <v>15</v>
      </c>
      <c r="N74" s="5" t="s">
        <v>15</v>
      </c>
      <c r="O74" s="5" t="s">
        <v>15</v>
      </c>
      <c r="R74" s="5">
        <v>-1</v>
      </c>
      <c r="Y74" s="5">
        <v>-1</v>
      </c>
      <c r="Z74" s="5" t="s">
        <v>15</v>
      </c>
      <c r="AA74" s="5" t="s">
        <v>15</v>
      </c>
      <c r="AB74" s="5" t="s">
        <v>15</v>
      </c>
      <c r="AC74" s="5" t="s">
        <v>15</v>
      </c>
      <c r="AD74" s="5" t="s">
        <v>15</v>
      </c>
      <c r="AK74" s="20">
        <v>35</v>
      </c>
    </row>
    <row r="75" spans="1:41" x14ac:dyDescent="0.2">
      <c r="A75" s="1" t="s">
        <v>86</v>
      </c>
      <c r="B75" s="1" t="s">
        <v>82</v>
      </c>
      <c r="C75" s="1" t="s">
        <v>8</v>
      </c>
      <c r="D75" s="1" t="s">
        <v>48</v>
      </c>
      <c r="E75" s="1" t="s">
        <v>28</v>
      </c>
      <c r="F75" s="1" t="s">
        <v>10</v>
      </c>
      <c r="AH75" s="5">
        <v>93.9</v>
      </c>
      <c r="AJ75" s="5">
        <v>87.57</v>
      </c>
      <c r="AK75" s="20">
        <v>36</v>
      </c>
      <c r="AM75" s="12">
        <f>+AO75/$AO$3</f>
        <v>2.2411846951452192E-4</v>
      </c>
      <c r="AN75" s="7">
        <f>IF(AK75=1,AM75,AM75+AN73)</f>
        <v>0.99842756816986167</v>
      </c>
      <c r="AO75" s="5">
        <f>SUM(G75:AJ75)</f>
        <v>181.47</v>
      </c>
    </row>
    <row r="76" spans="1:41" x14ac:dyDescent="0.2">
      <c r="A76" s="1" t="s">
        <v>86</v>
      </c>
      <c r="B76" s="1" t="s">
        <v>82</v>
      </c>
      <c r="C76" s="1" t="s">
        <v>8</v>
      </c>
      <c r="D76" s="1" t="s">
        <v>48</v>
      </c>
      <c r="E76" s="1" t="s">
        <v>28</v>
      </c>
      <c r="F76" s="1" t="s">
        <v>11</v>
      </c>
      <c r="Y76" s="5" t="s">
        <v>23</v>
      </c>
      <c r="AA76" s="5" t="s">
        <v>15</v>
      </c>
      <c r="AB76" s="5" t="s">
        <v>18</v>
      </c>
      <c r="AC76" s="5" t="s">
        <v>17</v>
      </c>
      <c r="AD76" s="5" t="s">
        <v>23</v>
      </c>
      <c r="AE76" s="5" t="s">
        <v>18</v>
      </c>
      <c r="AH76" s="5" t="s">
        <v>17</v>
      </c>
      <c r="AJ76" s="5">
        <v>-1</v>
      </c>
      <c r="AK76" s="20">
        <v>36</v>
      </c>
    </row>
    <row r="77" spans="1:41" x14ac:dyDescent="0.2">
      <c r="A77" s="1" t="s">
        <v>86</v>
      </c>
      <c r="B77" s="1" t="s">
        <v>82</v>
      </c>
      <c r="C77" s="1" t="s">
        <v>8</v>
      </c>
      <c r="D77" s="1" t="s">
        <v>220</v>
      </c>
      <c r="E77" s="1" t="s">
        <v>33</v>
      </c>
      <c r="F77" s="1" t="s">
        <v>10</v>
      </c>
      <c r="G77" s="5">
        <v>2.27</v>
      </c>
      <c r="H77" s="5">
        <v>1.04</v>
      </c>
      <c r="I77" s="5">
        <v>1.02</v>
      </c>
      <c r="J77" s="5">
        <v>4.21</v>
      </c>
      <c r="L77" s="5">
        <v>0.3</v>
      </c>
      <c r="M77" s="5">
        <v>0.14000000000000001</v>
      </c>
      <c r="O77" s="5">
        <v>6.55</v>
      </c>
      <c r="P77" s="5">
        <v>9.68</v>
      </c>
      <c r="Q77" s="5">
        <v>10.51</v>
      </c>
      <c r="R77" s="5">
        <v>13.2</v>
      </c>
      <c r="S77" s="5">
        <v>13.17</v>
      </c>
      <c r="T77" s="5">
        <v>10.356999999999999</v>
      </c>
      <c r="U77" s="5">
        <v>11.76</v>
      </c>
      <c r="V77" s="5">
        <v>10.208</v>
      </c>
      <c r="W77" s="5">
        <v>14.233000000000001</v>
      </c>
      <c r="X77" s="5">
        <v>16.388999999999999</v>
      </c>
      <c r="Y77" s="5">
        <v>11.821</v>
      </c>
      <c r="Z77" s="5">
        <v>7.4749999999999996</v>
      </c>
      <c r="AA77" s="5">
        <v>8.3290000000000006</v>
      </c>
      <c r="AB77" s="5">
        <v>6.1070000000000002</v>
      </c>
      <c r="AC77" s="5">
        <v>0.61799999999999999</v>
      </c>
      <c r="AD77" s="5">
        <v>0.72</v>
      </c>
      <c r="AE77" s="5">
        <v>0.75</v>
      </c>
      <c r="AF77" s="5">
        <v>1.1910000000000001</v>
      </c>
      <c r="AG77" s="5">
        <v>0.77</v>
      </c>
      <c r="AH77" s="5">
        <v>0.82799999999999996</v>
      </c>
      <c r="AI77" s="5">
        <v>1.3049999999999999</v>
      </c>
      <c r="AJ77" s="5">
        <v>0.14599999999999999</v>
      </c>
      <c r="AK77" s="20">
        <v>37</v>
      </c>
      <c r="AM77" s="12">
        <f>+AO77/$AO$3</f>
        <v>2.0389754208099977E-4</v>
      </c>
      <c r="AN77" s="7">
        <f>IF(AK77=1,AM77,AM77+AN75)</f>
        <v>0.99863146571194272</v>
      </c>
      <c r="AO77" s="5">
        <f>SUM(G77:AJ77)</f>
        <v>165.09700000000001</v>
      </c>
    </row>
    <row r="78" spans="1:41" x14ac:dyDescent="0.2">
      <c r="A78" s="1" t="s">
        <v>86</v>
      </c>
      <c r="B78" s="1" t="s">
        <v>82</v>
      </c>
      <c r="C78" s="1" t="s">
        <v>8</v>
      </c>
      <c r="D78" s="1" t="s">
        <v>220</v>
      </c>
      <c r="E78" s="1" t="s">
        <v>33</v>
      </c>
      <c r="F78" s="1" t="s">
        <v>11</v>
      </c>
      <c r="G78" s="5">
        <v>-1</v>
      </c>
      <c r="H78" s="5">
        <v>-1</v>
      </c>
      <c r="I78" s="5">
        <v>-1</v>
      </c>
      <c r="J78" s="5">
        <v>-1</v>
      </c>
      <c r="L78" s="5">
        <v>-1</v>
      </c>
      <c r="M78" s="5">
        <v>-1</v>
      </c>
      <c r="O78" s="5">
        <v>-1</v>
      </c>
      <c r="P78" s="5" t="s">
        <v>24</v>
      </c>
      <c r="Q78" s="5">
        <v>-1</v>
      </c>
      <c r="R78" s="5">
        <v>-1</v>
      </c>
      <c r="S78" s="5" t="s">
        <v>24</v>
      </c>
      <c r="T78" s="5" t="s">
        <v>24</v>
      </c>
      <c r="U78" s="5">
        <v>-1</v>
      </c>
      <c r="V78" s="5">
        <v>-1</v>
      </c>
      <c r="W78" s="5">
        <v>-1</v>
      </c>
      <c r="X78" s="5" t="s">
        <v>24</v>
      </c>
      <c r="Y78" s="5">
        <v>-1</v>
      </c>
      <c r="Z78" s="5" t="s">
        <v>24</v>
      </c>
      <c r="AA78" s="5">
        <v>-1</v>
      </c>
      <c r="AB78" s="5">
        <v>-1</v>
      </c>
      <c r="AC78" s="5">
        <v>-1</v>
      </c>
      <c r="AD78" s="5" t="s">
        <v>24</v>
      </c>
      <c r="AE78" s="5">
        <v>-1</v>
      </c>
      <c r="AF78" s="5">
        <v>-1</v>
      </c>
      <c r="AG78" s="5">
        <v>-1</v>
      </c>
      <c r="AH78" s="5">
        <v>-1</v>
      </c>
      <c r="AI78" s="5">
        <v>-1</v>
      </c>
      <c r="AJ78" s="5">
        <v>-1</v>
      </c>
      <c r="AK78" s="20">
        <v>37</v>
      </c>
    </row>
    <row r="79" spans="1:41" x14ac:dyDescent="0.2">
      <c r="A79" s="1" t="s">
        <v>86</v>
      </c>
      <c r="B79" s="1" t="s">
        <v>82</v>
      </c>
      <c r="C79" s="1" t="s">
        <v>8</v>
      </c>
      <c r="D79" s="1" t="s">
        <v>34</v>
      </c>
      <c r="E79" s="1" t="s">
        <v>28</v>
      </c>
      <c r="F79" s="1" t="s">
        <v>10</v>
      </c>
      <c r="AF79" s="5">
        <v>164</v>
      </c>
      <c r="AK79" s="20">
        <v>38</v>
      </c>
      <c r="AM79" s="12">
        <f>+AO79/$AO$3</f>
        <v>2.0254272882780402E-4</v>
      </c>
      <c r="AN79" s="7">
        <f>IF(AK79=1,AM79,AM79+AN77)</f>
        <v>0.99883400844077053</v>
      </c>
      <c r="AO79" s="5">
        <f>SUM(G79:AJ79)</f>
        <v>164</v>
      </c>
    </row>
    <row r="80" spans="1:41" x14ac:dyDescent="0.2">
      <c r="A80" s="1" t="s">
        <v>86</v>
      </c>
      <c r="B80" s="1" t="s">
        <v>82</v>
      </c>
      <c r="C80" s="1" t="s">
        <v>8</v>
      </c>
      <c r="D80" s="1" t="s">
        <v>34</v>
      </c>
      <c r="E80" s="1" t="s">
        <v>28</v>
      </c>
      <c r="F80" s="1" t="s">
        <v>11</v>
      </c>
      <c r="Y80" s="5" t="s">
        <v>15</v>
      </c>
      <c r="AE80" s="5" t="s">
        <v>13</v>
      </c>
      <c r="AF80" s="5" t="s">
        <v>15</v>
      </c>
      <c r="AH80" s="5" t="s">
        <v>15</v>
      </c>
      <c r="AI80" s="5" t="s">
        <v>15</v>
      </c>
      <c r="AJ80" s="5" t="s">
        <v>15</v>
      </c>
      <c r="AK80" s="20">
        <v>38</v>
      </c>
    </row>
    <row r="81" spans="1:41" x14ac:dyDescent="0.2">
      <c r="A81" s="1" t="s">
        <v>86</v>
      </c>
      <c r="B81" s="1" t="s">
        <v>82</v>
      </c>
      <c r="C81" s="1" t="s">
        <v>8</v>
      </c>
      <c r="D81" s="1" t="s">
        <v>220</v>
      </c>
      <c r="E81" s="1" t="s">
        <v>22</v>
      </c>
      <c r="F81" s="1" t="s">
        <v>10</v>
      </c>
      <c r="G81" s="5">
        <v>13.09</v>
      </c>
      <c r="H81" s="5">
        <v>9.23</v>
      </c>
      <c r="I81" s="5">
        <v>1</v>
      </c>
      <c r="J81" s="5">
        <v>5</v>
      </c>
      <c r="M81" s="5">
        <v>9.16</v>
      </c>
      <c r="N81" s="5">
        <v>17</v>
      </c>
      <c r="O81" s="5">
        <v>26.42</v>
      </c>
      <c r="P81" s="5">
        <v>2.4500000000000002</v>
      </c>
      <c r="Q81" s="5">
        <v>5.13</v>
      </c>
      <c r="R81" s="5">
        <v>0.66</v>
      </c>
      <c r="S81" s="5">
        <v>1.32</v>
      </c>
      <c r="T81" s="5">
        <v>16.949000000000002</v>
      </c>
      <c r="U81" s="5">
        <v>2.2869999999999999</v>
      </c>
      <c r="V81" s="5">
        <v>0.26500000000000001</v>
      </c>
      <c r="W81" s="5">
        <v>6.8000000000000005E-2</v>
      </c>
      <c r="X81" s="5">
        <v>5.3999999999999999E-2</v>
      </c>
      <c r="Y81" s="5">
        <v>3.8740000000000001</v>
      </c>
      <c r="Z81" s="5">
        <v>0.188</v>
      </c>
      <c r="AA81" s="5">
        <v>4.2999999999999997E-2</v>
      </c>
      <c r="AB81" s="5">
        <v>1.6140000000000001</v>
      </c>
      <c r="AC81" s="5">
        <v>0.27300000000000002</v>
      </c>
      <c r="AD81" s="5">
        <v>6.6890000000000001</v>
      </c>
      <c r="AE81" s="5">
        <v>0.17599999999999999</v>
      </c>
      <c r="AF81" s="5">
        <v>0.69099999999999995</v>
      </c>
      <c r="AG81" s="5">
        <v>9.4E-2</v>
      </c>
      <c r="AH81" s="5">
        <v>0.113</v>
      </c>
      <c r="AI81" s="5">
        <v>0.24399999999999999</v>
      </c>
      <c r="AJ81" s="5">
        <v>0.29699999999999999</v>
      </c>
      <c r="AK81" s="20">
        <v>39</v>
      </c>
      <c r="AM81" s="12">
        <f>+AO81/$AO$3</f>
        <v>1.5361013456630145E-4</v>
      </c>
      <c r="AN81" s="7">
        <f>IF(AK81=1,AM81,AM81+AN79)</f>
        <v>0.9989876185753368</v>
      </c>
      <c r="AO81" s="5">
        <f>SUM(G81:AJ81)</f>
        <v>124.379</v>
      </c>
    </row>
    <row r="82" spans="1:41" x14ac:dyDescent="0.2">
      <c r="A82" s="1" t="s">
        <v>86</v>
      </c>
      <c r="B82" s="1" t="s">
        <v>82</v>
      </c>
      <c r="C82" s="1" t="s">
        <v>8</v>
      </c>
      <c r="D82" s="1" t="s">
        <v>220</v>
      </c>
      <c r="E82" s="1" t="s">
        <v>22</v>
      </c>
      <c r="F82" s="1" t="s">
        <v>11</v>
      </c>
      <c r="G82" s="5">
        <v>-1</v>
      </c>
      <c r="H82" s="5" t="s">
        <v>15</v>
      </c>
      <c r="I82" s="5" t="s">
        <v>13</v>
      </c>
      <c r="J82" s="5" t="s">
        <v>15</v>
      </c>
      <c r="K82" s="5" t="s">
        <v>15</v>
      </c>
      <c r="M82" s="5">
        <v>-1</v>
      </c>
      <c r="N82" s="5" t="s">
        <v>15</v>
      </c>
      <c r="O82" s="5">
        <v>-1</v>
      </c>
      <c r="P82" s="5">
        <v>-1</v>
      </c>
      <c r="Q82" s="5">
        <v>-1</v>
      </c>
      <c r="R82" s="5">
        <v>-1</v>
      </c>
      <c r="S82" s="5" t="s">
        <v>13</v>
      </c>
      <c r="T82" s="5" t="s">
        <v>15</v>
      </c>
      <c r="U82" s="5">
        <v>-1</v>
      </c>
      <c r="V82" s="5">
        <v>-1</v>
      </c>
      <c r="W82" s="5">
        <v>-1</v>
      </c>
      <c r="X82" s="5">
        <v>-1</v>
      </c>
      <c r="Y82" s="5">
        <v>-1</v>
      </c>
      <c r="Z82" s="5">
        <v>-1</v>
      </c>
      <c r="AA82" s="5">
        <v>-1</v>
      </c>
      <c r="AB82" s="5">
        <v>-1</v>
      </c>
      <c r="AC82" s="5">
        <v>-1</v>
      </c>
      <c r="AD82" s="5">
        <v>-1</v>
      </c>
      <c r="AE82" s="5">
        <v>-1</v>
      </c>
      <c r="AF82" s="5">
        <v>-1</v>
      </c>
      <c r="AG82" s="5">
        <v>-1</v>
      </c>
      <c r="AH82" s="5">
        <v>-1</v>
      </c>
      <c r="AI82" s="5">
        <v>-1</v>
      </c>
      <c r="AJ82" s="5">
        <v>-1</v>
      </c>
      <c r="AK82" s="20">
        <v>39</v>
      </c>
    </row>
    <row r="83" spans="1:41" x14ac:dyDescent="0.2">
      <c r="A83" s="1" t="s">
        <v>86</v>
      </c>
      <c r="B83" s="1" t="s">
        <v>82</v>
      </c>
      <c r="C83" s="1" t="s">
        <v>30</v>
      </c>
      <c r="D83" s="1" t="s">
        <v>84</v>
      </c>
      <c r="E83" s="1" t="s">
        <v>33</v>
      </c>
      <c r="F83" s="1" t="s">
        <v>10</v>
      </c>
      <c r="V83" s="5">
        <v>4.9370000000000003</v>
      </c>
      <c r="W83" s="5">
        <v>1.2849999999999999</v>
      </c>
      <c r="X83" s="5">
        <v>29.097999999999999</v>
      </c>
      <c r="Y83" s="5">
        <v>7.14</v>
      </c>
      <c r="AA83" s="5">
        <v>8.8019999999999996</v>
      </c>
      <c r="AC83" s="5">
        <v>2.9340000000000002</v>
      </c>
      <c r="AD83" s="5">
        <v>5.6630000000000003</v>
      </c>
      <c r="AE83" s="5">
        <v>5.4</v>
      </c>
      <c r="AF83" s="5">
        <v>4.3239999999999998</v>
      </c>
      <c r="AG83" s="5">
        <v>6.6070000000000002</v>
      </c>
      <c r="AH83" s="5">
        <v>2.81</v>
      </c>
      <c r="AI83" s="5">
        <v>2.3479999999999999</v>
      </c>
      <c r="AJ83" s="5">
        <v>1.383</v>
      </c>
      <c r="AK83" s="20">
        <v>40</v>
      </c>
      <c r="AM83" s="12">
        <f>+AO83/$AO$3</f>
        <v>1.0217416157715275E-4</v>
      </c>
      <c r="AN83" s="7">
        <f>IF(AK83=1,AM83,AM83+AN81)</f>
        <v>0.99908979273691401</v>
      </c>
      <c r="AO83" s="5">
        <f>SUM(G83:AJ83)</f>
        <v>82.730999999999995</v>
      </c>
    </row>
    <row r="84" spans="1:41" x14ac:dyDescent="0.2">
      <c r="A84" s="1" t="s">
        <v>86</v>
      </c>
      <c r="B84" s="1" t="s">
        <v>82</v>
      </c>
      <c r="C84" s="1" t="s">
        <v>30</v>
      </c>
      <c r="D84" s="1" t="s">
        <v>84</v>
      </c>
      <c r="E84" s="1" t="s">
        <v>33</v>
      </c>
      <c r="F84" s="1" t="s">
        <v>11</v>
      </c>
      <c r="V84" s="5" t="s">
        <v>15</v>
      </c>
      <c r="W84" s="5" t="s">
        <v>15</v>
      </c>
      <c r="X84" s="5" t="s">
        <v>15</v>
      </c>
      <c r="Y84" s="5" t="s">
        <v>15</v>
      </c>
      <c r="AA84" s="5" t="s">
        <v>15</v>
      </c>
      <c r="AC84" s="5">
        <v>-1</v>
      </c>
      <c r="AD84" s="5">
        <v>-1</v>
      </c>
      <c r="AE84" s="5">
        <v>-1</v>
      </c>
      <c r="AF84" s="5">
        <v>-1</v>
      </c>
      <c r="AG84" s="5">
        <v>-1</v>
      </c>
      <c r="AH84" s="5">
        <v>-1</v>
      </c>
      <c r="AI84" s="5">
        <v>-1</v>
      </c>
      <c r="AJ84" s="5">
        <v>-1</v>
      </c>
      <c r="AK84" s="20">
        <v>40</v>
      </c>
    </row>
    <row r="85" spans="1:41" x14ac:dyDescent="0.2">
      <c r="A85" s="1" t="s">
        <v>86</v>
      </c>
      <c r="B85" s="1" t="s">
        <v>82</v>
      </c>
      <c r="C85" s="1" t="s">
        <v>8</v>
      </c>
      <c r="D85" s="1" t="s">
        <v>149</v>
      </c>
      <c r="E85" s="63" t="s">
        <v>32</v>
      </c>
      <c r="F85" s="1" t="s">
        <v>10</v>
      </c>
      <c r="AH85" s="5">
        <v>80.275000000000006</v>
      </c>
      <c r="AK85" s="20">
        <v>41</v>
      </c>
      <c r="AM85" s="12">
        <f>+AO85/$AO$3</f>
        <v>9.9140960711292491E-5</v>
      </c>
      <c r="AN85" s="7">
        <f>IF(AK85=1,AM85,AM85+AN83)</f>
        <v>0.99918893369762529</v>
      </c>
      <c r="AO85" s="5">
        <f>SUM(G85:AJ85)</f>
        <v>80.275000000000006</v>
      </c>
    </row>
    <row r="86" spans="1:41" x14ac:dyDescent="0.2">
      <c r="A86" s="1" t="s">
        <v>86</v>
      </c>
      <c r="B86" s="1" t="s">
        <v>82</v>
      </c>
      <c r="C86" s="1" t="s">
        <v>8</v>
      </c>
      <c r="D86" s="1" t="s">
        <v>149</v>
      </c>
      <c r="E86" s="63" t="s">
        <v>32</v>
      </c>
      <c r="F86" s="1" t="s">
        <v>11</v>
      </c>
      <c r="V86" s="5" t="s">
        <v>24</v>
      </c>
      <c r="AH86" s="5">
        <v>-1</v>
      </c>
      <c r="AK86" s="20">
        <v>41</v>
      </c>
    </row>
    <row r="87" spans="1:41" x14ac:dyDescent="0.2">
      <c r="A87" s="1" t="s">
        <v>86</v>
      </c>
      <c r="B87" s="1" t="s">
        <v>82</v>
      </c>
      <c r="C87" s="1" t="s">
        <v>8</v>
      </c>
      <c r="D87" s="1" t="s">
        <v>40</v>
      </c>
      <c r="E87" s="1" t="s">
        <v>21</v>
      </c>
      <c r="F87" s="1" t="s">
        <v>10</v>
      </c>
      <c r="K87" s="5">
        <v>3</v>
      </c>
      <c r="V87" s="5">
        <v>14.54</v>
      </c>
      <c r="W87" s="5">
        <v>25.97</v>
      </c>
      <c r="X87" s="5">
        <v>19.963000000000001</v>
      </c>
      <c r="AE87" s="5">
        <v>3.2970000000000002</v>
      </c>
      <c r="AF87" s="5">
        <v>2.3279999999999998</v>
      </c>
      <c r="AG87" s="5">
        <v>1.538</v>
      </c>
      <c r="AH87" s="5">
        <v>0.69</v>
      </c>
      <c r="AI87" s="5">
        <v>1.611</v>
      </c>
      <c r="AJ87" s="5">
        <v>0.56299999999999994</v>
      </c>
      <c r="AK87" s="20">
        <v>42</v>
      </c>
      <c r="AM87" s="12">
        <f>+AO87/$AO$3</f>
        <v>9.0773722980753627E-5</v>
      </c>
      <c r="AN87" s="7">
        <f>IF(AK87=1,AM87,AM87+AN85)</f>
        <v>0.99927970742060601</v>
      </c>
      <c r="AO87" s="5">
        <f>SUM(G87:AJ87)</f>
        <v>73.5</v>
      </c>
    </row>
    <row r="88" spans="1:41" x14ac:dyDescent="0.2">
      <c r="A88" s="1" t="s">
        <v>86</v>
      </c>
      <c r="B88" s="1" t="s">
        <v>82</v>
      </c>
      <c r="C88" s="1" t="s">
        <v>8</v>
      </c>
      <c r="D88" s="1" t="s">
        <v>40</v>
      </c>
      <c r="E88" s="1" t="s">
        <v>21</v>
      </c>
      <c r="F88" s="1" t="s">
        <v>11</v>
      </c>
      <c r="K88" s="5">
        <v>-1</v>
      </c>
      <c r="T88" s="5" t="s">
        <v>15</v>
      </c>
      <c r="U88" s="5" t="s">
        <v>15</v>
      </c>
      <c r="V88" s="5" t="s">
        <v>15</v>
      </c>
      <c r="W88" s="5" t="s">
        <v>15</v>
      </c>
      <c r="X88" s="5" t="s">
        <v>15</v>
      </c>
      <c r="AE88" s="5">
        <v>-1</v>
      </c>
      <c r="AF88" s="5">
        <v>-1</v>
      </c>
      <c r="AG88" s="5">
        <v>-1</v>
      </c>
      <c r="AH88" s="5">
        <v>-1</v>
      </c>
      <c r="AI88" s="5">
        <v>-1</v>
      </c>
      <c r="AJ88" s="5">
        <v>-1</v>
      </c>
      <c r="AK88" s="20">
        <v>42</v>
      </c>
    </row>
    <row r="89" spans="1:41" x14ac:dyDescent="0.2">
      <c r="A89" s="1" t="s">
        <v>86</v>
      </c>
      <c r="B89" s="1" t="s">
        <v>82</v>
      </c>
      <c r="C89" s="1" t="s">
        <v>8</v>
      </c>
      <c r="D89" s="1" t="s">
        <v>220</v>
      </c>
      <c r="E89" s="63" t="s">
        <v>32</v>
      </c>
      <c r="F89" s="1" t="s">
        <v>10</v>
      </c>
      <c r="G89" s="5">
        <v>0.45</v>
      </c>
      <c r="H89" s="5">
        <v>0.23</v>
      </c>
      <c r="I89" s="5">
        <v>3</v>
      </c>
      <c r="K89" s="5">
        <v>60</v>
      </c>
      <c r="P89" s="5">
        <v>0.04</v>
      </c>
      <c r="S89" s="5">
        <v>0.06</v>
      </c>
      <c r="T89" s="5">
        <v>0.24</v>
      </c>
      <c r="U89" s="5">
        <v>0.115</v>
      </c>
      <c r="V89" s="5">
        <v>0.54</v>
      </c>
      <c r="W89" s="5">
        <v>0.621</v>
      </c>
      <c r="X89" s="5">
        <v>0.47199999999999998</v>
      </c>
      <c r="Y89" s="5">
        <v>1.1990000000000001</v>
      </c>
      <c r="Z89" s="5">
        <v>0.14000000000000001</v>
      </c>
      <c r="AA89" s="5">
        <v>0.80500000000000005</v>
      </c>
      <c r="AB89" s="5">
        <v>0.58199999999999996</v>
      </c>
      <c r="AC89" s="5">
        <v>0.70599999999999996</v>
      </c>
      <c r="AD89" s="5">
        <v>2.3650000000000002</v>
      </c>
      <c r="AE89" s="5">
        <v>6.5000000000000002E-2</v>
      </c>
      <c r="AF89" s="5">
        <v>0.23300000000000001</v>
      </c>
      <c r="AG89" s="5">
        <v>1.016</v>
      </c>
      <c r="AH89" s="5">
        <v>0.20799999999999999</v>
      </c>
      <c r="AI89" s="5">
        <v>0.02</v>
      </c>
      <c r="AJ89" s="5">
        <v>0.14499999999999999</v>
      </c>
      <c r="AK89" s="20">
        <v>43</v>
      </c>
      <c r="AM89" s="12">
        <f>+AO89/$AO$3</f>
        <v>9.0467438854233511E-5</v>
      </c>
      <c r="AN89" s="7">
        <f>IF(AK89=1,AM89,AM89+AN87)</f>
        <v>0.99937017485946023</v>
      </c>
      <c r="AO89" s="5">
        <f>SUM(G89:AJ89)</f>
        <v>73.251999999999981</v>
      </c>
    </row>
    <row r="90" spans="1:41" x14ac:dyDescent="0.2">
      <c r="A90" s="1" t="s">
        <v>86</v>
      </c>
      <c r="B90" s="1" t="s">
        <v>82</v>
      </c>
      <c r="C90" s="1" t="s">
        <v>8</v>
      </c>
      <c r="D90" s="1" t="s">
        <v>220</v>
      </c>
      <c r="E90" s="63" t="s">
        <v>32</v>
      </c>
      <c r="F90" s="1" t="s">
        <v>11</v>
      </c>
      <c r="G90" s="5">
        <v>-1</v>
      </c>
      <c r="H90" s="5">
        <v>-1</v>
      </c>
      <c r="I90" s="5">
        <v>-1</v>
      </c>
      <c r="K90" s="5">
        <v>-1</v>
      </c>
      <c r="P90" s="5">
        <v>-1</v>
      </c>
      <c r="S90" s="5">
        <v>-1</v>
      </c>
      <c r="T90" s="5">
        <v>-1</v>
      </c>
      <c r="U90" s="5">
        <v>-1</v>
      </c>
      <c r="V90" s="5">
        <v>-1</v>
      </c>
      <c r="W90" s="5">
        <v>-1</v>
      </c>
      <c r="X90" s="5">
        <v>-1</v>
      </c>
      <c r="Y90" s="5">
        <v>-1</v>
      </c>
      <c r="Z90" s="5">
        <v>-1</v>
      </c>
      <c r="AA90" s="5">
        <v>-1</v>
      </c>
      <c r="AB90" s="5">
        <v>-1</v>
      </c>
      <c r="AC90" s="5">
        <v>-1</v>
      </c>
      <c r="AD90" s="5">
        <v>-1</v>
      </c>
      <c r="AE90" s="5">
        <v>-1</v>
      </c>
      <c r="AF90" s="5">
        <v>-1</v>
      </c>
      <c r="AG90" s="5">
        <v>-1</v>
      </c>
      <c r="AH90" s="5">
        <v>-1</v>
      </c>
      <c r="AI90" s="5">
        <v>-1</v>
      </c>
      <c r="AJ90" s="5">
        <v>-1</v>
      </c>
      <c r="AK90" s="20">
        <v>43</v>
      </c>
    </row>
    <row r="91" spans="1:41" x14ac:dyDescent="0.2">
      <c r="A91" s="1" t="s">
        <v>86</v>
      </c>
      <c r="B91" s="1" t="s">
        <v>82</v>
      </c>
      <c r="C91" s="1" t="s">
        <v>30</v>
      </c>
      <c r="D91" s="1" t="s">
        <v>85</v>
      </c>
      <c r="E91" s="63" t="s">
        <v>32</v>
      </c>
      <c r="F91" s="1" t="s">
        <v>10</v>
      </c>
      <c r="L91" s="5">
        <v>62</v>
      </c>
      <c r="AK91" s="20">
        <v>44</v>
      </c>
      <c r="AM91" s="12">
        <f>+AO91/$AO$3</f>
        <v>7.6571031630023466E-5</v>
      </c>
      <c r="AN91" s="7">
        <f>IF(AK91=1,AM91,AM91+AN89)</f>
        <v>0.99944674589109028</v>
      </c>
      <c r="AO91" s="5">
        <f>SUM(G91:AJ91)</f>
        <v>62</v>
      </c>
    </row>
    <row r="92" spans="1:41" x14ac:dyDescent="0.2">
      <c r="A92" s="1" t="s">
        <v>86</v>
      </c>
      <c r="B92" s="1" t="s">
        <v>82</v>
      </c>
      <c r="C92" s="1" t="s">
        <v>30</v>
      </c>
      <c r="D92" s="1" t="s">
        <v>85</v>
      </c>
      <c r="E92" s="63" t="s">
        <v>32</v>
      </c>
      <c r="F92" s="1" t="s">
        <v>11</v>
      </c>
      <c r="L92" s="5">
        <v>-1</v>
      </c>
      <c r="AK92" s="20">
        <v>44</v>
      </c>
    </row>
    <row r="93" spans="1:41" x14ac:dyDescent="0.2">
      <c r="A93" s="1" t="s">
        <v>86</v>
      </c>
      <c r="B93" s="1" t="s">
        <v>82</v>
      </c>
      <c r="C93" s="1" t="s">
        <v>8</v>
      </c>
      <c r="D93" s="1" t="s">
        <v>218</v>
      </c>
      <c r="E93" s="1" t="s">
        <v>21</v>
      </c>
      <c r="F93" s="1" t="s">
        <v>10</v>
      </c>
      <c r="P93" s="5">
        <v>3.5</v>
      </c>
      <c r="Q93" s="5">
        <v>0.7</v>
      </c>
      <c r="R93" s="5">
        <v>0.2</v>
      </c>
      <c r="S93" s="5">
        <v>2.859</v>
      </c>
      <c r="T93" s="5">
        <v>2.9729999999999999</v>
      </c>
      <c r="U93" s="5">
        <v>5.008</v>
      </c>
      <c r="V93" s="5">
        <v>21.298999999999999</v>
      </c>
      <c r="W93" s="5">
        <v>10.72</v>
      </c>
      <c r="Y93" s="5">
        <v>6.032</v>
      </c>
      <c r="Z93" s="5">
        <v>0.19500000000000001</v>
      </c>
      <c r="AA93" s="5">
        <v>8.0839999999999996</v>
      </c>
      <c r="AK93" s="20">
        <v>45</v>
      </c>
      <c r="AM93" s="12">
        <f>+AO93/$AO$3</f>
        <v>7.6039974475170067E-5</v>
      </c>
      <c r="AN93" s="7">
        <f>IF(AK93=1,AM93,AM93+AN91)</f>
        <v>0.99952278586556542</v>
      </c>
      <c r="AO93" s="5">
        <f>SUM(G93:AJ93)</f>
        <v>61.569999999999993</v>
      </c>
    </row>
    <row r="94" spans="1:41" x14ac:dyDescent="0.2">
      <c r="A94" s="1" t="s">
        <v>86</v>
      </c>
      <c r="B94" s="1" t="s">
        <v>82</v>
      </c>
      <c r="C94" s="1" t="s">
        <v>8</v>
      </c>
      <c r="D94" s="1" t="s">
        <v>218</v>
      </c>
      <c r="E94" s="1" t="s">
        <v>21</v>
      </c>
      <c r="F94" s="1" t="s">
        <v>11</v>
      </c>
      <c r="P94" s="5">
        <v>-1</v>
      </c>
      <c r="Q94" s="5">
        <v>-1</v>
      </c>
      <c r="R94" s="5">
        <v>-1</v>
      </c>
      <c r="S94" s="5">
        <v>-1</v>
      </c>
      <c r="T94" s="5">
        <v>-1</v>
      </c>
      <c r="U94" s="5" t="s">
        <v>15</v>
      </c>
      <c r="V94" s="5" t="s">
        <v>15</v>
      </c>
      <c r="W94" s="5" t="s">
        <v>15</v>
      </c>
      <c r="X94" s="5" t="s">
        <v>15</v>
      </c>
      <c r="Y94" s="5" t="s">
        <v>15</v>
      </c>
      <c r="Z94" s="5" t="s">
        <v>15</v>
      </c>
      <c r="AA94" s="5" t="s">
        <v>15</v>
      </c>
      <c r="AK94" s="20">
        <v>45</v>
      </c>
    </row>
    <row r="95" spans="1:41" x14ac:dyDescent="0.2">
      <c r="A95" s="1" t="s">
        <v>86</v>
      </c>
      <c r="B95" s="1" t="s">
        <v>82</v>
      </c>
      <c r="C95" s="1" t="s">
        <v>8</v>
      </c>
      <c r="D95" s="1" t="s">
        <v>43</v>
      </c>
      <c r="E95" s="1" t="s">
        <v>33</v>
      </c>
      <c r="F95" s="1" t="s">
        <v>10</v>
      </c>
      <c r="G95" s="5">
        <v>14</v>
      </c>
      <c r="H95" s="5">
        <v>5</v>
      </c>
      <c r="I95" s="5">
        <v>6</v>
      </c>
      <c r="J95" s="5">
        <v>6</v>
      </c>
      <c r="K95" s="5">
        <v>6</v>
      </c>
      <c r="L95" s="5">
        <v>5</v>
      </c>
      <c r="M95" s="5">
        <v>4.72</v>
      </c>
      <c r="AA95" s="5">
        <v>1.347</v>
      </c>
      <c r="AB95" s="5">
        <v>1.976</v>
      </c>
      <c r="AC95" s="5">
        <v>0.192</v>
      </c>
      <c r="AD95" s="5">
        <v>0.60599999999999998</v>
      </c>
      <c r="AE95" s="5">
        <v>0.98199999999999998</v>
      </c>
      <c r="AF95" s="5">
        <v>1.22</v>
      </c>
      <c r="AG95" s="5">
        <v>1.35</v>
      </c>
      <c r="AH95" s="5">
        <v>0.58399999999999996</v>
      </c>
      <c r="AI95" s="5">
        <v>0.69299999999999995</v>
      </c>
      <c r="AJ95" s="5">
        <v>0.378</v>
      </c>
      <c r="AK95" s="20">
        <v>46</v>
      </c>
      <c r="AM95" s="12">
        <f>+AO95/$AO$3</f>
        <v>6.9220212593541219E-5</v>
      </c>
      <c r="AN95" s="7">
        <f>IF(AK95=1,AM95,AM95+AN93)</f>
        <v>0.99959200607815901</v>
      </c>
      <c r="AO95" s="5">
        <f>SUM(G95:AJ95)</f>
        <v>56.048000000000002</v>
      </c>
    </row>
    <row r="96" spans="1:41" x14ac:dyDescent="0.2">
      <c r="A96" s="1" t="s">
        <v>86</v>
      </c>
      <c r="B96" s="1" t="s">
        <v>82</v>
      </c>
      <c r="C96" s="1" t="s">
        <v>8</v>
      </c>
      <c r="D96" s="1" t="s">
        <v>43</v>
      </c>
      <c r="E96" s="1" t="s">
        <v>33</v>
      </c>
      <c r="F96" s="1" t="s">
        <v>11</v>
      </c>
      <c r="G96" s="5">
        <v>-1</v>
      </c>
      <c r="H96" s="5">
        <v>-1</v>
      </c>
      <c r="I96" s="5">
        <v>-1</v>
      </c>
      <c r="J96" s="5">
        <v>-1</v>
      </c>
      <c r="K96" s="5">
        <v>-1</v>
      </c>
      <c r="L96" s="5">
        <v>-1</v>
      </c>
      <c r="M96" s="5">
        <v>-1</v>
      </c>
      <c r="AA96" s="5">
        <v>-1</v>
      </c>
      <c r="AB96" s="5">
        <v>-1</v>
      </c>
      <c r="AC96" s="5">
        <v>-1</v>
      </c>
      <c r="AD96" s="5">
        <v>-1</v>
      </c>
      <c r="AE96" s="5">
        <v>-1</v>
      </c>
      <c r="AF96" s="5">
        <v>-1</v>
      </c>
      <c r="AG96" s="5">
        <v>-1</v>
      </c>
      <c r="AH96" s="5">
        <v>-1</v>
      </c>
      <c r="AI96" s="5">
        <v>-1</v>
      </c>
      <c r="AJ96" s="5">
        <v>-1</v>
      </c>
      <c r="AK96" s="20">
        <v>46</v>
      </c>
    </row>
    <row r="97" spans="1:41" x14ac:dyDescent="0.2">
      <c r="A97" s="1" t="s">
        <v>86</v>
      </c>
      <c r="B97" s="1" t="s">
        <v>82</v>
      </c>
      <c r="C97" s="1" t="s">
        <v>8</v>
      </c>
      <c r="D97" s="1" t="s">
        <v>27</v>
      </c>
      <c r="E97" s="1" t="s">
        <v>21</v>
      </c>
      <c r="F97" s="1" t="s">
        <v>10</v>
      </c>
      <c r="AC97" s="5">
        <v>1.6579999999999999</v>
      </c>
      <c r="AD97" s="5">
        <v>4.9470000000000001</v>
      </c>
      <c r="AE97" s="5">
        <v>5.9480000000000004</v>
      </c>
      <c r="AF97" s="5">
        <v>11.933999999999999</v>
      </c>
      <c r="AG97" s="5">
        <v>1.881</v>
      </c>
      <c r="AH97" s="5">
        <v>9.468</v>
      </c>
      <c r="AI97" s="5">
        <v>3.419</v>
      </c>
      <c r="AJ97" s="5">
        <v>7.673</v>
      </c>
      <c r="AK97" s="20">
        <v>47</v>
      </c>
      <c r="AM97" s="12">
        <f>+AO97/$AO$3</f>
        <v>5.7956860844092596E-5</v>
      </c>
      <c r="AN97" s="7">
        <f>IF(AK97=1,AM97,AM97+AN95)</f>
        <v>0.9996499629390031</v>
      </c>
      <c r="AO97" s="5">
        <f>SUM(G97:AJ97)</f>
        <v>46.927999999999997</v>
      </c>
    </row>
    <row r="98" spans="1:41" x14ac:dyDescent="0.2">
      <c r="A98" s="1" t="s">
        <v>86</v>
      </c>
      <c r="B98" s="1" t="s">
        <v>82</v>
      </c>
      <c r="C98" s="1" t="s">
        <v>8</v>
      </c>
      <c r="D98" s="1" t="s">
        <v>27</v>
      </c>
      <c r="E98" s="1" t="s">
        <v>21</v>
      </c>
      <c r="F98" s="1" t="s">
        <v>11</v>
      </c>
      <c r="N98" s="5" t="s">
        <v>24</v>
      </c>
      <c r="AB98" s="5" t="s">
        <v>15</v>
      </c>
      <c r="AC98" s="5" t="s">
        <v>15</v>
      </c>
      <c r="AD98" s="5" t="s">
        <v>15</v>
      </c>
      <c r="AE98" s="5" t="s">
        <v>15</v>
      </c>
      <c r="AF98" s="5" t="s">
        <v>15</v>
      </c>
      <c r="AG98" s="5" t="s">
        <v>15</v>
      </c>
      <c r="AH98" s="5" t="s">
        <v>15</v>
      </c>
      <c r="AI98" s="5" t="s">
        <v>15</v>
      </c>
      <c r="AJ98" s="5" t="s">
        <v>15</v>
      </c>
      <c r="AK98" s="20">
        <v>47</v>
      </c>
    </row>
    <row r="99" spans="1:41" x14ac:dyDescent="0.2">
      <c r="A99" s="1" t="s">
        <v>86</v>
      </c>
      <c r="B99" s="1" t="s">
        <v>82</v>
      </c>
      <c r="C99" s="1" t="s">
        <v>8</v>
      </c>
      <c r="D99" s="1" t="s">
        <v>216</v>
      </c>
      <c r="E99" s="1" t="s">
        <v>21</v>
      </c>
      <c r="F99" s="1" t="s">
        <v>10</v>
      </c>
      <c r="Z99" s="5">
        <v>17</v>
      </c>
      <c r="AA99" s="5">
        <v>10</v>
      </c>
      <c r="AE99" s="5">
        <v>4.0000000000000001E-3</v>
      </c>
      <c r="AG99" s="5">
        <v>3.464</v>
      </c>
      <c r="AH99" s="5">
        <v>1.204</v>
      </c>
      <c r="AI99" s="5">
        <v>3.5920000000000001</v>
      </c>
      <c r="AJ99" s="5">
        <v>2.2080000000000002</v>
      </c>
      <c r="AK99" s="20">
        <v>48</v>
      </c>
      <c r="AM99" s="12">
        <f>+AO99/$AO$3</f>
        <v>4.6278543503874833E-5</v>
      </c>
      <c r="AN99" s="7">
        <f>IF(AK99=1,AM99,AM99+AN97)</f>
        <v>0.99969624148250702</v>
      </c>
      <c r="AO99" s="5">
        <f>SUM(G99:AJ99)</f>
        <v>37.472000000000001</v>
      </c>
    </row>
    <row r="100" spans="1:41" x14ac:dyDescent="0.2">
      <c r="A100" s="1" t="s">
        <v>86</v>
      </c>
      <c r="B100" s="1" t="s">
        <v>82</v>
      </c>
      <c r="C100" s="1" t="s">
        <v>8</v>
      </c>
      <c r="D100" s="1" t="s">
        <v>216</v>
      </c>
      <c r="E100" s="1" t="s">
        <v>21</v>
      </c>
      <c r="F100" s="1" t="s">
        <v>11</v>
      </c>
      <c r="Z100" s="5">
        <v>-1</v>
      </c>
      <c r="AA100" s="5">
        <v>-1</v>
      </c>
      <c r="AE100" s="5">
        <v>-1</v>
      </c>
      <c r="AG100" s="5">
        <v>-1</v>
      </c>
      <c r="AH100" s="5">
        <v>-1</v>
      </c>
      <c r="AI100" s="5" t="s">
        <v>23</v>
      </c>
      <c r="AJ100" s="5">
        <v>-1</v>
      </c>
      <c r="AK100" s="20">
        <v>48</v>
      </c>
    </row>
    <row r="101" spans="1:41" x14ac:dyDescent="0.2">
      <c r="A101" s="1" t="s">
        <v>86</v>
      </c>
      <c r="B101" s="1" t="s">
        <v>82</v>
      </c>
      <c r="C101" s="1" t="s">
        <v>8</v>
      </c>
      <c r="D101" s="1" t="s">
        <v>226</v>
      </c>
      <c r="E101" s="1" t="s">
        <v>16</v>
      </c>
      <c r="F101" s="1" t="s">
        <v>10</v>
      </c>
      <c r="W101" s="5">
        <v>3.68</v>
      </c>
      <c r="X101" s="5">
        <v>8.7119999999999997</v>
      </c>
      <c r="AA101" s="5">
        <v>22.919</v>
      </c>
      <c r="AF101" s="5">
        <v>2.3E-2</v>
      </c>
      <c r="AK101" s="20">
        <v>49</v>
      </c>
      <c r="AM101" s="12">
        <f>+AO101/$AO$3</f>
        <v>4.3638077929278215E-5</v>
      </c>
      <c r="AN101" s="7">
        <f>IF(AK101=1,AM101,AM101+AN99)</f>
        <v>0.99973987956043631</v>
      </c>
      <c r="AO101" s="5">
        <f>SUM(G101:AJ101)</f>
        <v>35.334000000000003</v>
      </c>
    </row>
    <row r="102" spans="1:41" x14ac:dyDescent="0.2">
      <c r="A102" s="1" t="s">
        <v>86</v>
      </c>
      <c r="B102" s="1" t="s">
        <v>82</v>
      </c>
      <c r="C102" s="1" t="s">
        <v>8</v>
      </c>
      <c r="D102" s="1" t="s">
        <v>226</v>
      </c>
      <c r="E102" s="1" t="s">
        <v>16</v>
      </c>
      <c r="F102" s="1" t="s">
        <v>11</v>
      </c>
      <c r="W102" s="5">
        <v>-1</v>
      </c>
      <c r="X102" s="5">
        <v>-1</v>
      </c>
      <c r="AA102" s="5">
        <v>-1</v>
      </c>
      <c r="AF102" s="5">
        <v>-1</v>
      </c>
      <c r="AK102" s="20">
        <v>49</v>
      </c>
    </row>
    <row r="103" spans="1:41" x14ac:dyDescent="0.2">
      <c r="A103" s="1" t="s">
        <v>86</v>
      </c>
      <c r="B103" s="1" t="s">
        <v>82</v>
      </c>
      <c r="C103" s="1" t="s">
        <v>8</v>
      </c>
      <c r="D103" s="1" t="s">
        <v>220</v>
      </c>
      <c r="E103" s="1" t="s">
        <v>21</v>
      </c>
      <c r="F103" s="1" t="s">
        <v>10</v>
      </c>
      <c r="G103" s="5">
        <v>1.26</v>
      </c>
      <c r="H103" s="5">
        <v>1.03</v>
      </c>
      <c r="I103" s="5">
        <v>1.35</v>
      </c>
      <c r="J103" s="5">
        <v>1.57</v>
      </c>
      <c r="K103" s="5">
        <v>0.68500000000000005</v>
      </c>
      <c r="L103" s="5">
        <v>0.31</v>
      </c>
      <c r="M103" s="5">
        <v>3.02</v>
      </c>
      <c r="N103" s="5">
        <v>2</v>
      </c>
      <c r="O103" s="5">
        <v>1.73</v>
      </c>
      <c r="P103" s="5">
        <v>1.85</v>
      </c>
      <c r="Q103" s="5">
        <v>4.26</v>
      </c>
      <c r="R103" s="5">
        <v>3.03</v>
      </c>
      <c r="S103" s="5">
        <v>1.35</v>
      </c>
      <c r="T103" s="5">
        <v>0.72399999999999998</v>
      </c>
      <c r="U103" s="5">
        <v>0.624</v>
      </c>
      <c r="V103" s="5">
        <v>0.249</v>
      </c>
      <c r="W103" s="5">
        <v>2.4E-2</v>
      </c>
      <c r="X103" s="5">
        <v>1.48</v>
      </c>
      <c r="Y103" s="5">
        <v>0.45300000000000001</v>
      </c>
      <c r="Z103" s="5">
        <v>1.4179999999999999</v>
      </c>
      <c r="AA103" s="5">
        <v>0.622</v>
      </c>
      <c r="AB103" s="5">
        <v>0.435</v>
      </c>
      <c r="AC103" s="5">
        <v>0.47399999999999998</v>
      </c>
      <c r="AD103" s="5">
        <v>0.314</v>
      </c>
      <c r="AE103" s="5">
        <v>0.23</v>
      </c>
      <c r="AF103" s="5">
        <v>1.1930000000000001</v>
      </c>
      <c r="AG103" s="5">
        <v>0.64600000000000002</v>
      </c>
      <c r="AH103" s="5">
        <v>0.47399999999999998</v>
      </c>
      <c r="AI103" s="5">
        <v>0.44800000000000001</v>
      </c>
      <c r="AJ103" s="5">
        <v>0.23400000000000001</v>
      </c>
      <c r="AK103" s="20">
        <v>50</v>
      </c>
      <c r="AM103" s="12">
        <f>+AO103/$AO$3</f>
        <v>4.1357002196687023E-5</v>
      </c>
      <c r="AN103" s="7">
        <f>IF(AK103=1,AM103,AM103+AN101)</f>
        <v>0.99978123656263296</v>
      </c>
      <c r="AO103" s="5">
        <f>SUM(G103:AJ103)</f>
        <v>33.486999999999995</v>
      </c>
    </row>
    <row r="104" spans="1:41" x14ac:dyDescent="0.2">
      <c r="A104" s="1" t="s">
        <v>86</v>
      </c>
      <c r="B104" s="1" t="s">
        <v>82</v>
      </c>
      <c r="C104" s="1" t="s">
        <v>8</v>
      </c>
      <c r="D104" s="1" t="s">
        <v>220</v>
      </c>
      <c r="E104" s="1" t="s">
        <v>21</v>
      </c>
      <c r="F104" s="1" t="s">
        <v>11</v>
      </c>
      <c r="G104" s="5">
        <v>-1</v>
      </c>
      <c r="H104" s="5" t="s">
        <v>13</v>
      </c>
      <c r="I104" s="5" t="s">
        <v>13</v>
      </c>
      <c r="J104" s="5" t="s">
        <v>13</v>
      </c>
      <c r="K104" s="5" t="s">
        <v>15</v>
      </c>
      <c r="L104" s="5" t="s">
        <v>15</v>
      </c>
      <c r="M104" s="5" t="s">
        <v>13</v>
      </c>
      <c r="N104" s="5" t="s">
        <v>13</v>
      </c>
      <c r="O104" s="5" t="s">
        <v>13</v>
      </c>
      <c r="P104" s="5" t="s">
        <v>13</v>
      </c>
      <c r="Q104" s="5" t="s">
        <v>13</v>
      </c>
      <c r="R104" s="5" t="s">
        <v>13</v>
      </c>
      <c r="S104" s="5" t="s">
        <v>13</v>
      </c>
      <c r="T104" s="5" t="s">
        <v>13</v>
      </c>
      <c r="U104" s="5" t="s">
        <v>13</v>
      </c>
      <c r="V104" s="5" t="s">
        <v>13</v>
      </c>
      <c r="W104" s="5" t="s">
        <v>15</v>
      </c>
      <c r="X104" s="5" t="s">
        <v>13</v>
      </c>
      <c r="Y104" s="5" t="s">
        <v>13</v>
      </c>
      <c r="Z104" s="5" t="s">
        <v>15</v>
      </c>
      <c r="AA104" s="5" t="s">
        <v>15</v>
      </c>
      <c r="AB104" s="5" t="s">
        <v>15</v>
      </c>
      <c r="AC104" s="5" t="s">
        <v>15</v>
      </c>
      <c r="AD104" s="5" t="s">
        <v>13</v>
      </c>
      <c r="AE104" s="5" t="s">
        <v>13</v>
      </c>
      <c r="AF104" s="5" t="s">
        <v>15</v>
      </c>
      <c r="AG104" s="5" t="s">
        <v>15</v>
      </c>
      <c r="AH104" s="5" t="s">
        <v>15</v>
      </c>
      <c r="AI104" s="5" t="s">
        <v>15</v>
      </c>
      <c r="AJ104" s="5" t="s">
        <v>15</v>
      </c>
      <c r="AK104" s="20">
        <v>50</v>
      </c>
    </row>
    <row r="105" spans="1:41" x14ac:dyDescent="0.2">
      <c r="A105" s="1" t="s">
        <v>86</v>
      </c>
      <c r="B105" s="1" t="s">
        <v>82</v>
      </c>
      <c r="C105" s="1" t="s">
        <v>30</v>
      </c>
      <c r="D105" s="1" t="s">
        <v>60</v>
      </c>
      <c r="E105" s="1" t="s">
        <v>16</v>
      </c>
      <c r="F105" s="1" t="s">
        <v>10</v>
      </c>
      <c r="N105" s="5">
        <v>1.6</v>
      </c>
      <c r="P105" s="5">
        <v>1.1000000000000001</v>
      </c>
      <c r="T105" s="5">
        <v>29.8</v>
      </c>
      <c r="AA105" s="5">
        <v>6.4000000000000001E-2</v>
      </c>
      <c r="AK105" s="20">
        <v>51</v>
      </c>
      <c r="AM105" s="12">
        <f>+AO105/$AO$3</f>
        <v>4.0217081838711038E-5</v>
      </c>
      <c r="AN105" s="7">
        <f>IF(AK105=1,AM105,AM105+AN103)</f>
        <v>0.99982145364447161</v>
      </c>
      <c r="AO105" s="5">
        <f>SUM(G105:AJ105)</f>
        <v>32.564</v>
      </c>
    </row>
    <row r="106" spans="1:41" x14ac:dyDescent="0.2">
      <c r="A106" s="1" t="s">
        <v>86</v>
      </c>
      <c r="B106" s="1" t="s">
        <v>82</v>
      </c>
      <c r="C106" s="1" t="s">
        <v>30</v>
      </c>
      <c r="D106" s="1" t="s">
        <v>60</v>
      </c>
      <c r="E106" s="1" t="s">
        <v>16</v>
      </c>
      <c r="F106" s="1" t="s">
        <v>11</v>
      </c>
      <c r="N106" s="5">
        <v>-1</v>
      </c>
      <c r="P106" s="5">
        <v>-1</v>
      </c>
      <c r="T106" s="5">
        <v>-1</v>
      </c>
      <c r="AA106" s="5" t="s">
        <v>15</v>
      </c>
      <c r="AK106" s="20">
        <v>51</v>
      </c>
    </row>
    <row r="107" spans="1:41" x14ac:dyDescent="0.2">
      <c r="A107" s="1" t="s">
        <v>86</v>
      </c>
      <c r="B107" s="1" t="s">
        <v>82</v>
      </c>
      <c r="C107" s="1" t="s">
        <v>8</v>
      </c>
      <c r="D107" s="1" t="s">
        <v>220</v>
      </c>
      <c r="E107" s="1" t="s">
        <v>47</v>
      </c>
      <c r="F107" s="1" t="s">
        <v>10</v>
      </c>
      <c r="G107" s="5">
        <v>0.46</v>
      </c>
      <c r="H107" s="5">
        <v>7.0000000000000007E-2</v>
      </c>
      <c r="I107" s="5">
        <v>4.07</v>
      </c>
      <c r="J107" s="5">
        <v>1.1000000000000001</v>
      </c>
      <c r="M107" s="5">
        <v>0.01</v>
      </c>
      <c r="O107" s="5">
        <v>17.09</v>
      </c>
      <c r="P107" s="5">
        <v>0.28000000000000003</v>
      </c>
      <c r="Q107" s="5">
        <v>0.46</v>
      </c>
      <c r="R107" s="5">
        <v>0.82</v>
      </c>
      <c r="S107" s="5">
        <v>1.73</v>
      </c>
      <c r="T107" s="5">
        <v>2.8000000000000001E-2</v>
      </c>
      <c r="U107" s="5">
        <v>0.108</v>
      </c>
      <c r="V107" s="5">
        <v>0.313</v>
      </c>
      <c r="AK107" s="20">
        <v>52</v>
      </c>
      <c r="AM107" s="12">
        <f>+AO107/$AO$3</f>
        <v>3.2776106587567629E-5</v>
      </c>
      <c r="AN107" s="7">
        <f>IF(AK107=1,AM107,AM107+AN105)</f>
        <v>0.9998542297510592</v>
      </c>
      <c r="AO107" s="5">
        <f>SUM(G107:AJ107)</f>
        <v>26.539000000000001</v>
      </c>
    </row>
    <row r="108" spans="1:41" x14ac:dyDescent="0.2">
      <c r="A108" s="1" t="s">
        <v>86</v>
      </c>
      <c r="B108" s="1" t="s">
        <v>82</v>
      </c>
      <c r="C108" s="1" t="s">
        <v>8</v>
      </c>
      <c r="D108" s="1" t="s">
        <v>220</v>
      </c>
      <c r="E108" s="1" t="s">
        <v>47</v>
      </c>
      <c r="F108" s="1" t="s">
        <v>11</v>
      </c>
      <c r="G108" s="5">
        <v>-1</v>
      </c>
      <c r="H108" s="5">
        <v>-1</v>
      </c>
      <c r="I108" s="5">
        <v>-1</v>
      </c>
      <c r="J108" s="5">
        <v>-1</v>
      </c>
      <c r="M108" s="5">
        <v>-1</v>
      </c>
      <c r="O108" s="5">
        <v>-1</v>
      </c>
      <c r="P108" s="5">
        <v>-1</v>
      </c>
      <c r="Q108" s="5">
        <v>-1</v>
      </c>
      <c r="R108" s="5">
        <v>-1</v>
      </c>
      <c r="S108" s="5">
        <v>-1</v>
      </c>
      <c r="T108" s="5">
        <v>-1</v>
      </c>
      <c r="U108" s="5">
        <v>-1</v>
      </c>
      <c r="V108" s="5">
        <v>-1</v>
      </c>
      <c r="AK108" s="20">
        <v>52</v>
      </c>
    </row>
    <row r="109" spans="1:41" x14ac:dyDescent="0.2">
      <c r="A109" s="1" t="s">
        <v>86</v>
      </c>
      <c r="B109" s="1" t="s">
        <v>82</v>
      </c>
      <c r="C109" s="1" t="s">
        <v>8</v>
      </c>
      <c r="D109" s="1" t="s">
        <v>220</v>
      </c>
      <c r="E109" s="1" t="s">
        <v>14</v>
      </c>
      <c r="F109" s="1" t="s">
        <v>10</v>
      </c>
      <c r="G109" s="5">
        <v>5.38</v>
      </c>
      <c r="H109" s="5">
        <v>3.46</v>
      </c>
      <c r="I109" s="5">
        <v>1.91</v>
      </c>
      <c r="J109" s="5">
        <v>1.19</v>
      </c>
      <c r="L109" s="5">
        <v>1</v>
      </c>
      <c r="M109" s="5">
        <v>8</v>
      </c>
      <c r="N109" s="5">
        <v>0.35</v>
      </c>
      <c r="U109" s="5">
        <v>6.6000000000000003E-2</v>
      </c>
      <c r="AC109" s="5">
        <v>0.56200000000000006</v>
      </c>
      <c r="AD109" s="5">
        <v>1.115</v>
      </c>
      <c r="AE109" s="5">
        <v>0.94099999999999995</v>
      </c>
      <c r="AF109" s="5">
        <v>0.56699999999999995</v>
      </c>
      <c r="AG109" s="5">
        <v>1.0409999999999999</v>
      </c>
      <c r="AH109" s="5">
        <v>0.60099999999999998</v>
      </c>
      <c r="AI109" s="5">
        <v>0.122</v>
      </c>
      <c r="AJ109" s="5">
        <v>9.8000000000000004E-2</v>
      </c>
      <c r="AK109" s="20">
        <v>53</v>
      </c>
      <c r="AM109" s="12">
        <f>+AO109/$AO$3</f>
        <v>3.2608144324637246E-5</v>
      </c>
      <c r="AN109" s="7">
        <f>IF(AK109=1,AM109,AM109+AN107)</f>
        <v>0.9998868378953838</v>
      </c>
      <c r="AO109" s="5">
        <f>SUM(G109:AJ109)</f>
        <v>26.402999999999995</v>
      </c>
    </row>
    <row r="110" spans="1:41" x14ac:dyDescent="0.2">
      <c r="A110" s="1" t="s">
        <v>86</v>
      </c>
      <c r="B110" s="1" t="s">
        <v>82</v>
      </c>
      <c r="C110" s="1" t="s">
        <v>8</v>
      </c>
      <c r="D110" s="1" t="s">
        <v>220</v>
      </c>
      <c r="E110" s="1" t="s">
        <v>14</v>
      </c>
      <c r="F110" s="1" t="s">
        <v>11</v>
      </c>
      <c r="G110" s="5">
        <v>-1</v>
      </c>
      <c r="H110" s="5">
        <v>-1</v>
      </c>
      <c r="I110" s="5">
        <v>-1</v>
      </c>
      <c r="J110" s="5">
        <v>-1</v>
      </c>
      <c r="L110" s="5">
        <v>-1</v>
      </c>
      <c r="M110" s="5">
        <v>-1</v>
      </c>
      <c r="N110" s="5">
        <v>-1</v>
      </c>
      <c r="U110" s="5">
        <v>-1</v>
      </c>
      <c r="AC110" s="5">
        <v>-1</v>
      </c>
      <c r="AD110" s="5">
        <v>-1</v>
      </c>
      <c r="AE110" s="5">
        <v>-1</v>
      </c>
      <c r="AF110" s="5">
        <v>-1</v>
      </c>
      <c r="AG110" s="5">
        <v>-1</v>
      </c>
      <c r="AH110" s="5">
        <v>-1</v>
      </c>
      <c r="AI110" s="5">
        <v>-1</v>
      </c>
      <c r="AJ110" s="5">
        <v>-1</v>
      </c>
      <c r="AK110" s="20">
        <v>53</v>
      </c>
    </row>
    <row r="111" spans="1:41" x14ac:dyDescent="0.2">
      <c r="A111" s="1" t="s">
        <v>86</v>
      </c>
      <c r="B111" s="1" t="s">
        <v>82</v>
      </c>
      <c r="C111" s="1" t="s">
        <v>8</v>
      </c>
      <c r="D111" s="1" t="s">
        <v>215</v>
      </c>
      <c r="E111" s="1" t="s">
        <v>21</v>
      </c>
      <c r="F111" s="1" t="s">
        <v>10</v>
      </c>
      <c r="K111" s="5">
        <v>2.5000000000000001E-2</v>
      </c>
      <c r="M111" s="5">
        <v>0.127</v>
      </c>
      <c r="O111" s="5">
        <v>0.995</v>
      </c>
      <c r="P111" s="5">
        <v>0.77500000000000002</v>
      </c>
      <c r="W111" s="5">
        <v>4.5250000000000004</v>
      </c>
      <c r="X111" s="5">
        <v>11.467000000000001</v>
      </c>
      <c r="Z111" s="5">
        <v>3.7999999999999999E-2</v>
      </c>
      <c r="AA111" s="5">
        <v>5.0999999999999997E-2</v>
      </c>
      <c r="AB111" s="5">
        <v>4.8000000000000001E-2</v>
      </c>
      <c r="AC111" s="5">
        <v>0.13800000000000001</v>
      </c>
      <c r="AD111" s="5">
        <v>0.14799999999999999</v>
      </c>
      <c r="AE111" s="5">
        <v>0.13400000000000001</v>
      </c>
      <c r="AF111" s="5">
        <v>5.2999999999999999E-2</v>
      </c>
      <c r="AG111" s="5">
        <v>9.7000000000000003E-2</v>
      </c>
      <c r="AH111" s="5">
        <v>0.19800000000000001</v>
      </c>
      <c r="AI111" s="5">
        <v>5.1999999999999998E-2</v>
      </c>
      <c r="AK111" s="20">
        <v>54</v>
      </c>
      <c r="AM111" s="12">
        <f>+AO111/$AO$3</f>
        <v>2.3305998998228597E-5</v>
      </c>
      <c r="AN111" s="7">
        <f>IF(AK111=1,AM111,AM111+AN109)</f>
        <v>0.99991014389438204</v>
      </c>
      <c r="AO111" s="5">
        <f>SUM(G111:AJ111)</f>
        <v>18.871000000000002</v>
      </c>
    </row>
    <row r="112" spans="1:41" x14ac:dyDescent="0.2">
      <c r="A112" s="1" t="s">
        <v>86</v>
      </c>
      <c r="B112" s="1" t="s">
        <v>82</v>
      </c>
      <c r="C112" s="1" t="s">
        <v>8</v>
      </c>
      <c r="D112" s="1" t="s">
        <v>215</v>
      </c>
      <c r="E112" s="1" t="s">
        <v>21</v>
      </c>
      <c r="F112" s="1" t="s">
        <v>11</v>
      </c>
      <c r="K112" s="5" t="s">
        <v>15</v>
      </c>
      <c r="M112" s="5">
        <v>-1</v>
      </c>
      <c r="O112" s="5">
        <v>-1</v>
      </c>
      <c r="P112" s="5">
        <v>-1</v>
      </c>
      <c r="W112" s="5">
        <v>-1</v>
      </c>
      <c r="X112" s="5">
        <v>-1</v>
      </c>
      <c r="Z112" s="5">
        <v>-1</v>
      </c>
      <c r="AA112" s="5">
        <v>-1</v>
      </c>
      <c r="AB112" s="5">
        <v>-1</v>
      </c>
      <c r="AC112" s="5">
        <v>-1</v>
      </c>
      <c r="AD112" s="5">
        <v>-1</v>
      </c>
      <c r="AE112" s="5">
        <v>-1</v>
      </c>
      <c r="AF112" s="5">
        <v>-1</v>
      </c>
      <c r="AG112" s="5">
        <v>-1</v>
      </c>
      <c r="AH112" s="5">
        <v>-1</v>
      </c>
      <c r="AI112" s="5">
        <v>-1</v>
      </c>
      <c r="AK112" s="20">
        <v>54</v>
      </c>
    </row>
    <row r="113" spans="1:41" x14ac:dyDescent="0.2">
      <c r="A113" s="1" t="s">
        <v>86</v>
      </c>
      <c r="B113" s="1" t="s">
        <v>82</v>
      </c>
      <c r="C113" s="1" t="s">
        <v>8</v>
      </c>
      <c r="D113" s="1" t="s">
        <v>43</v>
      </c>
      <c r="E113" s="1" t="s">
        <v>21</v>
      </c>
      <c r="F113" s="1" t="s">
        <v>10</v>
      </c>
      <c r="N113" s="5">
        <v>10.4</v>
      </c>
      <c r="O113" s="5">
        <v>2.8</v>
      </c>
      <c r="P113" s="5">
        <v>3</v>
      </c>
      <c r="AA113" s="5">
        <v>7.8E-2</v>
      </c>
      <c r="AB113" s="5">
        <v>0.09</v>
      </c>
      <c r="AC113" s="5">
        <v>0.04</v>
      </c>
      <c r="AD113" s="5">
        <v>0.126</v>
      </c>
      <c r="AF113" s="5">
        <v>0.221</v>
      </c>
      <c r="AG113" s="5">
        <v>0.252</v>
      </c>
      <c r="AH113" s="5">
        <v>0.41499999999999998</v>
      </c>
      <c r="AI113" s="5">
        <v>8.5999999999999993E-2</v>
      </c>
      <c r="AJ113" s="5">
        <v>0.106</v>
      </c>
      <c r="AK113" s="20">
        <v>55</v>
      </c>
      <c r="AM113" s="12">
        <f>+AO113/$AO$3</f>
        <v>2.1753583082761825E-5</v>
      </c>
      <c r="AN113" s="7">
        <f>IF(AK113=1,AM113,AM113+AN111)</f>
        <v>0.9999318974774648</v>
      </c>
      <c r="AO113" s="5">
        <f>SUM(G113:AJ113)</f>
        <v>17.613999999999997</v>
      </c>
    </row>
    <row r="114" spans="1:41" x14ac:dyDescent="0.2">
      <c r="A114" s="1" t="s">
        <v>86</v>
      </c>
      <c r="B114" s="1" t="s">
        <v>82</v>
      </c>
      <c r="C114" s="1" t="s">
        <v>8</v>
      </c>
      <c r="D114" s="1" t="s">
        <v>43</v>
      </c>
      <c r="E114" s="1" t="s">
        <v>21</v>
      </c>
      <c r="F114" s="1" t="s">
        <v>11</v>
      </c>
      <c r="N114" s="5">
        <v>-1</v>
      </c>
      <c r="O114" s="5">
        <v>-1</v>
      </c>
      <c r="P114" s="5">
        <v>-1</v>
      </c>
      <c r="AA114" s="5" t="s">
        <v>15</v>
      </c>
      <c r="AB114" s="5" t="s">
        <v>15</v>
      </c>
      <c r="AC114" s="5" t="s">
        <v>15</v>
      </c>
      <c r="AD114" s="5" t="s">
        <v>15</v>
      </c>
      <c r="AE114" s="5" t="s">
        <v>15</v>
      </c>
      <c r="AF114" s="5" t="s">
        <v>15</v>
      </c>
      <c r="AG114" s="5" t="s">
        <v>15</v>
      </c>
      <c r="AH114" s="5" t="s">
        <v>15</v>
      </c>
      <c r="AI114" s="5" t="s">
        <v>15</v>
      </c>
      <c r="AJ114" s="5" t="s">
        <v>15</v>
      </c>
      <c r="AK114" s="20">
        <v>55</v>
      </c>
    </row>
    <row r="115" spans="1:41" x14ac:dyDescent="0.2">
      <c r="A115" s="1" t="s">
        <v>86</v>
      </c>
      <c r="B115" s="1" t="s">
        <v>82</v>
      </c>
      <c r="C115" s="1" t="s">
        <v>30</v>
      </c>
      <c r="D115" s="1" t="s">
        <v>60</v>
      </c>
      <c r="E115" s="1" t="s">
        <v>28</v>
      </c>
      <c r="F115" s="1" t="s">
        <v>10</v>
      </c>
      <c r="Y115" s="5">
        <v>3</v>
      </c>
      <c r="Z115" s="5">
        <v>11.936999999999999</v>
      </c>
      <c r="AK115" s="20">
        <v>56</v>
      </c>
      <c r="AM115" s="12">
        <f>+AO115/$AO$3</f>
        <v>1.8447443539639686E-5</v>
      </c>
      <c r="AN115" s="7">
        <f>IF(AK115=1,AM115,AM115+AN113)</f>
        <v>0.99995034492100443</v>
      </c>
      <c r="AO115" s="5">
        <f>SUM(G115:AJ115)</f>
        <v>14.936999999999999</v>
      </c>
    </row>
    <row r="116" spans="1:41" x14ac:dyDescent="0.2">
      <c r="A116" s="1" t="s">
        <v>86</v>
      </c>
      <c r="B116" s="1" t="s">
        <v>82</v>
      </c>
      <c r="C116" s="1" t="s">
        <v>30</v>
      </c>
      <c r="D116" s="1" t="s">
        <v>60</v>
      </c>
      <c r="E116" s="1" t="s">
        <v>28</v>
      </c>
      <c r="F116" s="1" t="s">
        <v>11</v>
      </c>
      <c r="Y116" s="5" t="s">
        <v>15</v>
      </c>
      <c r="Z116" s="5" t="s">
        <v>15</v>
      </c>
      <c r="AK116" s="20">
        <v>56</v>
      </c>
    </row>
    <row r="117" spans="1:41" x14ac:dyDescent="0.2">
      <c r="A117" s="1" t="s">
        <v>86</v>
      </c>
      <c r="B117" s="1" t="s">
        <v>82</v>
      </c>
      <c r="C117" s="1" t="s">
        <v>30</v>
      </c>
      <c r="D117" s="1" t="s">
        <v>85</v>
      </c>
      <c r="E117" s="1" t="s">
        <v>33</v>
      </c>
      <c r="F117" s="1" t="s">
        <v>10</v>
      </c>
      <c r="AG117" s="5">
        <v>0.33400000000000002</v>
      </c>
      <c r="AH117" s="5">
        <v>2.3519999999999999</v>
      </c>
      <c r="AI117" s="5">
        <v>3.0430000000000001</v>
      </c>
      <c r="AK117" s="20">
        <v>57</v>
      </c>
      <c r="AM117" s="12">
        <f>+AO117/$AO$3</f>
        <v>7.0754103259420075E-6</v>
      </c>
      <c r="AN117" s="7">
        <f>IF(AK117=1,AM117,AM117+AN115)</f>
        <v>0.99995742033133039</v>
      </c>
      <c r="AO117" s="5">
        <f>SUM(G117:AJ117)</f>
        <v>5.7290000000000001</v>
      </c>
    </row>
    <row r="118" spans="1:41" x14ac:dyDescent="0.2">
      <c r="A118" s="1" t="s">
        <v>86</v>
      </c>
      <c r="B118" s="1" t="s">
        <v>82</v>
      </c>
      <c r="C118" s="1" t="s">
        <v>30</v>
      </c>
      <c r="D118" s="1" t="s">
        <v>85</v>
      </c>
      <c r="E118" s="1" t="s">
        <v>33</v>
      </c>
      <c r="F118" s="1" t="s">
        <v>11</v>
      </c>
      <c r="AG118" s="5">
        <v>-1</v>
      </c>
      <c r="AH118" s="5">
        <v>-1</v>
      </c>
      <c r="AI118" s="5">
        <v>-1</v>
      </c>
      <c r="AK118" s="20">
        <v>57</v>
      </c>
    </row>
    <row r="119" spans="1:41" x14ac:dyDescent="0.2">
      <c r="A119" s="1" t="s">
        <v>86</v>
      </c>
      <c r="B119" s="1" t="s">
        <v>82</v>
      </c>
      <c r="C119" s="1" t="s">
        <v>8</v>
      </c>
      <c r="D119" s="1" t="s">
        <v>216</v>
      </c>
      <c r="E119" s="63" t="s">
        <v>32</v>
      </c>
      <c r="F119" s="1" t="s">
        <v>10</v>
      </c>
      <c r="AF119" s="5">
        <v>5.17</v>
      </c>
      <c r="AI119" s="5">
        <v>1.7000000000000001E-2</v>
      </c>
      <c r="AK119" s="20">
        <v>58</v>
      </c>
      <c r="AM119" s="12">
        <f>+AO119/$AO$3</f>
        <v>6.4060313074988993E-6</v>
      </c>
      <c r="AN119" s="7">
        <f>IF(AK119=1,AM119,AM119+AN117)</f>
        <v>0.99996382636263792</v>
      </c>
      <c r="AO119" s="5">
        <f>SUM(G119:AJ119)</f>
        <v>5.1870000000000003</v>
      </c>
    </row>
    <row r="120" spans="1:41" x14ac:dyDescent="0.2">
      <c r="A120" s="1" t="s">
        <v>86</v>
      </c>
      <c r="B120" s="1" t="s">
        <v>82</v>
      </c>
      <c r="C120" s="1" t="s">
        <v>8</v>
      </c>
      <c r="D120" s="1" t="s">
        <v>216</v>
      </c>
      <c r="E120" s="63" t="s">
        <v>32</v>
      </c>
      <c r="F120" s="1" t="s">
        <v>11</v>
      </c>
      <c r="AF120" s="5">
        <v>-1</v>
      </c>
      <c r="AI120" s="5">
        <v>-1</v>
      </c>
      <c r="AK120" s="20">
        <v>58</v>
      </c>
    </row>
    <row r="121" spans="1:41" x14ac:dyDescent="0.2">
      <c r="A121" s="1" t="s">
        <v>86</v>
      </c>
      <c r="B121" s="1" t="s">
        <v>82</v>
      </c>
      <c r="C121" s="1" t="s">
        <v>8</v>
      </c>
      <c r="D121" s="1" t="s">
        <v>69</v>
      </c>
      <c r="E121" s="1" t="s">
        <v>9</v>
      </c>
      <c r="F121" s="1" t="s">
        <v>10</v>
      </c>
      <c r="AD121" s="5">
        <v>3</v>
      </c>
      <c r="AG121" s="5">
        <v>1</v>
      </c>
      <c r="AK121" s="20">
        <v>59</v>
      </c>
      <c r="AM121" s="12">
        <f>+AO121/$AO$3</f>
        <v>4.9400665567757074E-6</v>
      </c>
      <c r="AN121" s="7">
        <f>IF(AK121=1,AM121,AM121+AN119)</f>
        <v>0.99996876642919474</v>
      </c>
      <c r="AO121" s="5">
        <f>SUM(G121:AJ121)</f>
        <v>4</v>
      </c>
    </row>
    <row r="122" spans="1:41" x14ac:dyDescent="0.2">
      <c r="A122" s="1" t="s">
        <v>86</v>
      </c>
      <c r="B122" s="1" t="s">
        <v>82</v>
      </c>
      <c r="C122" s="1" t="s">
        <v>8</v>
      </c>
      <c r="D122" s="1" t="s">
        <v>69</v>
      </c>
      <c r="E122" s="1" t="s">
        <v>9</v>
      </c>
      <c r="F122" s="1" t="s">
        <v>11</v>
      </c>
      <c r="AD122" s="5">
        <v>-1</v>
      </c>
      <c r="AG122" s="5">
        <v>-1</v>
      </c>
      <c r="AK122" s="20">
        <v>59</v>
      </c>
    </row>
    <row r="123" spans="1:41" x14ac:dyDescent="0.2">
      <c r="A123" s="1" t="s">
        <v>86</v>
      </c>
      <c r="B123" s="1" t="s">
        <v>82</v>
      </c>
      <c r="C123" s="1" t="s">
        <v>8</v>
      </c>
      <c r="D123" s="1" t="s">
        <v>25</v>
      </c>
      <c r="E123" s="1" t="s">
        <v>21</v>
      </c>
      <c r="F123" s="1" t="s">
        <v>10</v>
      </c>
      <c r="V123" s="5">
        <v>0.55800000000000005</v>
      </c>
      <c r="W123" s="5">
        <v>5.0000000000000001E-3</v>
      </c>
      <c r="X123" s="5">
        <v>3.7999999999999999E-2</v>
      </c>
      <c r="Y123" s="5">
        <v>7.1999999999999995E-2</v>
      </c>
      <c r="Z123" s="5">
        <v>7.3999999999999996E-2</v>
      </c>
      <c r="AA123" s="5">
        <v>0.153</v>
      </c>
      <c r="AB123" s="5">
        <v>0.67100000000000004</v>
      </c>
      <c r="AC123" s="5">
        <v>0.41699999999999998</v>
      </c>
      <c r="AD123" s="5">
        <v>1.026</v>
      </c>
      <c r="AE123" s="5">
        <v>0.39800000000000002</v>
      </c>
      <c r="AF123" s="5">
        <v>8.6999999999999994E-2</v>
      </c>
      <c r="AI123" s="5">
        <v>8.0000000000000002E-3</v>
      </c>
      <c r="AJ123" s="5">
        <v>3.6999999999999998E-2</v>
      </c>
      <c r="AK123" s="20">
        <v>60</v>
      </c>
      <c r="AM123" s="12">
        <f>+AO123/$AO$3</f>
        <v>4.376898969303278E-6</v>
      </c>
      <c r="AN123" s="7">
        <f>IF(AK123=1,AM123,AM123+AN121)</f>
        <v>0.999973143328164</v>
      </c>
      <c r="AO123" s="5">
        <f>SUM(G123:AJ123)</f>
        <v>3.5440000000000005</v>
      </c>
    </row>
    <row r="124" spans="1:41" x14ac:dyDescent="0.2">
      <c r="A124" s="1" t="s">
        <v>86</v>
      </c>
      <c r="B124" s="1" t="s">
        <v>82</v>
      </c>
      <c r="C124" s="1" t="s">
        <v>8</v>
      </c>
      <c r="D124" s="1" t="s">
        <v>25</v>
      </c>
      <c r="E124" s="1" t="s">
        <v>21</v>
      </c>
      <c r="F124" s="1" t="s">
        <v>11</v>
      </c>
      <c r="G124" s="5" t="s">
        <v>15</v>
      </c>
      <c r="H124" s="5" t="s">
        <v>13</v>
      </c>
      <c r="I124" s="5" t="s">
        <v>15</v>
      </c>
      <c r="L124" s="5" t="s">
        <v>15</v>
      </c>
      <c r="N124" s="5" t="s">
        <v>15</v>
      </c>
      <c r="P124" s="5" t="s">
        <v>15</v>
      </c>
      <c r="Q124" s="5" t="s">
        <v>15</v>
      </c>
      <c r="S124" s="5" t="s">
        <v>15</v>
      </c>
      <c r="T124" s="5" t="s">
        <v>15</v>
      </c>
      <c r="V124" s="5" t="s">
        <v>15</v>
      </c>
      <c r="W124" s="5" t="s">
        <v>15</v>
      </c>
      <c r="X124" s="5" t="s">
        <v>13</v>
      </c>
      <c r="Y124" s="5" t="s">
        <v>13</v>
      </c>
      <c r="Z124" s="5" t="s">
        <v>15</v>
      </c>
      <c r="AA124" s="5" t="s">
        <v>15</v>
      </c>
      <c r="AB124" s="5" t="s">
        <v>13</v>
      </c>
      <c r="AC124" s="5" t="s">
        <v>13</v>
      </c>
      <c r="AD124" s="5" t="s">
        <v>13</v>
      </c>
      <c r="AE124" s="5" t="s">
        <v>13</v>
      </c>
      <c r="AF124" s="5" t="s">
        <v>13</v>
      </c>
      <c r="AG124" s="5" t="s">
        <v>13</v>
      </c>
      <c r="AH124" s="5" t="s">
        <v>15</v>
      </c>
      <c r="AI124" s="5" t="s">
        <v>13</v>
      </c>
      <c r="AJ124" s="5" t="s">
        <v>15</v>
      </c>
      <c r="AK124" s="20">
        <v>60</v>
      </c>
    </row>
    <row r="125" spans="1:41" x14ac:dyDescent="0.2">
      <c r="A125" s="1" t="s">
        <v>86</v>
      </c>
      <c r="B125" s="1" t="s">
        <v>82</v>
      </c>
      <c r="C125" s="1" t="s">
        <v>8</v>
      </c>
      <c r="D125" s="1" t="s">
        <v>225</v>
      </c>
      <c r="E125" s="63" t="s">
        <v>32</v>
      </c>
      <c r="F125" s="1" t="s">
        <v>10</v>
      </c>
      <c r="P125" s="5">
        <v>0.4</v>
      </c>
      <c r="Q125" s="5">
        <v>0.1</v>
      </c>
      <c r="R125" s="5">
        <v>0.25900000000000001</v>
      </c>
      <c r="S125" s="5">
        <v>0.308</v>
      </c>
      <c r="T125" s="5">
        <v>0.5</v>
      </c>
      <c r="U125" s="5">
        <v>0.5</v>
      </c>
      <c r="AD125" s="5">
        <v>0.27900000000000003</v>
      </c>
      <c r="AE125" s="5">
        <v>0.14699999999999999</v>
      </c>
      <c r="AF125" s="5">
        <v>0.23300000000000001</v>
      </c>
      <c r="AG125" s="5">
        <v>0.21299999999999999</v>
      </c>
      <c r="AH125" s="5">
        <v>0.39600000000000002</v>
      </c>
      <c r="AI125" s="5">
        <v>0.105</v>
      </c>
      <c r="AK125" s="20">
        <v>61</v>
      </c>
      <c r="AM125" s="12">
        <f>+AO125/$AO$3</f>
        <v>4.2484572388271084E-6</v>
      </c>
      <c r="AN125" s="7">
        <f>IF(AK125=1,AM125,AM125+AN123)</f>
        <v>0.99997739178540279</v>
      </c>
      <c r="AO125" s="5">
        <f>SUM(G125:AJ125)</f>
        <v>3.44</v>
      </c>
    </row>
    <row r="126" spans="1:41" x14ac:dyDescent="0.2">
      <c r="A126" s="1" t="s">
        <v>86</v>
      </c>
      <c r="B126" s="1" t="s">
        <v>82</v>
      </c>
      <c r="C126" s="1" t="s">
        <v>8</v>
      </c>
      <c r="D126" s="1" t="s">
        <v>225</v>
      </c>
      <c r="E126" s="63" t="s">
        <v>32</v>
      </c>
      <c r="F126" s="1" t="s">
        <v>11</v>
      </c>
      <c r="P126" s="5">
        <v>-1</v>
      </c>
      <c r="Q126" s="5">
        <v>-1</v>
      </c>
      <c r="R126" s="5">
        <v>-1</v>
      </c>
      <c r="S126" s="5">
        <v>-1</v>
      </c>
      <c r="T126" s="5">
        <v>-1</v>
      </c>
      <c r="U126" s="5">
        <v>-1</v>
      </c>
      <c r="AD126" s="5">
        <v>-1</v>
      </c>
      <c r="AE126" s="5">
        <v>-1</v>
      </c>
      <c r="AF126" s="5">
        <v>-1</v>
      </c>
      <c r="AG126" s="5">
        <v>-1</v>
      </c>
      <c r="AH126" s="5">
        <v>-1</v>
      </c>
      <c r="AI126" s="5">
        <v>-1</v>
      </c>
      <c r="AK126" s="20">
        <v>61</v>
      </c>
    </row>
    <row r="127" spans="1:41" x14ac:dyDescent="0.2">
      <c r="A127" s="1" t="s">
        <v>86</v>
      </c>
      <c r="B127" s="1" t="s">
        <v>82</v>
      </c>
      <c r="C127" s="1" t="s">
        <v>30</v>
      </c>
      <c r="D127" s="1" t="s">
        <v>84</v>
      </c>
      <c r="E127" s="1" t="s">
        <v>21</v>
      </c>
      <c r="F127" s="1" t="s">
        <v>10</v>
      </c>
      <c r="V127" s="5">
        <v>3.9E-2</v>
      </c>
      <c r="W127" s="5">
        <v>1.6E-2</v>
      </c>
      <c r="Y127" s="5">
        <v>0.20899999999999999</v>
      </c>
      <c r="AD127" s="5">
        <v>1.5620000000000001</v>
      </c>
      <c r="AE127" s="5">
        <v>0.67200000000000004</v>
      </c>
      <c r="AF127" s="5">
        <v>0.30199999999999999</v>
      </c>
      <c r="AG127" s="5">
        <v>0.45</v>
      </c>
      <c r="AH127" s="5">
        <v>4.3999999999999997E-2</v>
      </c>
      <c r="AI127" s="5">
        <v>8.5000000000000006E-2</v>
      </c>
      <c r="AJ127" s="5">
        <v>0.02</v>
      </c>
      <c r="AK127" s="20">
        <v>62</v>
      </c>
      <c r="AM127" s="12">
        <f>+AO127/$AO$3</f>
        <v>4.1978215566201583E-6</v>
      </c>
      <c r="AN127" s="7">
        <f>IF(AK127=1,AM127,AM127+AN125)</f>
        <v>0.99998158960695938</v>
      </c>
      <c r="AO127" s="5">
        <f>SUM(G127:AJ127)</f>
        <v>3.3990000000000005</v>
      </c>
    </row>
    <row r="128" spans="1:41" x14ac:dyDescent="0.2">
      <c r="A128" s="1" t="s">
        <v>86</v>
      </c>
      <c r="B128" s="1" t="s">
        <v>82</v>
      </c>
      <c r="C128" s="1" t="s">
        <v>30</v>
      </c>
      <c r="D128" s="1" t="s">
        <v>84</v>
      </c>
      <c r="E128" s="1" t="s">
        <v>21</v>
      </c>
      <c r="F128" s="1" t="s">
        <v>11</v>
      </c>
      <c r="V128" s="5" t="s">
        <v>15</v>
      </c>
      <c r="W128" s="5" t="s">
        <v>15</v>
      </c>
      <c r="Y128" s="5" t="s">
        <v>15</v>
      </c>
      <c r="AD128" s="5">
        <v>-1</v>
      </c>
      <c r="AE128" s="5">
        <v>-1</v>
      </c>
      <c r="AF128" s="5">
        <v>-1</v>
      </c>
      <c r="AG128" s="5">
        <v>-1</v>
      </c>
      <c r="AH128" s="5">
        <v>-1</v>
      </c>
      <c r="AI128" s="5">
        <v>-1</v>
      </c>
      <c r="AJ128" s="5">
        <v>-1</v>
      </c>
      <c r="AK128" s="20">
        <v>62</v>
      </c>
    </row>
    <row r="129" spans="1:41" x14ac:dyDescent="0.2">
      <c r="A129" s="1" t="s">
        <v>86</v>
      </c>
      <c r="B129" s="1" t="s">
        <v>82</v>
      </c>
      <c r="C129" s="1" t="s">
        <v>8</v>
      </c>
      <c r="D129" s="1" t="s">
        <v>220</v>
      </c>
      <c r="E129" s="1" t="s">
        <v>16</v>
      </c>
      <c r="F129" s="1" t="s">
        <v>10</v>
      </c>
      <c r="G129" s="5">
        <v>0.04</v>
      </c>
      <c r="I129" s="5">
        <v>0.03</v>
      </c>
      <c r="J129" s="5">
        <v>0.02</v>
      </c>
      <c r="N129" s="5">
        <v>0.18</v>
      </c>
      <c r="O129" s="5">
        <v>1</v>
      </c>
      <c r="P129" s="5">
        <v>0.04</v>
      </c>
      <c r="Q129" s="5">
        <v>0.18</v>
      </c>
      <c r="R129" s="5">
        <v>0.03</v>
      </c>
      <c r="S129" s="5">
        <v>0.5</v>
      </c>
      <c r="T129" s="5">
        <v>0.23</v>
      </c>
      <c r="V129" s="5">
        <v>0.752</v>
      </c>
      <c r="W129" s="5">
        <v>5.0000000000000001E-3</v>
      </c>
      <c r="X129" s="5">
        <v>3.0000000000000001E-3</v>
      </c>
      <c r="Y129" s="5">
        <v>5.6000000000000001E-2</v>
      </c>
      <c r="Z129" s="5">
        <v>3.0000000000000001E-3</v>
      </c>
      <c r="AB129" s="5">
        <v>6.0000000000000001E-3</v>
      </c>
      <c r="AE129" s="5">
        <v>7.0000000000000007E-2</v>
      </c>
      <c r="AF129" s="5">
        <v>5.0000000000000001E-3</v>
      </c>
      <c r="AG129" s="5">
        <v>6.7000000000000004E-2</v>
      </c>
      <c r="AH129" s="5">
        <v>2.1000000000000001E-2</v>
      </c>
      <c r="AI129" s="5">
        <v>8.9999999999999993E-3</v>
      </c>
      <c r="AJ129" s="5">
        <v>0.03</v>
      </c>
      <c r="AK129" s="20">
        <v>63</v>
      </c>
      <c r="AM129" s="12">
        <f>+AO129/$AO$3</f>
        <v>4.0471495266384977E-6</v>
      </c>
      <c r="AN129" s="7">
        <f>IF(AK129=1,AM129,AM129+AN127)</f>
        <v>0.999985636756486</v>
      </c>
      <c r="AO129" s="5">
        <f>SUM(G129:AJ129)</f>
        <v>3.2769999999999992</v>
      </c>
    </row>
    <row r="130" spans="1:41" x14ac:dyDescent="0.2">
      <c r="A130" s="1" t="s">
        <v>86</v>
      </c>
      <c r="B130" s="1" t="s">
        <v>82</v>
      </c>
      <c r="C130" s="1" t="s">
        <v>8</v>
      </c>
      <c r="D130" s="1" t="s">
        <v>220</v>
      </c>
      <c r="E130" s="1" t="s">
        <v>16</v>
      </c>
      <c r="F130" s="1" t="s">
        <v>11</v>
      </c>
      <c r="G130" s="5">
        <v>-1</v>
      </c>
      <c r="I130" s="5" t="s">
        <v>15</v>
      </c>
      <c r="J130" s="5" t="s">
        <v>15</v>
      </c>
      <c r="K130" s="5" t="s">
        <v>15</v>
      </c>
      <c r="N130" s="5">
        <v>-1</v>
      </c>
      <c r="O130" s="5">
        <v>-1</v>
      </c>
      <c r="P130" s="5">
        <v>-1</v>
      </c>
      <c r="Q130" s="5">
        <v>-1</v>
      </c>
      <c r="R130" s="5">
        <v>-1</v>
      </c>
      <c r="S130" s="5">
        <v>-1</v>
      </c>
      <c r="T130" s="5">
        <v>-1</v>
      </c>
      <c r="V130" s="5">
        <v>-1</v>
      </c>
      <c r="W130" s="5">
        <v>-1</v>
      </c>
      <c r="X130" s="5">
        <v>-1</v>
      </c>
      <c r="Y130" s="5">
        <v>-1</v>
      </c>
      <c r="Z130" s="5">
        <v>-1</v>
      </c>
      <c r="AB130" s="5">
        <v>-1</v>
      </c>
      <c r="AE130" s="5">
        <v>-1</v>
      </c>
      <c r="AF130" s="5">
        <v>-1</v>
      </c>
      <c r="AG130" s="5">
        <v>-1</v>
      </c>
      <c r="AH130" s="5">
        <v>-1</v>
      </c>
      <c r="AI130" s="5">
        <v>-1</v>
      </c>
      <c r="AJ130" s="5">
        <v>-1</v>
      </c>
      <c r="AK130" s="20">
        <v>63</v>
      </c>
    </row>
    <row r="131" spans="1:41" x14ac:dyDescent="0.2">
      <c r="A131" s="1" t="s">
        <v>86</v>
      </c>
      <c r="B131" s="1" t="s">
        <v>82</v>
      </c>
      <c r="C131" s="1" t="s">
        <v>8</v>
      </c>
      <c r="D131" s="1" t="s">
        <v>34</v>
      </c>
      <c r="E131" s="1" t="s">
        <v>21</v>
      </c>
      <c r="F131" s="1" t="s">
        <v>10</v>
      </c>
      <c r="AA131" s="5">
        <v>1.083</v>
      </c>
      <c r="AC131" s="5">
        <v>1.861</v>
      </c>
      <c r="AD131" s="5">
        <v>0.23400000000000001</v>
      </c>
      <c r="AK131" s="20">
        <v>64</v>
      </c>
      <c r="AM131" s="12">
        <f>+AO131/$AO$3</f>
        <v>3.9248828793582997E-6</v>
      </c>
      <c r="AN131" s="7">
        <f>IF(AK131=1,AM131,AM131+AN129)</f>
        <v>0.99998956163936537</v>
      </c>
      <c r="AO131" s="5">
        <f>SUM(G131:AJ131)</f>
        <v>3.1779999999999999</v>
      </c>
    </row>
    <row r="132" spans="1:41" x14ac:dyDescent="0.2">
      <c r="A132" s="1" t="s">
        <v>86</v>
      </c>
      <c r="B132" s="1" t="s">
        <v>82</v>
      </c>
      <c r="C132" s="1" t="s">
        <v>8</v>
      </c>
      <c r="D132" s="1" t="s">
        <v>34</v>
      </c>
      <c r="E132" s="1" t="s">
        <v>21</v>
      </c>
      <c r="F132" s="1" t="s">
        <v>11</v>
      </c>
      <c r="W132" s="5" t="s">
        <v>15</v>
      </c>
      <c r="AA132" s="5" t="s">
        <v>15</v>
      </c>
      <c r="AC132" s="5" t="s">
        <v>15</v>
      </c>
      <c r="AD132" s="5" t="s">
        <v>15</v>
      </c>
      <c r="AG132" s="5" t="s">
        <v>15</v>
      </c>
      <c r="AK132" s="20">
        <v>64</v>
      </c>
    </row>
    <row r="133" spans="1:41" x14ac:dyDescent="0.2">
      <c r="A133" s="1" t="s">
        <v>86</v>
      </c>
      <c r="B133" s="1" t="s">
        <v>82</v>
      </c>
      <c r="C133" s="1" t="s">
        <v>8</v>
      </c>
      <c r="D133" s="1" t="s">
        <v>41</v>
      </c>
      <c r="E133" s="63" t="s">
        <v>32</v>
      </c>
      <c r="F133" s="1" t="s">
        <v>10</v>
      </c>
      <c r="K133" s="5">
        <v>2.9</v>
      </c>
      <c r="M133" s="5">
        <v>0.1</v>
      </c>
      <c r="W133" s="5">
        <v>1.2999999999999999E-2</v>
      </c>
      <c r="X133" s="5">
        <v>4.2000000000000003E-2</v>
      </c>
      <c r="Y133" s="5">
        <v>4.2000000000000003E-2</v>
      </c>
      <c r="AK133" s="20">
        <v>65</v>
      </c>
      <c r="AM133" s="12">
        <f>+AO133/$AO$3</f>
        <v>3.824846531583591E-6</v>
      </c>
      <c r="AN133" s="7">
        <f>IF(AK133=1,AM133,AM133+AN131)</f>
        <v>0.99999338648589697</v>
      </c>
      <c r="AO133" s="5">
        <f>SUM(G133:AJ133)</f>
        <v>3.0969999999999995</v>
      </c>
    </row>
    <row r="134" spans="1:41" x14ac:dyDescent="0.2">
      <c r="A134" s="1" t="s">
        <v>86</v>
      </c>
      <c r="B134" s="1" t="s">
        <v>82</v>
      </c>
      <c r="C134" s="1" t="s">
        <v>8</v>
      </c>
      <c r="D134" s="1" t="s">
        <v>41</v>
      </c>
      <c r="E134" s="63" t="s">
        <v>32</v>
      </c>
      <c r="F134" s="1" t="s">
        <v>11</v>
      </c>
      <c r="K134" s="5">
        <v>-1</v>
      </c>
      <c r="M134" s="5">
        <v>-1</v>
      </c>
      <c r="W134" s="5" t="s">
        <v>15</v>
      </c>
      <c r="X134" s="5">
        <v>-1</v>
      </c>
      <c r="Y134" s="5" t="s">
        <v>15</v>
      </c>
      <c r="AK134" s="20">
        <v>65</v>
      </c>
    </row>
    <row r="135" spans="1:41" x14ac:dyDescent="0.2">
      <c r="A135" s="1" t="s">
        <v>86</v>
      </c>
      <c r="B135" s="1" t="s">
        <v>82</v>
      </c>
      <c r="C135" s="1" t="s">
        <v>30</v>
      </c>
      <c r="D135" s="1" t="s">
        <v>159</v>
      </c>
      <c r="E135" s="1" t="s">
        <v>14</v>
      </c>
      <c r="F135" s="1" t="s">
        <v>10</v>
      </c>
      <c r="AF135" s="5">
        <v>1.45</v>
      </c>
      <c r="AG135" s="5">
        <v>0.08</v>
      </c>
      <c r="AH135" s="5">
        <v>0.34</v>
      </c>
      <c r="AJ135" s="5">
        <v>0.04</v>
      </c>
      <c r="AK135" s="20">
        <v>66</v>
      </c>
      <c r="AM135" s="12">
        <f>+AO135/$AO$3</f>
        <v>2.3588817808604008E-6</v>
      </c>
      <c r="AN135" s="7">
        <f>IF(AK135=1,AM135,AM135+AN133)</f>
        <v>0.99999574536767788</v>
      </c>
      <c r="AO135" s="5">
        <f>SUM(G135:AJ135)</f>
        <v>1.9100000000000001</v>
      </c>
    </row>
    <row r="136" spans="1:41" x14ac:dyDescent="0.2">
      <c r="A136" s="1" t="s">
        <v>86</v>
      </c>
      <c r="B136" s="1" t="s">
        <v>82</v>
      </c>
      <c r="C136" s="1" t="s">
        <v>30</v>
      </c>
      <c r="D136" s="1" t="s">
        <v>159</v>
      </c>
      <c r="E136" s="1" t="s">
        <v>14</v>
      </c>
      <c r="F136" s="1" t="s">
        <v>11</v>
      </c>
      <c r="AF136" s="5" t="s">
        <v>15</v>
      </c>
      <c r="AG136" s="5" t="s">
        <v>15</v>
      </c>
      <c r="AH136" s="5" t="s">
        <v>15</v>
      </c>
      <c r="AJ136" s="5" t="s">
        <v>15</v>
      </c>
      <c r="AK136" s="20">
        <v>66</v>
      </c>
    </row>
    <row r="137" spans="1:41" x14ac:dyDescent="0.2">
      <c r="A137" s="1" t="s">
        <v>86</v>
      </c>
      <c r="B137" s="1" t="s">
        <v>82</v>
      </c>
      <c r="C137" s="1" t="s">
        <v>8</v>
      </c>
      <c r="D137" s="1" t="s">
        <v>225</v>
      </c>
      <c r="E137" s="1" t="s">
        <v>26</v>
      </c>
      <c r="F137" s="1" t="s">
        <v>10</v>
      </c>
      <c r="V137" s="5">
        <v>9.1999999999999998E-2</v>
      </c>
      <c r="W137" s="5">
        <v>0.151</v>
      </c>
      <c r="X137" s="5">
        <v>0.182</v>
      </c>
      <c r="Y137" s="5">
        <v>0.6</v>
      </c>
      <c r="Z137" s="5">
        <v>0.19</v>
      </c>
      <c r="AA137" s="5">
        <v>0.3</v>
      </c>
      <c r="AB137" s="5">
        <v>0.222</v>
      </c>
      <c r="AK137" s="20">
        <v>67</v>
      </c>
      <c r="AM137" s="12">
        <f>+AO137/$AO$3</f>
        <v>2.1452239022798507E-6</v>
      </c>
      <c r="AN137" s="7">
        <f>IF(AK137=1,AM137,AM137+AN135)</f>
        <v>0.99999789059158017</v>
      </c>
      <c r="AO137" s="5">
        <f>SUM(G137:AJ137)</f>
        <v>1.7369999999999999</v>
      </c>
    </row>
    <row r="138" spans="1:41" x14ac:dyDescent="0.2">
      <c r="A138" s="1" t="s">
        <v>86</v>
      </c>
      <c r="B138" s="1" t="s">
        <v>82</v>
      </c>
      <c r="C138" s="1" t="s">
        <v>8</v>
      </c>
      <c r="D138" s="1" t="s">
        <v>225</v>
      </c>
      <c r="E138" s="1" t="s">
        <v>26</v>
      </c>
      <c r="F138" s="1" t="s">
        <v>11</v>
      </c>
      <c r="V138" s="5">
        <v>-1</v>
      </c>
      <c r="W138" s="5">
        <v>-1</v>
      </c>
      <c r="X138" s="5">
        <v>-1</v>
      </c>
      <c r="Y138" s="5">
        <v>-1</v>
      </c>
      <c r="Z138" s="5">
        <v>-1</v>
      </c>
      <c r="AA138" s="5">
        <v>-1</v>
      </c>
      <c r="AB138" s="5">
        <v>-1</v>
      </c>
      <c r="AK138" s="20">
        <v>67</v>
      </c>
    </row>
    <row r="139" spans="1:41" x14ac:dyDescent="0.2">
      <c r="A139" s="1" t="s">
        <v>86</v>
      </c>
      <c r="B139" s="1" t="s">
        <v>82</v>
      </c>
      <c r="C139" s="1" t="s">
        <v>30</v>
      </c>
      <c r="D139" s="1" t="s">
        <v>84</v>
      </c>
      <c r="E139" s="1" t="s">
        <v>22</v>
      </c>
      <c r="F139" s="1" t="s">
        <v>10</v>
      </c>
      <c r="V139" s="5">
        <v>0.26300000000000001</v>
      </c>
      <c r="X139" s="5">
        <v>7.1999999999999995E-2</v>
      </c>
      <c r="Y139" s="5">
        <v>6.7000000000000004E-2</v>
      </c>
      <c r="AD139" s="5">
        <v>0.38100000000000001</v>
      </c>
      <c r="AE139" s="5">
        <v>1.9E-2</v>
      </c>
      <c r="AJ139" s="5">
        <v>2E-3</v>
      </c>
      <c r="AK139" s="20">
        <v>68</v>
      </c>
      <c r="AM139" s="12">
        <f>+AO139/$AO$3</f>
        <v>9.9295337791191739E-7</v>
      </c>
      <c r="AN139" s="7">
        <f>IF(AK139=1,AM139,AM139+AN137)</f>
        <v>0.99999888354495814</v>
      </c>
      <c r="AO139" s="5">
        <f>SUM(G139:AJ139)</f>
        <v>0.80400000000000005</v>
      </c>
    </row>
    <row r="140" spans="1:41" x14ac:dyDescent="0.2">
      <c r="A140" s="1" t="s">
        <v>86</v>
      </c>
      <c r="B140" s="1" t="s">
        <v>82</v>
      </c>
      <c r="C140" s="1" t="s">
        <v>30</v>
      </c>
      <c r="D140" s="1" t="s">
        <v>84</v>
      </c>
      <c r="E140" s="1" t="s">
        <v>22</v>
      </c>
      <c r="F140" s="1" t="s">
        <v>11</v>
      </c>
      <c r="V140" s="5" t="s">
        <v>15</v>
      </c>
      <c r="X140" s="5" t="s">
        <v>15</v>
      </c>
      <c r="Y140" s="5" t="s">
        <v>15</v>
      </c>
      <c r="AD140" s="5">
        <v>-1</v>
      </c>
      <c r="AE140" s="5">
        <v>-1</v>
      </c>
      <c r="AJ140" s="5">
        <v>-1</v>
      </c>
      <c r="AK140" s="20">
        <v>68</v>
      </c>
    </row>
    <row r="141" spans="1:41" x14ac:dyDescent="0.2">
      <c r="A141" s="1" t="s">
        <v>86</v>
      </c>
      <c r="B141" s="1" t="s">
        <v>82</v>
      </c>
      <c r="C141" s="1" t="s">
        <v>8</v>
      </c>
      <c r="D141" s="1" t="s">
        <v>225</v>
      </c>
      <c r="E141" s="1" t="s">
        <v>14</v>
      </c>
      <c r="F141" s="1" t="s">
        <v>10</v>
      </c>
      <c r="AC141" s="5">
        <v>0.153</v>
      </c>
      <c r="AJ141" s="5">
        <v>7.2999999999999995E-2</v>
      </c>
      <c r="AK141" s="20">
        <v>69</v>
      </c>
      <c r="AM141" s="12">
        <f>+AO141/$AO$3</f>
        <v>2.7911376045782745E-7</v>
      </c>
      <c r="AN141" s="7">
        <f>IF(AK141=1,AM141,AM141+AN139)</f>
        <v>0.99999916265871858</v>
      </c>
      <c r="AO141" s="5">
        <f>SUM(G141:AJ141)</f>
        <v>0.22599999999999998</v>
      </c>
    </row>
    <row r="142" spans="1:41" x14ac:dyDescent="0.2">
      <c r="A142" s="1" t="s">
        <v>86</v>
      </c>
      <c r="B142" s="1" t="s">
        <v>82</v>
      </c>
      <c r="C142" s="1" t="s">
        <v>8</v>
      </c>
      <c r="D142" s="1" t="s">
        <v>225</v>
      </c>
      <c r="E142" s="1" t="s">
        <v>14</v>
      </c>
      <c r="F142" s="1" t="s">
        <v>11</v>
      </c>
      <c r="AC142" s="5">
        <v>-1</v>
      </c>
      <c r="AJ142" s="5">
        <v>-1</v>
      </c>
      <c r="AK142" s="20">
        <v>69</v>
      </c>
    </row>
    <row r="143" spans="1:41" x14ac:dyDescent="0.2">
      <c r="A143" s="1" t="s">
        <v>86</v>
      </c>
      <c r="B143" s="1" t="s">
        <v>82</v>
      </c>
      <c r="C143" s="1" t="s">
        <v>8</v>
      </c>
      <c r="D143" s="1" t="s">
        <v>222</v>
      </c>
      <c r="E143" s="1" t="s">
        <v>21</v>
      </c>
      <c r="F143" s="1" t="s">
        <v>10</v>
      </c>
      <c r="AJ143" s="5">
        <v>0.17199999999999999</v>
      </c>
      <c r="AK143" s="20">
        <v>70</v>
      </c>
      <c r="AM143" s="12">
        <f>+AO143/$AO$3</f>
        <v>2.1242286194135541E-7</v>
      </c>
      <c r="AN143" s="7">
        <f>IF(AK143=1,AM143,AM143+AN141)</f>
        <v>0.99999937508158054</v>
      </c>
      <c r="AO143" s="5">
        <f>SUM(G143:AJ143)</f>
        <v>0.17199999999999999</v>
      </c>
    </row>
    <row r="144" spans="1:41" x14ac:dyDescent="0.2">
      <c r="A144" s="1" t="s">
        <v>86</v>
      </c>
      <c r="B144" s="1" t="s">
        <v>82</v>
      </c>
      <c r="C144" s="1" t="s">
        <v>8</v>
      </c>
      <c r="D144" s="1" t="s">
        <v>222</v>
      </c>
      <c r="E144" s="1" t="s">
        <v>21</v>
      </c>
      <c r="F144" s="1" t="s">
        <v>11</v>
      </c>
      <c r="X144" s="5" t="s">
        <v>15</v>
      </c>
      <c r="AG144" s="5" t="s">
        <v>15</v>
      </c>
      <c r="AH144" s="5" t="s">
        <v>15</v>
      </c>
      <c r="AI144" s="5" t="s">
        <v>15</v>
      </c>
      <c r="AJ144" s="5" t="s">
        <v>15</v>
      </c>
      <c r="AK144" s="20">
        <v>70</v>
      </c>
    </row>
    <row r="145" spans="1:41" x14ac:dyDescent="0.2">
      <c r="A145" s="1" t="s">
        <v>86</v>
      </c>
      <c r="B145" s="1" t="s">
        <v>82</v>
      </c>
      <c r="C145" s="1" t="s">
        <v>8</v>
      </c>
      <c r="D145" s="1" t="s">
        <v>41</v>
      </c>
      <c r="E145" s="1" t="s">
        <v>21</v>
      </c>
      <c r="F145" s="1" t="s">
        <v>10</v>
      </c>
      <c r="X145" s="5">
        <v>7.4999999999999997E-2</v>
      </c>
      <c r="AB145" s="5">
        <v>7.0000000000000001E-3</v>
      </c>
      <c r="AC145" s="5">
        <v>3.4000000000000002E-2</v>
      </c>
      <c r="AK145" s="20">
        <v>71</v>
      </c>
      <c r="AM145" s="12">
        <f>+AO145/$AO$3</f>
        <v>1.4326193014649553E-7</v>
      </c>
      <c r="AN145" s="7">
        <f>IF(AK145=1,AM145,AM145+AN143)</f>
        <v>0.99999951834351064</v>
      </c>
      <c r="AO145" s="5">
        <f>SUM(G145:AJ145)</f>
        <v>0.11600000000000001</v>
      </c>
    </row>
    <row r="146" spans="1:41" x14ac:dyDescent="0.2">
      <c r="A146" s="1" t="s">
        <v>86</v>
      </c>
      <c r="B146" s="1" t="s">
        <v>82</v>
      </c>
      <c r="C146" s="1" t="s">
        <v>8</v>
      </c>
      <c r="D146" s="1" t="s">
        <v>41</v>
      </c>
      <c r="E146" s="1" t="s">
        <v>21</v>
      </c>
      <c r="F146" s="1" t="s">
        <v>11</v>
      </c>
      <c r="X146" s="5" t="s">
        <v>15</v>
      </c>
      <c r="AB146" s="5" t="s">
        <v>15</v>
      </c>
      <c r="AC146" s="5" t="s">
        <v>15</v>
      </c>
      <c r="AK146" s="20">
        <v>71</v>
      </c>
    </row>
    <row r="147" spans="1:41" x14ac:dyDescent="0.2">
      <c r="A147" s="1" t="s">
        <v>86</v>
      </c>
      <c r="B147" s="1" t="s">
        <v>82</v>
      </c>
      <c r="C147" s="1" t="s">
        <v>8</v>
      </c>
      <c r="D147" s="1" t="s">
        <v>220</v>
      </c>
      <c r="E147" s="1" t="s">
        <v>77</v>
      </c>
      <c r="F147" s="1" t="s">
        <v>10</v>
      </c>
      <c r="G147" s="5">
        <v>0.05</v>
      </c>
      <c r="I147" s="5">
        <v>0.06</v>
      </c>
      <c r="AK147" s="20">
        <v>72</v>
      </c>
      <c r="AM147" s="12">
        <f>+AO147/$AO$3</f>
        <v>1.3585183031133197E-7</v>
      </c>
      <c r="AN147" s="7">
        <f>IF(AK147=1,AM147,AM147+AN145)</f>
        <v>0.99999965419534098</v>
      </c>
      <c r="AO147" s="5">
        <f>SUM(G147:AJ147)</f>
        <v>0.11</v>
      </c>
    </row>
    <row r="148" spans="1:41" x14ac:dyDescent="0.2">
      <c r="A148" s="1" t="s">
        <v>86</v>
      </c>
      <c r="B148" s="1" t="s">
        <v>82</v>
      </c>
      <c r="C148" s="1" t="s">
        <v>8</v>
      </c>
      <c r="D148" s="1" t="s">
        <v>220</v>
      </c>
      <c r="E148" s="1" t="s">
        <v>77</v>
      </c>
      <c r="F148" s="1" t="s">
        <v>11</v>
      </c>
      <c r="G148" s="5">
        <v>-1</v>
      </c>
      <c r="I148" s="5">
        <v>-1</v>
      </c>
      <c r="AK148" s="20">
        <v>72</v>
      </c>
    </row>
    <row r="149" spans="1:41" x14ac:dyDescent="0.2">
      <c r="A149" s="1" t="s">
        <v>86</v>
      </c>
      <c r="B149" s="1" t="s">
        <v>82</v>
      </c>
      <c r="C149" s="1" t="s">
        <v>8</v>
      </c>
      <c r="D149" s="1" t="s">
        <v>38</v>
      </c>
      <c r="E149" s="1" t="s">
        <v>21</v>
      </c>
      <c r="F149" s="1" t="s">
        <v>10</v>
      </c>
      <c r="Y149" s="5">
        <v>5.0000000000000001E-3</v>
      </c>
      <c r="Z149" s="5">
        <v>1.4999999999999999E-2</v>
      </c>
      <c r="AA149" s="5">
        <v>2E-3</v>
      </c>
      <c r="AB149" s="5">
        <v>1.7999999999999999E-2</v>
      </c>
      <c r="AE149" s="5">
        <v>2.4E-2</v>
      </c>
      <c r="AK149" s="20">
        <v>73</v>
      </c>
      <c r="AM149" s="12">
        <f>+AO149/$AO$3</f>
        <v>7.904106490841133E-8</v>
      </c>
      <c r="AN149" s="7">
        <f>IF(AK149=1,AM149,AM149+AN147)</f>
        <v>0.9999997332364059</v>
      </c>
      <c r="AO149" s="5">
        <f>SUM(G149:AJ149)</f>
        <v>6.4000000000000001E-2</v>
      </c>
    </row>
    <row r="150" spans="1:41" x14ac:dyDescent="0.2">
      <c r="A150" s="1" t="s">
        <v>86</v>
      </c>
      <c r="B150" s="1" t="s">
        <v>82</v>
      </c>
      <c r="C150" s="1" t="s">
        <v>8</v>
      </c>
      <c r="D150" s="1" t="s">
        <v>38</v>
      </c>
      <c r="E150" s="1" t="s">
        <v>21</v>
      </c>
      <c r="F150" s="1" t="s">
        <v>11</v>
      </c>
      <c r="Y150" s="5" t="s">
        <v>15</v>
      </c>
      <c r="Z150" s="5" t="s">
        <v>15</v>
      </c>
      <c r="AA150" s="5" t="s">
        <v>15</v>
      </c>
      <c r="AB150" s="5" t="s">
        <v>15</v>
      </c>
      <c r="AE150" s="5" t="s">
        <v>15</v>
      </c>
      <c r="AF150" s="5" t="s">
        <v>15</v>
      </c>
      <c r="AK150" s="20">
        <v>73</v>
      </c>
    </row>
    <row r="151" spans="1:41" x14ac:dyDescent="0.2">
      <c r="A151" s="1" t="s">
        <v>86</v>
      </c>
      <c r="B151" s="1" t="s">
        <v>82</v>
      </c>
      <c r="C151" s="1" t="s">
        <v>30</v>
      </c>
      <c r="D151" s="1" t="s">
        <v>84</v>
      </c>
      <c r="E151" s="1" t="s">
        <v>47</v>
      </c>
      <c r="F151" s="1" t="s">
        <v>10</v>
      </c>
      <c r="V151" s="5">
        <v>4.5999999999999999E-2</v>
      </c>
      <c r="AK151" s="20">
        <v>74</v>
      </c>
      <c r="AM151" s="12">
        <f>+AO151/$AO$3</f>
        <v>5.6810765402920635E-8</v>
      </c>
      <c r="AN151" s="7">
        <f>IF(AK151=1,AM151,AM151+AN149)</f>
        <v>0.99999979004717132</v>
      </c>
      <c r="AO151" s="5">
        <f>SUM(G151:AJ151)</f>
        <v>4.5999999999999999E-2</v>
      </c>
    </row>
    <row r="152" spans="1:41" x14ac:dyDescent="0.2">
      <c r="A152" s="1" t="s">
        <v>86</v>
      </c>
      <c r="B152" s="1" t="s">
        <v>82</v>
      </c>
      <c r="C152" s="1" t="s">
        <v>30</v>
      </c>
      <c r="D152" s="1" t="s">
        <v>84</v>
      </c>
      <c r="E152" s="1" t="s">
        <v>47</v>
      </c>
      <c r="F152" s="1" t="s">
        <v>11</v>
      </c>
      <c r="V152" s="5" t="s">
        <v>15</v>
      </c>
      <c r="AK152" s="20">
        <v>74</v>
      </c>
    </row>
    <row r="153" spans="1:41" x14ac:dyDescent="0.2">
      <c r="A153" s="1" t="s">
        <v>86</v>
      </c>
      <c r="B153" s="1" t="s">
        <v>82</v>
      </c>
      <c r="C153" s="1" t="s">
        <v>8</v>
      </c>
      <c r="D153" s="1" t="s">
        <v>38</v>
      </c>
      <c r="E153" s="1" t="s">
        <v>26</v>
      </c>
      <c r="F153" s="1" t="s">
        <v>10</v>
      </c>
      <c r="AA153" s="5">
        <v>3.0000000000000001E-3</v>
      </c>
      <c r="AB153" s="5">
        <v>2.5999999999999999E-2</v>
      </c>
      <c r="AD153" s="5">
        <v>1.0999999999999999E-2</v>
      </c>
      <c r="AK153" s="20">
        <v>75</v>
      </c>
      <c r="AM153" s="12">
        <f>+AO153/$AO$3</f>
        <v>4.9400665567757068E-8</v>
      </c>
      <c r="AN153" s="7">
        <f>IF(AK153=1,AM153,AM153+AN151)</f>
        <v>0.99999983944783688</v>
      </c>
      <c r="AO153" s="5">
        <f>SUM(G153:AJ153)</f>
        <v>3.9999999999999994E-2</v>
      </c>
    </row>
    <row r="154" spans="1:41" x14ac:dyDescent="0.2">
      <c r="A154" s="1" t="s">
        <v>86</v>
      </c>
      <c r="B154" s="1" t="s">
        <v>82</v>
      </c>
      <c r="C154" s="1" t="s">
        <v>8</v>
      </c>
      <c r="D154" s="1" t="s">
        <v>38</v>
      </c>
      <c r="E154" s="1" t="s">
        <v>26</v>
      </c>
      <c r="F154" s="1" t="s">
        <v>11</v>
      </c>
      <c r="AA154" s="5" t="s">
        <v>15</v>
      </c>
      <c r="AB154" s="5" t="s">
        <v>15</v>
      </c>
      <c r="AD154" s="5" t="s">
        <v>15</v>
      </c>
      <c r="AK154" s="20">
        <v>75</v>
      </c>
    </row>
    <row r="155" spans="1:41" x14ac:dyDescent="0.2">
      <c r="A155" s="1" t="s">
        <v>86</v>
      </c>
      <c r="B155" s="1" t="s">
        <v>82</v>
      </c>
      <c r="C155" s="1" t="s">
        <v>8</v>
      </c>
      <c r="D155" s="1" t="s">
        <v>149</v>
      </c>
      <c r="E155" s="1" t="s">
        <v>26</v>
      </c>
      <c r="F155" s="1" t="s">
        <v>10</v>
      </c>
      <c r="U155" s="5">
        <v>1.0999999999999999E-2</v>
      </c>
      <c r="V155" s="5">
        <v>0.01</v>
      </c>
      <c r="X155" s="5">
        <v>1.4E-2</v>
      </c>
      <c r="AK155" s="20">
        <v>76</v>
      </c>
      <c r="AM155" s="12">
        <f>+AO155/$AO$3</f>
        <v>4.3225582371787436E-8</v>
      </c>
      <c r="AN155" s="7">
        <f>IF(AK155=1,AM155,AM155+AN153)</f>
        <v>0.99999988267341922</v>
      </c>
      <c r="AO155" s="5">
        <f>SUM(G155:AJ155)</f>
        <v>3.4999999999999996E-2</v>
      </c>
    </row>
    <row r="156" spans="1:41" x14ac:dyDescent="0.2">
      <c r="A156" s="1" t="s">
        <v>86</v>
      </c>
      <c r="B156" s="1" t="s">
        <v>82</v>
      </c>
      <c r="C156" s="1" t="s">
        <v>8</v>
      </c>
      <c r="D156" s="1" t="s">
        <v>149</v>
      </c>
      <c r="E156" s="1" t="s">
        <v>26</v>
      </c>
      <c r="F156" s="1" t="s">
        <v>11</v>
      </c>
      <c r="U156" s="5">
        <v>-1</v>
      </c>
      <c r="V156" s="5">
        <v>-1</v>
      </c>
      <c r="X156" s="5">
        <v>-1</v>
      </c>
      <c r="AK156" s="20">
        <v>76</v>
      </c>
    </row>
    <row r="157" spans="1:41" x14ac:dyDescent="0.2">
      <c r="A157" s="1" t="s">
        <v>86</v>
      </c>
      <c r="B157" s="1" t="s">
        <v>82</v>
      </c>
      <c r="C157" s="1" t="s">
        <v>8</v>
      </c>
      <c r="D157" s="1" t="s">
        <v>216</v>
      </c>
      <c r="E157" s="1" t="s">
        <v>33</v>
      </c>
      <c r="F157" s="1" t="s">
        <v>10</v>
      </c>
      <c r="AI157" s="5">
        <v>2.5999999999999999E-2</v>
      </c>
      <c r="AJ157" s="5">
        <v>7.0000000000000001E-3</v>
      </c>
      <c r="AK157" s="20">
        <v>77</v>
      </c>
      <c r="AM157" s="12">
        <f>+AO157/$AO$3</f>
        <v>4.0755549093399593E-8</v>
      </c>
      <c r="AN157" s="7">
        <f>IF(AK157=1,AM157,AM157+AN155)</f>
        <v>0.99999992342896826</v>
      </c>
      <c r="AO157" s="5">
        <f>SUM(G157:AJ157)</f>
        <v>3.3000000000000002E-2</v>
      </c>
    </row>
    <row r="158" spans="1:41" x14ac:dyDescent="0.2">
      <c r="A158" s="1" t="s">
        <v>86</v>
      </c>
      <c r="B158" s="1" t="s">
        <v>82</v>
      </c>
      <c r="C158" s="1" t="s">
        <v>8</v>
      </c>
      <c r="D158" s="1" t="s">
        <v>216</v>
      </c>
      <c r="E158" s="1" t="s">
        <v>33</v>
      </c>
      <c r="F158" s="1" t="s">
        <v>11</v>
      </c>
      <c r="AI158" s="5">
        <v>-1</v>
      </c>
      <c r="AJ158" s="5">
        <v>-1</v>
      </c>
      <c r="AK158" s="20">
        <v>77</v>
      </c>
    </row>
    <row r="159" spans="1:41" x14ac:dyDescent="0.2">
      <c r="A159" s="1" t="s">
        <v>86</v>
      </c>
      <c r="B159" s="1" t="s">
        <v>82</v>
      </c>
      <c r="C159" s="1" t="s">
        <v>8</v>
      </c>
      <c r="D159" s="1" t="s">
        <v>38</v>
      </c>
      <c r="E159" s="1" t="s">
        <v>44</v>
      </c>
      <c r="F159" s="1" t="s">
        <v>10</v>
      </c>
      <c r="T159" s="5">
        <v>3.1E-2</v>
      </c>
      <c r="AK159" s="20">
        <v>78</v>
      </c>
      <c r="AM159" s="12">
        <f>+AO159/$AO$3</f>
        <v>3.8285515815011737E-8</v>
      </c>
      <c r="AN159" s="7">
        <f>IF(AK159=1,AM159,AM159+AN157)</f>
        <v>0.99999996171448413</v>
      </c>
      <c r="AO159" s="5">
        <f>SUM(G159:AJ159)</f>
        <v>3.1E-2</v>
      </c>
    </row>
    <row r="160" spans="1:41" x14ac:dyDescent="0.2">
      <c r="A160" s="1" t="s">
        <v>86</v>
      </c>
      <c r="B160" s="1" t="s">
        <v>82</v>
      </c>
      <c r="C160" s="1" t="s">
        <v>8</v>
      </c>
      <c r="D160" s="1" t="s">
        <v>38</v>
      </c>
      <c r="E160" s="1" t="s">
        <v>44</v>
      </c>
      <c r="F160" s="1" t="s">
        <v>11</v>
      </c>
      <c r="T160" s="5" t="s">
        <v>15</v>
      </c>
      <c r="AK160" s="20">
        <v>78</v>
      </c>
    </row>
    <row r="161" spans="1:41" x14ac:dyDescent="0.2">
      <c r="A161" s="1" t="s">
        <v>86</v>
      </c>
      <c r="B161" s="1" t="s">
        <v>82</v>
      </c>
      <c r="C161" s="1" t="s">
        <v>8</v>
      </c>
      <c r="D161" s="1" t="s">
        <v>216</v>
      </c>
      <c r="E161" s="1" t="s">
        <v>22</v>
      </c>
      <c r="F161" s="1" t="s">
        <v>10</v>
      </c>
      <c r="AI161" s="5">
        <v>2E-3</v>
      </c>
      <c r="AJ161" s="5">
        <v>2.4E-2</v>
      </c>
      <c r="AK161" s="20">
        <v>79</v>
      </c>
      <c r="AM161" s="12">
        <f>+AO161/$AO$3</f>
        <v>3.2110432619042105E-8</v>
      </c>
      <c r="AN161" s="7">
        <f>IF(AK161=1,AM161,AM161+AN159)</f>
        <v>0.99999999382491678</v>
      </c>
      <c r="AO161" s="5">
        <f>SUM(G161:AJ161)</f>
        <v>2.6000000000000002E-2</v>
      </c>
    </row>
    <row r="162" spans="1:41" x14ac:dyDescent="0.2">
      <c r="A162" s="1" t="s">
        <v>86</v>
      </c>
      <c r="B162" s="1" t="s">
        <v>82</v>
      </c>
      <c r="C162" s="1" t="s">
        <v>8</v>
      </c>
      <c r="D162" s="1" t="s">
        <v>216</v>
      </c>
      <c r="E162" s="1" t="s">
        <v>22</v>
      </c>
      <c r="F162" s="1" t="s">
        <v>11</v>
      </c>
      <c r="AI162" s="5">
        <v>-1</v>
      </c>
      <c r="AJ162" s="5">
        <v>-1</v>
      </c>
      <c r="AK162" s="20">
        <v>79</v>
      </c>
    </row>
    <row r="163" spans="1:41" x14ac:dyDescent="0.2">
      <c r="A163" s="1" t="s">
        <v>86</v>
      </c>
      <c r="B163" s="1" t="s">
        <v>82</v>
      </c>
      <c r="C163" s="1" t="s">
        <v>8</v>
      </c>
      <c r="D163" s="1" t="s">
        <v>38</v>
      </c>
      <c r="E163" s="1" t="s">
        <v>49</v>
      </c>
      <c r="F163" s="1" t="s">
        <v>10</v>
      </c>
      <c r="Y163" s="5">
        <v>5.0000000000000001E-3</v>
      </c>
      <c r="AK163" s="20">
        <v>80</v>
      </c>
      <c r="AM163" s="12">
        <f>+AO163/$AO$3</f>
        <v>6.1750831959696344E-9</v>
      </c>
      <c r="AN163" s="7">
        <f>IF(AK163=1,AM163,AM163+AN161)</f>
        <v>1</v>
      </c>
      <c r="AO163" s="5">
        <f>SUM(G163:AJ163)</f>
        <v>5.0000000000000001E-3</v>
      </c>
    </row>
    <row r="164" spans="1:41" x14ac:dyDescent="0.2">
      <c r="A164" s="1" t="s">
        <v>86</v>
      </c>
      <c r="B164" s="1" t="s">
        <v>82</v>
      </c>
      <c r="C164" s="1" t="s">
        <v>8</v>
      </c>
      <c r="D164" s="1" t="s">
        <v>38</v>
      </c>
      <c r="E164" s="1" t="s">
        <v>49</v>
      </c>
      <c r="F164" s="1" t="s">
        <v>11</v>
      </c>
      <c r="Y164" s="5" t="s">
        <v>15</v>
      </c>
      <c r="AK164" s="20">
        <v>80</v>
      </c>
    </row>
  </sheetData>
  <mergeCells count="2">
    <mergeCell ref="E2:F2"/>
    <mergeCell ref="A1:D1"/>
  </mergeCells>
  <conditionalFormatting sqref="AN6">
    <cfRule type="colorScale" priority="280">
      <colorScale>
        <cfvo type="min"/>
        <cfvo type="percentile" val="50"/>
        <cfvo type="num" val="0.97499999999999998"/>
        <color rgb="FF63BE7B"/>
        <color rgb="FFFCFCFF"/>
        <color rgb="FFF8696B"/>
      </colorScale>
    </cfRule>
  </conditionalFormatting>
  <conditionalFormatting sqref="AO2">
    <cfRule type="cellIs" dxfId="625" priority="57" operator="equal">
      <formula>"Check functions"</formula>
    </cfRule>
  </conditionalFormatting>
  <conditionalFormatting sqref="G6:AJ140">
    <cfRule type="cellIs" dxfId="624" priority="49" operator="equal">
      <formula>-1</formula>
    </cfRule>
    <cfRule type="cellIs" dxfId="623" priority="50" operator="equal">
      <formula>"a"</formula>
    </cfRule>
    <cfRule type="cellIs" dxfId="622" priority="51" operator="equal">
      <formula>"b"</formula>
    </cfRule>
    <cfRule type="cellIs" dxfId="621" priority="52" operator="equal">
      <formula>"c"</formula>
    </cfRule>
    <cfRule type="cellIs" dxfId="620" priority="53" operator="equal">
      <formula>"bc"</formula>
    </cfRule>
    <cfRule type="cellIs" dxfId="619" priority="54" operator="equal">
      <formula>"ab"</formula>
    </cfRule>
    <cfRule type="cellIs" dxfId="618" priority="55" operator="equal">
      <formula>"ac"</formula>
    </cfRule>
    <cfRule type="cellIs" dxfId="617" priority="56" operator="equal">
      <formula>"abc"</formula>
    </cfRule>
  </conditionalFormatting>
  <conditionalFormatting sqref="G141:AJ152">
    <cfRule type="cellIs" dxfId="616" priority="41" operator="equal">
      <formula>-1</formula>
    </cfRule>
    <cfRule type="cellIs" dxfId="615" priority="42" operator="equal">
      <formula>"a"</formula>
    </cfRule>
    <cfRule type="cellIs" dxfId="614" priority="43" operator="equal">
      <formula>"b"</formula>
    </cfRule>
    <cfRule type="cellIs" dxfId="613" priority="44" operator="equal">
      <formula>"c"</formula>
    </cfRule>
    <cfRule type="cellIs" dxfId="612" priority="45" operator="equal">
      <formula>"bc"</formula>
    </cfRule>
    <cfRule type="cellIs" dxfId="611" priority="46" operator="equal">
      <formula>"ab"</formula>
    </cfRule>
    <cfRule type="cellIs" dxfId="610" priority="47" operator="equal">
      <formula>"ac"</formula>
    </cfRule>
    <cfRule type="cellIs" dxfId="609" priority="48" operator="equal">
      <formula>"abc"</formula>
    </cfRule>
  </conditionalFormatting>
  <conditionalFormatting sqref="G153:AJ153">
    <cfRule type="cellIs" dxfId="608" priority="33" operator="equal">
      <formula>-1</formula>
    </cfRule>
    <cfRule type="cellIs" dxfId="607" priority="34" operator="equal">
      <formula>"a"</formula>
    </cfRule>
    <cfRule type="cellIs" dxfId="606" priority="35" operator="equal">
      <formula>"b"</formula>
    </cfRule>
    <cfRule type="cellIs" dxfId="605" priority="36" operator="equal">
      <formula>"c"</formula>
    </cfRule>
    <cfRule type="cellIs" dxfId="604" priority="37" operator="equal">
      <formula>"bc"</formula>
    </cfRule>
    <cfRule type="cellIs" dxfId="603" priority="38" operator="equal">
      <formula>"ab"</formula>
    </cfRule>
    <cfRule type="cellIs" dxfId="602" priority="39" operator="equal">
      <formula>"ac"</formula>
    </cfRule>
    <cfRule type="cellIs" dxfId="601" priority="40" operator="equal">
      <formula>"abc"</formula>
    </cfRule>
  </conditionalFormatting>
  <conditionalFormatting sqref="AM5:AM164">
    <cfRule type="colorScale" priority="1236">
      <colorScale>
        <cfvo type="min"/>
        <cfvo type="percentile" val="50"/>
        <cfvo type="max"/>
        <color rgb="FFF8696B"/>
        <color rgb="FFFFEB84"/>
        <color rgb="FF63BE7B"/>
      </colorScale>
    </cfRule>
  </conditionalFormatting>
  <conditionalFormatting sqref="AN5:AN5164">
    <cfRule type="colorScale" priority="1244">
      <colorScale>
        <cfvo type="min"/>
        <cfvo type="percentile" val="50"/>
        <cfvo type="num" val="0.97499999999999998"/>
        <color rgb="FF63BE7B"/>
        <color rgb="FFFCFCFF"/>
        <color rgb="FFF8696B"/>
      </colorScale>
    </cfRule>
  </conditionalFormatting>
  <conditionalFormatting sqref="G154:AJ160">
    <cfRule type="cellIs" dxfId="600" priority="21" operator="equal">
      <formula>-1</formula>
    </cfRule>
    <cfRule type="cellIs" dxfId="599" priority="22" operator="equal">
      <formula>"a"</formula>
    </cfRule>
    <cfRule type="cellIs" dxfId="598" priority="23" operator="equal">
      <formula>"b"</formula>
    </cfRule>
    <cfRule type="cellIs" dxfId="597" priority="24" operator="equal">
      <formula>"c"</formula>
    </cfRule>
    <cfRule type="cellIs" dxfId="596" priority="25" operator="equal">
      <formula>"bc"</formula>
    </cfRule>
    <cfRule type="cellIs" dxfId="595" priority="26" operator="equal">
      <formula>"ab"</formula>
    </cfRule>
    <cfRule type="cellIs" dxfId="594" priority="27" operator="equal">
      <formula>"ac"</formula>
    </cfRule>
    <cfRule type="cellIs" dxfId="593" priority="28" operator="equal">
      <formula>"abc"</formula>
    </cfRule>
  </conditionalFormatting>
  <conditionalFormatting sqref="G162:AJ162">
    <cfRule type="cellIs" dxfId="592" priority="11" operator="equal">
      <formula>-1</formula>
    </cfRule>
    <cfRule type="cellIs" dxfId="591" priority="12" operator="equal">
      <formula>"a"</formula>
    </cfRule>
    <cfRule type="cellIs" dxfId="590" priority="13" operator="equal">
      <formula>"b"</formula>
    </cfRule>
    <cfRule type="cellIs" dxfId="589" priority="14" operator="equal">
      <formula>"c"</formula>
    </cfRule>
    <cfRule type="cellIs" dxfId="588" priority="15" operator="equal">
      <formula>"bc"</formula>
    </cfRule>
    <cfRule type="cellIs" dxfId="587" priority="16" operator="equal">
      <formula>"ab"</formula>
    </cfRule>
    <cfRule type="cellIs" dxfId="586" priority="17" operator="equal">
      <formula>"ac"</formula>
    </cfRule>
    <cfRule type="cellIs" dxfId="585" priority="18" operator="equal">
      <formula>"abc"</formula>
    </cfRule>
  </conditionalFormatting>
  <conditionalFormatting sqref="G164:AJ164">
    <cfRule type="cellIs" dxfId="584" priority="3" operator="equal">
      <formula>-1</formula>
    </cfRule>
    <cfRule type="cellIs" dxfId="583" priority="4" operator="equal">
      <formula>"a"</formula>
    </cfRule>
    <cfRule type="cellIs" dxfId="582" priority="5" operator="equal">
      <formula>"b"</formula>
    </cfRule>
    <cfRule type="cellIs" dxfId="581" priority="6" operator="equal">
      <formula>"c"</formula>
    </cfRule>
    <cfRule type="cellIs" dxfId="580" priority="7" operator="equal">
      <formula>"bc"</formula>
    </cfRule>
    <cfRule type="cellIs" dxfId="579" priority="8" operator="equal">
      <formula>"ab"</formula>
    </cfRule>
    <cfRule type="cellIs" dxfId="578" priority="9" operator="equal">
      <formula>"ac"</formula>
    </cfRule>
    <cfRule type="cellIs" dxfId="577" priority="10" operator="equal">
      <formula>"abc"</formula>
    </cfRule>
  </conditionalFormatting>
  <pageMargins left="0.7" right="0.7" top="0.75" bottom="0.75" header="0.3" footer="0.3"/>
  <pageSetup paperSize="9" scale="54" orientation="landscape"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9"/>
    <pageSetUpPr fitToPage="1"/>
  </sheetPr>
  <dimension ref="A1:AO216"/>
  <sheetViews>
    <sheetView zoomScale="90" zoomScaleNormal="90" zoomScaleSheetLayoutView="90" workbookViewId="0">
      <selection activeCell="D4" sqref="D4"/>
    </sheetView>
  </sheetViews>
  <sheetFormatPr defaultColWidth="9.140625" defaultRowHeight="12" x14ac:dyDescent="0.2"/>
  <cols>
    <col min="1" max="1" width="6.7109375" style="1" bestFit="1" customWidth="1"/>
    <col min="2" max="2" width="5" style="1" bestFit="1" customWidth="1"/>
    <col min="3" max="3" width="5.5703125" style="1" bestFit="1" customWidth="1"/>
    <col min="4" max="4" width="22.7109375" style="1" customWidth="1"/>
    <col min="5" max="5" width="7.28515625" style="37" bestFit="1" customWidth="1"/>
    <col min="6" max="6" width="4.5703125" style="1" bestFit="1" customWidth="1"/>
    <col min="7" max="36" width="6.7109375" style="5" customWidth="1"/>
    <col min="37" max="37" width="4.85546875" style="20" bestFit="1" customWidth="1"/>
    <col min="38" max="38" width="1.7109375" style="1" customWidth="1"/>
    <col min="39" max="39" width="6.140625" style="13" bestFit="1" customWidth="1"/>
    <col min="40" max="40" width="5.5703125" style="1" bestFit="1" customWidth="1"/>
    <col min="41" max="41" width="9" style="1" bestFit="1" customWidth="1"/>
    <col min="42" max="16384" width="9.140625" style="1"/>
  </cols>
  <sheetData>
    <row r="1" spans="1:41" x14ac:dyDescent="0.2">
      <c r="A1" s="61" t="str">
        <f>"Table " &amp; VLOOKUP(AO1,header!$B$4:$C$31,1,FALSE) &amp; ". "&amp; VLOOKUP(AO1,header!$B$4:$C$31,2,FALSE)</f>
        <v>Table 12. SWO-N stock</v>
      </c>
      <c r="B1" s="61"/>
      <c r="C1" s="61"/>
      <c r="D1" s="61"/>
      <c r="AO1" s="11">
        <v>12</v>
      </c>
    </row>
    <row r="2" spans="1:41" x14ac:dyDescent="0.2">
      <c r="E2" s="60" t="s">
        <v>143</v>
      </c>
      <c r="F2" s="60"/>
      <c r="G2" s="21">
        <f>SUMIF(G5:G216,"&gt;0")</f>
        <v>14933.7</v>
      </c>
      <c r="H2" s="21">
        <f t="shared" ref="H2:AJ2" si="0">SUMIF(H5:H216,"&gt;0")</f>
        <v>15394</v>
      </c>
      <c r="I2" s="21">
        <f t="shared" si="0"/>
        <v>16737.830999999998</v>
      </c>
      <c r="J2" s="21">
        <f t="shared" si="0"/>
        <v>15501.26</v>
      </c>
      <c r="K2" s="21">
        <f t="shared" si="0"/>
        <v>17104.889000000003</v>
      </c>
      <c r="L2" s="21">
        <f t="shared" si="0"/>
        <v>15221.720000000001</v>
      </c>
      <c r="M2" s="21">
        <f t="shared" si="0"/>
        <v>13024.67</v>
      </c>
      <c r="N2" s="21">
        <f t="shared" si="0"/>
        <v>12328.998</v>
      </c>
      <c r="O2" s="21">
        <f t="shared" si="0"/>
        <v>11621.667000000001</v>
      </c>
      <c r="P2" s="21">
        <f t="shared" si="0"/>
        <v>11452.514999999999</v>
      </c>
      <c r="Q2" s="21">
        <f t="shared" si="0"/>
        <v>10010.788000000002</v>
      </c>
      <c r="R2" s="21">
        <f t="shared" si="0"/>
        <v>9654.1230000000087</v>
      </c>
      <c r="S2" s="21">
        <f t="shared" si="0"/>
        <v>11442.455000000002</v>
      </c>
      <c r="T2" s="21">
        <f t="shared" si="0"/>
        <v>12067.599999999997</v>
      </c>
      <c r="U2" s="21">
        <f t="shared" si="0"/>
        <v>12377.319999999996</v>
      </c>
      <c r="V2" s="21">
        <f t="shared" si="0"/>
        <v>11477.76</v>
      </c>
      <c r="W2" s="21">
        <f t="shared" si="0"/>
        <v>12301.986000000003</v>
      </c>
      <c r="X2" s="21">
        <f t="shared" si="0"/>
        <v>11049.72</v>
      </c>
      <c r="Y2" s="21">
        <f t="shared" si="0"/>
        <v>12081.409000000007</v>
      </c>
      <c r="Z2" s="21">
        <f t="shared" si="0"/>
        <v>11558.132999999996</v>
      </c>
      <c r="AA2" s="21">
        <f t="shared" si="0"/>
        <v>12523.148999999994</v>
      </c>
      <c r="AB2" s="21">
        <f t="shared" si="0"/>
        <v>13868.216000000004</v>
      </c>
      <c r="AC2" s="21">
        <f t="shared" si="0"/>
        <v>12069.487999999996</v>
      </c>
      <c r="AD2" s="21">
        <f t="shared" si="0"/>
        <v>10677.742999999999</v>
      </c>
      <c r="AE2" s="21">
        <f t="shared" si="0"/>
        <v>10712.490000000003</v>
      </c>
      <c r="AF2" s="21">
        <f t="shared" si="0"/>
        <v>10404.655999999999</v>
      </c>
      <c r="AG2" s="21">
        <f t="shared" si="0"/>
        <v>10207.773000000003</v>
      </c>
      <c r="AH2" s="21">
        <f t="shared" si="0"/>
        <v>8930.6799999999985</v>
      </c>
      <c r="AI2" s="21">
        <f t="shared" si="0"/>
        <v>10153.781999999997</v>
      </c>
      <c r="AJ2" s="21">
        <f t="shared" si="0"/>
        <v>10436.647999999997</v>
      </c>
      <c r="AO2" s="39" t="str">
        <f>IF((SUM(G2:AJ2)=AO3),"Ok","Check functions")</f>
        <v>Ok</v>
      </c>
    </row>
    <row r="3" spans="1:41" x14ac:dyDescent="0.2">
      <c r="AO3" s="5">
        <f>SUM(AO5:AO216)</f>
        <v>367327.16899999994</v>
      </c>
    </row>
    <row r="4" spans="1:41" x14ac:dyDescent="0.2">
      <c r="A4" s="28" t="s">
        <v>0</v>
      </c>
      <c r="B4" s="28" t="s">
        <v>1</v>
      </c>
      <c r="C4" s="28" t="s">
        <v>2</v>
      </c>
      <c r="D4" s="28" t="s">
        <v>3</v>
      </c>
      <c r="E4" s="35" t="s">
        <v>4</v>
      </c>
      <c r="F4" s="24" t="s">
        <v>144</v>
      </c>
      <c r="G4" s="29">
        <v>1991</v>
      </c>
      <c r="H4" s="29">
        <v>1992</v>
      </c>
      <c r="I4" s="29">
        <v>1993</v>
      </c>
      <c r="J4" s="29">
        <v>1994</v>
      </c>
      <c r="K4" s="29">
        <v>1995</v>
      </c>
      <c r="L4" s="29">
        <v>1996</v>
      </c>
      <c r="M4" s="29">
        <v>1997</v>
      </c>
      <c r="N4" s="29">
        <v>1998</v>
      </c>
      <c r="O4" s="29">
        <v>1999</v>
      </c>
      <c r="P4" s="29">
        <v>2000</v>
      </c>
      <c r="Q4" s="29">
        <v>2001</v>
      </c>
      <c r="R4" s="29">
        <v>2002</v>
      </c>
      <c r="S4" s="29">
        <v>2003</v>
      </c>
      <c r="T4" s="29">
        <v>2004</v>
      </c>
      <c r="U4" s="29">
        <v>2005</v>
      </c>
      <c r="V4" s="29">
        <v>2006</v>
      </c>
      <c r="W4" s="29">
        <v>2007</v>
      </c>
      <c r="X4" s="29">
        <v>2008</v>
      </c>
      <c r="Y4" s="29">
        <v>2009</v>
      </c>
      <c r="Z4" s="29">
        <v>2010</v>
      </c>
      <c r="AA4" s="29">
        <v>2011</v>
      </c>
      <c r="AB4" s="29">
        <v>2012</v>
      </c>
      <c r="AC4" s="29">
        <v>2013</v>
      </c>
      <c r="AD4" s="29">
        <v>2014</v>
      </c>
      <c r="AE4" s="29">
        <v>2015</v>
      </c>
      <c r="AF4" s="29">
        <v>2016</v>
      </c>
      <c r="AG4" s="29">
        <v>2017</v>
      </c>
      <c r="AH4" s="29">
        <v>2018</v>
      </c>
      <c r="AI4" s="29">
        <v>2019</v>
      </c>
      <c r="AJ4" s="29">
        <v>2020</v>
      </c>
      <c r="AK4" s="26" t="s">
        <v>5</v>
      </c>
      <c r="AL4" s="11"/>
      <c r="AM4" s="14" t="s">
        <v>95</v>
      </c>
      <c r="AN4" s="11" t="s">
        <v>96</v>
      </c>
      <c r="AO4" s="1" t="s">
        <v>228</v>
      </c>
    </row>
    <row r="5" spans="1:41" x14ac:dyDescent="0.2">
      <c r="A5" s="1" t="s">
        <v>87</v>
      </c>
      <c r="B5" s="1" t="s">
        <v>7</v>
      </c>
      <c r="C5" s="1" t="s">
        <v>8</v>
      </c>
      <c r="D5" s="1" t="s">
        <v>215</v>
      </c>
      <c r="E5" s="1" t="s">
        <v>21</v>
      </c>
      <c r="F5" s="1" t="s">
        <v>10</v>
      </c>
      <c r="G5" s="5">
        <v>6506</v>
      </c>
      <c r="H5" s="5">
        <v>6351</v>
      </c>
      <c r="I5" s="5">
        <v>6392</v>
      </c>
      <c r="J5" s="5">
        <v>6027</v>
      </c>
      <c r="K5" s="5">
        <v>6948</v>
      </c>
      <c r="L5" s="5">
        <v>5519</v>
      </c>
      <c r="M5" s="5">
        <v>5133</v>
      </c>
      <c r="N5" s="5">
        <v>4079</v>
      </c>
      <c r="O5" s="5">
        <v>3993</v>
      </c>
      <c r="P5" s="5">
        <v>4580.8040000000001</v>
      </c>
      <c r="Q5" s="5">
        <v>3967.1909999999998</v>
      </c>
      <c r="R5" s="5">
        <v>3954.1</v>
      </c>
      <c r="S5" s="5">
        <v>4584.7</v>
      </c>
      <c r="T5" s="5">
        <v>5373.46</v>
      </c>
      <c r="U5" s="5">
        <v>5510.7910000000002</v>
      </c>
      <c r="V5" s="5">
        <v>5445.7070000000003</v>
      </c>
      <c r="W5" s="5">
        <v>5563.9089999999997</v>
      </c>
      <c r="X5" s="5">
        <v>4365.5290000000005</v>
      </c>
      <c r="Y5" s="5">
        <v>4948.6419999999998</v>
      </c>
      <c r="Z5" s="5">
        <v>4146.7089999999998</v>
      </c>
      <c r="AA5" s="5">
        <v>4884.7780000000002</v>
      </c>
      <c r="AB5" s="5">
        <v>5619.8270000000002</v>
      </c>
      <c r="AC5" s="5">
        <v>4081.5590000000002</v>
      </c>
      <c r="AD5" s="5">
        <v>3749.5540000000001</v>
      </c>
      <c r="AE5" s="5">
        <v>4013.268</v>
      </c>
      <c r="AF5" s="5">
        <v>3914.558</v>
      </c>
      <c r="AG5" s="5">
        <v>3585.998</v>
      </c>
      <c r="AH5" s="5">
        <v>3185.95</v>
      </c>
      <c r="AI5" s="5">
        <v>3112.1309999999999</v>
      </c>
      <c r="AJ5" s="5">
        <v>3586.5770000000002</v>
      </c>
      <c r="AK5" s="20">
        <v>1</v>
      </c>
      <c r="AM5" s="12">
        <f>+AO5/$AO$3</f>
        <v>0.38963560030050493</v>
      </c>
      <c r="AN5" s="7">
        <f>IF(AK5=1,AM5,AM5+AN3)</f>
        <v>0.38963560030050493</v>
      </c>
      <c r="AO5" s="5">
        <f>SUM(G5:AJ5)</f>
        <v>143123.742</v>
      </c>
    </row>
    <row r="6" spans="1:41" x14ac:dyDescent="0.2">
      <c r="A6" s="1" t="s">
        <v>87</v>
      </c>
      <c r="B6" s="1" t="s">
        <v>7</v>
      </c>
      <c r="C6" s="1" t="s">
        <v>8</v>
      </c>
      <c r="D6" s="1" t="s">
        <v>215</v>
      </c>
      <c r="E6" s="1" t="s">
        <v>21</v>
      </c>
      <c r="F6" s="1" t="s">
        <v>11</v>
      </c>
      <c r="G6" s="5" t="s">
        <v>12</v>
      </c>
      <c r="H6" s="5" t="s">
        <v>12</v>
      </c>
      <c r="I6" s="5" t="s">
        <v>12</v>
      </c>
      <c r="J6" s="5" t="s">
        <v>12</v>
      </c>
      <c r="K6" s="5" t="s">
        <v>12</v>
      </c>
      <c r="L6" s="5" t="s">
        <v>12</v>
      </c>
      <c r="M6" s="5" t="s">
        <v>12</v>
      </c>
      <c r="N6" s="5" t="s">
        <v>12</v>
      </c>
      <c r="O6" s="5" t="s">
        <v>12</v>
      </c>
      <c r="P6" s="5" t="s">
        <v>12</v>
      </c>
      <c r="Q6" s="5" t="s">
        <v>12</v>
      </c>
      <c r="R6" s="5" t="s">
        <v>12</v>
      </c>
      <c r="S6" s="5" t="s">
        <v>12</v>
      </c>
      <c r="T6" s="5" t="s">
        <v>12</v>
      </c>
      <c r="U6" s="5" t="s">
        <v>12</v>
      </c>
      <c r="V6" s="5" t="s">
        <v>12</v>
      </c>
      <c r="W6" s="5" t="s">
        <v>12</v>
      </c>
      <c r="X6" s="5" t="s">
        <v>12</v>
      </c>
      <c r="Y6" s="5" t="s">
        <v>12</v>
      </c>
      <c r="Z6" s="5" t="s">
        <v>12</v>
      </c>
      <c r="AA6" s="5" t="s">
        <v>12</v>
      </c>
      <c r="AB6" s="5" t="s">
        <v>12</v>
      </c>
      <c r="AC6" s="5" t="s">
        <v>12</v>
      </c>
      <c r="AD6" s="5" t="s">
        <v>12</v>
      </c>
      <c r="AE6" s="5" t="s">
        <v>12</v>
      </c>
      <c r="AF6" s="5" t="s">
        <v>18</v>
      </c>
      <c r="AG6" s="5" t="s">
        <v>18</v>
      </c>
      <c r="AH6" s="5" t="s">
        <v>12</v>
      </c>
      <c r="AI6" s="5" t="s">
        <v>18</v>
      </c>
      <c r="AJ6" s="5" t="s">
        <v>18</v>
      </c>
      <c r="AK6" s="20">
        <v>1</v>
      </c>
    </row>
    <row r="7" spans="1:41" x14ac:dyDescent="0.2">
      <c r="A7" s="1" t="s">
        <v>87</v>
      </c>
      <c r="B7" s="1" t="s">
        <v>7</v>
      </c>
      <c r="C7" s="1" t="s">
        <v>8</v>
      </c>
      <c r="D7" s="1" t="s">
        <v>220</v>
      </c>
      <c r="E7" s="1" t="s">
        <v>21</v>
      </c>
      <c r="F7" s="1" t="s">
        <v>10</v>
      </c>
      <c r="G7" s="5">
        <v>4399</v>
      </c>
      <c r="H7" s="5">
        <v>4124</v>
      </c>
      <c r="I7" s="5">
        <v>4044</v>
      </c>
      <c r="J7" s="5">
        <v>3960</v>
      </c>
      <c r="K7" s="5">
        <v>4452</v>
      </c>
      <c r="L7" s="5">
        <v>4015</v>
      </c>
      <c r="M7" s="5">
        <v>3399</v>
      </c>
      <c r="N7" s="5">
        <v>3433</v>
      </c>
      <c r="O7" s="5">
        <v>3364</v>
      </c>
      <c r="P7" s="5">
        <v>3315.71</v>
      </c>
      <c r="Q7" s="5">
        <v>2497.96</v>
      </c>
      <c r="R7" s="5">
        <v>2598</v>
      </c>
      <c r="S7" s="5">
        <v>2756.59</v>
      </c>
      <c r="T7" s="5">
        <v>2590.681</v>
      </c>
      <c r="U7" s="5">
        <v>2272.8589999999999</v>
      </c>
      <c r="V7" s="5">
        <v>1960.701</v>
      </c>
      <c r="W7" s="5">
        <v>2473.9009999999998</v>
      </c>
      <c r="X7" s="5">
        <v>2404.6570000000002</v>
      </c>
      <c r="Y7" s="5">
        <v>2691.3139999999999</v>
      </c>
      <c r="Z7" s="5">
        <v>2204.2910000000002</v>
      </c>
      <c r="AA7" s="5">
        <v>2571.502</v>
      </c>
      <c r="AB7" s="5">
        <v>3346.692</v>
      </c>
      <c r="AC7" s="5">
        <v>2812.125</v>
      </c>
      <c r="AD7" s="5">
        <v>1816.16</v>
      </c>
      <c r="AE7" s="5">
        <v>1592.8030000000001</v>
      </c>
      <c r="AF7" s="5">
        <v>1388.6030000000001</v>
      </c>
      <c r="AG7" s="5">
        <v>1301.425</v>
      </c>
      <c r="AH7" s="5">
        <v>1105.7190000000001</v>
      </c>
      <c r="AI7" s="5">
        <v>1455.953</v>
      </c>
      <c r="AJ7" s="5">
        <v>1172.5319999999999</v>
      </c>
      <c r="AK7" s="20">
        <v>2</v>
      </c>
      <c r="AM7" s="12">
        <f>+AO7/$AO$3</f>
        <v>0.22192798376969497</v>
      </c>
      <c r="AN7" s="7">
        <f>IF(AK7=1,AM7,AM7+AN5)</f>
        <v>0.61156358407019984</v>
      </c>
      <c r="AO7" s="5">
        <f>SUM(G7:AJ7)</f>
        <v>81520.177999999985</v>
      </c>
    </row>
    <row r="8" spans="1:41" x14ac:dyDescent="0.2">
      <c r="A8" s="1" t="s">
        <v>87</v>
      </c>
      <c r="B8" s="1" t="s">
        <v>7</v>
      </c>
      <c r="C8" s="1" t="s">
        <v>8</v>
      </c>
      <c r="D8" s="1" t="s">
        <v>220</v>
      </c>
      <c r="E8" s="1" t="s">
        <v>21</v>
      </c>
      <c r="F8" s="1" t="s">
        <v>11</v>
      </c>
      <c r="G8" s="5" t="s">
        <v>13</v>
      </c>
      <c r="H8" s="5" t="s">
        <v>13</v>
      </c>
      <c r="I8" s="5" t="s">
        <v>13</v>
      </c>
      <c r="J8" s="5" t="s">
        <v>13</v>
      </c>
      <c r="K8" s="5" t="s">
        <v>13</v>
      </c>
      <c r="L8" s="5" t="s">
        <v>13</v>
      </c>
      <c r="M8" s="5" t="s">
        <v>13</v>
      </c>
      <c r="N8" s="5" t="s">
        <v>13</v>
      </c>
      <c r="O8" s="5" t="s">
        <v>12</v>
      </c>
      <c r="P8" s="5" t="s">
        <v>12</v>
      </c>
      <c r="Q8" s="5" t="s">
        <v>12</v>
      </c>
      <c r="R8" s="5" t="s">
        <v>12</v>
      </c>
      <c r="S8" s="5" t="s">
        <v>12</v>
      </c>
      <c r="T8" s="5" t="s">
        <v>12</v>
      </c>
      <c r="U8" s="5" t="s">
        <v>12</v>
      </c>
      <c r="V8" s="5" t="s">
        <v>12</v>
      </c>
      <c r="W8" s="5" t="s">
        <v>12</v>
      </c>
      <c r="X8" s="5" t="s">
        <v>12</v>
      </c>
      <c r="Y8" s="5" t="s">
        <v>12</v>
      </c>
      <c r="Z8" s="5" t="s">
        <v>12</v>
      </c>
      <c r="AA8" s="5" t="s">
        <v>12</v>
      </c>
      <c r="AB8" s="5" t="s">
        <v>12</v>
      </c>
      <c r="AC8" s="5" t="s">
        <v>12</v>
      </c>
      <c r="AD8" s="5" t="s">
        <v>12</v>
      </c>
      <c r="AE8" s="5" t="s">
        <v>12</v>
      </c>
      <c r="AF8" s="5" t="s">
        <v>12</v>
      </c>
      <c r="AG8" s="5" t="s">
        <v>12</v>
      </c>
      <c r="AH8" s="5" t="s">
        <v>12</v>
      </c>
      <c r="AI8" s="5" t="s">
        <v>12</v>
      </c>
      <c r="AJ8" s="5" t="s">
        <v>12</v>
      </c>
      <c r="AK8" s="20">
        <v>2</v>
      </c>
    </row>
    <row r="9" spans="1:41" x14ac:dyDescent="0.2">
      <c r="A9" s="1" t="s">
        <v>87</v>
      </c>
      <c r="B9" s="1" t="s">
        <v>7</v>
      </c>
      <c r="C9" s="1" t="s">
        <v>8</v>
      </c>
      <c r="D9" s="1" t="s">
        <v>38</v>
      </c>
      <c r="E9" s="1" t="s">
        <v>21</v>
      </c>
      <c r="F9" s="1" t="s">
        <v>10</v>
      </c>
      <c r="G9" s="5">
        <v>953</v>
      </c>
      <c r="H9" s="5">
        <v>1487</v>
      </c>
      <c r="I9" s="5">
        <v>2206</v>
      </c>
      <c r="J9" s="5">
        <v>1654</v>
      </c>
      <c r="K9" s="5">
        <v>1421</v>
      </c>
      <c r="L9" s="5">
        <v>646</v>
      </c>
      <c r="M9" s="5">
        <v>1005</v>
      </c>
      <c r="N9" s="5">
        <v>927</v>
      </c>
      <c r="O9" s="5">
        <v>1136</v>
      </c>
      <c r="P9" s="5">
        <v>922.65700000000004</v>
      </c>
      <c r="Q9" s="5">
        <v>983.89300000000003</v>
      </c>
      <c r="R9" s="5">
        <v>954.16200000000003</v>
      </c>
      <c r="S9" s="5">
        <v>1215.816</v>
      </c>
      <c r="T9" s="5">
        <v>1160.8209999999999</v>
      </c>
      <c r="U9" s="5">
        <v>1470.4259999999999</v>
      </c>
      <c r="V9" s="5">
        <v>1238.259</v>
      </c>
      <c r="W9" s="5">
        <v>1141.6110000000001</v>
      </c>
      <c r="X9" s="5">
        <v>1114.761</v>
      </c>
      <c r="Y9" s="5">
        <v>1061.056</v>
      </c>
      <c r="Z9" s="5">
        <v>1181.539</v>
      </c>
      <c r="AA9" s="5">
        <v>1350.693</v>
      </c>
      <c r="AB9" s="5">
        <v>1501.749</v>
      </c>
      <c r="AC9" s="5">
        <v>1290.0619999999999</v>
      </c>
      <c r="AD9" s="5">
        <v>1383.261</v>
      </c>
      <c r="AE9" s="5">
        <v>1489.405</v>
      </c>
      <c r="AF9" s="5">
        <v>1473.4269999999999</v>
      </c>
      <c r="AG9" s="5">
        <v>1033.9639999999999</v>
      </c>
      <c r="AH9" s="5">
        <v>753.13199999999995</v>
      </c>
      <c r="AI9" s="5">
        <v>964.54399999999998</v>
      </c>
      <c r="AJ9" s="5">
        <v>1285.998</v>
      </c>
      <c r="AK9" s="20">
        <v>3</v>
      </c>
      <c r="AM9" s="12">
        <f>+AO9/$AO$3</f>
        <v>9.9111198605622328E-2</v>
      </c>
      <c r="AN9" s="7">
        <f>IF(AK9=1,AM9,AM9+AN7)</f>
        <v>0.71067478267582218</v>
      </c>
      <c r="AO9" s="5">
        <f>SUM(G9:AJ9)</f>
        <v>36406.23599999999</v>
      </c>
    </row>
    <row r="10" spans="1:41" x14ac:dyDescent="0.2">
      <c r="A10" s="1" t="s">
        <v>87</v>
      </c>
      <c r="B10" s="1" t="s">
        <v>7</v>
      </c>
      <c r="C10" s="1" t="s">
        <v>8</v>
      </c>
      <c r="D10" s="1" t="s">
        <v>38</v>
      </c>
      <c r="E10" s="1" t="s">
        <v>21</v>
      </c>
      <c r="F10" s="1" t="s">
        <v>11</v>
      </c>
      <c r="G10" s="5" t="s">
        <v>13</v>
      </c>
      <c r="H10" s="5" t="s">
        <v>13</v>
      </c>
      <c r="I10" s="5" t="s">
        <v>13</v>
      </c>
      <c r="J10" s="5" t="s">
        <v>13</v>
      </c>
      <c r="K10" s="5" t="s">
        <v>13</v>
      </c>
      <c r="L10" s="5" t="s">
        <v>13</v>
      </c>
      <c r="M10" s="5" t="s">
        <v>13</v>
      </c>
      <c r="N10" s="5" t="s">
        <v>13</v>
      </c>
      <c r="O10" s="5" t="s">
        <v>12</v>
      </c>
      <c r="P10" s="5" t="s">
        <v>12</v>
      </c>
      <c r="Q10" s="5" t="s">
        <v>23</v>
      </c>
      <c r="R10" s="5" t="s">
        <v>12</v>
      </c>
      <c r="S10" s="5" t="s">
        <v>12</v>
      </c>
      <c r="T10" s="5" t="s">
        <v>12</v>
      </c>
      <c r="U10" s="5" t="s">
        <v>12</v>
      </c>
      <c r="V10" s="5" t="s">
        <v>23</v>
      </c>
      <c r="W10" s="5" t="s">
        <v>12</v>
      </c>
      <c r="X10" s="5" t="s">
        <v>12</v>
      </c>
      <c r="Y10" s="5" t="s">
        <v>12</v>
      </c>
      <c r="Z10" s="5" t="s">
        <v>12</v>
      </c>
      <c r="AA10" s="5" t="s">
        <v>12</v>
      </c>
      <c r="AB10" s="5" t="s">
        <v>12</v>
      </c>
      <c r="AC10" s="5" t="s">
        <v>12</v>
      </c>
      <c r="AD10" s="5" t="s">
        <v>12</v>
      </c>
      <c r="AE10" s="5" t="s">
        <v>12</v>
      </c>
      <c r="AF10" s="5" t="s">
        <v>12</v>
      </c>
      <c r="AG10" s="5" t="s">
        <v>12</v>
      </c>
      <c r="AH10" s="5" t="s">
        <v>12</v>
      </c>
      <c r="AI10" s="5" t="s">
        <v>12</v>
      </c>
      <c r="AJ10" s="5" t="s">
        <v>12</v>
      </c>
      <c r="AK10" s="20">
        <v>3</v>
      </c>
    </row>
    <row r="11" spans="1:41" x14ac:dyDescent="0.2">
      <c r="A11" s="1" t="s">
        <v>87</v>
      </c>
      <c r="B11" s="1" t="s">
        <v>7</v>
      </c>
      <c r="C11" s="1" t="s">
        <v>8</v>
      </c>
      <c r="D11" s="1" t="s">
        <v>218</v>
      </c>
      <c r="E11" s="1" t="s">
        <v>21</v>
      </c>
      <c r="F11" s="1" t="s">
        <v>10</v>
      </c>
      <c r="G11" s="5">
        <v>757</v>
      </c>
      <c r="H11" s="5">
        <v>497</v>
      </c>
      <c r="I11" s="5">
        <v>1950</v>
      </c>
      <c r="J11" s="5">
        <v>1579</v>
      </c>
      <c r="K11" s="5">
        <v>1593</v>
      </c>
      <c r="L11" s="5">
        <v>1702</v>
      </c>
      <c r="M11" s="5">
        <v>902</v>
      </c>
      <c r="N11" s="5">
        <v>772</v>
      </c>
      <c r="O11" s="5">
        <v>776.4</v>
      </c>
      <c r="P11" s="5">
        <v>730.8</v>
      </c>
      <c r="Q11" s="5">
        <v>731.45</v>
      </c>
      <c r="R11" s="5">
        <v>765.40499999999997</v>
      </c>
      <c r="S11" s="5">
        <v>1031.913</v>
      </c>
      <c r="T11" s="5">
        <v>1319.3920000000001</v>
      </c>
      <c r="U11" s="5">
        <v>900.476</v>
      </c>
      <c r="V11" s="5">
        <v>948.96400000000006</v>
      </c>
      <c r="W11" s="5">
        <v>777.83399999999995</v>
      </c>
      <c r="X11" s="5">
        <v>747.08</v>
      </c>
      <c r="Y11" s="5">
        <v>897.548</v>
      </c>
      <c r="Z11" s="5">
        <v>1054.3810000000001</v>
      </c>
      <c r="AA11" s="5">
        <v>1202.4369999999999</v>
      </c>
      <c r="AB11" s="5">
        <v>882.20399999999995</v>
      </c>
      <c r="AC11" s="5">
        <v>1438.143</v>
      </c>
      <c r="AD11" s="5">
        <v>1241.049</v>
      </c>
      <c r="AE11" s="5">
        <v>1419.9449999999999</v>
      </c>
      <c r="AF11" s="5">
        <v>1459.1759999999999</v>
      </c>
      <c r="AG11" s="5">
        <v>1870.5719999999999</v>
      </c>
      <c r="AH11" s="5">
        <v>1669.692</v>
      </c>
      <c r="AI11" s="5">
        <v>2346.4940000000001</v>
      </c>
      <c r="AJ11" s="5">
        <v>2043.681</v>
      </c>
      <c r="AK11" s="20">
        <v>4</v>
      </c>
      <c r="AM11" s="12">
        <f>+AO11/$AO$3</f>
        <v>9.8024429007046859E-2</v>
      </c>
      <c r="AN11" s="7">
        <f>IF(AK11=1,AM11,AM11+AN9)</f>
        <v>0.80869921168286907</v>
      </c>
      <c r="AO11" s="5">
        <f>SUM(G11:AJ11)</f>
        <v>36007.036</v>
      </c>
    </row>
    <row r="12" spans="1:41" x14ac:dyDescent="0.2">
      <c r="A12" s="1" t="s">
        <v>87</v>
      </c>
      <c r="B12" s="1" t="s">
        <v>7</v>
      </c>
      <c r="C12" s="1" t="s">
        <v>8</v>
      </c>
      <c r="D12" s="1" t="s">
        <v>218</v>
      </c>
      <c r="E12" s="1" t="s">
        <v>21</v>
      </c>
      <c r="F12" s="1" t="s">
        <v>11</v>
      </c>
      <c r="G12" s="5" t="s">
        <v>12</v>
      </c>
      <c r="H12" s="5" t="s">
        <v>18</v>
      </c>
      <c r="I12" s="5" t="s">
        <v>13</v>
      </c>
      <c r="J12" s="5" t="s">
        <v>13</v>
      </c>
      <c r="K12" s="5" t="s">
        <v>13</v>
      </c>
      <c r="L12" s="5" t="s">
        <v>13</v>
      </c>
      <c r="M12" s="5" t="s">
        <v>13</v>
      </c>
      <c r="N12" s="5" t="s">
        <v>13</v>
      </c>
      <c r="O12" s="5" t="s">
        <v>13</v>
      </c>
      <c r="P12" s="5" t="s">
        <v>12</v>
      </c>
      <c r="Q12" s="5" t="s">
        <v>13</v>
      </c>
      <c r="R12" s="5" t="s">
        <v>13</v>
      </c>
      <c r="S12" s="5" t="s">
        <v>13</v>
      </c>
      <c r="T12" s="5" t="s">
        <v>13</v>
      </c>
      <c r="U12" s="5" t="s">
        <v>13</v>
      </c>
      <c r="V12" s="5" t="s">
        <v>13</v>
      </c>
      <c r="W12" s="5" t="s">
        <v>13</v>
      </c>
      <c r="X12" s="5" t="s">
        <v>13</v>
      </c>
      <c r="Y12" s="5" t="s">
        <v>13</v>
      </c>
      <c r="Z12" s="5" t="s">
        <v>13</v>
      </c>
      <c r="AA12" s="5" t="s">
        <v>13</v>
      </c>
      <c r="AB12" s="5" t="s">
        <v>13</v>
      </c>
      <c r="AC12" s="5" t="s">
        <v>13</v>
      </c>
      <c r="AD12" s="5" t="s">
        <v>13</v>
      </c>
      <c r="AE12" s="5" t="s">
        <v>13</v>
      </c>
      <c r="AF12" s="5" t="s">
        <v>13</v>
      </c>
      <c r="AG12" s="5" t="s">
        <v>13</v>
      </c>
      <c r="AH12" s="5" t="s">
        <v>13</v>
      </c>
      <c r="AI12" s="5" t="s">
        <v>13</v>
      </c>
      <c r="AJ12" s="5" t="s">
        <v>13</v>
      </c>
      <c r="AK12" s="20">
        <v>4</v>
      </c>
    </row>
    <row r="13" spans="1:41" x14ac:dyDescent="0.2">
      <c r="A13" s="1" t="s">
        <v>87</v>
      </c>
      <c r="B13" s="1" t="s">
        <v>7</v>
      </c>
      <c r="C13" s="1" t="s">
        <v>8</v>
      </c>
      <c r="D13" s="1" t="s">
        <v>25</v>
      </c>
      <c r="E13" s="1" t="s">
        <v>21</v>
      </c>
      <c r="F13" s="1" t="s">
        <v>10</v>
      </c>
      <c r="G13" s="5">
        <v>992</v>
      </c>
      <c r="H13" s="5">
        <v>1064</v>
      </c>
      <c r="I13" s="5">
        <v>1126</v>
      </c>
      <c r="J13" s="5">
        <v>933</v>
      </c>
      <c r="K13" s="5">
        <v>1043</v>
      </c>
      <c r="L13" s="5">
        <v>1494</v>
      </c>
      <c r="M13" s="5">
        <v>1218</v>
      </c>
      <c r="N13" s="5">
        <v>1391</v>
      </c>
      <c r="O13" s="5">
        <v>1089</v>
      </c>
      <c r="P13" s="5">
        <v>759</v>
      </c>
      <c r="Q13" s="5">
        <v>567</v>
      </c>
      <c r="R13" s="5">
        <v>319</v>
      </c>
      <c r="S13" s="5">
        <v>263</v>
      </c>
      <c r="T13" s="5">
        <v>575</v>
      </c>
      <c r="U13" s="5">
        <v>705.30600000000004</v>
      </c>
      <c r="V13" s="5">
        <v>656.18100000000004</v>
      </c>
      <c r="W13" s="5">
        <v>889.05600000000004</v>
      </c>
      <c r="X13" s="5">
        <v>935.46799999999996</v>
      </c>
      <c r="Y13" s="5">
        <v>777.53700000000003</v>
      </c>
      <c r="Z13" s="5">
        <v>1062.336</v>
      </c>
      <c r="AA13" s="5">
        <v>523.33799999999997</v>
      </c>
      <c r="AB13" s="5">
        <v>639.04200000000003</v>
      </c>
      <c r="AC13" s="5">
        <v>300.17399999999998</v>
      </c>
      <c r="AD13" s="5">
        <v>545.29399999999998</v>
      </c>
      <c r="AE13" s="5">
        <v>430.214</v>
      </c>
      <c r="AF13" s="5">
        <v>378.92599999999999</v>
      </c>
      <c r="AG13" s="5">
        <v>455.99400000000003</v>
      </c>
      <c r="AH13" s="5">
        <v>324.5</v>
      </c>
      <c r="AI13" s="5">
        <v>362.27300000000002</v>
      </c>
      <c r="AJ13" s="5">
        <v>419.06700000000001</v>
      </c>
      <c r="AK13" s="20">
        <v>5</v>
      </c>
      <c r="AM13" s="12">
        <f>+AO13/$AO$3</f>
        <v>6.0539235528205664E-2</v>
      </c>
      <c r="AN13" s="7">
        <f>IF(AK13=1,AM13,AM13+AN11)</f>
        <v>0.86923844721107468</v>
      </c>
      <c r="AO13" s="5">
        <f>SUM(G13:AJ13)</f>
        <v>22237.706000000002</v>
      </c>
    </row>
    <row r="14" spans="1:41" x14ac:dyDescent="0.2">
      <c r="A14" s="1" t="s">
        <v>87</v>
      </c>
      <c r="B14" s="1" t="s">
        <v>7</v>
      </c>
      <c r="C14" s="1" t="s">
        <v>8</v>
      </c>
      <c r="D14" s="1" t="s">
        <v>25</v>
      </c>
      <c r="E14" s="1" t="s">
        <v>21</v>
      </c>
      <c r="F14" s="1" t="s">
        <v>11</v>
      </c>
      <c r="G14" s="5" t="s">
        <v>12</v>
      </c>
      <c r="H14" s="5" t="s">
        <v>12</v>
      </c>
      <c r="I14" s="5" t="s">
        <v>12</v>
      </c>
      <c r="J14" s="5" t="s">
        <v>12</v>
      </c>
      <c r="K14" s="5" t="s">
        <v>12</v>
      </c>
      <c r="L14" s="5" t="s">
        <v>12</v>
      </c>
      <c r="M14" s="5" t="s">
        <v>12</v>
      </c>
      <c r="N14" s="5" t="s">
        <v>12</v>
      </c>
      <c r="O14" s="5" t="s">
        <v>12</v>
      </c>
      <c r="P14" s="5" t="s">
        <v>12</v>
      </c>
      <c r="Q14" s="5" t="s">
        <v>23</v>
      </c>
      <c r="R14" s="5" t="s">
        <v>23</v>
      </c>
      <c r="S14" s="5" t="s">
        <v>23</v>
      </c>
      <c r="T14" s="5" t="s">
        <v>12</v>
      </c>
      <c r="U14" s="5" t="s">
        <v>12</v>
      </c>
      <c r="V14" s="5" t="s">
        <v>12</v>
      </c>
      <c r="W14" s="5" t="s">
        <v>12</v>
      </c>
      <c r="X14" s="5" t="s">
        <v>12</v>
      </c>
      <c r="Y14" s="5" t="s">
        <v>12</v>
      </c>
      <c r="Z14" s="5" t="s">
        <v>12</v>
      </c>
      <c r="AA14" s="5" t="s">
        <v>12</v>
      </c>
      <c r="AB14" s="5" t="s">
        <v>12</v>
      </c>
      <c r="AC14" s="5" t="s">
        <v>13</v>
      </c>
      <c r="AD14" s="5" t="s">
        <v>13</v>
      </c>
      <c r="AE14" s="5" t="s">
        <v>13</v>
      </c>
      <c r="AF14" s="5" t="s">
        <v>13</v>
      </c>
      <c r="AG14" s="5" t="s">
        <v>13</v>
      </c>
      <c r="AH14" s="5" t="s">
        <v>13</v>
      </c>
      <c r="AI14" s="5" t="s">
        <v>13</v>
      </c>
      <c r="AJ14" s="5" t="s">
        <v>13</v>
      </c>
      <c r="AK14" s="20">
        <v>5</v>
      </c>
    </row>
    <row r="15" spans="1:41" x14ac:dyDescent="0.2">
      <c r="A15" s="1" t="s">
        <v>87</v>
      </c>
      <c r="B15" s="1" t="s">
        <v>7</v>
      </c>
      <c r="C15" s="1" t="s">
        <v>8</v>
      </c>
      <c r="D15" s="1" t="s">
        <v>37</v>
      </c>
      <c r="E15" s="1" t="s">
        <v>21</v>
      </c>
      <c r="F15" s="1" t="s">
        <v>10</v>
      </c>
      <c r="G15" s="5">
        <v>92</v>
      </c>
      <c r="H15" s="5">
        <v>41</v>
      </c>
      <c r="I15" s="5">
        <v>27</v>
      </c>
      <c r="J15" s="5">
        <v>7</v>
      </c>
      <c r="K15" s="5">
        <v>28</v>
      </c>
      <c r="L15" s="5">
        <v>35</v>
      </c>
      <c r="M15" s="5">
        <v>239</v>
      </c>
      <c r="N15" s="5">
        <v>100.667</v>
      </c>
      <c r="O15" s="5">
        <v>35</v>
      </c>
      <c r="P15" s="5">
        <v>38</v>
      </c>
      <c r="Q15" s="5">
        <v>264</v>
      </c>
      <c r="R15" s="5">
        <v>154</v>
      </c>
      <c r="S15" s="5">
        <v>223</v>
      </c>
      <c r="T15" s="5">
        <v>255</v>
      </c>
      <c r="U15" s="5">
        <v>325</v>
      </c>
      <c r="V15" s="5">
        <v>333</v>
      </c>
      <c r="W15" s="5">
        <v>229</v>
      </c>
      <c r="X15" s="5">
        <v>428</v>
      </c>
      <c r="Y15" s="5">
        <v>720</v>
      </c>
      <c r="Z15" s="5">
        <v>963</v>
      </c>
      <c r="AA15" s="5">
        <v>700</v>
      </c>
      <c r="AB15" s="5">
        <v>700</v>
      </c>
      <c r="AC15" s="5">
        <v>1000</v>
      </c>
      <c r="AD15" s="5">
        <v>1000</v>
      </c>
      <c r="AE15" s="5">
        <v>800</v>
      </c>
      <c r="AF15" s="5">
        <v>800</v>
      </c>
      <c r="AG15" s="5">
        <v>750</v>
      </c>
      <c r="AH15" s="5">
        <v>950</v>
      </c>
      <c r="AI15" s="5">
        <v>950</v>
      </c>
      <c r="AJ15" s="5">
        <v>935.8</v>
      </c>
      <c r="AK15" s="20">
        <v>6</v>
      </c>
      <c r="AM15" s="12">
        <f>+AO15/$AO$3</f>
        <v>3.5724193872520224E-2</v>
      </c>
      <c r="AN15" s="7">
        <f>IF(AK15=1,AM15,AM15+AN13)</f>
        <v>0.90496264108359492</v>
      </c>
      <c r="AO15" s="5">
        <f>SUM(G15:AJ15)</f>
        <v>13122.466999999999</v>
      </c>
    </row>
    <row r="16" spans="1:41" x14ac:dyDescent="0.2">
      <c r="A16" s="1" t="s">
        <v>87</v>
      </c>
      <c r="B16" s="1" t="s">
        <v>7</v>
      </c>
      <c r="C16" s="1" t="s">
        <v>8</v>
      </c>
      <c r="D16" s="1" t="s">
        <v>37</v>
      </c>
      <c r="E16" s="1" t="s">
        <v>21</v>
      </c>
      <c r="F16" s="1" t="s">
        <v>11</v>
      </c>
      <c r="G16" s="5">
        <v>-1</v>
      </c>
      <c r="H16" s="5">
        <v>-1</v>
      </c>
      <c r="I16" s="5">
        <v>-1</v>
      </c>
      <c r="J16" s="5">
        <v>-1</v>
      </c>
      <c r="K16" s="5">
        <v>-1</v>
      </c>
      <c r="L16" s="5">
        <v>-1</v>
      </c>
      <c r="M16" s="5">
        <v>-1</v>
      </c>
      <c r="N16" s="5">
        <v>-1</v>
      </c>
      <c r="O16" s="5">
        <v>-1</v>
      </c>
      <c r="P16" s="5">
        <v>-1</v>
      </c>
      <c r="Q16" s="5">
        <v>-1</v>
      </c>
      <c r="R16" s="5">
        <v>-1</v>
      </c>
      <c r="S16" s="5" t="s">
        <v>23</v>
      </c>
      <c r="T16" s="5" t="s">
        <v>12</v>
      </c>
      <c r="U16" s="5" t="s">
        <v>12</v>
      </c>
      <c r="V16" s="5" t="s">
        <v>12</v>
      </c>
      <c r="W16" s="5" t="s">
        <v>12</v>
      </c>
      <c r="X16" s="5" t="s">
        <v>12</v>
      </c>
      <c r="Y16" s="5" t="s">
        <v>23</v>
      </c>
      <c r="Z16" s="5" t="s">
        <v>12</v>
      </c>
      <c r="AA16" s="5" t="s">
        <v>15</v>
      </c>
      <c r="AB16" s="5" t="s">
        <v>15</v>
      </c>
      <c r="AC16" s="5" t="s">
        <v>12</v>
      </c>
      <c r="AD16" s="5" t="s">
        <v>23</v>
      </c>
      <c r="AE16" s="5" t="s">
        <v>12</v>
      </c>
      <c r="AF16" s="5" t="s">
        <v>13</v>
      </c>
      <c r="AG16" s="5" t="s">
        <v>12</v>
      </c>
      <c r="AH16" s="5" t="s">
        <v>12</v>
      </c>
      <c r="AI16" s="5" t="s">
        <v>12</v>
      </c>
      <c r="AJ16" s="5" t="s">
        <v>12</v>
      </c>
      <c r="AK16" s="20">
        <v>6</v>
      </c>
    </row>
    <row r="17" spans="1:41" x14ac:dyDescent="0.2">
      <c r="A17" s="1" t="s">
        <v>87</v>
      </c>
      <c r="B17" s="1" t="s">
        <v>7</v>
      </c>
      <c r="C17" s="1" t="s">
        <v>19</v>
      </c>
      <c r="D17" s="1" t="s">
        <v>20</v>
      </c>
      <c r="E17" s="1" t="s">
        <v>21</v>
      </c>
      <c r="F17" s="1" t="s">
        <v>10</v>
      </c>
      <c r="G17" s="5">
        <v>577</v>
      </c>
      <c r="H17" s="5">
        <v>441</v>
      </c>
      <c r="I17" s="5">
        <v>127</v>
      </c>
      <c r="J17" s="5">
        <v>507</v>
      </c>
      <c r="K17" s="5">
        <v>489</v>
      </c>
      <c r="L17" s="5">
        <v>521</v>
      </c>
      <c r="M17" s="5">
        <v>509</v>
      </c>
      <c r="N17" s="5">
        <v>286</v>
      </c>
      <c r="O17" s="5">
        <v>285</v>
      </c>
      <c r="P17" s="5">
        <v>347</v>
      </c>
      <c r="Q17" s="5">
        <v>299</v>
      </c>
      <c r="R17" s="5">
        <v>310</v>
      </c>
      <c r="S17" s="5">
        <v>257</v>
      </c>
      <c r="T17" s="5">
        <v>30</v>
      </c>
      <c r="U17" s="5">
        <v>140</v>
      </c>
      <c r="V17" s="5">
        <v>172</v>
      </c>
      <c r="W17" s="5">
        <v>103</v>
      </c>
      <c r="X17" s="5">
        <v>82</v>
      </c>
      <c r="Y17" s="5">
        <v>89</v>
      </c>
      <c r="Z17" s="5">
        <v>88</v>
      </c>
      <c r="AA17" s="5">
        <v>192.36500000000001</v>
      </c>
      <c r="AB17" s="5">
        <v>193.28</v>
      </c>
      <c r="AC17" s="5">
        <v>115</v>
      </c>
      <c r="AD17" s="5">
        <v>85.069000000000003</v>
      </c>
      <c r="AE17" s="5">
        <v>133.405</v>
      </c>
      <c r="AF17" s="5">
        <v>151.71899999999999</v>
      </c>
      <c r="AG17" s="5">
        <v>95.513000000000005</v>
      </c>
      <c r="AH17" s="5">
        <v>169.215</v>
      </c>
      <c r="AI17" s="5">
        <v>122.252</v>
      </c>
      <c r="AJ17" s="5">
        <v>171.75399999999999</v>
      </c>
      <c r="AK17" s="20">
        <v>7</v>
      </c>
      <c r="AM17" s="12">
        <f>+AO17/$AO$3</f>
        <v>1.9297706780845282E-2</v>
      </c>
      <c r="AN17" s="7">
        <f>IF(AK17=1,AM17,AM17+AN15)</f>
        <v>0.92426034786444022</v>
      </c>
      <c r="AO17" s="5">
        <f>SUM(G17:AJ17)</f>
        <v>7088.5720000000001</v>
      </c>
    </row>
    <row r="18" spans="1:41" x14ac:dyDescent="0.2">
      <c r="A18" s="1" t="s">
        <v>87</v>
      </c>
      <c r="B18" s="1" t="s">
        <v>7</v>
      </c>
      <c r="C18" s="1" t="s">
        <v>19</v>
      </c>
      <c r="D18" s="1" t="s">
        <v>20</v>
      </c>
      <c r="E18" s="1" t="s">
        <v>21</v>
      </c>
      <c r="F18" s="1" t="s">
        <v>11</v>
      </c>
      <c r="G18" s="5" t="s">
        <v>12</v>
      </c>
      <c r="H18" s="5" t="s">
        <v>12</v>
      </c>
      <c r="I18" s="5" t="s">
        <v>12</v>
      </c>
      <c r="J18" s="5" t="s">
        <v>12</v>
      </c>
      <c r="K18" s="5" t="s">
        <v>12</v>
      </c>
      <c r="L18" s="5" t="s">
        <v>12</v>
      </c>
      <c r="M18" s="5" t="s">
        <v>12</v>
      </c>
      <c r="N18" s="5" t="s">
        <v>12</v>
      </c>
      <c r="O18" s="5" t="s">
        <v>12</v>
      </c>
      <c r="P18" s="5" t="s">
        <v>12</v>
      </c>
      <c r="Q18" s="5" t="s">
        <v>12</v>
      </c>
      <c r="R18" s="5" t="s">
        <v>12</v>
      </c>
      <c r="S18" s="5" t="s">
        <v>12</v>
      </c>
      <c r="T18" s="5" t="s">
        <v>12</v>
      </c>
      <c r="U18" s="5" t="s">
        <v>13</v>
      </c>
      <c r="V18" s="5" t="s">
        <v>13</v>
      </c>
      <c r="W18" s="5" t="s">
        <v>13</v>
      </c>
      <c r="X18" s="5" t="s">
        <v>13</v>
      </c>
      <c r="Y18" s="5" t="s">
        <v>13</v>
      </c>
      <c r="Z18" s="5" t="s">
        <v>13</v>
      </c>
      <c r="AA18" s="5" t="s">
        <v>13</v>
      </c>
      <c r="AB18" s="5" t="s">
        <v>13</v>
      </c>
      <c r="AC18" s="5" t="s">
        <v>13</v>
      </c>
      <c r="AD18" s="5" t="s">
        <v>13</v>
      </c>
      <c r="AE18" s="5" t="s">
        <v>12</v>
      </c>
      <c r="AF18" s="5" t="s">
        <v>12</v>
      </c>
      <c r="AG18" s="5" t="s">
        <v>12</v>
      </c>
      <c r="AH18" s="5" t="s">
        <v>12</v>
      </c>
      <c r="AI18" s="5" t="s">
        <v>12</v>
      </c>
      <c r="AJ18" s="5" t="s">
        <v>12</v>
      </c>
      <c r="AK18" s="20">
        <v>7</v>
      </c>
    </row>
    <row r="19" spans="1:41" x14ac:dyDescent="0.2">
      <c r="A19" s="1" t="s">
        <v>87</v>
      </c>
      <c r="B19" s="1" t="s">
        <v>7</v>
      </c>
      <c r="C19" s="1" t="s">
        <v>8</v>
      </c>
      <c r="D19" s="1" t="s">
        <v>38</v>
      </c>
      <c r="E19" s="1" t="s">
        <v>49</v>
      </c>
      <c r="F19" s="1" t="s">
        <v>10</v>
      </c>
      <c r="G19" s="5">
        <v>73</v>
      </c>
      <c r="H19" s="5">
        <v>60</v>
      </c>
      <c r="I19" s="5">
        <v>28</v>
      </c>
      <c r="J19" s="5">
        <v>22</v>
      </c>
      <c r="K19" s="5">
        <v>189</v>
      </c>
      <c r="L19" s="5">
        <v>93</v>
      </c>
      <c r="M19" s="5">
        <v>89</v>
      </c>
      <c r="N19" s="5">
        <v>240</v>
      </c>
      <c r="O19" s="5">
        <v>18</v>
      </c>
      <c r="P19" s="5">
        <v>94.506</v>
      </c>
      <c r="Q19" s="5">
        <v>121.30800000000001</v>
      </c>
      <c r="R19" s="5">
        <v>37.808</v>
      </c>
      <c r="S19" s="5">
        <v>147.13499999999999</v>
      </c>
      <c r="T19" s="5">
        <v>87.075000000000003</v>
      </c>
      <c r="U19" s="5">
        <v>192.863</v>
      </c>
      <c r="V19" s="5">
        <v>203.30600000000001</v>
      </c>
      <c r="W19" s="5">
        <v>267.351</v>
      </c>
      <c r="X19" s="5">
        <v>257.92599999999999</v>
      </c>
      <c r="Y19" s="5">
        <v>247.65700000000001</v>
      </c>
      <c r="Z19" s="5">
        <v>176.11699999999999</v>
      </c>
      <c r="AA19" s="5">
        <v>207.70500000000001</v>
      </c>
      <c r="AB19" s="5">
        <v>97.281999999999996</v>
      </c>
      <c r="AC19" s="5">
        <v>274.82400000000001</v>
      </c>
      <c r="AD19" s="5">
        <v>233.035</v>
      </c>
      <c r="AE19" s="5">
        <v>98.22</v>
      </c>
      <c r="AF19" s="5">
        <v>85.284999999999997</v>
      </c>
      <c r="AG19" s="5">
        <v>175.16300000000001</v>
      </c>
      <c r="AH19" s="5">
        <v>33.676000000000002</v>
      </c>
      <c r="AI19" s="5">
        <v>32.689</v>
      </c>
      <c r="AJ19" s="5">
        <v>49.832999999999998</v>
      </c>
      <c r="AK19" s="20">
        <v>8</v>
      </c>
      <c r="AM19" s="12">
        <f>+AO19/$AO$3</f>
        <v>1.0706433751433183E-2</v>
      </c>
      <c r="AN19" s="7">
        <f>IF(AK19=1,AM19,AM19+AN17)</f>
        <v>0.93496678161587343</v>
      </c>
      <c r="AO19" s="5">
        <f>SUM(G19:AJ19)</f>
        <v>3932.7640000000001</v>
      </c>
    </row>
    <row r="20" spans="1:41" x14ac:dyDescent="0.2">
      <c r="A20" s="1" t="s">
        <v>87</v>
      </c>
      <c r="B20" s="1" t="s">
        <v>7</v>
      </c>
      <c r="C20" s="1" t="s">
        <v>8</v>
      </c>
      <c r="D20" s="1" t="s">
        <v>38</v>
      </c>
      <c r="E20" s="1" t="s">
        <v>49</v>
      </c>
      <c r="F20" s="1" t="s">
        <v>11</v>
      </c>
      <c r="G20" s="5" t="s">
        <v>13</v>
      </c>
      <c r="H20" s="5" t="s">
        <v>13</v>
      </c>
      <c r="I20" s="5" t="s">
        <v>13</v>
      </c>
      <c r="J20" s="5" t="s">
        <v>13</v>
      </c>
      <c r="K20" s="5" t="s">
        <v>13</v>
      </c>
      <c r="L20" s="5" t="s">
        <v>13</v>
      </c>
      <c r="M20" s="5" t="s">
        <v>13</v>
      </c>
      <c r="N20" s="5" t="s">
        <v>13</v>
      </c>
      <c r="O20" s="5" t="s">
        <v>12</v>
      </c>
      <c r="P20" s="5" t="s">
        <v>12</v>
      </c>
      <c r="Q20" s="5" t="s">
        <v>12</v>
      </c>
      <c r="R20" s="5" t="s">
        <v>12</v>
      </c>
      <c r="S20" s="5" t="s">
        <v>12</v>
      </c>
      <c r="T20" s="5" t="s">
        <v>12</v>
      </c>
      <c r="U20" s="5" t="s">
        <v>12</v>
      </c>
      <c r="V20" s="5" t="s">
        <v>12</v>
      </c>
      <c r="W20" s="5" t="s">
        <v>12</v>
      </c>
      <c r="X20" s="5" t="s">
        <v>12</v>
      </c>
      <c r="Y20" s="5" t="s">
        <v>12</v>
      </c>
      <c r="Z20" s="5" t="s">
        <v>12</v>
      </c>
      <c r="AA20" s="5" t="s">
        <v>12</v>
      </c>
      <c r="AB20" s="5" t="s">
        <v>12</v>
      </c>
      <c r="AC20" s="5" t="s">
        <v>12</v>
      </c>
      <c r="AD20" s="5" t="s">
        <v>12</v>
      </c>
      <c r="AE20" s="5" t="s">
        <v>12</v>
      </c>
      <c r="AF20" s="5" t="s">
        <v>12</v>
      </c>
      <c r="AG20" s="5" t="s">
        <v>12</v>
      </c>
      <c r="AH20" s="5" t="s">
        <v>12</v>
      </c>
      <c r="AI20" s="5" t="s">
        <v>12</v>
      </c>
      <c r="AJ20" s="5" t="s">
        <v>13</v>
      </c>
      <c r="AK20" s="20">
        <v>8</v>
      </c>
    </row>
    <row r="21" spans="1:41" x14ac:dyDescent="0.2">
      <c r="A21" s="1" t="s">
        <v>87</v>
      </c>
      <c r="B21" s="1" t="s">
        <v>7</v>
      </c>
      <c r="C21" s="1" t="s">
        <v>8</v>
      </c>
      <c r="D21" s="1" t="s">
        <v>148</v>
      </c>
      <c r="E21" s="1" t="s">
        <v>21</v>
      </c>
      <c r="F21" s="1" t="s">
        <v>10</v>
      </c>
      <c r="I21" s="5">
        <v>73</v>
      </c>
      <c r="J21" s="5">
        <v>86</v>
      </c>
      <c r="K21" s="5">
        <v>104</v>
      </c>
      <c r="L21" s="5">
        <v>132</v>
      </c>
      <c r="M21" s="5">
        <v>40</v>
      </c>
      <c r="N21" s="5">
        <v>337</v>
      </c>
      <c r="O21" s="5">
        <v>304</v>
      </c>
      <c r="P21" s="5">
        <v>21.6</v>
      </c>
      <c r="Q21" s="5">
        <v>101.7</v>
      </c>
      <c r="R21" s="5">
        <v>90.2</v>
      </c>
      <c r="S21" s="5">
        <v>315.8</v>
      </c>
      <c r="T21" s="5">
        <v>55.835999999999999</v>
      </c>
      <c r="U21" s="5">
        <v>107.944</v>
      </c>
      <c r="V21" s="5">
        <v>72</v>
      </c>
      <c r="W21" s="5">
        <v>85</v>
      </c>
      <c r="X21" s="5">
        <v>92</v>
      </c>
      <c r="Y21" s="5">
        <v>92</v>
      </c>
      <c r="Z21" s="5">
        <v>73.271000000000001</v>
      </c>
      <c r="AA21" s="5">
        <v>74.704999999999998</v>
      </c>
      <c r="AB21" s="5">
        <v>59.002000000000002</v>
      </c>
      <c r="AC21" s="5">
        <v>95.945999999999998</v>
      </c>
      <c r="AD21" s="5">
        <v>60.292999999999999</v>
      </c>
      <c r="AE21" s="5">
        <v>140.78</v>
      </c>
      <c r="AF21" s="5">
        <v>135.05699999999999</v>
      </c>
      <c r="AG21" s="5">
        <v>81.31</v>
      </c>
      <c r="AH21" s="5">
        <v>86.498000000000005</v>
      </c>
      <c r="AI21" s="5">
        <v>91.561000000000007</v>
      </c>
      <c r="AJ21" s="5">
        <v>96.165000000000006</v>
      </c>
      <c r="AK21" s="20">
        <v>9</v>
      </c>
      <c r="AM21" s="12">
        <f>+AO21/$AO$3</f>
        <v>8.4520510923601199E-3</v>
      </c>
      <c r="AN21" s="7">
        <f>IF(AK21=1,AM21,AM21+AN19)</f>
        <v>0.94341883270823357</v>
      </c>
      <c r="AO21" s="5">
        <f>SUM(G21:AJ21)</f>
        <v>3104.6680000000001</v>
      </c>
    </row>
    <row r="22" spans="1:41" x14ac:dyDescent="0.2">
      <c r="A22" s="1" t="s">
        <v>87</v>
      </c>
      <c r="B22" s="1" t="s">
        <v>7</v>
      </c>
      <c r="C22" s="1" t="s">
        <v>8</v>
      </c>
      <c r="D22" s="1" t="s">
        <v>148</v>
      </c>
      <c r="E22" s="1" t="s">
        <v>21</v>
      </c>
      <c r="F22" s="1" t="s">
        <v>11</v>
      </c>
      <c r="I22" s="5">
        <v>-1</v>
      </c>
      <c r="J22" s="5">
        <v>-1</v>
      </c>
      <c r="K22" s="5">
        <v>-1</v>
      </c>
      <c r="L22" s="5">
        <v>-1</v>
      </c>
      <c r="M22" s="5">
        <v>-1</v>
      </c>
      <c r="N22" s="5" t="s">
        <v>15</v>
      </c>
      <c r="O22" s="5" t="s">
        <v>15</v>
      </c>
      <c r="P22" s="5" t="s">
        <v>15</v>
      </c>
      <c r="Q22" s="5" t="s">
        <v>15</v>
      </c>
      <c r="R22" s="5" t="s">
        <v>15</v>
      </c>
      <c r="S22" s="5" t="s">
        <v>15</v>
      </c>
      <c r="T22" s="5" t="s">
        <v>15</v>
      </c>
      <c r="U22" s="5" t="s">
        <v>15</v>
      </c>
      <c r="V22" s="5" t="s">
        <v>13</v>
      </c>
      <c r="W22" s="5" t="s">
        <v>15</v>
      </c>
      <c r="X22" s="5" t="s">
        <v>13</v>
      </c>
      <c r="Y22" s="5" t="s">
        <v>13</v>
      </c>
      <c r="Z22" s="5" t="s">
        <v>13</v>
      </c>
      <c r="AA22" s="5" t="s">
        <v>13</v>
      </c>
      <c r="AB22" s="5" t="s">
        <v>13</v>
      </c>
      <c r="AC22" s="5" t="s">
        <v>13</v>
      </c>
      <c r="AD22" s="5" t="s">
        <v>15</v>
      </c>
      <c r="AE22" s="5" t="s">
        <v>13</v>
      </c>
      <c r="AF22" s="5" t="s">
        <v>12</v>
      </c>
      <c r="AG22" s="5" t="s">
        <v>12</v>
      </c>
      <c r="AH22" s="5" t="s">
        <v>12</v>
      </c>
      <c r="AI22" s="5" t="s">
        <v>13</v>
      </c>
      <c r="AJ22" s="5" t="s">
        <v>12</v>
      </c>
      <c r="AK22" s="20">
        <v>9</v>
      </c>
    </row>
    <row r="23" spans="1:41" x14ac:dyDescent="0.2">
      <c r="A23" s="1" t="s">
        <v>87</v>
      </c>
      <c r="B23" s="1" t="s">
        <v>7</v>
      </c>
      <c r="C23" s="1" t="s">
        <v>8</v>
      </c>
      <c r="D23" s="1" t="s">
        <v>41</v>
      </c>
      <c r="E23" s="1" t="s">
        <v>21</v>
      </c>
      <c r="F23" s="1" t="s">
        <v>10</v>
      </c>
      <c r="G23" s="5">
        <v>71</v>
      </c>
      <c r="H23" s="5">
        <v>562</v>
      </c>
      <c r="I23" s="5">
        <v>10.5</v>
      </c>
      <c r="J23" s="5">
        <v>179.9</v>
      </c>
      <c r="K23" s="5">
        <v>150</v>
      </c>
      <c r="L23" s="5">
        <v>157.69999999999999</v>
      </c>
      <c r="M23" s="5">
        <v>109.8</v>
      </c>
      <c r="N23" s="5">
        <v>129.9</v>
      </c>
      <c r="O23" s="5">
        <v>137.69999999999999</v>
      </c>
      <c r="P23" s="5">
        <v>41</v>
      </c>
      <c r="Q23" s="5">
        <v>75</v>
      </c>
      <c r="R23" s="5">
        <v>92</v>
      </c>
      <c r="S23" s="5">
        <v>77.733000000000004</v>
      </c>
      <c r="T23" s="5">
        <v>82.662999999999997</v>
      </c>
      <c r="U23" s="5">
        <v>90.798000000000002</v>
      </c>
      <c r="V23" s="5">
        <v>19.277000000000001</v>
      </c>
      <c r="W23" s="5">
        <v>28.516999999999999</v>
      </c>
      <c r="X23" s="5">
        <v>48.095999999999997</v>
      </c>
      <c r="Y23" s="5">
        <v>30.178999999999998</v>
      </c>
      <c r="Z23" s="5">
        <v>21.263000000000002</v>
      </c>
      <c r="AA23" s="5">
        <v>15.603999999999999</v>
      </c>
      <c r="AB23" s="5">
        <v>14.073</v>
      </c>
      <c r="AC23" s="5">
        <v>15.909000000000001</v>
      </c>
      <c r="AD23" s="5">
        <v>26.408999999999999</v>
      </c>
      <c r="AE23" s="5">
        <v>16.806000000000001</v>
      </c>
      <c r="AF23" s="5">
        <v>13.298</v>
      </c>
      <c r="AG23" s="5">
        <v>35.607999999999997</v>
      </c>
      <c r="AH23" s="5">
        <v>3.016</v>
      </c>
      <c r="AI23" s="5">
        <v>5.9080000000000004</v>
      </c>
      <c r="AJ23" s="5">
        <v>7.7640000000000002</v>
      </c>
      <c r="AK23" s="20">
        <v>10</v>
      </c>
      <c r="AM23" s="12">
        <f>+AO23/$AO$3</f>
        <v>6.1782007744708919E-3</v>
      </c>
      <c r="AN23" s="7">
        <f>IF(AK23=1,AM23,AM23+AN21)</f>
        <v>0.94959703348270441</v>
      </c>
      <c r="AO23" s="5">
        <f>SUM(G23:AJ23)</f>
        <v>2269.4209999999998</v>
      </c>
    </row>
    <row r="24" spans="1:41" x14ac:dyDescent="0.2">
      <c r="A24" s="1" t="s">
        <v>87</v>
      </c>
      <c r="B24" s="1" t="s">
        <v>7</v>
      </c>
      <c r="C24" s="1" t="s">
        <v>8</v>
      </c>
      <c r="D24" s="1" t="s">
        <v>41</v>
      </c>
      <c r="E24" s="1" t="s">
        <v>21</v>
      </c>
      <c r="F24" s="1" t="s">
        <v>11</v>
      </c>
      <c r="G24" s="5">
        <v>-1</v>
      </c>
      <c r="H24" s="5">
        <v>-1</v>
      </c>
      <c r="I24" s="5">
        <v>-1</v>
      </c>
      <c r="J24" s="5">
        <v>-1</v>
      </c>
      <c r="K24" s="5">
        <v>-1</v>
      </c>
      <c r="L24" s="5">
        <v>-1</v>
      </c>
      <c r="M24" s="5">
        <v>-1</v>
      </c>
      <c r="N24" s="5">
        <v>-1</v>
      </c>
      <c r="O24" s="5">
        <v>-1</v>
      </c>
      <c r="P24" s="5">
        <v>-1</v>
      </c>
      <c r="Q24" s="5">
        <v>-1</v>
      </c>
      <c r="R24" s="5">
        <v>-1</v>
      </c>
      <c r="S24" s="5" t="s">
        <v>15</v>
      </c>
      <c r="T24" s="5" t="s">
        <v>15</v>
      </c>
      <c r="U24" s="5" t="s">
        <v>15</v>
      </c>
      <c r="V24" s="5" t="s">
        <v>15</v>
      </c>
      <c r="W24" s="5" t="s">
        <v>15</v>
      </c>
      <c r="X24" s="5" t="s">
        <v>15</v>
      </c>
      <c r="Y24" s="5" t="s">
        <v>15</v>
      </c>
      <c r="Z24" s="5" t="s">
        <v>15</v>
      </c>
      <c r="AA24" s="5" t="s">
        <v>15</v>
      </c>
      <c r="AB24" s="5" t="s">
        <v>15</v>
      </c>
      <c r="AC24" s="5" t="s">
        <v>15</v>
      </c>
      <c r="AD24" s="5" t="s">
        <v>15</v>
      </c>
      <c r="AE24" s="5" t="s">
        <v>13</v>
      </c>
      <c r="AF24" s="5" t="s">
        <v>13</v>
      </c>
      <c r="AG24" s="5" t="s">
        <v>13</v>
      </c>
      <c r="AH24" s="5" t="s">
        <v>15</v>
      </c>
      <c r="AI24" s="5" t="s">
        <v>13</v>
      </c>
      <c r="AJ24" s="5" t="s">
        <v>24</v>
      </c>
      <c r="AK24" s="20">
        <v>10</v>
      </c>
    </row>
    <row r="25" spans="1:41" x14ac:dyDescent="0.2">
      <c r="A25" s="1" t="s">
        <v>87</v>
      </c>
      <c r="B25" s="1" t="s">
        <v>7</v>
      </c>
      <c r="C25" s="1" t="s">
        <v>8</v>
      </c>
      <c r="D25" s="1" t="s">
        <v>220</v>
      </c>
      <c r="E25" s="1" t="s">
        <v>33</v>
      </c>
      <c r="F25" s="1" t="s">
        <v>10</v>
      </c>
      <c r="I25" s="5">
        <v>38.35</v>
      </c>
      <c r="L25" s="5">
        <v>0.12</v>
      </c>
      <c r="M25" s="5">
        <v>1</v>
      </c>
      <c r="O25" s="5">
        <v>5.05</v>
      </c>
      <c r="P25" s="5">
        <v>8.82</v>
      </c>
      <c r="Q25" s="5">
        <v>8.94</v>
      </c>
      <c r="R25" s="5">
        <v>12</v>
      </c>
      <c r="S25" s="5">
        <v>20.68</v>
      </c>
      <c r="T25" s="5">
        <v>22.704999999999998</v>
      </c>
      <c r="U25" s="5">
        <v>34.658999999999999</v>
      </c>
      <c r="V25" s="5">
        <v>32.630000000000003</v>
      </c>
      <c r="W25" s="5">
        <v>125.453</v>
      </c>
      <c r="X25" s="5">
        <v>94.024000000000001</v>
      </c>
      <c r="Y25" s="5">
        <v>124.879</v>
      </c>
      <c r="Z25" s="5">
        <v>129.38900000000001</v>
      </c>
      <c r="AA25" s="5">
        <v>120.943</v>
      </c>
      <c r="AB25" s="5">
        <v>154.684</v>
      </c>
      <c r="AC25" s="5">
        <v>105.26</v>
      </c>
      <c r="AD25" s="5">
        <v>87.897999999999996</v>
      </c>
      <c r="AE25" s="5">
        <v>76.641000000000005</v>
      </c>
      <c r="AF25" s="5">
        <v>75.569999999999993</v>
      </c>
      <c r="AG25" s="5">
        <v>62.432000000000002</v>
      </c>
      <c r="AH25" s="5">
        <v>131.54900000000001</v>
      </c>
      <c r="AI25" s="5">
        <v>205.06800000000001</v>
      </c>
      <c r="AJ25" s="5">
        <v>223.786</v>
      </c>
      <c r="AK25" s="20">
        <v>11</v>
      </c>
      <c r="AM25" s="12">
        <f>+AO25/$AO$3</f>
        <v>5.1793881873191915E-3</v>
      </c>
      <c r="AN25" s="7">
        <f>IF(AK25=1,AM25,AM25+AN23)</f>
        <v>0.95477642167002363</v>
      </c>
      <c r="AO25" s="5">
        <f>SUM(G25:AJ25)</f>
        <v>1902.53</v>
      </c>
    </row>
    <row r="26" spans="1:41" x14ac:dyDescent="0.2">
      <c r="A26" s="1" t="s">
        <v>87</v>
      </c>
      <c r="B26" s="1" t="s">
        <v>7</v>
      </c>
      <c r="C26" s="1" t="s">
        <v>8</v>
      </c>
      <c r="D26" s="1" t="s">
        <v>220</v>
      </c>
      <c r="E26" s="1" t="s">
        <v>33</v>
      </c>
      <c r="F26" s="1" t="s">
        <v>11</v>
      </c>
      <c r="I26" s="5">
        <v>-1</v>
      </c>
      <c r="L26" s="5">
        <v>-1</v>
      </c>
      <c r="M26" s="5" t="s">
        <v>24</v>
      </c>
      <c r="N26" s="5" t="s">
        <v>24</v>
      </c>
      <c r="O26" s="5" t="s">
        <v>17</v>
      </c>
      <c r="P26" s="5" t="s">
        <v>23</v>
      </c>
      <c r="Q26" s="5" t="s">
        <v>23</v>
      </c>
      <c r="R26" s="5" t="s">
        <v>17</v>
      </c>
      <c r="S26" s="5" t="s">
        <v>23</v>
      </c>
      <c r="T26" s="5" t="s">
        <v>23</v>
      </c>
      <c r="U26" s="5" t="s">
        <v>23</v>
      </c>
      <c r="V26" s="5" t="s">
        <v>23</v>
      </c>
      <c r="W26" s="5" t="s">
        <v>23</v>
      </c>
      <c r="X26" s="5" t="s">
        <v>23</v>
      </c>
      <c r="Y26" s="5" t="s">
        <v>23</v>
      </c>
      <c r="Z26" s="5" t="s">
        <v>23</v>
      </c>
      <c r="AA26" s="5" t="s">
        <v>23</v>
      </c>
      <c r="AB26" s="5" t="s">
        <v>23</v>
      </c>
      <c r="AC26" s="5" t="s">
        <v>23</v>
      </c>
      <c r="AD26" s="5" t="s">
        <v>23</v>
      </c>
      <c r="AE26" s="5" t="s">
        <v>23</v>
      </c>
      <c r="AF26" s="5" t="s">
        <v>23</v>
      </c>
      <c r="AG26" s="5" t="s">
        <v>23</v>
      </c>
      <c r="AH26" s="5" t="s">
        <v>23</v>
      </c>
      <c r="AI26" s="5" t="s">
        <v>23</v>
      </c>
      <c r="AJ26" s="5" t="s">
        <v>23</v>
      </c>
      <c r="AK26" s="20">
        <v>11</v>
      </c>
    </row>
    <row r="27" spans="1:41" x14ac:dyDescent="0.2">
      <c r="A27" s="1" t="s">
        <v>87</v>
      </c>
      <c r="B27" s="1" t="s">
        <v>7</v>
      </c>
      <c r="C27" s="1" t="s">
        <v>8</v>
      </c>
      <c r="D27" s="1" t="s">
        <v>216</v>
      </c>
      <c r="E27" s="1" t="s">
        <v>16</v>
      </c>
      <c r="F27" s="1" t="s">
        <v>10</v>
      </c>
      <c r="J27" s="5">
        <v>13</v>
      </c>
      <c r="K27" s="5">
        <v>13</v>
      </c>
      <c r="L27" s="5">
        <v>97</v>
      </c>
      <c r="M27" s="5">
        <v>164</v>
      </c>
      <c r="P27" s="5">
        <v>59.5</v>
      </c>
      <c r="R27" s="5">
        <v>74</v>
      </c>
      <c r="S27" s="5">
        <v>137.5</v>
      </c>
      <c r="T27" s="5">
        <v>101.7</v>
      </c>
      <c r="U27" s="5">
        <v>177.761</v>
      </c>
      <c r="V27" s="5">
        <v>91.322999999999993</v>
      </c>
      <c r="W27" s="5">
        <v>46.033000000000001</v>
      </c>
      <c r="X27" s="5">
        <v>13.603999999999999</v>
      </c>
      <c r="Y27" s="5">
        <v>11.647</v>
      </c>
      <c r="Z27" s="5">
        <v>32.381</v>
      </c>
      <c r="AA27" s="5">
        <v>14.943</v>
      </c>
      <c r="AB27" s="5">
        <v>12.635</v>
      </c>
      <c r="AC27" s="5">
        <v>35.335999999999999</v>
      </c>
      <c r="AD27" s="5">
        <v>25.119</v>
      </c>
      <c r="AE27" s="5">
        <v>63.219000000000001</v>
      </c>
      <c r="AF27" s="5">
        <v>87.087000000000003</v>
      </c>
      <c r="AG27" s="5">
        <v>75.941999999999993</v>
      </c>
      <c r="AH27" s="5">
        <v>73.647000000000006</v>
      </c>
      <c r="AI27" s="5">
        <v>70.450999999999993</v>
      </c>
      <c r="AJ27" s="5">
        <v>85.759</v>
      </c>
      <c r="AK27" s="20">
        <v>12</v>
      </c>
      <c r="AM27" s="12">
        <f>+AO27/$AO$3</f>
        <v>4.2920511550834954E-3</v>
      </c>
      <c r="AN27" s="7">
        <f>IF(AK27=1,AM27,AM27+AN25)</f>
        <v>0.9590684728251071</v>
      </c>
      <c r="AO27" s="5">
        <f>SUM(G27:AJ27)</f>
        <v>1576.587</v>
      </c>
    </row>
    <row r="28" spans="1:41" ht="12.75" thickBot="1" x14ac:dyDescent="0.25">
      <c r="A28" s="1" t="s">
        <v>87</v>
      </c>
      <c r="B28" s="1" t="s">
        <v>7</v>
      </c>
      <c r="C28" s="1" t="s">
        <v>8</v>
      </c>
      <c r="D28" s="1" t="s">
        <v>216</v>
      </c>
      <c r="E28" s="1" t="s">
        <v>16</v>
      </c>
      <c r="F28" s="1" t="s">
        <v>11</v>
      </c>
      <c r="J28" s="5" t="s">
        <v>15</v>
      </c>
      <c r="K28" s="5">
        <v>-1</v>
      </c>
      <c r="L28" s="5">
        <v>-1</v>
      </c>
      <c r="M28" s="5">
        <v>-1</v>
      </c>
      <c r="P28" s="5">
        <v>-1</v>
      </c>
      <c r="R28" s="5">
        <v>-1</v>
      </c>
      <c r="S28" s="5">
        <v>-1</v>
      </c>
      <c r="T28" s="5">
        <v>-1</v>
      </c>
      <c r="U28" s="5">
        <v>-1</v>
      </c>
      <c r="V28" s="5">
        <v>-1</v>
      </c>
      <c r="W28" s="5">
        <v>-1</v>
      </c>
      <c r="X28" s="5">
        <v>-1</v>
      </c>
      <c r="Y28" s="5">
        <v>-1</v>
      </c>
      <c r="Z28" s="5">
        <v>-1</v>
      </c>
      <c r="AA28" s="5">
        <v>-1</v>
      </c>
      <c r="AB28" s="5">
        <v>-1</v>
      </c>
      <c r="AC28" s="5">
        <v>-1</v>
      </c>
      <c r="AD28" s="5" t="s">
        <v>13</v>
      </c>
      <c r="AE28" s="5">
        <v>-1</v>
      </c>
      <c r="AF28" s="5">
        <v>-1</v>
      </c>
      <c r="AG28" s="5" t="s">
        <v>13</v>
      </c>
      <c r="AH28" s="5">
        <v>-1</v>
      </c>
      <c r="AI28" s="5" t="s">
        <v>12</v>
      </c>
      <c r="AJ28" s="5">
        <v>-1</v>
      </c>
      <c r="AK28" s="32">
        <v>12</v>
      </c>
    </row>
    <row r="29" spans="1:41" x14ac:dyDescent="0.2">
      <c r="A29" s="1" t="s">
        <v>87</v>
      </c>
      <c r="B29" s="1" t="s">
        <v>7</v>
      </c>
      <c r="C29" s="1" t="s">
        <v>8</v>
      </c>
      <c r="D29" s="1" t="s">
        <v>37</v>
      </c>
      <c r="E29" s="1" t="s">
        <v>22</v>
      </c>
      <c r="F29" s="1" t="s">
        <v>10</v>
      </c>
      <c r="G29" s="5">
        <v>9</v>
      </c>
      <c r="H29" s="5">
        <v>4</v>
      </c>
      <c r="I29" s="5">
        <v>2</v>
      </c>
      <c r="J29" s="5">
        <v>13</v>
      </c>
      <c r="K29" s="5">
        <v>32</v>
      </c>
      <c r="L29" s="5">
        <v>322</v>
      </c>
      <c r="M29" s="5">
        <v>13</v>
      </c>
      <c r="N29" s="5">
        <v>179</v>
      </c>
      <c r="O29" s="5">
        <v>60</v>
      </c>
      <c r="P29" s="5">
        <v>51</v>
      </c>
      <c r="Q29" s="5">
        <v>243</v>
      </c>
      <c r="R29" s="5">
        <v>64</v>
      </c>
      <c r="S29" s="5">
        <v>98</v>
      </c>
      <c r="T29" s="5">
        <v>76</v>
      </c>
      <c r="U29" s="5">
        <v>9</v>
      </c>
      <c r="AA29" s="5">
        <v>80</v>
      </c>
      <c r="AK29" s="20">
        <v>13</v>
      </c>
      <c r="AM29" s="12">
        <f>+AO29/$AO$3</f>
        <v>3.4165727610526958E-3</v>
      </c>
      <c r="AN29" s="7">
        <f>IF(AK29=1,AM29,AM29+AN27)</f>
        <v>0.96248504558615977</v>
      </c>
      <c r="AO29" s="5">
        <f>SUM(G29:AJ29)</f>
        <v>1255</v>
      </c>
    </row>
    <row r="30" spans="1:41" x14ac:dyDescent="0.2">
      <c r="A30" s="1" t="s">
        <v>87</v>
      </c>
      <c r="B30" s="1" t="s">
        <v>7</v>
      </c>
      <c r="C30" s="1" t="s">
        <v>8</v>
      </c>
      <c r="D30" s="1" t="s">
        <v>37</v>
      </c>
      <c r="E30" s="1" t="s">
        <v>22</v>
      </c>
      <c r="F30" s="1" t="s">
        <v>11</v>
      </c>
      <c r="G30" s="5">
        <v>-1</v>
      </c>
      <c r="H30" s="5">
        <v>-1</v>
      </c>
      <c r="I30" s="5">
        <v>-1</v>
      </c>
      <c r="J30" s="5">
        <v>-1</v>
      </c>
      <c r="K30" s="5">
        <v>-1</v>
      </c>
      <c r="L30" s="5">
        <v>-1</v>
      </c>
      <c r="M30" s="5">
        <v>-1</v>
      </c>
      <c r="N30" s="5" t="s">
        <v>17</v>
      </c>
      <c r="O30" s="5" t="s">
        <v>18</v>
      </c>
      <c r="P30" s="5" t="s">
        <v>18</v>
      </c>
      <c r="Q30" s="5" t="s">
        <v>18</v>
      </c>
      <c r="R30" s="5">
        <v>-1</v>
      </c>
      <c r="S30" s="5" t="s">
        <v>24</v>
      </c>
      <c r="T30" s="5" t="s">
        <v>24</v>
      </c>
      <c r="U30" s="5" t="s">
        <v>24</v>
      </c>
      <c r="AA30" s="5">
        <v>-1</v>
      </c>
      <c r="AK30" s="20">
        <v>13</v>
      </c>
    </row>
    <row r="31" spans="1:41" x14ac:dyDescent="0.2">
      <c r="A31" s="1" t="s">
        <v>87</v>
      </c>
      <c r="B31" s="1" t="s">
        <v>7</v>
      </c>
      <c r="C31" s="1" t="s">
        <v>8</v>
      </c>
      <c r="D31" s="1" t="s">
        <v>34</v>
      </c>
      <c r="E31" s="1" t="s">
        <v>21</v>
      </c>
      <c r="F31" s="1" t="s">
        <v>10</v>
      </c>
      <c r="W31" s="5">
        <v>8.7249999999999996</v>
      </c>
      <c r="X31" s="5">
        <v>0.97599999999999998</v>
      </c>
      <c r="Y31" s="5">
        <v>112.249</v>
      </c>
      <c r="Z31" s="5">
        <v>106.4</v>
      </c>
      <c r="AA31" s="5">
        <v>184.00800000000001</v>
      </c>
      <c r="AB31" s="5">
        <v>140.625</v>
      </c>
      <c r="AC31" s="5">
        <v>142.221</v>
      </c>
      <c r="AD31" s="5">
        <v>75.863</v>
      </c>
      <c r="AE31" s="5">
        <v>0.626</v>
      </c>
      <c r="AF31" s="5">
        <v>2.6259999999999999</v>
      </c>
      <c r="AG31" s="5">
        <v>59.082000000000001</v>
      </c>
      <c r="AH31" s="5">
        <v>145.31899999999999</v>
      </c>
      <c r="AI31" s="5">
        <v>116.79900000000001</v>
      </c>
      <c r="AJ31" s="5">
        <v>110.73399999999999</v>
      </c>
      <c r="AK31" s="20">
        <v>14</v>
      </c>
      <c r="AM31" s="12">
        <f>+AO31/$AO$3</f>
        <v>3.2838654523809538E-3</v>
      </c>
      <c r="AN31" s="7">
        <f>IF(AK31=1,AM31,AM31+AN29)</f>
        <v>0.96576891103854068</v>
      </c>
      <c r="AO31" s="5">
        <f>SUM(G31:AJ31)</f>
        <v>1206.2529999999999</v>
      </c>
    </row>
    <row r="32" spans="1:41" x14ac:dyDescent="0.2">
      <c r="A32" s="1" t="s">
        <v>87</v>
      </c>
      <c r="B32" s="1" t="s">
        <v>7</v>
      </c>
      <c r="C32" s="1" t="s">
        <v>8</v>
      </c>
      <c r="D32" s="1" t="s">
        <v>34</v>
      </c>
      <c r="E32" s="1" t="s">
        <v>21</v>
      </c>
      <c r="F32" s="1" t="s">
        <v>11</v>
      </c>
      <c r="W32" s="5" t="s">
        <v>15</v>
      </c>
      <c r="X32" s="5" t="s">
        <v>15</v>
      </c>
      <c r="Y32" s="5" t="s">
        <v>13</v>
      </c>
      <c r="Z32" s="5" t="s">
        <v>13</v>
      </c>
      <c r="AA32" s="5" t="s">
        <v>13</v>
      </c>
      <c r="AB32" s="5" t="s">
        <v>13</v>
      </c>
      <c r="AC32" s="5" t="s">
        <v>15</v>
      </c>
      <c r="AD32" s="5" t="s">
        <v>15</v>
      </c>
      <c r="AE32" s="5" t="s">
        <v>13</v>
      </c>
      <c r="AF32" s="5" t="s">
        <v>15</v>
      </c>
      <c r="AG32" s="5" t="s">
        <v>13</v>
      </c>
      <c r="AH32" s="5" t="s">
        <v>12</v>
      </c>
      <c r="AI32" s="5" t="s">
        <v>13</v>
      </c>
      <c r="AJ32" s="5" t="s">
        <v>12</v>
      </c>
      <c r="AK32" s="20">
        <v>14</v>
      </c>
    </row>
    <row r="33" spans="1:41" x14ac:dyDescent="0.2">
      <c r="A33" s="1" t="s">
        <v>87</v>
      </c>
      <c r="B33" s="1" t="s">
        <v>7</v>
      </c>
      <c r="C33" s="1" t="s">
        <v>8</v>
      </c>
      <c r="D33" s="1" t="s">
        <v>215</v>
      </c>
      <c r="E33" s="1" t="s">
        <v>22</v>
      </c>
      <c r="F33" s="1" t="s">
        <v>10</v>
      </c>
      <c r="G33" s="5">
        <v>124</v>
      </c>
      <c r="H33" s="5">
        <v>316</v>
      </c>
      <c r="I33" s="5">
        <v>202</v>
      </c>
      <c r="J33" s="5">
        <v>150</v>
      </c>
      <c r="K33" s="5">
        <v>222.667</v>
      </c>
      <c r="L33" s="5">
        <v>20</v>
      </c>
      <c r="AK33" s="20">
        <v>15</v>
      </c>
      <c r="AM33" s="12">
        <f>+AO33/$AO$3</f>
        <v>2.8167450908048678E-3</v>
      </c>
      <c r="AN33" s="7">
        <f>IF(AK33=1,AM33,AM33+AN31)</f>
        <v>0.96858565612934555</v>
      </c>
      <c r="AO33" s="5">
        <f>SUM(G33:AJ33)</f>
        <v>1034.6669999999999</v>
      </c>
    </row>
    <row r="34" spans="1:41" x14ac:dyDescent="0.2">
      <c r="A34" s="1" t="s">
        <v>87</v>
      </c>
      <c r="B34" s="1" t="s">
        <v>7</v>
      </c>
      <c r="C34" s="1" t="s">
        <v>8</v>
      </c>
      <c r="D34" s="1" t="s">
        <v>215</v>
      </c>
      <c r="E34" s="1" t="s">
        <v>22</v>
      </c>
      <c r="F34" s="1" t="s">
        <v>11</v>
      </c>
      <c r="G34" s="5" t="s">
        <v>13</v>
      </c>
      <c r="H34" s="5" t="s">
        <v>24</v>
      </c>
      <c r="I34" s="5">
        <v>-1</v>
      </c>
      <c r="J34" s="5">
        <v>-1</v>
      </c>
      <c r="K34" s="5">
        <v>-1</v>
      </c>
      <c r="L34" s="5">
        <v>-1</v>
      </c>
      <c r="AK34" s="20">
        <v>15</v>
      </c>
    </row>
    <row r="35" spans="1:41" x14ac:dyDescent="0.2">
      <c r="A35" s="1" t="s">
        <v>87</v>
      </c>
      <c r="B35" s="1" t="s">
        <v>7</v>
      </c>
      <c r="C35" s="1" t="s">
        <v>8</v>
      </c>
      <c r="D35" s="1" t="s">
        <v>27</v>
      </c>
      <c r="E35" s="1" t="s">
        <v>21</v>
      </c>
      <c r="F35" s="1" t="s">
        <v>10</v>
      </c>
      <c r="G35" s="5">
        <v>73</v>
      </c>
      <c r="H35" s="5">
        <v>101</v>
      </c>
      <c r="I35" s="5">
        <v>68</v>
      </c>
      <c r="J35" s="5">
        <v>60</v>
      </c>
      <c r="K35" s="5">
        <v>45</v>
      </c>
      <c r="L35" s="5">
        <v>74</v>
      </c>
      <c r="M35" s="5">
        <v>11</v>
      </c>
      <c r="N35" s="5">
        <v>7</v>
      </c>
      <c r="O35" s="5">
        <v>9</v>
      </c>
      <c r="P35" s="5">
        <v>30.273</v>
      </c>
      <c r="Q35" s="5">
        <v>11.8</v>
      </c>
      <c r="R35" s="5">
        <v>24.6</v>
      </c>
      <c r="S35" s="5">
        <v>29.1</v>
      </c>
      <c r="T35" s="5">
        <v>46.107999999999997</v>
      </c>
      <c r="U35" s="5">
        <v>47.826999999999998</v>
      </c>
      <c r="V35" s="5">
        <v>14.762</v>
      </c>
      <c r="W35" s="5">
        <v>19.164000000000001</v>
      </c>
      <c r="X35" s="5">
        <v>4.6550000000000002</v>
      </c>
      <c r="Y35" s="5">
        <v>8.1999999999999993</v>
      </c>
      <c r="Z35" s="5">
        <v>16.469000000000001</v>
      </c>
      <c r="AA35" s="5">
        <v>13.077999999999999</v>
      </c>
      <c r="AB35" s="5">
        <v>18.414000000000001</v>
      </c>
      <c r="AC35" s="5">
        <v>20.422999999999998</v>
      </c>
      <c r="AD35" s="5">
        <v>18.007000000000001</v>
      </c>
      <c r="AE35" s="5">
        <v>28.52</v>
      </c>
      <c r="AF35" s="5">
        <v>52.747999999999998</v>
      </c>
      <c r="AG35" s="5">
        <v>52.262</v>
      </c>
      <c r="AH35" s="5">
        <v>30.792000000000002</v>
      </c>
      <c r="AI35" s="5">
        <v>31.399000000000001</v>
      </c>
      <c r="AJ35" s="5">
        <v>14.355</v>
      </c>
      <c r="AK35" s="20">
        <v>16</v>
      </c>
      <c r="AM35" s="12">
        <f>+AO35/$AO$3</f>
        <v>2.670523943738015E-3</v>
      </c>
      <c r="AN35" s="7">
        <f>IF(AK35=1,AM35,AM35+AN33)</f>
        <v>0.97125618007308356</v>
      </c>
      <c r="AO35" s="5">
        <f>SUM(G35:AJ35)</f>
        <v>980.95600000000013</v>
      </c>
    </row>
    <row r="36" spans="1:41" x14ac:dyDescent="0.2">
      <c r="A36" s="1" t="s">
        <v>87</v>
      </c>
      <c r="B36" s="1" t="s">
        <v>7</v>
      </c>
      <c r="C36" s="1" t="s">
        <v>8</v>
      </c>
      <c r="D36" s="1" t="s">
        <v>27</v>
      </c>
      <c r="E36" s="1" t="s">
        <v>21</v>
      </c>
      <c r="F36" s="1" t="s">
        <v>11</v>
      </c>
      <c r="G36" s="5" t="s">
        <v>24</v>
      </c>
      <c r="H36" s="5" t="s">
        <v>24</v>
      </c>
      <c r="I36" s="5" t="s">
        <v>24</v>
      </c>
      <c r="J36" s="5" t="s">
        <v>24</v>
      </c>
      <c r="K36" s="5" t="s">
        <v>24</v>
      </c>
      <c r="L36" s="5" t="s">
        <v>24</v>
      </c>
      <c r="M36" s="5" t="s">
        <v>24</v>
      </c>
      <c r="N36" s="5" t="s">
        <v>24</v>
      </c>
      <c r="O36" s="5" t="s">
        <v>13</v>
      </c>
      <c r="P36" s="5" t="s">
        <v>13</v>
      </c>
      <c r="Q36" s="5" t="s">
        <v>24</v>
      </c>
      <c r="R36" s="5" t="s">
        <v>24</v>
      </c>
      <c r="S36" s="5" t="s">
        <v>13</v>
      </c>
      <c r="T36" s="5" t="s">
        <v>13</v>
      </c>
      <c r="U36" s="5" t="s">
        <v>13</v>
      </c>
      <c r="V36" s="5" t="s">
        <v>13</v>
      </c>
      <c r="W36" s="5" t="s">
        <v>13</v>
      </c>
      <c r="X36" s="5" t="s">
        <v>13</v>
      </c>
      <c r="Y36" s="5" t="s">
        <v>13</v>
      </c>
      <c r="Z36" s="5" t="s">
        <v>13</v>
      </c>
      <c r="AA36" s="5" t="s">
        <v>13</v>
      </c>
      <c r="AB36" s="5" t="s">
        <v>13</v>
      </c>
      <c r="AC36" s="5" t="s">
        <v>13</v>
      </c>
      <c r="AD36" s="5" t="s">
        <v>13</v>
      </c>
      <c r="AE36" s="5" t="s">
        <v>13</v>
      </c>
      <c r="AF36" s="5" t="s">
        <v>13</v>
      </c>
      <c r="AG36" s="5" t="s">
        <v>15</v>
      </c>
      <c r="AH36" s="5" t="s">
        <v>15</v>
      </c>
      <c r="AI36" s="5" t="s">
        <v>15</v>
      </c>
      <c r="AJ36" s="5" t="s">
        <v>15</v>
      </c>
      <c r="AK36" s="20">
        <v>16</v>
      </c>
    </row>
    <row r="37" spans="1:41" x14ac:dyDescent="0.2">
      <c r="A37" s="1" t="s">
        <v>87</v>
      </c>
      <c r="B37" s="1" t="s">
        <v>7</v>
      </c>
      <c r="C37" s="1" t="s">
        <v>8</v>
      </c>
      <c r="D37" s="1" t="s">
        <v>222</v>
      </c>
      <c r="E37" s="1" t="s">
        <v>21</v>
      </c>
      <c r="F37" s="1" t="s">
        <v>10</v>
      </c>
      <c r="G37" s="5">
        <v>3</v>
      </c>
      <c r="H37" s="5">
        <v>3</v>
      </c>
      <c r="I37" s="5">
        <v>19</v>
      </c>
      <c r="J37" s="5">
        <v>16</v>
      </c>
      <c r="K37" s="5">
        <v>16</v>
      </c>
      <c r="L37" s="5">
        <v>19</v>
      </c>
      <c r="M37" s="5">
        <v>15</v>
      </c>
      <c r="U37" s="5">
        <v>51</v>
      </c>
      <c r="V37" s="5">
        <v>65</v>
      </c>
      <c r="W37" s="5">
        <v>175.17099999999999</v>
      </c>
      <c r="X37" s="5">
        <v>156.697</v>
      </c>
      <c r="Y37" s="5">
        <v>3</v>
      </c>
      <c r="AA37" s="5">
        <v>170.05600000000001</v>
      </c>
      <c r="AB37" s="5">
        <v>46.289000000000001</v>
      </c>
      <c r="AC37" s="5">
        <v>83.423000000000002</v>
      </c>
      <c r="AD37" s="5">
        <v>34.762</v>
      </c>
      <c r="AE37" s="5">
        <v>2.2869999999999999</v>
      </c>
      <c r="AF37" s="5">
        <v>9.1419999999999995</v>
      </c>
      <c r="AG37" s="5">
        <v>18.556000000000001</v>
      </c>
      <c r="AH37" s="5">
        <v>8.6539999999999999</v>
      </c>
      <c r="AI37" s="5">
        <v>9.3670000000000009</v>
      </c>
      <c r="AJ37" s="5">
        <v>13.707000000000001</v>
      </c>
      <c r="AK37" s="20">
        <v>17</v>
      </c>
      <c r="AM37" s="12">
        <f>+AO37/$AO$3</f>
        <v>2.5538840553337894E-3</v>
      </c>
      <c r="AN37" s="7">
        <f>IF(AK37=1,AM37,AM37+AN35)</f>
        <v>0.97381006412841731</v>
      </c>
      <c r="AO37" s="5">
        <f>SUM(G37:AJ37)</f>
        <v>938.11099999999999</v>
      </c>
    </row>
    <row r="38" spans="1:41" x14ac:dyDescent="0.2">
      <c r="A38" s="1" t="s">
        <v>87</v>
      </c>
      <c r="B38" s="1" t="s">
        <v>7</v>
      </c>
      <c r="C38" s="1" t="s">
        <v>8</v>
      </c>
      <c r="D38" s="1" t="s">
        <v>222</v>
      </c>
      <c r="E38" s="1" t="s">
        <v>21</v>
      </c>
      <c r="F38" s="1" t="s">
        <v>11</v>
      </c>
      <c r="G38" s="5" t="s">
        <v>15</v>
      </c>
      <c r="H38" s="5" t="s">
        <v>13</v>
      </c>
      <c r="I38" s="5" t="s">
        <v>15</v>
      </c>
      <c r="J38" s="5" t="s">
        <v>15</v>
      </c>
      <c r="K38" s="5" t="s">
        <v>15</v>
      </c>
      <c r="L38" s="5" t="s">
        <v>15</v>
      </c>
      <c r="M38" s="5" t="s">
        <v>15</v>
      </c>
      <c r="Q38" s="5" t="s">
        <v>15</v>
      </c>
      <c r="U38" s="5" t="s">
        <v>15</v>
      </c>
      <c r="V38" s="5" t="s">
        <v>15</v>
      </c>
      <c r="W38" s="5" t="s">
        <v>15</v>
      </c>
      <c r="X38" s="5" t="s">
        <v>15</v>
      </c>
      <c r="Y38" s="5" t="s">
        <v>15</v>
      </c>
      <c r="AA38" s="5" t="s">
        <v>15</v>
      </c>
      <c r="AB38" s="5">
        <v>-1</v>
      </c>
      <c r="AC38" s="5" t="s">
        <v>12</v>
      </c>
      <c r="AD38" s="5" t="s">
        <v>12</v>
      </c>
      <c r="AE38" s="5" t="s">
        <v>24</v>
      </c>
      <c r="AF38" s="5" t="s">
        <v>12</v>
      </c>
      <c r="AG38" s="5" t="s">
        <v>12</v>
      </c>
      <c r="AH38" s="5" t="s">
        <v>12</v>
      </c>
      <c r="AI38" s="5" t="s">
        <v>13</v>
      </c>
      <c r="AJ38" s="5" t="s">
        <v>12</v>
      </c>
      <c r="AK38" s="20">
        <v>17</v>
      </c>
    </row>
    <row r="39" spans="1:41" x14ac:dyDescent="0.2">
      <c r="A39" s="1" t="s">
        <v>87</v>
      </c>
      <c r="B39" s="1" t="s">
        <v>7</v>
      </c>
      <c r="C39" s="1" t="s">
        <v>8</v>
      </c>
      <c r="D39" s="1" t="s">
        <v>220</v>
      </c>
      <c r="E39" s="1" t="s">
        <v>26</v>
      </c>
      <c r="F39" s="1" t="s">
        <v>10</v>
      </c>
      <c r="L39" s="5">
        <v>6</v>
      </c>
      <c r="M39" s="5">
        <v>11</v>
      </c>
      <c r="N39" s="5">
        <v>5</v>
      </c>
      <c r="O39" s="5">
        <v>21</v>
      </c>
      <c r="P39" s="5">
        <v>15.58</v>
      </c>
      <c r="Q39" s="5">
        <v>1.5</v>
      </c>
      <c r="R39" s="5">
        <v>22</v>
      </c>
      <c r="S39" s="5">
        <v>5.91</v>
      </c>
      <c r="T39" s="5">
        <v>25.283000000000001</v>
      </c>
      <c r="U39" s="5">
        <v>61.165999999999997</v>
      </c>
      <c r="V39" s="5">
        <v>52.625</v>
      </c>
      <c r="W39" s="5">
        <v>68.204999999999998</v>
      </c>
      <c r="X39" s="5">
        <v>75.686999999999998</v>
      </c>
      <c r="Y39" s="5">
        <v>31.602</v>
      </c>
      <c r="Z39" s="5">
        <v>49.362000000000002</v>
      </c>
      <c r="AA39" s="5">
        <v>53.628999999999998</v>
      </c>
      <c r="AB39" s="5">
        <v>70.757000000000005</v>
      </c>
      <c r="AC39" s="5">
        <v>21.975999999999999</v>
      </c>
      <c r="AD39" s="5">
        <v>35.454999999999998</v>
      </c>
      <c r="AE39" s="5">
        <v>46.143999999999998</v>
      </c>
      <c r="AF39" s="5">
        <v>27.292000000000002</v>
      </c>
      <c r="AG39" s="5">
        <v>33.853999999999999</v>
      </c>
      <c r="AH39" s="5">
        <v>36.195999999999998</v>
      </c>
      <c r="AI39" s="5">
        <v>63.984000000000002</v>
      </c>
      <c r="AJ39" s="5">
        <v>52.582000000000001</v>
      </c>
      <c r="AK39" s="20">
        <v>18</v>
      </c>
      <c r="AM39" s="12">
        <f>+AO39/$AO$3</f>
        <v>2.4332232283095848E-3</v>
      </c>
      <c r="AN39" s="7">
        <f>IF(AK39=1,AM39,AM39+AN37)</f>
        <v>0.97624328735672694</v>
      </c>
      <c r="AO39" s="5">
        <f>SUM(G39:AJ39)</f>
        <v>893.78900000000021</v>
      </c>
    </row>
    <row r="40" spans="1:41" x14ac:dyDescent="0.2">
      <c r="A40" s="1" t="s">
        <v>87</v>
      </c>
      <c r="B40" s="1" t="s">
        <v>7</v>
      </c>
      <c r="C40" s="1" t="s">
        <v>8</v>
      </c>
      <c r="D40" s="1" t="s">
        <v>220</v>
      </c>
      <c r="E40" s="1" t="s">
        <v>26</v>
      </c>
      <c r="F40" s="1" t="s">
        <v>11</v>
      </c>
      <c r="G40" s="5" t="s">
        <v>13</v>
      </c>
      <c r="H40" s="5" t="s">
        <v>15</v>
      </c>
      <c r="I40" s="5" t="s">
        <v>13</v>
      </c>
      <c r="J40" s="5" t="s">
        <v>13</v>
      </c>
      <c r="K40" s="5" t="s">
        <v>15</v>
      </c>
      <c r="L40" s="5" t="s">
        <v>15</v>
      </c>
      <c r="M40" s="5" t="s">
        <v>13</v>
      </c>
      <c r="N40" s="5" t="s">
        <v>13</v>
      </c>
      <c r="O40" s="5" t="s">
        <v>13</v>
      </c>
      <c r="P40" s="5" t="s">
        <v>13</v>
      </c>
      <c r="Q40" s="5" t="s">
        <v>13</v>
      </c>
      <c r="R40" s="5" t="s">
        <v>13</v>
      </c>
      <c r="S40" s="5" t="s">
        <v>13</v>
      </c>
      <c r="T40" s="5" t="s">
        <v>15</v>
      </c>
      <c r="U40" s="5" t="s">
        <v>15</v>
      </c>
      <c r="V40" s="5" t="s">
        <v>15</v>
      </c>
      <c r="W40" s="5" t="s">
        <v>15</v>
      </c>
      <c r="X40" s="5" t="s">
        <v>13</v>
      </c>
      <c r="Y40" s="5" t="s">
        <v>13</v>
      </c>
      <c r="Z40" s="5" t="s">
        <v>12</v>
      </c>
      <c r="AA40" s="5" t="s">
        <v>12</v>
      </c>
      <c r="AB40" s="5" t="s">
        <v>12</v>
      </c>
      <c r="AC40" s="5" t="s">
        <v>12</v>
      </c>
      <c r="AD40" s="5" t="s">
        <v>12</v>
      </c>
      <c r="AE40" s="5" t="s">
        <v>12</v>
      </c>
      <c r="AF40" s="5" t="s">
        <v>12</v>
      </c>
      <c r="AG40" s="5" t="s">
        <v>12</v>
      </c>
      <c r="AH40" s="5" t="s">
        <v>12</v>
      </c>
      <c r="AI40" s="5" t="s">
        <v>12</v>
      </c>
      <c r="AJ40" s="5" t="s">
        <v>12</v>
      </c>
      <c r="AK40" s="20">
        <v>18</v>
      </c>
    </row>
    <row r="41" spans="1:41" x14ac:dyDescent="0.2">
      <c r="A41" s="1" t="s">
        <v>87</v>
      </c>
      <c r="B41" s="1" t="s">
        <v>7</v>
      </c>
      <c r="C41" s="1" t="s">
        <v>8</v>
      </c>
      <c r="D41" s="1" t="s">
        <v>52</v>
      </c>
      <c r="E41" s="1" t="s">
        <v>21</v>
      </c>
      <c r="F41" s="1" t="s">
        <v>10</v>
      </c>
      <c r="I41" s="5">
        <v>6</v>
      </c>
      <c r="J41" s="5">
        <v>14</v>
      </c>
      <c r="K41" s="5">
        <v>10</v>
      </c>
      <c r="L41" s="5">
        <v>21.6</v>
      </c>
      <c r="M41" s="5">
        <v>14</v>
      </c>
      <c r="N41" s="5">
        <v>28</v>
      </c>
      <c r="O41" s="5">
        <v>24</v>
      </c>
      <c r="P41" s="5">
        <v>37</v>
      </c>
      <c r="Q41" s="5">
        <v>26.606999999999999</v>
      </c>
      <c r="R41" s="5">
        <v>33.646000000000001</v>
      </c>
      <c r="S41" s="5">
        <v>31.956</v>
      </c>
      <c r="T41" s="5">
        <v>43.994999999999997</v>
      </c>
      <c r="U41" s="5">
        <v>41.350999999999999</v>
      </c>
      <c r="V41" s="5">
        <v>31.451000000000001</v>
      </c>
      <c r="W41" s="5">
        <v>34.658000000000001</v>
      </c>
      <c r="X41" s="5">
        <v>33.83</v>
      </c>
      <c r="Y41" s="5">
        <v>32.423999999999999</v>
      </c>
      <c r="Z41" s="5">
        <v>35.433999999999997</v>
      </c>
      <c r="AA41" s="5">
        <v>38.094000000000001</v>
      </c>
      <c r="AB41" s="5">
        <v>40.515999999999998</v>
      </c>
      <c r="AC41" s="5">
        <v>32.606999999999999</v>
      </c>
      <c r="AD41" s="5">
        <v>31.82</v>
      </c>
      <c r="AE41" s="5">
        <v>31.465</v>
      </c>
      <c r="AF41" s="5">
        <v>36.542999999999999</v>
      </c>
      <c r="AG41" s="5">
        <v>64.367999999999995</v>
      </c>
      <c r="AH41" s="5">
        <v>44.533999999999999</v>
      </c>
      <c r="AI41" s="5">
        <v>29.951000000000001</v>
      </c>
      <c r="AJ41" s="5">
        <v>21.446000000000002</v>
      </c>
      <c r="AK41" s="20">
        <v>19</v>
      </c>
      <c r="AM41" s="12">
        <f>+AO41/$AO$3</f>
        <v>2.3719889883778247E-3</v>
      </c>
      <c r="AN41" s="7">
        <f>IF(AK41=1,AM41,AM41+AN39)</f>
        <v>0.97861527634510481</v>
      </c>
      <c r="AO41" s="5">
        <f>SUM(G41:AJ41)</f>
        <v>871.29600000000005</v>
      </c>
    </row>
    <row r="42" spans="1:41" x14ac:dyDescent="0.2">
      <c r="A42" s="1" t="s">
        <v>87</v>
      </c>
      <c r="B42" s="1" t="s">
        <v>7</v>
      </c>
      <c r="C42" s="1" t="s">
        <v>8</v>
      </c>
      <c r="D42" s="1" t="s">
        <v>52</v>
      </c>
      <c r="E42" s="1" t="s">
        <v>21</v>
      </c>
      <c r="F42" s="1" t="s">
        <v>11</v>
      </c>
      <c r="I42" s="5" t="s">
        <v>15</v>
      </c>
      <c r="J42" s="5" t="s">
        <v>15</v>
      </c>
      <c r="K42" s="5">
        <v>-1</v>
      </c>
      <c r="L42" s="5" t="s">
        <v>15</v>
      </c>
      <c r="M42" s="5" t="s">
        <v>15</v>
      </c>
      <c r="N42" s="5" t="s">
        <v>15</v>
      </c>
      <c r="O42" s="5" t="s">
        <v>15</v>
      </c>
      <c r="P42" s="5" t="s">
        <v>15</v>
      </c>
      <c r="Q42" s="5" t="s">
        <v>17</v>
      </c>
      <c r="R42" s="5">
        <v>-1</v>
      </c>
      <c r="S42" s="5" t="s">
        <v>15</v>
      </c>
      <c r="T42" s="5" t="s">
        <v>15</v>
      </c>
      <c r="U42" s="5" t="s">
        <v>15</v>
      </c>
      <c r="V42" s="5" t="s">
        <v>15</v>
      </c>
      <c r="W42" s="5" t="s">
        <v>15</v>
      </c>
      <c r="X42" s="5" t="s">
        <v>15</v>
      </c>
      <c r="Y42" s="5" t="s">
        <v>15</v>
      </c>
      <c r="Z42" s="5" t="s">
        <v>15</v>
      </c>
      <c r="AA42" s="5" t="s">
        <v>15</v>
      </c>
      <c r="AB42" s="5" t="s">
        <v>15</v>
      </c>
      <c r="AC42" s="5" t="s">
        <v>15</v>
      </c>
      <c r="AD42" s="5" t="s">
        <v>15</v>
      </c>
      <c r="AE42" s="5" t="s">
        <v>15</v>
      </c>
      <c r="AF42" s="5" t="s">
        <v>13</v>
      </c>
      <c r="AG42" s="5" t="s">
        <v>12</v>
      </c>
      <c r="AH42" s="5" t="s">
        <v>12</v>
      </c>
      <c r="AI42" s="5" t="s">
        <v>12</v>
      </c>
      <c r="AJ42" s="5" t="s">
        <v>12</v>
      </c>
      <c r="AK42" s="20">
        <v>19</v>
      </c>
    </row>
    <row r="43" spans="1:41" x14ac:dyDescent="0.2">
      <c r="A43" s="1" t="s">
        <v>87</v>
      </c>
      <c r="B43" s="1" t="s">
        <v>7</v>
      </c>
      <c r="C43" s="1" t="s">
        <v>8</v>
      </c>
      <c r="D43" s="1" t="s">
        <v>40</v>
      </c>
      <c r="E43" s="1" t="s">
        <v>21</v>
      </c>
      <c r="F43" s="1" t="s">
        <v>10</v>
      </c>
      <c r="G43" s="5">
        <v>2</v>
      </c>
      <c r="H43" s="5">
        <v>3</v>
      </c>
      <c r="I43" s="5">
        <v>13</v>
      </c>
      <c r="K43" s="5">
        <v>1</v>
      </c>
      <c r="L43" s="5">
        <v>4</v>
      </c>
      <c r="M43" s="5">
        <v>15</v>
      </c>
      <c r="N43" s="5">
        <v>15</v>
      </c>
      <c r="O43" s="5">
        <v>42</v>
      </c>
      <c r="P43" s="5">
        <v>84.31</v>
      </c>
      <c r="R43" s="5">
        <v>53.807000000000002</v>
      </c>
      <c r="S43" s="5">
        <v>88.03</v>
      </c>
      <c r="T43" s="5">
        <v>73.111999999999995</v>
      </c>
      <c r="U43" s="5">
        <v>55.527999999999999</v>
      </c>
      <c r="V43" s="5">
        <v>30.274000000000001</v>
      </c>
      <c r="W43" s="5">
        <v>26.463999999999999</v>
      </c>
      <c r="X43" s="5">
        <v>42.737000000000002</v>
      </c>
      <c r="AE43" s="5">
        <v>39.267000000000003</v>
      </c>
      <c r="AF43" s="5">
        <v>28.555</v>
      </c>
      <c r="AG43" s="5">
        <v>36.273000000000003</v>
      </c>
      <c r="AH43" s="5">
        <v>35.89</v>
      </c>
      <c r="AI43" s="5">
        <v>21.866</v>
      </c>
      <c r="AJ43" s="5">
        <v>15.36</v>
      </c>
      <c r="AK43" s="20">
        <v>20</v>
      </c>
      <c r="AM43" s="12">
        <f>+AO43/$AO$3</f>
        <v>1.9777273812272792E-3</v>
      </c>
      <c r="AN43" s="7">
        <f>IF(AK43=1,AM43,AM43+AN41)</f>
        <v>0.98059300372633207</v>
      </c>
      <c r="AO43" s="5">
        <f>SUM(G43:AJ43)</f>
        <v>726.47300000000007</v>
      </c>
    </row>
    <row r="44" spans="1:41" x14ac:dyDescent="0.2">
      <c r="A44" s="1" t="s">
        <v>87</v>
      </c>
      <c r="B44" s="1" t="s">
        <v>7</v>
      </c>
      <c r="C44" s="1" t="s">
        <v>8</v>
      </c>
      <c r="D44" s="1" t="s">
        <v>40</v>
      </c>
      <c r="E44" s="1" t="s">
        <v>21</v>
      </c>
      <c r="F44" s="1" t="s">
        <v>11</v>
      </c>
      <c r="G44" s="5">
        <v>-1</v>
      </c>
      <c r="H44" s="5">
        <v>-1</v>
      </c>
      <c r="I44" s="5">
        <v>-1</v>
      </c>
      <c r="K44" s="5">
        <v>-1</v>
      </c>
      <c r="L44" s="5">
        <v>-1</v>
      </c>
      <c r="M44" s="5">
        <v>-1</v>
      </c>
      <c r="N44" s="5">
        <v>-1</v>
      </c>
      <c r="O44" s="5">
        <v>-1</v>
      </c>
      <c r="P44" s="5">
        <v>-1</v>
      </c>
      <c r="R44" s="5">
        <v>-1</v>
      </c>
      <c r="S44" s="5" t="s">
        <v>15</v>
      </c>
      <c r="T44" s="5" t="s">
        <v>15</v>
      </c>
      <c r="U44" s="5" t="s">
        <v>15</v>
      </c>
      <c r="V44" s="5" t="s">
        <v>15</v>
      </c>
      <c r="W44" s="5" t="s">
        <v>15</v>
      </c>
      <c r="X44" s="5" t="s">
        <v>15</v>
      </c>
      <c r="AE44" s="5">
        <v>-1</v>
      </c>
      <c r="AF44" s="5">
        <v>-1</v>
      </c>
      <c r="AG44" s="5">
        <v>-1</v>
      </c>
      <c r="AH44" s="5">
        <v>-1</v>
      </c>
      <c r="AI44" s="5">
        <v>-1</v>
      </c>
      <c r="AJ44" s="5">
        <v>-1</v>
      </c>
      <c r="AK44" s="20">
        <v>20</v>
      </c>
    </row>
    <row r="45" spans="1:41" x14ac:dyDescent="0.2">
      <c r="A45" s="1" t="s">
        <v>87</v>
      </c>
      <c r="B45" s="1" t="s">
        <v>7</v>
      </c>
      <c r="C45" s="1" t="s">
        <v>8</v>
      </c>
      <c r="D45" s="1" t="s">
        <v>220</v>
      </c>
      <c r="E45" s="1" t="s">
        <v>22</v>
      </c>
      <c r="F45" s="1" t="s">
        <v>10</v>
      </c>
      <c r="G45" s="5">
        <v>82</v>
      </c>
      <c r="H45" s="5">
        <v>86</v>
      </c>
      <c r="I45" s="5">
        <v>92</v>
      </c>
      <c r="J45" s="5">
        <v>88</v>
      </c>
      <c r="K45" s="5">
        <v>74</v>
      </c>
      <c r="L45" s="5">
        <v>78</v>
      </c>
      <c r="M45" s="5">
        <v>0.42</v>
      </c>
      <c r="N45" s="5">
        <v>36</v>
      </c>
      <c r="P45" s="5">
        <v>0.03</v>
      </c>
      <c r="R45" s="5">
        <v>0.1</v>
      </c>
      <c r="T45" s="5">
        <v>4.9000000000000002E-2</v>
      </c>
      <c r="W45" s="5">
        <v>0.19900000000000001</v>
      </c>
      <c r="Y45" s="5">
        <v>5.5E-2</v>
      </c>
      <c r="AB45" s="5">
        <v>8.3000000000000004E-2</v>
      </c>
      <c r="AF45" s="5">
        <v>8.0000000000000002E-3</v>
      </c>
      <c r="AK45" s="20">
        <v>21</v>
      </c>
      <c r="AM45" s="12">
        <f>+AO45/$AO$3</f>
        <v>1.4617595574587081E-3</v>
      </c>
      <c r="AN45" s="7">
        <f>IF(AK45=1,AM45,AM45+AN43)</f>
        <v>0.98205476328379082</v>
      </c>
      <c r="AO45" s="5">
        <f>SUM(G45:AJ45)</f>
        <v>536.94399999999996</v>
      </c>
    </row>
    <row r="46" spans="1:41" x14ac:dyDescent="0.2">
      <c r="A46" s="1" t="s">
        <v>87</v>
      </c>
      <c r="B46" s="1" t="s">
        <v>7</v>
      </c>
      <c r="C46" s="1" t="s">
        <v>8</v>
      </c>
      <c r="D46" s="1" t="s">
        <v>220</v>
      </c>
      <c r="E46" s="1" t="s">
        <v>22</v>
      </c>
      <c r="F46" s="1" t="s">
        <v>11</v>
      </c>
      <c r="G46" s="5" t="s">
        <v>13</v>
      </c>
      <c r="H46" s="5" t="s">
        <v>13</v>
      </c>
      <c r="I46" s="5" t="s">
        <v>13</v>
      </c>
      <c r="J46" s="5" t="s">
        <v>13</v>
      </c>
      <c r="K46" s="5" t="s">
        <v>13</v>
      </c>
      <c r="L46" s="5" t="s">
        <v>13</v>
      </c>
      <c r="M46" s="5" t="s">
        <v>13</v>
      </c>
      <c r="N46" s="5" t="s">
        <v>13</v>
      </c>
      <c r="P46" s="5">
        <v>-1</v>
      </c>
      <c r="R46" s="5">
        <v>-1</v>
      </c>
      <c r="T46" s="5">
        <v>-1</v>
      </c>
      <c r="W46" s="5">
        <v>-1</v>
      </c>
      <c r="Y46" s="5" t="s">
        <v>23</v>
      </c>
      <c r="AB46" s="5" t="s">
        <v>17</v>
      </c>
      <c r="AF46" s="5" t="s">
        <v>17</v>
      </c>
      <c r="AH46" s="5" t="s">
        <v>17</v>
      </c>
      <c r="AK46" s="20">
        <v>21</v>
      </c>
    </row>
    <row r="47" spans="1:41" x14ac:dyDescent="0.2">
      <c r="A47" s="1" t="s">
        <v>87</v>
      </c>
      <c r="B47" s="1" t="s">
        <v>7</v>
      </c>
      <c r="C47" s="1" t="s">
        <v>8</v>
      </c>
      <c r="D47" s="1" t="s">
        <v>219</v>
      </c>
      <c r="E47" s="1" t="s">
        <v>21</v>
      </c>
      <c r="F47" s="1" t="s">
        <v>10</v>
      </c>
      <c r="H47" s="5">
        <v>3</v>
      </c>
      <c r="I47" s="5">
        <v>23</v>
      </c>
      <c r="J47" s="5">
        <v>0.1</v>
      </c>
      <c r="K47" s="5">
        <v>4</v>
      </c>
      <c r="L47" s="5">
        <v>3</v>
      </c>
      <c r="M47" s="5">
        <v>1</v>
      </c>
      <c r="N47" s="5">
        <v>0.4</v>
      </c>
      <c r="O47" s="5">
        <v>1</v>
      </c>
      <c r="P47" s="5">
        <v>0.1</v>
      </c>
      <c r="Q47" s="5">
        <v>22</v>
      </c>
      <c r="R47" s="5">
        <v>22</v>
      </c>
      <c r="S47" s="5">
        <v>7.14</v>
      </c>
      <c r="T47" s="5">
        <v>7.14</v>
      </c>
      <c r="U47" s="5">
        <v>7.14</v>
      </c>
      <c r="V47" s="5">
        <v>7.14</v>
      </c>
      <c r="W47" s="5">
        <v>51.472999999999999</v>
      </c>
      <c r="X47" s="5">
        <v>7.0549999999999997</v>
      </c>
      <c r="Y47" s="5">
        <v>33.651000000000003</v>
      </c>
      <c r="Z47" s="5">
        <v>12.63</v>
      </c>
      <c r="AA47" s="5">
        <v>10.701000000000001</v>
      </c>
      <c r="AB47" s="5">
        <v>8.3179999999999996</v>
      </c>
      <c r="AC47" s="5">
        <v>4.2050000000000001</v>
      </c>
      <c r="AD47" s="5">
        <v>39.801000000000002</v>
      </c>
      <c r="AE47" s="5">
        <v>102.245</v>
      </c>
      <c r="AF47" s="5">
        <v>33.406999999999996</v>
      </c>
      <c r="AG47" s="5">
        <v>46.49</v>
      </c>
      <c r="AH47" s="5">
        <v>25.757000000000001</v>
      </c>
      <c r="AI47" s="5">
        <v>12.2</v>
      </c>
      <c r="AJ47" s="5">
        <v>5.9880000000000004</v>
      </c>
      <c r="AK47" s="20">
        <v>22</v>
      </c>
      <c r="AM47" s="12">
        <f>+AO47/$AO$3</f>
        <v>1.3668496162885248E-3</v>
      </c>
      <c r="AN47" s="7">
        <f>IF(AK47=1,AM47,AM47+AN45)</f>
        <v>0.98342161290007934</v>
      </c>
      <c r="AO47" s="5">
        <f>SUM(G47:AJ47)</f>
        <v>502.08100000000002</v>
      </c>
    </row>
    <row r="48" spans="1:41" x14ac:dyDescent="0.2">
      <c r="A48" s="1" t="s">
        <v>87</v>
      </c>
      <c r="B48" s="1" t="s">
        <v>7</v>
      </c>
      <c r="C48" s="1" t="s">
        <v>8</v>
      </c>
      <c r="D48" s="1" t="s">
        <v>219</v>
      </c>
      <c r="E48" s="1" t="s">
        <v>21</v>
      </c>
      <c r="F48" s="1" t="s">
        <v>11</v>
      </c>
      <c r="H48" s="5">
        <v>-1</v>
      </c>
      <c r="I48" s="5">
        <v>-1</v>
      </c>
      <c r="J48" s="5">
        <v>-1</v>
      </c>
      <c r="K48" s="5">
        <v>-1</v>
      </c>
      <c r="L48" s="5">
        <v>-1</v>
      </c>
      <c r="M48" s="5">
        <v>-1</v>
      </c>
      <c r="N48" s="5">
        <v>-1</v>
      </c>
      <c r="O48" s="5">
        <v>-1</v>
      </c>
      <c r="P48" s="5">
        <v>-1</v>
      </c>
      <c r="Q48" s="5">
        <v>-1</v>
      </c>
      <c r="R48" s="5">
        <v>-1</v>
      </c>
      <c r="S48" s="5" t="s">
        <v>15</v>
      </c>
      <c r="T48" s="5">
        <v>-1</v>
      </c>
      <c r="U48" s="5">
        <v>-1</v>
      </c>
      <c r="V48" s="5">
        <v>-1</v>
      </c>
      <c r="W48" s="5" t="s">
        <v>15</v>
      </c>
      <c r="X48" s="5" t="s">
        <v>15</v>
      </c>
      <c r="Y48" s="5" t="s">
        <v>15</v>
      </c>
      <c r="Z48" s="5" t="s">
        <v>15</v>
      </c>
      <c r="AA48" s="5" t="s">
        <v>13</v>
      </c>
      <c r="AB48" s="5" t="s">
        <v>15</v>
      </c>
      <c r="AC48" s="5" t="s">
        <v>15</v>
      </c>
      <c r="AD48" s="5" t="s">
        <v>13</v>
      </c>
      <c r="AE48" s="5" t="s">
        <v>13</v>
      </c>
      <c r="AF48" s="5" t="s">
        <v>15</v>
      </c>
      <c r="AG48" s="5" t="s">
        <v>13</v>
      </c>
      <c r="AH48" s="5" t="s">
        <v>15</v>
      </c>
      <c r="AI48" s="5" t="s">
        <v>12</v>
      </c>
      <c r="AJ48" s="5" t="s">
        <v>12</v>
      </c>
      <c r="AK48" s="20">
        <v>22</v>
      </c>
    </row>
    <row r="49" spans="1:41" x14ac:dyDescent="0.2">
      <c r="A49" s="1" t="s">
        <v>87</v>
      </c>
      <c r="B49" s="1" t="s">
        <v>7</v>
      </c>
      <c r="C49" s="1" t="s">
        <v>8</v>
      </c>
      <c r="D49" s="1" t="s">
        <v>43</v>
      </c>
      <c r="E49" s="1" t="s">
        <v>21</v>
      </c>
      <c r="F49" s="1" t="s">
        <v>10</v>
      </c>
      <c r="L49" s="5">
        <v>33.299999999999997</v>
      </c>
      <c r="M49" s="5">
        <v>16.100000000000001</v>
      </c>
      <c r="N49" s="5">
        <v>15.9</v>
      </c>
      <c r="O49" s="5">
        <v>12.1</v>
      </c>
      <c r="P49" s="5">
        <v>13.2</v>
      </c>
      <c r="Q49" s="5">
        <v>19</v>
      </c>
      <c r="R49" s="5">
        <v>10.4</v>
      </c>
      <c r="S49" s="5">
        <v>19.286999999999999</v>
      </c>
      <c r="T49" s="5">
        <v>23.501000000000001</v>
      </c>
      <c r="U49" s="5">
        <v>38.854999999999997</v>
      </c>
      <c r="V49" s="5">
        <v>34.380000000000003</v>
      </c>
      <c r="W49" s="5">
        <v>22.933</v>
      </c>
      <c r="X49" s="5">
        <v>35.805999999999997</v>
      </c>
      <c r="Y49" s="5">
        <v>16.902999999999999</v>
      </c>
      <c r="Z49" s="5">
        <v>12.686999999999999</v>
      </c>
      <c r="AA49" s="5">
        <v>23.077999999999999</v>
      </c>
      <c r="AB49" s="5">
        <v>14.667</v>
      </c>
      <c r="AC49" s="5">
        <v>15.803000000000001</v>
      </c>
      <c r="AD49" s="5">
        <v>19.998000000000001</v>
      </c>
      <c r="AE49" s="5">
        <v>28.928999999999998</v>
      </c>
      <c r="AF49" s="5">
        <v>20.2</v>
      </c>
      <c r="AG49" s="5">
        <v>18.132999999999999</v>
      </c>
      <c r="AH49" s="5">
        <v>16.187000000000001</v>
      </c>
      <c r="AI49" s="5">
        <v>9.0660000000000007</v>
      </c>
      <c r="AJ49" s="5">
        <v>11.661</v>
      </c>
      <c r="AK49" s="20">
        <v>23</v>
      </c>
      <c r="AM49" s="12">
        <f>+AO49/$AO$3</f>
        <v>1.3668305597073871E-3</v>
      </c>
      <c r="AN49" s="7">
        <f>IF(AK49=1,AM49,AM49+AN47)</f>
        <v>0.98478844345978678</v>
      </c>
      <c r="AO49" s="5">
        <f>SUM(G49:AJ49)</f>
        <v>502.0739999999999</v>
      </c>
    </row>
    <row r="50" spans="1:41" x14ac:dyDescent="0.2">
      <c r="A50" s="1" t="s">
        <v>87</v>
      </c>
      <c r="B50" s="1" t="s">
        <v>7</v>
      </c>
      <c r="C50" s="1" t="s">
        <v>8</v>
      </c>
      <c r="D50" s="1" t="s">
        <v>43</v>
      </c>
      <c r="E50" s="1" t="s">
        <v>21</v>
      </c>
      <c r="F50" s="1" t="s">
        <v>11</v>
      </c>
      <c r="L50" s="5">
        <v>-1</v>
      </c>
      <c r="M50" s="5">
        <v>-1</v>
      </c>
      <c r="N50" s="5">
        <v>-1</v>
      </c>
      <c r="O50" s="5">
        <v>-1</v>
      </c>
      <c r="P50" s="5">
        <v>-1</v>
      </c>
      <c r="Q50" s="5">
        <v>-1</v>
      </c>
      <c r="R50" s="5">
        <v>-1</v>
      </c>
      <c r="S50" s="5">
        <v>-1</v>
      </c>
      <c r="T50" s="5">
        <v>-1</v>
      </c>
      <c r="U50" s="5">
        <v>-1</v>
      </c>
      <c r="V50" s="5">
        <v>-1</v>
      </c>
      <c r="W50" s="5">
        <v>-1</v>
      </c>
      <c r="X50" s="5">
        <v>-1</v>
      </c>
      <c r="Y50" s="5" t="s">
        <v>15</v>
      </c>
      <c r="Z50" s="5" t="s">
        <v>15</v>
      </c>
      <c r="AA50" s="5" t="s">
        <v>15</v>
      </c>
      <c r="AB50" s="5" t="s">
        <v>15</v>
      </c>
      <c r="AC50" s="5" t="s">
        <v>15</v>
      </c>
      <c r="AD50" s="5" t="s">
        <v>15</v>
      </c>
      <c r="AE50" s="5" t="s">
        <v>15</v>
      </c>
      <c r="AF50" s="5" t="s">
        <v>15</v>
      </c>
      <c r="AG50" s="5" t="s">
        <v>15</v>
      </c>
      <c r="AH50" s="5" t="s">
        <v>15</v>
      </c>
      <c r="AI50" s="5" t="s">
        <v>15</v>
      </c>
      <c r="AJ50" s="5" t="s">
        <v>15</v>
      </c>
      <c r="AK50" s="20">
        <v>23</v>
      </c>
    </row>
    <row r="51" spans="1:41" x14ac:dyDescent="0.2">
      <c r="A51" s="1" t="s">
        <v>87</v>
      </c>
      <c r="B51" s="1" t="s">
        <v>7</v>
      </c>
      <c r="C51" s="1" t="s">
        <v>8</v>
      </c>
      <c r="D51" s="1" t="s">
        <v>37</v>
      </c>
      <c r="E51" s="1" t="s">
        <v>33</v>
      </c>
      <c r="F51" s="1" t="s">
        <v>10</v>
      </c>
      <c r="AB51" s="5">
        <v>70</v>
      </c>
      <c r="AC51" s="5">
        <v>62</v>
      </c>
      <c r="AD51" s="5">
        <v>62</v>
      </c>
      <c r="AE51" s="5">
        <v>50</v>
      </c>
      <c r="AF51" s="5">
        <v>100</v>
      </c>
      <c r="AG51" s="5">
        <v>150</v>
      </c>
      <c r="AK51" s="20">
        <v>24</v>
      </c>
      <c r="AM51" s="12">
        <f>+AO51/$AO$3</f>
        <v>1.3448501545498261E-3</v>
      </c>
      <c r="AN51" s="7">
        <f>IF(AK51=1,AM51,AM51+AN49)</f>
        <v>0.98613329361433666</v>
      </c>
      <c r="AO51" s="5">
        <f>SUM(G51:AJ51)</f>
        <v>494</v>
      </c>
    </row>
    <row r="52" spans="1:41" x14ac:dyDescent="0.2">
      <c r="A52" s="1" t="s">
        <v>87</v>
      </c>
      <c r="B52" s="1" t="s">
        <v>7</v>
      </c>
      <c r="C52" s="1" t="s">
        <v>8</v>
      </c>
      <c r="D52" s="1" t="s">
        <v>37</v>
      </c>
      <c r="E52" s="1" t="s">
        <v>33</v>
      </c>
      <c r="F52" s="1" t="s">
        <v>11</v>
      </c>
      <c r="AB52" s="5">
        <v>-1</v>
      </c>
      <c r="AC52" s="5">
        <v>-1</v>
      </c>
      <c r="AD52" s="5">
        <v>-1</v>
      </c>
      <c r="AE52" s="5">
        <v>-1</v>
      </c>
      <c r="AF52" s="5">
        <v>-1</v>
      </c>
      <c r="AG52" s="5">
        <v>-1</v>
      </c>
      <c r="AK52" s="20">
        <v>24</v>
      </c>
    </row>
    <row r="53" spans="1:41" x14ac:dyDescent="0.2">
      <c r="A53" s="1" t="s">
        <v>87</v>
      </c>
      <c r="B53" s="1" t="s">
        <v>7</v>
      </c>
      <c r="C53" s="1" t="s">
        <v>8</v>
      </c>
      <c r="D53" s="1" t="s">
        <v>220</v>
      </c>
      <c r="E53" s="1" t="s">
        <v>16</v>
      </c>
      <c r="F53" s="1" t="s">
        <v>10</v>
      </c>
      <c r="G53" s="5">
        <v>42</v>
      </c>
      <c r="H53" s="5">
        <v>24</v>
      </c>
      <c r="I53" s="5">
        <v>16</v>
      </c>
      <c r="J53" s="5">
        <v>24</v>
      </c>
      <c r="K53" s="5">
        <v>25</v>
      </c>
      <c r="L53" s="5">
        <v>20</v>
      </c>
      <c r="M53" s="5">
        <v>8</v>
      </c>
      <c r="N53" s="5">
        <v>6</v>
      </c>
      <c r="O53" s="5">
        <v>8</v>
      </c>
      <c r="P53" s="5">
        <v>10.89</v>
      </c>
      <c r="Q53" s="5">
        <v>2.52</v>
      </c>
      <c r="R53" s="5">
        <v>4</v>
      </c>
      <c r="S53" s="5">
        <v>5.95</v>
      </c>
      <c r="T53" s="5">
        <v>8.3140000000000001</v>
      </c>
      <c r="U53" s="5">
        <v>8.1709999999999994</v>
      </c>
      <c r="V53" s="5">
        <v>3.5409999999999999</v>
      </c>
      <c r="W53" s="5">
        <v>6.4889999999999999</v>
      </c>
      <c r="X53" s="5">
        <v>7.9329999999999998</v>
      </c>
      <c r="Y53" s="5">
        <v>23.568999999999999</v>
      </c>
      <c r="Z53" s="5">
        <v>21.202999999999999</v>
      </c>
      <c r="AA53" s="5">
        <v>17.872</v>
      </c>
      <c r="AB53" s="5">
        <v>26.905000000000001</v>
      </c>
      <c r="AC53" s="5">
        <v>2.8980000000000001</v>
      </c>
      <c r="AD53" s="5">
        <v>5.6680000000000001</v>
      </c>
      <c r="AE53" s="5">
        <v>2.8180000000000001</v>
      </c>
      <c r="AF53" s="5">
        <v>6.06</v>
      </c>
      <c r="AG53" s="5">
        <v>6.7880000000000003</v>
      </c>
      <c r="AH53" s="5">
        <v>1.056</v>
      </c>
      <c r="AI53" s="5">
        <v>10.597</v>
      </c>
      <c r="AJ53" s="5">
        <v>13.404</v>
      </c>
      <c r="AK53" s="20">
        <v>25</v>
      </c>
      <c r="AM53" s="12">
        <f>+AO53/$AO$3</f>
        <v>1.0063127130136133E-3</v>
      </c>
      <c r="AN53" s="7">
        <f>IF(AK53=1,AM53,AM53+AN51)</f>
        <v>0.98713960632735032</v>
      </c>
      <c r="AO53" s="5">
        <f>SUM(G53:AJ53)</f>
        <v>369.64599999999996</v>
      </c>
    </row>
    <row r="54" spans="1:41" x14ac:dyDescent="0.2">
      <c r="A54" s="1" t="s">
        <v>87</v>
      </c>
      <c r="B54" s="1" t="s">
        <v>7</v>
      </c>
      <c r="C54" s="1" t="s">
        <v>8</v>
      </c>
      <c r="D54" s="1" t="s">
        <v>220</v>
      </c>
      <c r="E54" s="1" t="s">
        <v>16</v>
      </c>
      <c r="F54" s="1" t="s">
        <v>11</v>
      </c>
      <c r="G54" s="5" t="s">
        <v>13</v>
      </c>
      <c r="H54" s="5" t="s">
        <v>13</v>
      </c>
      <c r="I54" s="5" t="s">
        <v>13</v>
      </c>
      <c r="J54" s="5" t="s">
        <v>13</v>
      </c>
      <c r="K54" s="5" t="s">
        <v>13</v>
      </c>
      <c r="L54" s="5" t="s">
        <v>24</v>
      </c>
      <c r="M54" s="5" t="s">
        <v>24</v>
      </c>
      <c r="N54" s="5" t="s">
        <v>24</v>
      </c>
      <c r="O54" s="5" t="s">
        <v>24</v>
      </c>
      <c r="P54" s="5" t="s">
        <v>24</v>
      </c>
      <c r="Q54" s="5" t="s">
        <v>24</v>
      </c>
      <c r="R54" s="5" t="s">
        <v>24</v>
      </c>
      <c r="S54" s="5" t="s">
        <v>23</v>
      </c>
      <c r="T54" s="5" t="s">
        <v>23</v>
      </c>
      <c r="U54" s="5" t="s">
        <v>23</v>
      </c>
      <c r="V54" s="5" t="s">
        <v>23</v>
      </c>
      <c r="W54" s="5" t="s">
        <v>23</v>
      </c>
      <c r="X54" s="5" t="s">
        <v>23</v>
      </c>
      <c r="Y54" s="5" t="s">
        <v>23</v>
      </c>
      <c r="Z54" s="5" t="s">
        <v>23</v>
      </c>
      <c r="AA54" s="5" t="s">
        <v>23</v>
      </c>
      <c r="AB54" s="5" t="s">
        <v>23</v>
      </c>
      <c r="AC54" s="5" t="s">
        <v>23</v>
      </c>
      <c r="AD54" s="5" t="s">
        <v>23</v>
      </c>
      <c r="AE54" s="5" t="s">
        <v>23</v>
      </c>
      <c r="AF54" s="5" t="s">
        <v>23</v>
      </c>
      <c r="AG54" s="5" t="s">
        <v>23</v>
      </c>
      <c r="AH54" s="5" t="s">
        <v>23</v>
      </c>
      <c r="AI54" s="5" t="s">
        <v>23</v>
      </c>
      <c r="AJ54" s="5" t="s">
        <v>23</v>
      </c>
      <c r="AK54" s="20">
        <v>25</v>
      </c>
    </row>
    <row r="55" spans="1:41" x14ac:dyDescent="0.2">
      <c r="A55" s="1" t="s">
        <v>87</v>
      </c>
      <c r="B55" s="1" t="s">
        <v>7</v>
      </c>
      <c r="C55" s="1" t="s">
        <v>8</v>
      </c>
      <c r="D55" s="1" t="s">
        <v>224</v>
      </c>
      <c r="E55" s="1" t="s">
        <v>21</v>
      </c>
      <c r="F55" s="1" t="s">
        <v>10</v>
      </c>
      <c r="R55" s="5">
        <v>10.199999999999999</v>
      </c>
      <c r="S55" s="5">
        <v>2.8</v>
      </c>
      <c r="T55" s="5">
        <v>35.65</v>
      </c>
      <c r="U55" s="5">
        <v>48.4</v>
      </c>
      <c r="W55" s="5">
        <v>82.015000000000001</v>
      </c>
      <c r="X55" s="5">
        <v>47.563000000000002</v>
      </c>
      <c r="Y55" s="5">
        <v>17.093</v>
      </c>
      <c r="Z55" s="5">
        <v>89.853999999999999</v>
      </c>
      <c r="AA55" s="5">
        <v>0.60399999999999998</v>
      </c>
      <c r="AC55" s="5">
        <v>17.856999999999999</v>
      </c>
      <c r="AD55" s="5">
        <v>3.0209999999999999</v>
      </c>
      <c r="AK55" s="20">
        <v>26</v>
      </c>
      <c r="AM55" s="12">
        <f>+AO55/$AO$3</f>
        <v>9.6659607555465087E-4</v>
      </c>
      <c r="AN55" s="7">
        <f>IF(AK55=1,AM55,AM55+AN53)</f>
        <v>0.98810620240290492</v>
      </c>
      <c r="AO55" s="5">
        <f>SUM(G55:AJ55)</f>
        <v>355.05699999999996</v>
      </c>
    </row>
    <row r="56" spans="1:41" x14ac:dyDescent="0.2">
      <c r="A56" s="1" t="s">
        <v>87</v>
      </c>
      <c r="B56" s="1" t="s">
        <v>7</v>
      </c>
      <c r="C56" s="1" t="s">
        <v>8</v>
      </c>
      <c r="D56" s="1" t="s">
        <v>224</v>
      </c>
      <c r="E56" s="1" t="s">
        <v>21</v>
      </c>
      <c r="F56" s="1" t="s">
        <v>11</v>
      </c>
      <c r="R56" s="5">
        <v>-1</v>
      </c>
      <c r="S56" s="5">
        <v>-1</v>
      </c>
      <c r="T56" s="5">
        <v>-1</v>
      </c>
      <c r="U56" s="5">
        <v>-1</v>
      </c>
      <c r="W56" s="5" t="s">
        <v>15</v>
      </c>
      <c r="X56" s="5" t="s">
        <v>15</v>
      </c>
      <c r="Y56" s="5" t="s">
        <v>15</v>
      </c>
      <c r="Z56" s="5" t="s">
        <v>15</v>
      </c>
      <c r="AA56" s="5" t="s">
        <v>15</v>
      </c>
      <c r="AC56" s="5" t="s">
        <v>13</v>
      </c>
      <c r="AD56" s="5" t="s">
        <v>15</v>
      </c>
      <c r="AK56" s="20">
        <v>26</v>
      </c>
    </row>
    <row r="57" spans="1:41" x14ac:dyDescent="0.2">
      <c r="A57" s="1" t="s">
        <v>87</v>
      </c>
      <c r="B57" s="1" t="s">
        <v>7</v>
      </c>
      <c r="C57" s="1" t="s">
        <v>8</v>
      </c>
      <c r="D57" s="1" t="s">
        <v>216</v>
      </c>
      <c r="E57" s="1" t="s">
        <v>22</v>
      </c>
      <c r="F57" s="1" t="s">
        <v>10</v>
      </c>
      <c r="J57" s="5">
        <v>33</v>
      </c>
      <c r="K57" s="5">
        <v>33</v>
      </c>
      <c r="N57" s="5">
        <v>80</v>
      </c>
      <c r="O57" s="5">
        <v>76</v>
      </c>
      <c r="P57" s="5">
        <v>60.9</v>
      </c>
      <c r="X57" s="5">
        <v>0.32900000000000001</v>
      </c>
      <c r="Y57" s="5">
        <v>2.1999999999999999E-2</v>
      </c>
      <c r="Z57" s="5">
        <v>0.158</v>
      </c>
      <c r="AA57" s="5">
        <v>0.14399999999999999</v>
      </c>
      <c r="AB57" s="5">
        <v>54.924999999999997</v>
      </c>
      <c r="AD57" s="5">
        <v>2.8650000000000002</v>
      </c>
      <c r="AE57" s="5">
        <v>0.77900000000000003</v>
      </c>
      <c r="AF57" s="5">
        <v>0.34200000000000003</v>
      </c>
      <c r="AG57" s="5">
        <v>0.63700000000000001</v>
      </c>
      <c r="AH57" s="5">
        <v>5.5E-2</v>
      </c>
      <c r="AI57" s="5">
        <v>0.27300000000000002</v>
      </c>
      <c r="AJ57" s="5">
        <v>0.33700000000000002</v>
      </c>
      <c r="AK57" s="20">
        <v>27</v>
      </c>
      <c r="AM57" s="12">
        <f>+AO57/$AO$3</f>
        <v>9.3585781018011246E-4</v>
      </c>
      <c r="AN57" s="7">
        <f>IF(AK57=1,AM57,AM57+AN55)</f>
        <v>0.98904206021308505</v>
      </c>
      <c r="AO57" s="5">
        <f>SUM(G57:AJ57)</f>
        <v>343.76600000000002</v>
      </c>
    </row>
    <row r="58" spans="1:41" x14ac:dyDescent="0.2">
      <c r="A58" s="1" t="s">
        <v>87</v>
      </c>
      <c r="B58" s="1" t="s">
        <v>7</v>
      </c>
      <c r="C58" s="1" t="s">
        <v>8</v>
      </c>
      <c r="D58" s="1" t="s">
        <v>216</v>
      </c>
      <c r="E58" s="1" t="s">
        <v>22</v>
      </c>
      <c r="F58" s="1" t="s">
        <v>11</v>
      </c>
      <c r="J58" s="5" t="s">
        <v>15</v>
      </c>
      <c r="K58" s="5">
        <v>-1</v>
      </c>
      <c r="N58" s="5">
        <v>-1</v>
      </c>
      <c r="O58" s="5">
        <v>-1</v>
      </c>
      <c r="P58" s="5">
        <v>-1</v>
      </c>
      <c r="X58" s="5">
        <v>-1</v>
      </c>
      <c r="Y58" s="5">
        <v>-1</v>
      </c>
      <c r="Z58" s="5">
        <v>-1</v>
      </c>
      <c r="AA58" s="5">
        <v>-1</v>
      </c>
      <c r="AB58" s="5">
        <v>-1</v>
      </c>
      <c r="AD58" s="5">
        <v>-1</v>
      </c>
      <c r="AE58" s="5">
        <v>-1</v>
      </c>
      <c r="AF58" s="5">
        <v>-1</v>
      </c>
      <c r="AG58" s="5" t="s">
        <v>15</v>
      </c>
      <c r="AH58" s="5">
        <v>-1</v>
      </c>
      <c r="AI58" s="5" t="s">
        <v>15</v>
      </c>
      <c r="AJ58" s="5">
        <v>-1</v>
      </c>
      <c r="AK58" s="20">
        <v>27</v>
      </c>
    </row>
    <row r="59" spans="1:41" x14ac:dyDescent="0.2">
      <c r="A59" s="1" t="s">
        <v>87</v>
      </c>
      <c r="B59" s="1" t="s">
        <v>7</v>
      </c>
      <c r="C59" s="1" t="s">
        <v>8</v>
      </c>
      <c r="D59" s="1" t="s">
        <v>216</v>
      </c>
      <c r="E59" s="63" t="s">
        <v>32</v>
      </c>
      <c r="F59" s="1" t="s">
        <v>10</v>
      </c>
      <c r="G59" s="5">
        <v>75</v>
      </c>
      <c r="H59" s="5">
        <v>75</v>
      </c>
      <c r="I59" s="5">
        <v>95</v>
      </c>
      <c r="K59" s="5">
        <v>38</v>
      </c>
      <c r="S59" s="5">
        <v>31.5</v>
      </c>
      <c r="V59" s="5">
        <v>0.439</v>
      </c>
      <c r="Y59" s="5">
        <v>2.5590000000000002</v>
      </c>
      <c r="Z59" s="5">
        <v>1.073</v>
      </c>
      <c r="AA59" s="5">
        <v>0.217</v>
      </c>
      <c r="AB59" s="5">
        <v>0.54300000000000004</v>
      </c>
      <c r="AF59" s="5">
        <v>0.33100000000000002</v>
      </c>
      <c r="AG59" s="5">
        <v>2.5000000000000001E-2</v>
      </c>
      <c r="AH59" s="5">
        <v>0.52100000000000002</v>
      </c>
      <c r="AI59" s="5">
        <v>6.9000000000000006E-2</v>
      </c>
      <c r="AJ59" s="5">
        <v>0.57799999999999996</v>
      </c>
      <c r="AK59" s="20">
        <v>28</v>
      </c>
      <c r="AM59" s="12">
        <f>+AO59/$AO$3</f>
        <v>8.7348562011757992E-4</v>
      </c>
      <c r="AN59" s="7">
        <f>IF(AK59=1,AM59,AM59+AN57)</f>
        <v>0.98991554583320263</v>
      </c>
      <c r="AO59" s="5">
        <f>SUM(G59:AJ59)</f>
        <v>320.85500000000002</v>
      </c>
    </row>
    <row r="60" spans="1:41" x14ac:dyDescent="0.2">
      <c r="A60" s="1" t="s">
        <v>87</v>
      </c>
      <c r="B60" s="1" t="s">
        <v>7</v>
      </c>
      <c r="C60" s="1" t="s">
        <v>8</v>
      </c>
      <c r="D60" s="1" t="s">
        <v>216</v>
      </c>
      <c r="E60" s="63" t="s">
        <v>32</v>
      </c>
      <c r="F60" s="1" t="s">
        <v>11</v>
      </c>
      <c r="G60" s="5">
        <v>-1</v>
      </c>
      <c r="H60" s="5" t="s">
        <v>17</v>
      </c>
      <c r="I60" s="5" t="s">
        <v>17</v>
      </c>
      <c r="K60" s="5">
        <v>-1</v>
      </c>
      <c r="S60" s="5">
        <v>-1</v>
      </c>
      <c r="V60" s="5">
        <v>-1</v>
      </c>
      <c r="Y60" s="5">
        <v>-1</v>
      </c>
      <c r="Z60" s="5">
        <v>-1</v>
      </c>
      <c r="AA60" s="5">
        <v>-1</v>
      </c>
      <c r="AB60" s="5">
        <v>-1</v>
      </c>
      <c r="AD60" s="5" t="s">
        <v>15</v>
      </c>
      <c r="AF60" s="5">
        <v>-1</v>
      </c>
      <c r="AG60" s="5" t="s">
        <v>15</v>
      </c>
      <c r="AH60" s="5">
        <v>-1</v>
      </c>
      <c r="AI60" s="5">
        <v>-1</v>
      </c>
      <c r="AJ60" s="5">
        <v>-1</v>
      </c>
      <c r="AK60" s="20">
        <v>28</v>
      </c>
    </row>
    <row r="61" spans="1:41" x14ac:dyDescent="0.2">
      <c r="A61" s="1" t="s">
        <v>87</v>
      </c>
      <c r="B61" s="1" t="s">
        <v>7</v>
      </c>
      <c r="C61" s="1" t="s">
        <v>8</v>
      </c>
      <c r="D61" s="1" t="s">
        <v>88</v>
      </c>
      <c r="E61" s="1" t="s">
        <v>22</v>
      </c>
      <c r="F61" s="1" t="s">
        <v>10</v>
      </c>
      <c r="H61" s="5">
        <v>7</v>
      </c>
      <c r="I61" s="5">
        <v>14</v>
      </c>
      <c r="J61" s="5">
        <v>26</v>
      </c>
      <c r="K61" s="5">
        <v>28</v>
      </c>
      <c r="L61" s="5">
        <v>28</v>
      </c>
      <c r="M61" s="5">
        <v>28</v>
      </c>
      <c r="N61" s="5">
        <v>28</v>
      </c>
      <c r="O61" s="5">
        <v>28</v>
      </c>
      <c r="AF61" s="5">
        <v>18.283999999999999</v>
      </c>
      <c r="AG61" s="5">
        <v>94.686000000000007</v>
      </c>
      <c r="AH61" s="5">
        <v>4.5510000000000002</v>
      </c>
      <c r="AI61" s="5">
        <v>6.7569999999999997</v>
      </c>
      <c r="AJ61" s="5">
        <v>3.456</v>
      </c>
      <c r="AK61" s="20">
        <v>29</v>
      </c>
      <c r="AM61" s="12">
        <f>+AO61/$AO$3</f>
        <v>8.5682200109733807E-4</v>
      </c>
      <c r="AN61" s="7">
        <f>IF(AK61=1,AM61,AM61+AN59)</f>
        <v>0.99077236783430001</v>
      </c>
      <c r="AO61" s="5">
        <f>SUM(G61:AJ61)</f>
        <v>314.73400000000004</v>
      </c>
    </row>
    <row r="62" spans="1:41" x14ac:dyDescent="0.2">
      <c r="A62" s="1" t="s">
        <v>87</v>
      </c>
      <c r="B62" s="1" t="s">
        <v>7</v>
      </c>
      <c r="C62" s="1" t="s">
        <v>8</v>
      </c>
      <c r="D62" s="1" t="s">
        <v>88</v>
      </c>
      <c r="E62" s="1" t="s">
        <v>22</v>
      </c>
      <c r="F62" s="1" t="s">
        <v>11</v>
      </c>
      <c r="H62" s="5">
        <v>-1</v>
      </c>
      <c r="I62" s="5">
        <v>-1</v>
      </c>
      <c r="J62" s="5">
        <v>-1</v>
      </c>
      <c r="K62" s="5">
        <v>-1</v>
      </c>
      <c r="L62" s="5">
        <v>-1</v>
      </c>
      <c r="M62" s="5">
        <v>-1</v>
      </c>
      <c r="N62" s="5">
        <v>-1</v>
      </c>
      <c r="O62" s="5">
        <v>-1</v>
      </c>
      <c r="AF62" s="5">
        <v>-1</v>
      </c>
      <c r="AG62" s="5">
        <v>-1</v>
      </c>
      <c r="AH62" s="5">
        <v>-1</v>
      </c>
      <c r="AI62" s="5" t="s">
        <v>24</v>
      </c>
      <c r="AJ62" s="5" t="s">
        <v>24</v>
      </c>
      <c r="AK62" s="20">
        <v>29</v>
      </c>
    </row>
    <row r="63" spans="1:41" x14ac:dyDescent="0.2">
      <c r="A63" s="1" t="s">
        <v>87</v>
      </c>
      <c r="B63" s="1" t="s">
        <v>7</v>
      </c>
      <c r="C63" s="1" t="s">
        <v>8</v>
      </c>
      <c r="D63" s="1" t="s">
        <v>217</v>
      </c>
      <c r="E63" s="1" t="s">
        <v>22</v>
      </c>
      <c r="F63" s="1" t="s">
        <v>10</v>
      </c>
      <c r="I63" s="5">
        <v>6.7809999999999997</v>
      </c>
      <c r="L63" s="5">
        <v>15</v>
      </c>
      <c r="M63" s="5">
        <v>15</v>
      </c>
      <c r="N63" s="5">
        <v>119</v>
      </c>
      <c r="O63" s="5">
        <v>61.12</v>
      </c>
      <c r="P63" s="5">
        <v>32</v>
      </c>
      <c r="Q63" s="5">
        <v>14</v>
      </c>
      <c r="AK63" s="20">
        <v>30</v>
      </c>
      <c r="AM63" s="12">
        <f>+AO63/$AO$3</f>
        <v>7.1571346251276082E-4</v>
      </c>
      <c r="AN63" s="7">
        <f>IF(AK63=1,AM63,AM63+AN61)</f>
        <v>0.99148808129681276</v>
      </c>
      <c r="AO63" s="5">
        <f>SUM(G63:AJ63)</f>
        <v>262.90100000000001</v>
      </c>
    </row>
    <row r="64" spans="1:41" x14ac:dyDescent="0.2">
      <c r="A64" s="1" t="s">
        <v>87</v>
      </c>
      <c r="B64" s="1" t="s">
        <v>7</v>
      </c>
      <c r="C64" s="1" t="s">
        <v>8</v>
      </c>
      <c r="D64" s="1" t="s">
        <v>217</v>
      </c>
      <c r="E64" s="1" t="s">
        <v>22</v>
      </c>
      <c r="F64" s="1" t="s">
        <v>11</v>
      </c>
      <c r="I64" s="5" t="s">
        <v>15</v>
      </c>
      <c r="L64" s="5">
        <v>-1</v>
      </c>
      <c r="M64" s="5">
        <v>-1</v>
      </c>
      <c r="N64" s="5">
        <v>-1</v>
      </c>
      <c r="O64" s="5">
        <v>-1</v>
      </c>
      <c r="P64" s="5" t="s">
        <v>15</v>
      </c>
      <c r="Q64" s="5" t="s">
        <v>15</v>
      </c>
      <c r="AK64" s="20">
        <v>30</v>
      </c>
    </row>
    <row r="65" spans="1:41" x14ac:dyDescent="0.2">
      <c r="A65" s="1" t="s">
        <v>87</v>
      </c>
      <c r="B65" s="1" t="s">
        <v>7</v>
      </c>
      <c r="C65" s="1" t="s">
        <v>30</v>
      </c>
      <c r="D65" s="1" t="s">
        <v>31</v>
      </c>
      <c r="E65" s="1" t="s">
        <v>21</v>
      </c>
      <c r="F65" s="1" t="s">
        <v>10</v>
      </c>
      <c r="G65" s="5">
        <v>23</v>
      </c>
      <c r="H65" s="5">
        <v>27</v>
      </c>
      <c r="I65" s="5">
        <v>16</v>
      </c>
      <c r="J65" s="5">
        <v>50</v>
      </c>
      <c r="K65" s="5">
        <v>86</v>
      </c>
      <c r="L65" s="5">
        <v>7</v>
      </c>
      <c r="M65" s="5">
        <v>7</v>
      </c>
      <c r="N65" s="5">
        <v>7</v>
      </c>
      <c r="O65" s="5">
        <v>7</v>
      </c>
      <c r="R65" s="5">
        <v>9.73</v>
      </c>
      <c r="S65" s="5">
        <v>2.5</v>
      </c>
      <c r="T65" s="5">
        <v>3.3</v>
      </c>
      <c r="U65" s="5">
        <v>2.2999999999999998</v>
      </c>
      <c r="V65" s="5">
        <v>1.5</v>
      </c>
      <c r="AK65" s="20">
        <v>31</v>
      </c>
      <c r="AM65" s="12">
        <f>+AO65/$AO$3</f>
        <v>6.7876819642491534E-4</v>
      </c>
      <c r="AN65" s="7">
        <f>IF(AK65=1,AM65,AM65+AN63)</f>
        <v>0.99216684949323763</v>
      </c>
      <c r="AO65" s="5">
        <f>SUM(G65:AJ65)</f>
        <v>249.33</v>
      </c>
    </row>
    <row r="66" spans="1:41" x14ac:dyDescent="0.2">
      <c r="A66" s="1" t="s">
        <v>87</v>
      </c>
      <c r="B66" s="1" t="s">
        <v>7</v>
      </c>
      <c r="C66" s="1" t="s">
        <v>30</v>
      </c>
      <c r="D66" s="1" t="s">
        <v>31</v>
      </c>
      <c r="E66" s="1" t="s">
        <v>21</v>
      </c>
      <c r="F66" s="1" t="s">
        <v>11</v>
      </c>
      <c r="G66" s="5">
        <v>-1</v>
      </c>
      <c r="H66" s="5">
        <v>-1</v>
      </c>
      <c r="I66" s="5">
        <v>-1</v>
      </c>
      <c r="J66" s="5">
        <v>-1</v>
      </c>
      <c r="K66" s="5">
        <v>-1</v>
      </c>
      <c r="L66" s="5">
        <v>-1</v>
      </c>
      <c r="M66" s="5">
        <v>-1</v>
      </c>
      <c r="N66" s="5">
        <v>-1</v>
      </c>
      <c r="O66" s="5">
        <v>-1</v>
      </c>
      <c r="R66" s="5" t="s">
        <v>13</v>
      </c>
      <c r="S66" s="5">
        <v>-1</v>
      </c>
      <c r="T66" s="5">
        <v>-1</v>
      </c>
      <c r="U66" s="5">
        <v>-1</v>
      </c>
      <c r="V66" s="5">
        <v>-1</v>
      </c>
      <c r="AK66" s="20">
        <v>31</v>
      </c>
    </row>
    <row r="67" spans="1:41" x14ac:dyDescent="0.2">
      <c r="A67" s="1" t="s">
        <v>87</v>
      </c>
      <c r="B67" s="1" t="s">
        <v>7</v>
      </c>
      <c r="C67" s="1" t="s">
        <v>8</v>
      </c>
      <c r="D67" s="1" t="s">
        <v>72</v>
      </c>
      <c r="E67" s="1" t="s">
        <v>33</v>
      </c>
      <c r="F67" s="1" t="s">
        <v>10</v>
      </c>
      <c r="G67" s="5">
        <v>6</v>
      </c>
      <c r="H67" s="5">
        <v>6</v>
      </c>
      <c r="AD67" s="5">
        <v>0.03</v>
      </c>
      <c r="AE67" s="5">
        <v>0.86499999999999999</v>
      </c>
      <c r="AF67" s="5">
        <v>52.325000000000003</v>
      </c>
      <c r="AG67" s="5">
        <v>50.686</v>
      </c>
      <c r="AH67" s="5">
        <v>43.545000000000002</v>
      </c>
      <c r="AI67" s="5">
        <v>57.183</v>
      </c>
      <c r="AK67" s="20">
        <v>32</v>
      </c>
      <c r="AM67" s="12">
        <f>+AO67/$AO$3</f>
        <v>5.8975762830110743E-4</v>
      </c>
      <c r="AN67" s="7">
        <f>IF(AK67=1,AM67,AM67+AN65)</f>
        <v>0.99275660712153879</v>
      </c>
      <c r="AO67" s="5">
        <f>SUM(G67:AJ67)</f>
        <v>216.63400000000001</v>
      </c>
    </row>
    <row r="68" spans="1:41" x14ac:dyDescent="0.2">
      <c r="A68" s="1" t="s">
        <v>87</v>
      </c>
      <c r="B68" s="1" t="s">
        <v>7</v>
      </c>
      <c r="C68" s="1" t="s">
        <v>8</v>
      </c>
      <c r="D68" s="1" t="s">
        <v>72</v>
      </c>
      <c r="E68" s="1" t="s">
        <v>33</v>
      </c>
      <c r="F68" s="1" t="s">
        <v>11</v>
      </c>
      <c r="G68" s="5">
        <v>-1</v>
      </c>
      <c r="H68" s="5">
        <v>-1</v>
      </c>
      <c r="W68" s="5" t="s">
        <v>13</v>
      </c>
      <c r="AD68" s="5" t="s">
        <v>15</v>
      </c>
      <c r="AE68" s="5" t="s">
        <v>15</v>
      </c>
      <c r="AF68" s="5" t="s">
        <v>15</v>
      </c>
      <c r="AG68" s="5">
        <v>-1</v>
      </c>
      <c r="AH68" s="5">
        <v>-1</v>
      </c>
      <c r="AI68" s="5">
        <v>-1</v>
      </c>
      <c r="AK68" s="20">
        <v>32</v>
      </c>
    </row>
    <row r="69" spans="1:41" x14ac:dyDescent="0.2">
      <c r="A69" s="1" t="s">
        <v>87</v>
      </c>
      <c r="B69" s="1" t="s">
        <v>7</v>
      </c>
      <c r="C69" s="1" t="s">
        <v>8</v>
      </c>
      <c r="D69" s="1" t="s">
        <v>27</v>
      </c>
      <c r="E69" s="1" t="s">
        <v>22</v>
      </c>
      <c r="F69" s="1" t="s">
        <v>10</v>
      </c>
      <c r="G69" s="5">
        <v>1.6</v>
      </c>
      <c r="H69" s="5">
        <v>2</v>
      </c>
      <c r="I69" s="5">
        <v>5</v>
      </c>
      <c r="J69" s="5">
        <v>9</v>
      </c>
      <c r="K69" s="5">
        <v>9</v>
      </c>
      <c r="L69" s="5">
        <v>11</v>
      </c>
      <c r="M69" s="5">
        <v>9</v>
      </c>
      <c r="N69" s="5">
        <v>30</v>
      </c>
      <c r="O69" s="5">
        <v>21</v>
      </c>
      <c r="P69" s="5">
        <v>13.744</v>
      </c>
      <c r="Q69" s="5">
        <v>8.9</v>
      </c>
      <c r="R69" s="5">
        <v>9.1999999999999993</v>
      </c>
      <c r="S69" s="5">
        <v>15.6</v>
      </c>
      <c r="T69" s="5">
        <v>7.33</v>
      </c>
      <c r="U69" s="5">
        <v>6.7930000000000001</v>
      </c>
      <c r="V69" s="5">
        <v>6.8</v>
      </c>
      <c r="W69" s="5">
        <v>11.112</v>
      </c>
      <c r="X69" s="5">
        <v>6.1</v>
      </c>
      <c r="Y69" s="5">
        <v>5.2</v>
      </c>
      <c r="Z69" s="5">
        <v>7.1680000000000001</v>
      </c>
      <c r="AA69" s="5">
        <v>4.7460000000000004</v>
      </c>
      <c r="AB69" s="5">
        <v>6.5380000000000003</v>
      </c>
      <c r="AC69" s="5">
        <v>3.706</v>
      </c>
      <c r="AD69" s="5">
        <v>5.8390000000000004</v>
      </c>
      <c r="AK69" s="20">
        <v>33</v>
      </c>
      <c r="AM69" s="12">
        <f>+AO69/$AO$3</f>
        <v>5.8905525716775942E-4</v>
      </c>
      <c r="AN69" s="7">
        <f>IF(AK69=1,AM69,AM69+AN67)</f>
        <v>0.99334566237870658</v>
      </c>
      <c r="AO69" s="5">
        <f>SUM(G69:AJ69)</f>
        <v>216.376</v>
      </c>
    </row>
    <row r="70" spans="1:41" x14ac:dyDescent="0.2">
      <c r="A70" s="1" t="s">
        <v>87</v>
      </c>
      <c r="B70" s="1" t="s">
        <v>7</v>
      </c>
      <c r="C70" s="1" t="s">
        <v>8</v>
      </c>
      <c r="D70" s="1" t="s">
        <v>27</v>
      </c>
      <c r="E70" s="1" t="s">
        <v>22</v>
      </c>
      <c r="F70" s="1" t="s">
        <v>11</v>
      </c>
      <c r="G70" s="5" t="s">
        <v>15</v>
      </c>
      <c r="H70" s="5" t="s">
        <v>15</v>
      </c>
      <c r="I70" s="5" t="s">
        <v>15</v>
      </c>
      <c r="J70" s="5" t="s">
        <v>15</v>
      </c>
      <c r="K70" s="5" t="s">
        <v>15</v>
      </c>
      <c r="L70" s="5" t="s">
        <v>13</v>
      </c>
      <c r="M70" s="5" t="s">
        <v>13</v>
      </c>
      <c r="N70" s="5" t="s">
        <v>13</v>
      </c>
      <c r="O70" s="5" t="s">
        <v>13</v>
      </c>
      <c r="P70" s="5" t="s">
        <v>15</v>
      </c>
      <c r="Q70" s="5" t="s">
        <v>13</v>
      </c>
      <c r="R70" s="5" t="s">
        <v>24</v>
      </c>
      <c r="S70" s="5" t="s">
        <v>24</v>
      </c>
      <c r="T70" s="5" t="s">
        <v>24</v>
      </c>
      <c r="U70" s="5" t="s">
        <v>24</v>
      </c>
      <c r="V70" s="5" t="s">
        <v>24</v>
      </c>
      <c r="W70" s="5" t="s">
        <v>24</v>
      </c>
      <c r="X70" s="5" t="s">
        <v>24</v>
      </c>
      <c r="Y70" s="5" t="s">
        <v>24</v>
      </c>
      <c r="Z70" s="5" t="s">
        <v>13</v>
      </c>
      <c r="AA70" s="5" t="s">
        <v>15</v>
      </c>
      <c r="AB70" s="5" t="s">
        <v>15</v>
      </c>
      <c r="AC70" s="5" t="s">
        <v>15</v>
      </c>
      <c r="AD70" s="5" t="s">
        <v>15</v>
      </c>
      <c r="AK70" s="20">
        <v>33</v>
      </c>
    </row>
    <row r="71" spans="1:41" x14ac:dyDescent="0.2">
      <c r="A71" s="1" t="s">
        <v>87</v>
      </c>
      <c r="B71" s="1" t="s">
        <v>7</v>
      </c>
      <c r="C71" s="1" t="s">
        <v>8</v>
      </c>
      <c r="D71" s="1" t="s">
        <v>72</v>
      </c>
      <c r="E71" s="1" t="s">
        <v>21</v>
      </c>
      <c r="F71" s="1" t="s">
        <v>10</v>
      </c>
      <c r="W71" s="5">
        <v>32</v>
      </c>
      <c r="AB71" s="5">
        <v>42.075000000000003</v>
      </c>
      <c r="AC71" s="5">
        <v>43.186</v>
      </c>
      <c r="AD71" s="5">
        <v>48.793999999999997</v>
      </c>
      <c r="AE71" s="5">
        <v>45.865000000000002</v>
      </c>
      <c r="AK71" s="20">
        <v>34</v>
      </c>
      <c r="AM71" s="12">
        <f>+AO71/$AO$3</f>
        <v>5.7692438208947197E-4</v>
      </c>
      <c r="AN71" s="7">
        <f>IF(AK71=1,AM71,AM71+AN69)</f>
        <v>0.99392258676079603</v>
      </c>
      <c r="AO71" s="5">
        <f>SUM(G71:AJ71)</f>
        <v>211.92000000000002</v>
      </c>
    </row>
    <row r="72" spans="1:41" x14ac:dyDescent="0.2">
      <c r="A72" s="1" t="s">
        <v>87</v>
      </c>
      <c r="B72" s="1" t="s">
        <v>7</v>
      </c>
      <c r="C72" s="1" t="s">
        <v>8</v>
      </c>
      <c r="D72" s="1" t="s">
        <v>72</v>
      </c>
      <c r="E72" s="1" t="s">
        <v>21</v>
      </c>
      <c r="F72" s="1" t="s">
        <v>11</v>
      </c>
      <c r="W72" s="5">
        <v>-1</v>
      </c>
      <c r="Z72" s="5" t="s">
        <v>15</v>
      </c>
      <c r="AA72" s="5" t="s">
        <v>15</v>
      </c>
      <c r="AB72" s="5" t="s">
        <v>15</v>
      </c>
      <c r="AC72" s="5" t="s">
        <v>15</v>
      </c>
      <c r="AD72" s="5" t="s">
        <v>15</v>
      </c>
      <c r="AE72" s="5" t="s">
        <v>15</v>
      </c>
      <c r="AF72" s="5" t="s">
        <v>15</v>
      </c>
      <c r="AK72" s="20">
        <v>34</v>
      </c>
    </row>
    <row r="73" spans="1:41" x14ac:dyDescent="0.2">
      <c r="A73" s="1" t="s">
        <v>87</v>
      </c>
      <c r="B73" s="1" t="s">
        <v>7</v>
      </c>
      <c r="C73" s="1" t="s">
        <v>8</v>
      </c>
      <c r="D73" s="1" t="s">
        <v>37</v>
      </c>
      <c r="E73" s="1" t="s">
        <v>28</v>
      </c>
      <c r="F73" s="1" t="s">
        <v>10</v>
      </c>
      <c r="G73" s="5">
        <v>4</v>
      </c>
      <c r="H73" s="5">
        <v>3</v>
      </c>
      <c r="I73" s="5">
        <v>8</v>
      </c>
      <c r="J73" s="5">
        <v>5</v>
      </c>
      <c r="K73" s="5">
        <v>7</v>
      </c>
      <c r="L73" s="5">
        <v>98</v>
      </c>
      <c r="M73" s="5">
        <v>10</v>
      </c>
      <c r="N73" s="5">
        <v>10</v>
      </c>
      <c r="O73" s="5">
        <v>11</v>
      </c>
      <c r="P73" s="5">
        <v>22</v>
      </c>
      <c r="Q73" s="5">
        <v>9</v>
      </c>
      <c r="R73" s="5">
        <v>1</v>
      </c>
      <c r="S73" s="5">
        <v>1</v>
      </c>
      <c r="T73" s="5">
        <v>1</v>
      </c>
      <c r="AK73" s="20">
        <v>35</v>
      </c>
      <c r="AM73" s="12">
        <f>+AO73/$AO$3</f>
        <v>5.1725005944224076E-4</v>
      </c>
      <c r="AN73" s="7">
        <f>IF(AK73=1,AM73,AM73+AN71)</f>
        <v>0.99443983682023829</v>
      </c>
      <c r="AO73" s="5">
        <f>SUM(G73:AJ73)</f>
        <v>190</v>
      </c>
    </row>
    <row r="74" spans="1:41" x14ac:dyDescent="0.2">
      <c r="A74" s="1" t="s">
        <v>87</v>
      </c>
      <c r="B74" s="1" t="s">
        <v>7</v>
      </c>
      <c r="C74" s="1" t="s">
        <v>8</v>
      </c>
      <c r="D74" s="1" t="s">
        <v>37</v>
      </c>
      <c r="E74" s="1" t="s">
        <v>28</v>
      </c>
      <c r="F74" s="1" t="s">
        <v>11</v>
      </c>
      <c r="G74" s="5">
        <v>-1</v>
      </c>
      <c r="H74" s="5">
        <v>-1</v>
      </c>
      <c r="I74" s="5">
        <v>-1</v>
      </c>
      <c r="J74" s="5">
        <v>-1</v>
      </c>
      <c r="K74" s="5">
        <v>-1</v>
      </c>
      <c r="L74" s="5">
        <v>-1</v>
      </c>
      <c r="M74" s="5">
        <v>-1</v>
      </c>
      <c r="N74" s="5">
        <v>-1</v>
      </c>
      <c r="O74" s="5">
        <v>-1</v>
      </c>
      <c r="P74" s="5">
        <v>-1</v>
      </c>
      <c r="Q74" s="5">
        <v>-1</v>
      </c>
      <c r="R74" s="5">
        <v>-1</v>
      </c>
      <c r="S74" s="5">
        <v>-1</v>
      </c>
      <c r="T74" s="5">
        <v>-1</v>
      </c>
      <c r="AK74" s="20">
        <v>35</v>
      </c>
    </row>
    <row r="75" spans="1:41" x14ac:dyDescent="0.2">
      <c r="A75" s="1" t="s">
        <v>87</v>
      </c>
      <c r="B75" s="1" t="s">
        <v>7</v>
      </c>
      <c r="C75" s="1" t="s">
        <v>30</v>
      </c>
      <c r="D75" s="1" t="s">
        <v>45</v>
      </c>
      <c r="E75" s="1" t="s">
        <v>21</v>
      </c>
      <c r="F75" s="1" t="s">
        <v>10</v>
      </c>
      <c r="G75" s="5">
        <v>43</v>
      </c>
      <c r="H75" s="5">
        <v>35</v>
      </c>
      <c r="I75" s="5">
        <v>111</v>
      </c>
      <c r="AK75" s="20">
        <v>36</v>
      </c>
      <c r="AM75" s="12">
        <f>+AO75/$AO$3</f>
        <v>5.1452769070833425E-4</v>
      </c>
      <c r="AN75" s="7">
        <f>IF(AK75=1,AM75,AM75+AN73)</f>
        <v>0.99495436451094665</v>
      </c>
      <c r="AO75" s="5">
        <f>SUM(G75:AJ75)</f>
        <v>189</v>
      </c>
    </row>
    <row r="76" spans="1:41" x14ac:dyDescent="0.2">
      <c r="A76" s="1" t="s">
        <v>87</v>
      </c>
      <c r="B76" s="1" t="s">
        <v>7</v>
      </c>
      <c r="C76" s="1" t="s">
        <v>30</v>
      </c>
      <c r="D76" s="1" t="s">
        <v>45</v>
      </c>
      <c r="E76" s="1" t="s">
        <v>21</v>
      </c>
      <c r="F76" s="1" t="s">
        <v>11</v>
      </c>
      <c r="G76" s="5">
        <v>-1</v>
      </c>
      <c r="H76" s="5">
        <v>-1</v>
      </c>
      <c r="I76" s="5">
        <v>-1</v>
      </c>
      <c r="AK76" s="20">
        <v>36</v>
      </c>
    </row>
    <row r="77" spans="1:41" x14ac:dyDescent="0.2">
      <c r="A77" s="1" t="s">
        <v>87</v>
      </c>
      <c r="B77" s="1" t="s">
        <v>7</v>
      </c>
      <c r="C77" s="1" t="s">
        <v>8</v>
      </c>
      <c r="D77" s="1" t="s">
        <v>39</v>
      </c>
      <c r="E77" s="1" t="s">
        <v>21</v>
      </c>
      <c r="F77" s="1" t="s">
        <v>10</v>
      </c>
      <c r="Q77" s="5">
        <v>1.4159999999999999</v>
      </c>
      <c r="R77" s="5">
        <v>4.1100000000000003</v>
      </c>
      <c r="S77" s="5">
        <v>44.015000000000001</v>
      </c>
      <c r="T77" s="5">
        <v>4.5250000000000004</v>
      </c>
      <c r="V77" s="5">
        <v>8</v>
      </c>
      <c r="X77" s="5">
        <v>21.68</v>
      </c>
      <c r="Y77" s="5">
        <v>27.9</v>
      </c>
      <c r="AA77" s="5">
        <v>17.22</v>
      </c>
      <c r="AB77" s="5">
        <v>36.497</v>
      </c>
      <c r="AC77" s="5">
        <v>9.4749999999999996</v>
      </c>
      <c r="AD77" s="5">
        <v>13.513</v>
      </c>
      <c r="AK77" s="20">
        <v>37</v>
      </c>
      <c r="AM77" s="12">
        <f>+AO77/$AO$3</f>
        <v>5.1276087340002897E-4</v>
      </c>
      <c r="AN77" s="7">
        <f>IF(AK77=1,AM77,AM77+AN75)</f>
        <v>0.99546712538434667</v>
      </c>
      <c r="AO77" s="5">
        <f>SUM(G77:AJ77)</f>
        <v>188.351</v>
      </c>
    </row>
    <row r="78" spans="1:41" x14ac:dyDescent="0.2">
      <c r="A78" s="1" t="s">
        <v>87</v>
      </c>
      <c r="B78" s="1" t="s">
        <v>7</v>
      </c>
      <c r="C78" s="1" t="s">
        <v>8</v>
      </c>
      <c r="D78" s="1" t="s">
        <v>39</v>
      </c>
      <c r="E78" s="1" t="s">
        <v>21</v>
      </c>
      <c r="F78" s="1" t="s">
        <v>11</v>
      </c>
      <c r="Q78" s="5">
        <v>-1</v>
      </c>
      <c r="R78" s="5">
        <v>-1</v>
      </c>
      <c r="S78" s="5" t="s">
        <v>15</v>
      </c>
      <c r="T78" s="5" t="s">
        <v>15</v>
      </c>
      <c r="V78" s="5" t="s">
        <v>15</v>
      </c>
      <c r="X78" s="5" t="s">
        <v>15</v>
      </c>
      <c r="Y78" s="5" t="s">
        <v>15</v>
      </c>
      <c r="AA78" s="5" t="s">
        <v>15</v>
      </c>
      <c r="AB78" s="5" t="s">
        <v>15</v>
      </c>
      <c r="AC78" s="5">
        <v>-1</v>
      </c>
      <c r="AD78" s="5" t="s">
        <v>15</v>
      </c>
      <c r="AK78" s="20">
        <v>37</v>
      </c>
    </row>
    <row r="79" spans="1:41" x14ac:dyDescent="0.2">
      <c r="A79" s="1" t="s">
        <v>87</v>
      </c>
      <c r="B79" s="1" t="s">
        <v>7</v>
      </c>
      <c r="C79" s="1" t="s">
        <v>8</v>
      </c>
      <c r="D79" s="1" t="s">
        <v>220</v>
      </c>
      <c r="E79" s="63" t="s">
        <v>32</v>
      </c>
      <c r="F79" s="1" t="s">
        <v>10</v>
      </c>
      <c r="L79" s="5">
        <v>26</v>
      </c>
      <c r="M79" s="5">
        <v>12</v>
      </c>
      <c r="N79" s="5">
        <v>9</v>
      </c>
      <c r="O79" s="5">
        <v>4.07</v>
      </c>
      <c r="P79" s="5">
        <v>1.41</v>
      </c>
      <c r="Q79" s="5">
        <v>1.78</v>
      </c>
      <c r="R79" s="5">
        <v>8.4</v>
      </c>
      <c r="S79" s="5">
        <v>5.35</v>
      </c>
      <c r="T79" s="5">
        <v>7.13</v>
      </c>
      <c r="U79" s="5">
        <v>10.782999999999999</v>
      </c>
      <c r="V79" s="5">
        <v>8.0370000000000008</v>
      </c>
      <c r="W79" s="5">
        <v>8.5510000000000002</v>
      </c>
      <c r="X79" s="5">
        <v>9.3919999999999995</v>
      </c>
      <c r="Y79" s="5">
        <v>6.5640000000000001</v>
      </c>
      <c r="Z79" s="5">
        <v>7.0309999999999997</v>
      </c>
      <c r="AA79" s="5">
        <v>9.1560000000000006</v>
      </c>
      <c r="AB79" s="5">
        <v>11.082000000000001</v>
      </c>
      <c r="AC79" s="5">
        <v>1.579</v>
      </c>
      <c r="AD79" s="5">
        <v>0.01</v>
      </c>
      <c r="AG79" s="5">
        <v>2.5000000000000001E-2</v>
      </c>
      <c r="AH79" s="5">
        <v>0.13300000000000001</v>
      </c>
      <c r="AI79" s="5">
        <v>0.61499999999999999</v>
      </c>
      <c r="AJ79" s="5">
        <v>0.755</v>
      </c>
      <c r="AK79" s="20">
        <v>38</v>
      </c>
      <c r="AM79" s="12">
        <f>+AO79/$AO$3</f>
        <v>4.0523275314818883E-4</v>
      </c>
      <c r="AN79" s="7">
        <f>IF(AK79=1,AM79,AM79+AN77)</f>
        <v>0.99587235813749486</v>
      </c>
      <c r="AO79" s="5">
        <f>SUM(G79:AJ79)</f>
        <v>148.85300000000001</v>
      </c>
    </row>
    <row r="80" spans="1:41" x14ac:dyDescent="0.2">
      <c r="A80" s="1" t="s">
        <v>87</v>
      </c>
      <c r="B80" s="1" t="s">
        <v>7</v>
      </c>
      <c r="C80" s="1" t="s">
        <v>8</v>
      </c>
      <c r="D80" s="1" t="s">
        <v>220</v>
      </c>
      <c r="E80" s="63" t="s">
        <v>32</v>
      </c>
      <c r="F80" s="1" t="s">
        <v>11</v>
      </c>
      <c r="L80" s="5">
        <v>-1</v>
      </c>
      <c r="M80" s="5">
        <v>-1</v>
      </c>
      <c r="N80" s="5">
        <v>-1</v>
      </c>
      <c r="O80" s="5">
        <v>-1</v>
      </c>
      <c r="P80" s="5">
        <v>-1</v>
      </c>
      <c r="Q80" s="5">
        <v>-1</v>
      </c>
      <c r="R80" s="5" t="s">
        <v>17</v>
      </c>
      <c r="S80" s="5">
        <v>-1</v>
      </c>
      <c r="T80" s="5">
        <v>-1</v>
      </c>
      <c r="U80" s="5">
        <v>-1</v>
      </c>
      <c r="V80" s="5">
        <v>-1</v>
      </c>
      <c r="W80" s="5">
        <v>-1</v>
      </c>
      <c r="X80" s="5">
        <v>-1</v>
      </c>
      <c r="Y80" s="5">
        <v>-1</v>
      </c>
      <c r="Z80" s="5">
        <v>-1</v>
      </c>
      <c r="AA80" s="5" t="s">
        <v>17</v>
      </c>
      <c r="AB80" s="5" t="s">
        <v>17</v>
      </c>
      <c r="AC80" s="5" t="s">
        <v>17</v>
      </c>
      <c r="AD80" s="5" t="s">
        <v>17</v>
      </c>
      <c r="AE80" s="5" t="s">
        <v>17</v>
      </c>
      <c r="AG80" s="5" t="s">
        <v>17</v>
      </c>
      <c r="AH80" s="5" t="s">
        <v>17</v>
      </c>
      <c r="AI80" s="5" t="s">
        <v>17</v>
      </c>
      <c r="AJ80" s="5" t="s">
        <v>17</v>
      </c>
      <c r="AK80" s="20">
        <v>38</v>
      </c>
    </row>
    <row r="81" spans="1:41" x14ac:dyDescent="0.2">
      <c r="A81" s="1" t="s">
        <v>87</v>
      </c>
      <c r="B81" s="1" t="s">
        <v>7</v>
      </c>
      <c r="C81" s="1" t="s">
        <v>8</v>
      </c>
      <c r="D81" s="1" t="s">
        <v>217</v>
      </c>
      <c r="E81" s="1" t="s">
        <v>16</v>
      </c>
      <c r="F81" s="1" t="s">
        <v>10</v>
      </c>
      <c r="N81" s="5">
        <v>4</v>
      </c>
      <c r="O81" s="5">
        <v>17.79</v>
      </c>
      <c r="P81" s="5">
        <v>1.1000000000000001</v>
      </c>
      <c r="Q81" s="5">
        <v>3.26</v>
      </c>
      <c r="R81" s="5">
        <v>5</v>
      </c>
      <c r="S81" s="5">
        <v>12</v>
      </c>
      <c r="T81" s="5">
        <v>1.46</v>
      </c>
      <c r="U81" s="5">
        <v>1.28</v>
      </c>
      <c r="V81" s="5">
        <v>2.4889999999999999</v>
      </c>
      <c r="W81" s="5">
        <v>1.82</v>
      </c>
      <c r="X81" s="5">
        <v>2.202</v>
      </c>
      <c r="Y81" s="5">
        <v>0.94699999999999995</v>
      </c>
      <c r="Z81" s="5">
        <v>1.4990000000000001</v>
      </c>
      <c r="AA81" s="5">
        <v>2.2170000000000001</v>
      </c>
      <c r="AB81" s="5">
        <v>5.25</v>
      </c>
      <c r="AC81" s="5">
        <v>2.13</v>
      </c>
      <c r="AD81" s="5">
        <v>2.6269999999999998</v>
      </c>
      <c r="AE81" s="5">
        <v>15.069000000000001</v>
      </c>
      <c r="AF81" s="5">
        <v>14.691000000000001</v>
      </c>
      <c r="AG81" s="5">
        <v>10.148</v>
      </c>
      <c r="AH81" s="5">
        <v>13.233000000000001</v>
      </c>
      <c r="AI81" s="5">
        <v>3.2309999999999999</v>
      </c>
      <c r="AJ81" s="5">
        <v>23.614000000000001</v>
      </c>
      <c r="AK81" s="20">
        <v>39</v>
      </c>
      <c r="AM81" s="12">
        <f>+AO81/$AO$3</f>
        <v>4.0034337890209264E-4</v>
      </c>
      <c r="AN81" s="7">
        <f>IF(AK81=1,AM81,AM81+AN79)</f>
        <v>0.99627270151639691</v>
      </c>
      <c r="AO81" s="5">
        <f>SUM(G81:AJ81)</f>
        <v>147.05699999999999</v>
      </c>
    </row>
    <row r="82" spans="1:41" x14ac:dyDescent="0.2">
      <c r="A82" s="1" t="s">
        <v>87</v>
      </c>
      <c r="B82" s="1" t="s">
        <v>7</v>
      </c>
      <c r="C82" s="1" t="s">
        <v>8</v>
      </c>
      <c r="D82" s="1" t="s">
        <v>217</v>
      </c>
      <c r="E82" s="1" t="s">
        <v>16</v>
      </c>
      <c r="F82" s="1" t="s">
        <v>11</v>
      </c>
      <c r="N82" s="5">
        <v>-1</v>
      </c>
      <c r="O82" s="5">
        <v>-1</v>
      </c>
      <c r="P82" s="5" t="s">
        <v>15</v>
      </c>
      <c r="Q82" s="5" t="s">
        <v>15</v>
      </c>
      <c r="R82" s="5" t="s">
        <v>15</v>
      </c>
      <c r="S82" s="5" t="s">
        <v>15</v>
      </c>
      <c r="T82" s="5">
        <v>-1</v>
      </c>
      <c r="U82" s="5" t="s">
        <v>15</v>
      </c>
      <c r="V82" s="5" t="s">
        <v>15</v>
      </c>
      <c r="W82" s="5" t="s">
        <v>15</v>
      </c>
      <c r="X82" s="5" t="s">
        <v>15</v>
      </c>
      <c r="Y82" s="5" t="s">
        <v>15</v>
      </c>
      <c r="Z82" s="5" t="s">
        <v>15</v>
      </c>
      <c r="AA82" s="5" t="s">
        <v>15</v>
      </c>
      <c r="AB82" s="5" t="s">
        <v>15</v>
      </c>
      <c r="AC82" s="5" t="s">
        <v>15</v>
      </c>
      <c r="AD82" s="5" t="s">
        <v>15</v>
      </c>
      <c r="AE82" s="5" t="s">
        <v>15</v>
      </c>
      <c r="AF82" s="5" t="s">
        <v>15</v>
      </c>
      <c r="AG82" s="5" t="s">
        <v>15</v>
      </c>
      <c r="AH82" s="5" t="s">
        <v>15</v>
      </c>
      <c r="AI82" s="5" t="s">
        <v>15</v>
      </c>
      <c r="AJ82" s="5" t="s">
        <v>15</v>
      </c>
      <c r="AK82" s="20">
        <v>39</v>
      </c>
    </row>
    <row r="83" spans="1:41" x14ac:dyDescent="0.2">
      <c r="A83" s="1" t="s">
        <v>87</v>
      </c>
      <c r="B83" s="1" t="s">
        <v>7</v>
      </c>
      <c r="C83" s="1" t="s">
        <v>30</v>
      </c>
      <c r="D83" s="1" t="s">
        <v>29</v>
      </c>
      <c r="E83" s="1" t="s">
        <v>21</v>
      </c>
      <c r="F83" s="1" t="s">
        <v>10</v>
      </c>
      <c r="T83" s="5">
        <v>34.567</v>
      </c>
      <c r="U83" s="5">
        <v>29.29</v>
      </c>
      <c r="V83" s="5">
        <v>13.827999999999999</v>
      </c>
      <c r="Z83" s="5">
        <v>9.9060000000000006</v>
      </c>
      <c r="AA83" s="5">
        <v>23.244</v>
      </c>
      <c r="AB83" s="5">
        <v>15.476000000000001</v>
      </c>
      <c r="AC83" s="5">
        <v>1.6950000000000001</v>
      </c>
      <c r="AD83" s="5">
        <v>4.41</v>
      </c>
      <c r="AE83" s="5">
        <v>7.1559999999999997</v>
      </c>
      <c r="AK83" s="20">
        <v>40</v>
      </c>
      <c r="AM83" s="12">
        <f>+AO83/$AO$3</f>
        <v>3.7996644892880231E-4</v>
      </c>
      <c r="AN83" s="7">
        <f>IF(AK83=1,AM83,AM83+AN81)</f>
        <v>0.9966526679653257</v>
      </c>
      <c r="AO83" s="5">
        <f>SUM(G83:AJ83)</f>
        <v>139.572</v>
      </c>
    </row>
    <row r="84" spans="1:41" x14ac:dyDescent="0.2">
      <c r="A84" s="1" t="s">
        <v>87</v>
      </c>
      <c r="B84" s="1" t="s">
        <v>7</v>
      </c>
      <c r="C84" s="1" t="s">
        <v>30</v>
      </c>
      <c r="D84" s="1" t="s">
        <v>29</v>
      </c>
      <c r="E84" s="1" t="s">
        <v>21</v>
      </c>
      <c r="F84" s="1" t="s">
        <v>11</v>
      </c>
      <c r="T84" s="5" t="s">
        <v>15</v>
      </c>
      <c r="U84" s="5" t="s">
        <v>15</v>
      </c>
      <c r="V84" s="5" t="s">
        <v>15</v>
      </c>
      <c r="Z84" s="5" t="s">
        <v>15</v>
      </c>
      <c r="AA84" s="5" t="s">
        <v>15</v>
      </c>
      <c r="AB84" s="5" t="s">
        <v>15</v>
      </c>
      <c r="AC84" s="5" t="s">
        <v>15</v>
      </c>
      <c r="AD84" s="5" t="s">
        <v>15</v>
      </c>
      <c r="AE84" s="5">
        <v>-1</v>
      </c>
      <c r="AK84" s="20">
        <v>40</v>
      </c>
    </row>
    <row r="85" spans="1:41" x14ac:dyDescent="0.2">
      <c r="A85" s="1" t="s">
        <v>87</v>
      </c>
      <c r="B85" s="1" t="s">
        <v>7</v>
      </c>
      <c r="C85" s="1" t="s">
        <v>8</v>
      </c>
      <c r="D85" s="1" t="s">
        <v>37</v>
      </c>
      <c r="E85" s="1" t="s">
        <v>47</v>
      </c>
      <c r="F85" s="1" t="s">
        <v>10</v>
      </c>
      <c r="G85" s="5">
        <v>5</v>
      </c>
      <c r="H85" s="5">
        <v>21</v>
      </c>
      <c r="I85" s="5">
        <v>2</v>
      </c>
      <c r="J85" s="5">
        <v>11</v>
      </c>
      <c r="K85" s="5">
        <v>12</v>
      </c>
      <c r="L85" s="5">
        <v>7</v>
      </c>
      <c r="M85" s="5">
        <v>5</v>
      </c>
      <c r="N85" s="5">
        <v>2</v>
      </c>
      <c r="O85" s="5">
        <v>13</v>
      </c>
      <c r="P85" s="5">
        <v>3</v>
      </c>
      <c r="Q85" s="5">
        <v>7</v>
      </c>
      <c r="R85" s="5">
        <v>4</v>
      </c>
      <c r="S85" s="5">
        <v>7</v>
      </c>
      <c r="T85" s="5">
        <v>3</v>
      </c>
      <c r="U85" s="5">
        <v>4.6669999999999998</v>
      </c>
      <c r="V85" s="5">
        <v>8</v>
      </c>
      <c r="W85" s="5">
        <v>8</v>
      </c>
      <c r="X85" s="5">
        <v>2</v>
      </c>
      <c r="Y85" s="5">
        <v>4</v>
      </c>
      <c r="Z85" s="5">
        <v>4.6669999999999998</v>
      </c>
      <c r="AA85" s="5">
        <v>2</v>
      </c>
      <c r="AK85" s="20">
        <v>41</v>
      </c>
      <c r="AM85" s="12">
        <f>+AO85/$AO$3</f>
        <v>3.6842905023450642E-4</v>
      </c>
      <c r="AN85" s="7">
        <f>IF(AK85=1,AM85,AM85+AN83)</f>
        <v>0.99702109701556019</v>
      </c>
      <c r="AO85" s="5">
        <f>SUM(G85:AJ85)</f>
        <v>135.334</v>
      </c>
    </row>
    <row r="86" spans="1:41" x14ac:dyDescent="0.2">
      <c r="A86" s="1" t="s">
        <v>87</v>
      </c>
      <c r="B86" s="1" t="s">
        <v>7</v>
      </c>
      <c r="C86" s="1" t="s">
        <v>8</v>
      </c>
      <c r="D86" s="1" t="s">
        <v>37</v>
      </c>
      <c r="E86" s="1" t="s">
        <v>47</v>
      </c>
      <c r="F86" s="1" t="s">
        <v>11</v>
      </c>
      <c r="G86" s="5">
        <v>-1</v>
      </c>
      <c r="H86" s="5">
        <v>-1</v>
      </c>
      <c r="I86" s="5">
        <v>-1</v>
      </c>
      <c r="J86" s="5">
        <v>-1</v>
      </c>
      <c r="K86" s="5">
        <v>-1</v>
      </c>
      <c r="L86" s="5">
        <v>-1</v>
      </c>
      <c r="M86" s="5">
        <v>-1</v>
      </c>
      <c r="N86" s="5">
        <v>-1</v>
      </c>
      <c r="O86" s="5">
        <v>-1</v>
      </c>
      <c r="P86" s="5">
        <v>-1</v>
      </c>
      <c r="Q86" s="5">
        <v>-1</v>
      </c>
      <c r="R86" s="5">
        <v>-1</v>
      </c>
      <c r="S86" s="5">
        <v>-1</v>
      </c>
      <c r="T86" s="5">
        <v>-1</v>
      </c>
      <c r="U86" s="5">
        <v>-1</v>
      </c>
      <c r="V86" s="5">
        <v>-1</v>
      </c>
      <c r="W86" s="5">
        <v>-1</v>
      </c>
      <c r="X86" s="5">
        <v>-1</v>
      </c>
      <c r="Y86" s="5">
        <v>-1</v>
      </c>
      <c r="Z86" s="5">
        <v>-1</v>
      </c>
      <c r="AA86" s="5">
        <v>-1</v>
      </c>
      <c r="AK86" s="20">
        <v>41</v>
      </c>
    </row>
    <row r="87" spans="1:41" x14ac:dyDescent="0.2">
      <c r="A87" s="1" t="s">
        <v>87</v>
      </c>
      <c r="B87" s="1" t="s">
        <v>7</v>
      </c>
      <c r="C87" s="1" t="s">
        <v>8</v>
      </c>
      <c r="D87" s="1" t="s">
        <v>156</v>
      </c>
      <c r="E87" s="1" t="s">
        <v>21</v>
      </c>
      <c r="F87" s="1" t="s">
        <v>10</v>
      </c>
      <c r="Y87" s="5">
        <v>25</v>
      </c>
      <c r="Z87" s="5">
        <v>29.94</v>
      </c>
      <c r="AF87" s="5">
        <v>27.449000000000002</v>
      </c>
      <c r="AG87" s="5">
        <v>21.128</v>
      </c>
      <c r="AJ87" s="5">
        <v>27.576000000000001</v>
      </c>
      <c r="AK87" s="20">
        <v>42</v>
      </c>
      <c r="AM87" s="12">
        <f>+AO87/$AO$3</f>
        <v>3.5688348443400875E-4</v>
      </c>
      <c r="AN87" s="7">
        <f>IF(AK87=1,AM87,AM87+AN85)</f>
        <v>0.99737798049999415</v>
      </c>
      <c r="AO87" s="5">
        <f>SUM(G87:AJ87)</f>
        <v>131.09299999999999</v>
      </c>
    </row>
    <row r="88" spans="1:41" x14ac:dyDescent="0.2">
      <c r="A88" s="1" t="s">
        <v>87</v>
      </c>
      <c r="B88" s="1" t="s">
        <v>7</v>
      </c>
      <c r="C88" s="1" t="s">
        <v>8</v>
      </c>
      <c r="D88" s="1" t="s">
        <v>156</v>
      </c>
      <c r="E88" s="1" t="s">
        <v>21</v>
      </c>
      <c r="F88" s="1" t="s">
        <v>11</v>
      </c>
      <c r="Y88" s="5">
        <v>-1</v>
      </c>
      <c r="Z88" s="5">
        <v>-1</v>
      </c>
      <c r="AF88" s="5">
        <v>-1</v>
      </c>
      <c r="AG88" s="5">
        <v>-1</v>
      </c>
      <c r="AJ88" s="5" t="s">
        <v>15</v>
      </c>
      <c r="AK88" s="20">
        <v>42</v>
      </c>
    </row>
    <row r="89" spans="1:41" x14ac:dyDescent="0.2">
      <c r="A89" s="1" t="s">
        <v>87</v>
      </c>
      <c r="B89" s="1" t="s">
        <v>7</v>
      </c>
      <c r="C89" s="1" t="s">
        <v>8</v>
      </c>
      <c r="D89" s="1" t="s">
        <v>218</v>
      </c>
      <c r="E89" s="1" t="s">
        <v>33</v>
      </c>
      <c r="F89" s="1" t="s">
        <v>10</v>
      </c>
      <c r="G89" s="5">
        <v>15</v>
      </c>
      <c r="H89" s="5">
        <v>45</v>
      </c>
      <c r="I89" s="5">
        <v>11</v>
      </c>
      <c r="J89" s="5">
        <v>20</v>
      </c>
      <c r="K89" s="5">
        <v>23</v>
      </c>
      <c r="AE89" s="5">
        <v>0.17199999999999999</v>
      </c>
      <c r="AF89" s="5">
        <v>6.4000000000000001E-2</v>
      </c>
      <c r="AG89" s="5">
        <v>6.3E-2</v>
      </c>
      <c r="AH89" s="5">
        <v>1.7000000000000001E-2</v>
      </c>
      <c r="AI89" s="5">
        <v>0.13500000000000001</v>
      </c>
      <c r="AJ89" s="5">
        <v>3.0819999999999999</v>
      </c>
      <c r="AK89" s="20">
        <v>43</v>
      </c>
      <c r="AM89" s="12">
        <f>+AO89/$AO$3</f>
        <v>3.1996816440223619E-4</v>
      </c>
      <c r="AN89" s="7">
        <f>IF(AK89=1,AM89,AM89+AN87)</f>
        <v>0.99769794866439643</v>
      </c>
      <c r="AO89" s="5">
        <f>SUM(G89:AJ89)</f>
        <v>117.53299999999999</v>
      </c>
    </row>
    <row r="90" spans="1:41" x14ac:dyDescent="0.2">
      <c r="A90" s="1" t="s">
        <v>87</v>
      </c>
      <c r="B90" s="1" t="s">
        <v>7</v>
      </c>
      <c r="C90" s="1" t="s">
        <v>8</v>
      </c>
      <c r="D90" s="1" t="s">
        <v>218</v>
      </c>
      <c r="E90" s="1" t="s">
        <v>33</v>
      </c>
      <c r="F90" s="1" t="s">
        <v>11</v>
      </c>
      <c r="G90" s="5" t="s">
        <v>24</v>
      </c>
      <c r="H90" s="5" t="s">
        <v>24</v>
      </c>
      <c r="I90" s="5" t="s">
        <v>15</v>
      </c>
      <c r="J90" s="5">
        <v>-1</v>
      </c>
      <c r="K90" s="5" t="s">
        <v>24</v>
      </c>
      <c r="AE90" s="5" t="s">
        <v>15</v>
      </c>
      <c r="AF90" s="5" t="s">
        <v>15</v>
      </c>
      <c r="AG90" s="5" t="s">
        <v>15</v>
      </c>
      <c r="AH90" s="5" t="s">
        <v>15</v>
      </c>
      <c r="AI90" s="5" t="s">
        <v>15</v>
      </c>
      <c r="AJ90" s="5" t="s">
        <v>15</v>
      </c>
      <c r="AK90" s="20">
        <v>43</v>
      </c>
    </row>
    <row r="91" spans="1:41" x14ac:dyDescent="0.2">
      <c r="A91" s="1" t="s">
        <v>87</v>
      </c>
      <c r="B91" s="1" t="s">
        <v>7</v>
      </c>
      <c r="C91" s="1" t="s">
        <v>8</v>
      </c>
      <c r="D91" s="1" t="s">
        <v>149</v>
      </c>
      <c r="E91" s="1" t="s">
        <v>21</v>
      </c>
      <c r="F91" s="1" t="s">
        <v>10</v>
      </c>
      <c r="P91" s="5">
        <v>117.3</v>
      </c>
      <c r="AK91" s="20">
        <v>44</v>
      </c>
      <c r="AM91" s="12">
        <f>+AO91/$AO$3</f>
        <v>3.1933385248723601E-4</v>
      </c>
      <c r="AN91" s="7">
        <f>IF(AK91=1,AM91,AM91+AN89)</f>
        <v>0.99801728251688371</v>
      </c>
      <c r="AO91" s="5">
        <f>SUM(G91:AJ91)</f>
        <v>117.3</v>
      </c>
    </row>
    <row r="92" spans="1:41" x14ac:dyDescent="0.2">
      <c r="A92" s="1" t="s">
        <v>87</v>
      </c>
      <c r="B92" s="1" t="s">
        <v>7</v>
      </c>
      <c r="C92" s="1" t="s">
        <v>8</v>
      </c>
      <c r="D92" s="1" t="s">
        <v>149</v>
      </c>
      <c r="E92" s="1" t="s">
        <v>21</v>
      </c>
      <c r="F92" s="1" t="s">
        <v>11</v>
      </c>
      <c r="L92" s="5" t="s">
        <v>15</v>
      </c>
      <c r="M92" s="5" t="s">
        <v>15</v>
      </c>
      <c r="N92" s="5" t="s">
        <v>15</v>
      </c>
      <c r="O92" s="5" t="s">
        <v>15</v>
      </c>
      <c r="P92" s="5" t="s">
        <v>15</v>
      </c>
      <c r="R92" s="5" t="s">
        <v>15</v>
      </c>
      <c r="S92" s="5" t="s">
        <v>15</v>
      </c>
      <c r="T92" s="5" t="s">
        <v>15</v>
      </c>
      <c r="U92" s="5" t="s">
        <v>15</v>
      </c>
      <c r="V92" s="5" t="s">
        <v>13</v>
      </c>
      <c r="W92" s="5" t="s">
        <v>13</v>
      </c>
      <c r="X92" s="5" t="s">
        <v>15</v>
      </c>
      <c r="Y92" s="5" t="s">
        <v>13</v>
      </c>
      <c r="Z92" s="5" t="s">
        <v>13</v>
      </c>
      <c r="AA92" s="5" t="s">
        <v>13</v>
      </c>
      <c r="AB92" s="5" t="s">
        <v>15</v>
      </c>
      <c r="AD92" s="5" t="s">
        <v>15</v>
      </c>
      <c r="AF92" s="5" t="s">
        <v>15</v>
      </c>
      <c r="AG92" s="5" t="s">
        <v>15</v>
      </c>
      <c r="AH92" s="5" t="s">
        <v>15</v>
      </c>
      <c r="AI92" s="5" t="s">
        <v>13</v>
      </c>
      <c r="AJ92" s="5" t="s">
        <v>13</v>
      </c>
      <c r="AK92" s="20">
        <v>44</v>
      </c>
    </row>
    <row r="93" spans="1:41" x14ac:dyDescent="0.2">
      <c r="A93" s="1" t="s">
        <v>87</v>
      </c>
      <c r="B93" s="1" t="s">
        <v>7</v>
      </c>
      <c r="C93" s="1" t="s">
        <v>8</v>
      </c>
      <c r="D93" s="1" t="s">
        <v>72</v>
      </c>
      <c r="E93" s="1" t="s">
        <v>22</v>
      </c>
      <c r="F93" s="1" t="s">
        <v>10</v>
      </c>
      <c r="Y93" s="5">
        <v>28</v>
      </c>
      <c r="Z93" s="5">
        <v>11</v>
      </c>
      <c r="AA93" s="5">
        <v>1</v>
      </c>
      <c r="AB93" s="5">
        <v>1</v>
      </c>
      <c r="AC93" s="5">
        <v>0.3</v>
      </c>
      <c r="AD93" s="5">
        <v>0.15</v>
      </c>
      <c r="AE93" s="5">
        <v>30.306000000000001</v>
      </c>
      <c r="AK93" s="20">
        <v>45</v>
      </c>
      <c r="AM93" s="12">
        <f>+AO93/$AO$3</f>
        <v>1.9534629087019701E-4</v>
      </c>
      <c r="AN93" s="7">
        <f>IF(AK93=1,AM93,AM93+AN91)</f>
        <v>0.99821262880775385</v>
      </c>
      <c r="AO93" s="5">
        <f>SUM(G93:AJ93)</f>
        <v>71.756</v>
      </c>
    </row>
    <row r="94" spans="1:41" x14ac:dyDescent="0.2">
      <c r="A94" s="1" t="s">
        <v>87</v>
      </c>
      <c r="B94" s="1" t="s">
        <v>7</v>
      </c>
      <c r="C94" s="1" t="s">
        <v>8</v>
      </c>
      <c r="D94" s="1" t="s">
        <v>72</v>
      </c>
      <c r="E94" s="1" t="s">
        <v>22</v>
      </c>
      <c r="F94" s="1" t="s">
        <v>11</v>
      </c>
      <c r="Y94" s="5">
        <v>-1</v>
      </c>
      <c r="Z94" s="5">
        <v>-1</v>
      </c>
      <c r="AA94" s="5">
        <v>-1</v>
      </c>
      <c r="AB94" s="5">
        <v>-1</v>
      </c>
      <c r="AC94" s="5">
        <v>-1</v>
      </c>
      <c r="AD94" s="5" t="s">
        <v>15</v>
      </c>
      <c r="AE94" s="5" t="s">
        <v>15</v>
      </c>
      <c r="AK94" s="20">
        <v>45</v>
      </c>
    </row>
    <row r="95" spans="1:41" x14ac:dyDescent="0.2">
      <c r="A95" s="1" t="s">
        <v>87</v>
      </c>
      <c r="B95" s="1" t="s">
        <v>7</v>
      </c>
      <c r="C95" s="1" t="s">
        <v>8</v>
      </c>
      <c r="D95" s="1" t="s">
        <v>215</v>
      </c>
      <c r="E95" s="1" t="s">
        <v>9</v>
      </c>
      <c r="F95" s="1" t="s">
        <v>10</v>
      </c>
      <c r="G95" s="5">
        <v>0.1</v>
      </c>
      <c r="H95" s="5">
        <v>2</v>
      </c>
      <c r="I95" s="5">
        <v>3</v>
      </c>
      <c r="J95" s="5">
        <v>5</v>
      </c>
      <c r="K95" s="5">
        <v>4</v>
      </c>
      <c r="L95" s="5">
        <v>7</v>
      </c>
      <c r="M95" s="5">
        <v>4</v>
      </c>
      <c r="N95" s="5">
        <v>5</v>
      </c>
      <c r="O95" s="5">
        <v>3.1</v>
      </c>
      <c r="P95" s="5">
        <v>11.8</v>
      </c>
      <c r="Q95" s="5">
        <v>0.7</v>
      </c>
      <c r="R95" s="5">
        <v>3.2</v>
      </c>
      <c r="S95" s="5">
        <v>1</v>
      </c>
      <c r="T95" s="5">
        <v>2.5409999999999999</v>
      </c>
      <c r="U95" s="5">
        <v>10.3</v>
      </c>
      <c r="V95" s="5">
        <v>2.2000000000000002</v>
      </c>
      <c r="W95" s="5">
        <v>0.38</v>
      </c>
      <c r="X95" s="5">
        <v>0.16700000000000001</v>
      </c>
      <c r="Y95" s="5">
        <v>0.35799999999999998</v>
      </c>
      <c r="Z95" s="5">
        <v>0.39100000000000001</v>
      </c>
      <c r="AA95" s="5">
        <v>0.48799999999999999</v>
      </c>
      <c r="AB95" s="5">
        <v>2.1000000000000001E-2</v>
      </c>
      <c r="AC95" s="5">
        <v>1.036</v>
      </c>
      <c r="AD95" s="5">
        <v>6.6000000000000003E-2</v>
      </c>
      <c r="AE95" s="5">
        <v>1.6E-2</v>
      </c>
      <c r="AK95" s="20">
        <v>46</v>
      </c>
      <c r="AM95" s="12">
        <f>+AO95/$AO$3</f>
        <v>1.8475083175783285E-4</v>
      </c>
      <c r="AN95" s="7">
        <f>IF(AK95=1,AM95,AM95+AN93)</f>
        <v>0.9983973796395117</v>
      </c>
      <c r="AO95" s="5">
        <f>SUM(G95:AJ95)</f>
        <v>67.864000000000019</v>
      </c>
    </row>
    <row r="96" spans="1:41" x14ac:dyDescent="0.2">
      <c r="A96" s="1" t="s">
        <v>87</v>
      </c>
      <c r="B96" s="1" t="s">
        <v>7</v>
      </c>
      <c r="C96" s="1" t="s">
        <v>8</v>
      </c>
      <c r="D96" s="1" t="s">
        <v>215</v>
      </c>
      <c r="E96" s="1" t="s">
        <v>9</v>
      </c>
      <c r="F96" s="1" t="s">
        <v>11</v>
      </c>
      <c r="G96" s="5" t="s">
        <v>15</v>
      </c>
      <c r="H96" s="5" t="s">
        <v>15</v>
      </c>
      <c r="I96" s="5" t="s">
        <v>15</v>
      </c>
      <c r="J96" s="5" t="s">
        <v>15</v>
      </c>
      <c r="K96" s="5" t="s">
        <v>15</v>
      </c>
      <c r="L96" s="5" t="s">
        <v>15</v>
      </c>
      <c r="M96" s="5" t="s">
        <v>15</v>
      </c>
      <c r="N96" s="5">
        <v>-1</v>
      </c>
      <c r="O96" s="5" t="s">
        <v>15</v>
      </c>
      <c r="P96" s="5" t="s">
        <v>15</v>
      </c>
      <c r="Q96" s="5" t="s">
        <v>15</v>
      </c>
      <c r="R96" s="5" t="s">
        <v>15</v>
      </c>
      <c r="S96" s="5" t="s">
        <v>15</v>
      </c>
      <c r="T96" s="5" t="s">
        <v>15</v>
      </c>
      <c r="U96" s="5" t="s">
        <v>15</v>
      </c>
      <c r="V96" s="5" t="s">
        <v>15</v>
      </c>
      <c r="W96" s="5" t="s">
        <v>15</v>
      </c>
      <c r="X96" s="5" t="s">
        <v>15</v>
      </c>
      <c r="Y96" s="5" t="s">
        <v>15</v>
      </c>
      <c r="Z96" s="5" t="s">
        <v>15</v>
      </c>
      <c r="AA96" s="5" t="s">
        <v>15</v>
      </c>
      <c r="AB96" s="5" t="s">
        <v>15</v>
      </c>
      <c r="AC96" s="5" t="s">
        <v>15</v>
      </c>
      <c r="AD96" s="5" t="s">
        <v>15</v>
      </c>
      <c r="AE96" s="5" t="s">
        <v>15</v>
      </c>
      <c r="AK96" s="20">
        <v>46</v>
      </c>
    </row>
    <row r="97" spans="1:41" x14ac:dyDescent="0.2">
      <c r="A97" s="1" t="s">
        <v>87</v>
      </c>
      <c r="B97" s="1" t="s">
        <v>7</v>
      </c>
      <c r="C97" s="1" t="s">
        <v>8</v>
      </c>
      <c r="D97" s="1" t="s">
        <v>216</v>
      </c>
      <c r="E97" s="1" t="s">
        <v>21</v>
      </c>
      <c r="F97" s="1" t="s">
        <v>10</v>
      </c>
      <c r="V97" s="5">
        <v>0.57099999999999995</v>
      </c>
      <c r="X97" s="5">
        <v>4.4999999999999998E-2</v>
      </c>
      <c r="Y97" s="5">
        <v>0.65100000000000002</v>
      </c>
      <c r="Z97" s="5">
        <v>0.94399999999999995</v>
      </c>
      <c r="AA97" s="5">
        <v>0.625</v>
      </c>
      <c r="AB97" s="5">
        <v>25.908000000000001</v>
      </c>
      <c r="AC97" s="5">
        <v>8.9740000000000002</v>
      </c>
      <c r="AE97" s="5">
        <v>1.8979999999999999</v>
      </c>
      <c r="AF97" s="5">
        <v>2.036</v>
      </c>
      <c r="AG97" s="5">
        <v>1.875</v>
      </c>
      <c r="AH97" s="5">
        <v>5.3689999999999998</v>
      </c>
      <c r="AI97" s="5">
        <v>10.581</v>
      </c>
      <c r="AJ97" s="5">
        <v>2.5510000000000002</v>
      </c>
      <c r="AK97" s="20">
        <v>47</v>
      </c>
      <c r="AM97" s="12">
        <f>+AO97/$AO$3</f>
        <v>1.688630878267543E-4</v>
      </c>
      <c r="AN97" s="7">
        <f>IF(AK97=1,AM97,AM97+AN95)</f>
        <v>0.9985662427273384</v>
      </c>
      <c r="AO97" s="5">
        <f>SUM(G97:AJ97)</f>
        <v>62.028000000000006</v>
      </c>
    </row>
    <row r="98" spans="1:41" x14ac:dyDescent="0.2">
      <c r="A98" s="1" t="s">
        <v>87</v>
      </c>
      <c r="B98" s="1" t="s">
        <v>7</v>
      </c>
      <c r="C98" s="1" t="s">
        <v>8</v>
      </c>
      <c r="D98" s="1" t="s">
        <v>216</v>
      </c>
      <c r="E98" s="1" t="s">
        <v>21</v>
      </c>
      <c r="F98" s="1" t="s">
        <v>11</v>
      </c>
      <c r="V98" s="5">
        <v>-1</v>
      </c>
      <c r="X98" s="5">
        <v>-1</v>
      </c>
      <c r="Y98" s="5">
        <v>-1</v>
      </c>
      <c r="Z98" s="5">
        <v>-1</v>
      </c>
      <c r="AA98" s="5">
        <v>-1</v>
      </c>
      <c r="AB98" s="5">
        <v>-1</v>
      </c>
      <c r="AC98" s="5">
        <v>-1</v>
      </c>
      <c r="AE98" s="5">
        <v>-1</v>
      </c>
      <c r="AF98" s="5">
        <v>-1</v>
      </c>
      <c r="AG98" s="5" t="s">
        <v>15</v>
      </c>
      <c r="AH98" s="5">
        <v>-1</v>
      </c>
      <c r="AI98" s="5" t="s">
        <v>15</v>
      </c>
      <c r="AJ98" s="5">
        <v>-1</v>
      </c>
      <c r="AK98" s="20">
        <v>47</v>
      </c>
    </row>
    <row r="99" spans="1:41" x14ac:dyDescent="0.2">
      <c r="A99" s="1" t="s">
        <v>87</v>
      </c>
      <c r="B99" s="1" t="s">
        <v>7</v>
      </c>
      <c r="C99" s="1" t="s">
        <v>8</v>
      </c>
      <c r="D99" s="1" t="s">
        <v>216</v>
      </c>
      <c r="E99" s="1" t="s">
        <v>28</v>
      </c>
      <c r="F99" s="1" t="s">
        <v>10</v>
      </c>
      <c r="N99" s="5">
        <v>30</v>
      </c>
      <c r="O99" s="5">
        <v>28</v>
      </c>
      <c r="Y99" s="5">
        <v>7.0000000000000001E-3</v>
      </c>
      <c r="Z99" s="5">
        <v>0.66500000000000004</v>
      </c>
      <c r="AG99" s="5">
        <v>0.69799999999999995</v>
      </c>
      <c r="AI99" s="5">
        <v>0.01</v>
      </c>
      <c r="AJ99" s="5">
        <v>0.19</v>
      </c>
      <c r="AK99" s="20">
        <v>48</v>
      </c>
      <c r="AM99" s="12">
        <f>+AO99/$AO$3</f>
        <v>1.6217150547881201E-4</v>
      </c>
      <c r="AN99" s="7">
        <f>IF(AK99=1,AM99,AM99+AN97)</f>
        <v>0.99872841423281722</v>
      </c>
      <c r="AO99" s="5">
        <f>SUM(G99:AJ99)</f>
        <v>59.569999999999993</v>
      </c>
    </row>
    <row r="100" spans="1:41" x14ac:dyDescent="0.2">
      <c r="A100" s="1" t="s">
        <v>87</v>
      </c>
      <c r="B100" s="1" t="s">
        <v>7</v>
      </c>
      <c r="C100" s="1" t="s">
        <v>8</v>
      </c>
      <c r="D100" s="1" t="s">
        <v>216</v>
      </c>
      <c r="E100" s="1" t="s">
        <v>28</v>
      </c>
      <c r="F100" s="1" t="s">
        <v>11</v>
      </c>
      <c r="N100" s="5">
        <v>-1</v>
      </c>
      <c r="O100" s="5">
        <v>-1</v>
      </c>
      <c r="Y100" s="5">
        <v>-1</v>
      </c>
      <c r="Z100" s="5">
        <v>-1</v>
      </c>
      <c r="AG100" s="5" t="s">
        <v>15</v>
      </c>
      <c r="AI100" s="5">
        <v>-1</v>
      </c>
      <c r="AJ100" s="5" t="s">
        <v>15</v>
      </c>
      <c r="AK100" s="20">
        <v>48</v>
      </c>
    </row>
    <row r="101" spans="1:41" x14ac:dyDescent="0.2">
      <c r="A101" s="1" t="s">
        <v>87</v>
      </c>
      <c r="B101" s="1" t="s">
        <v>7</v>
      </c>
      <c r="C101" s="1" t="s">
        <v>8</v>
      </c>
      <c r="D101" s="1" t="s">
        <v>225</v>
      </c>
      <c r="E101" s="1" t="s">
        <v>21</v>
      </c>
      <c r="F101" s="1" t="s">
        <v>10</v>
      </c>
      <c r="O101" s="5">
        <v>3</v>
      </c>
      <c r="P101" s="5">
        <v>3</v>
      </c>
      <c r="Q101" s="5">
        <v>2</v>
      </c>
      <c r="R101" s="5">
        <v>0.4</v>
      </c>
      <c r="S101" s="5">
        <v>0.45</v>
      </c>
      <c r="T101" s="5">
        <v>0.5</v>
      </c>
      <c r="U101" s="5">
        <v>0.5</v>
      </c>
      <c r="V101" s="5">
        <v>0.48299999999999998</v>
      </c>
      <c r="W101" s="5">
        <v>3.1309999999999998</v>
      </c>
      <c r="X101" s="5">
        <v>3.9750000000000001</v>
      </c>
      <c r="Y101" s="5">
        <v>3.1960000000000002</v>
      </c>
      <c r="Z101" s="5">
        <v>2.8170000000000002</v>
      </c>
      <c r="AA101" s="5">
        <v>2.7130000000000001</v>
      </c>
      <c r="AB101" s="5">
        <v>1.0369999999999999</v>
      </c>
      <c r="AC101" s="5">
        <v>0.84</v>
      </c>
      <c r="AD101" s="5">
        <v>0.95299999999999996</v>
      </c>
      <c r="AE101" s="5">
        <v>1.2050000000000001</v>
      </c>
      <c r="AF101" s="5">
        <v>2.1800000000000002</v>
      </c>
      <c r="AG101" s="5">
        <v>1.446</v>
      </c>
      <c r="AH101" s="5">
        <v>1.61</v>
      </c>
      <c r="AI101" s="5">
        <v>1.867</v>
      </c>
      <c r="AJ101" s="5">
        <v>5.92</v>
      </c>
      <c r="AK101" s="20">
        <v>49</v>
      </c>
      <c r="AM101" s="12">
        <f>+AO101/$AO$3</f>
        <v>1.1766894378564196E-4</v>
      </c>
      <c r="AN101" s="7">
        <f>IF(AK101=1,AM101,AM101+AN99)</f>
        <v>0.99884608317660284</v>
      </c>
      <c r="AO101" s="5">
        <f>SUM(G101:AJ101)</f>
        <v>43.222999999999999</v>
      </c>
    </row>
    <row r="102" spans="1:41" x14ac:dyDescent="0.2">
      <c r="A102" s="1" t="s">
        <v>87</v>
      </c>
      <c r="B102" s="1" t="s">
        <v>7</v>
      </c>
      <c r="C102" s="1" t="s">
        <v>8</v>
      </c>
      <c r="D102" s="1" t="s">
        <v>225</v>
      </c>
      <c r="E102" s="1" t="s">
        <v>21</v>
      </c>
      <c r="F102" s="1" t="s">
        <v>11</v>
      </c>
      <c r="O102" s="5">
        <v>-1</v>
      </c>
      <c r="P102" s="5">
        <v>-1</v>
      </c>
      <c r="Q102" s="5">
        <v>-1</v>
      </c>
      <c r="R102" s="5">
        <v>-1</v>
      </c>
      <c r="S102" s="5">
        <v>-1</v>
      </c>
      <c r="T102" s="5">
        <v>-1</v>
      </c>
      <c r="U102" s="5">
        <v>-1</v>
      </c>
      <c r="V102" s="5">
        <v>-1</v>
      </c>
      <c r="W102" s="5">
        <v>-1</v>
      </c>
      <c r="X102" s="5">
        <v>-1</v>
      </c>
      <c r="Y102" s="5" t="s">
        <v>15</v>
      </c>
      <c r="Z102" s="5" t="s">
        <v>15</v>
      </c>
      <c r="AA102" s="5" t="s">
        <v>13</v>
      </c>
      <c r="AB102" s="5" t="s">
        <v>15</v>
      </c>
      <c r="AC102" s="5" t="s">
        <v>15</v>
      </c>
      <c r="AD102" s="5" t="s">
        <v>15</v>
      </c>
      <c r="AE102" s="5" t="s">
        <v>15</v>
      </c>
      <c r="AF102" s="5">
        <v>-1</v>
      </c>
      <c r="AG102" s="5">
        <v>-1</v>
      </c>
      <c r="AH102" s="5">
        <v>-1</v>
      </c>
      <c r="AI102" s="5" t="s">
        <v>15</v>
      </c>
      <c r="AJ102" s="5" t="s">
        <v>15</v>
      </c>
      <c r="AK102" s="20">
        <v>49</v>
      </c>
    </row>
    <row r="103" spans="1:41" x14ac:dyDescent="0.2">
      <c r="A103" s="1" t="s">
        <v>87</v>
      </c>
      <c r="B103" s="1" t="s">
        <v>7</v>
      </c>
      <c r="C103" s="1" t="s">
        <v>8</v>
      </c>
      <c r="D103" s="1" t="s">
        <v>218</v>
      </c>
      <c r="E103" s="1" t="s">
        <v>16</v>
      </c>
      <c r="F103" s="1" t="s">
        <v>10</v>
      </c>
      <c r="AH103" s="5">
        <v>18.882000000000001</v>
      </c>
      <c r="AI103" s="5">
        <v>5.27</v>
      </c>
      <c r="AJ103" s="5">
        <v>15.379</v>
      </c>
      <c r="AK103" s="20">
        <v>50</v>
      </c>
      <c r="AM103" s="12">
        <f>+AO103/$AO$3</f>
        <v>1.0761795842005905E-4</v>
      </c>
      <c r="AN103" s="7">
        <f>IF(AK103=1,AM103,AM103+AN101)</f>
        <v>0.99895370113502291</v>
      </c>
      <c r="AO103" s="5">
        <f>SUM(G103:AJ103)</f>
        <v>39.530999999999999</v>
      </c>
    </row>
    <row r="104" spans="1:41" x14ac:dyDescent="0.2">
      <c r="A104" s="1" t="s">
        <v>87</v>
      </c>
      <c r="B104" s="1" t="s">
        <v>7</v>
      </c>
      <c r="C104" s="1" t="s">
        <v>8</v>
      </c>
      <c r="D104" s="1" t="s">
        <v>218</v>
      </c>
      <c r="E104" s="1" t="s">
        <v>16</v>
      </c>
      <c r="F104" s="1" t="s">
        <v>11</v>
      </c>
      <c r="AH104" s="5" t="s">
        <v>15</v>
      </c>
      <c r="AI104" s="5" t="s">
        <v>15</v>
      </c>
      <c r="AJ104" s="5" t="s">
        <v>15</v>
      </c>
      <c r="AK104" s="20">
        <v>50</v>
      </c>
    </row>
    <row r="105" spans="1:41" x14ac:dyDescent="0.2">
      <c r="A105" s="1" t="s">
        <v>87</v>
      </c>
      <c r="B105" s="1" t="s">
        <v>7</v>
      </c>
      <c r="C105" s="1" t="s">
        <v>8</v>
      </c>
      <c r="D105" s="1" t="s">
        <v>43</v>
      </c>
      <c r="E105" s="1" t="s">
        <v>33</v>
      </c>
      <c r="F105" s="1" t="s">
        <v>10</v>
      </c>
      <c r="S105" s="5">
        <v>2.1429999999999998</v>
      </c>
      <c r="T105" s="5">
        <v>1.7689999999999999</v>
      </c>
      <c r="U105" s="5">
        <v>5.1680000000000001</v>
      </c>
      <c r="V105" s="5">
        <v>4.9800000000000004</v>
      </c>
      <c r="W105" s="5">
        <v>3.637</v>
      </c>
      <c r="X105" s="5">
        <v>2.7629999999999999</v>
      </c>
      <c r="Y105" s="5">
        <v>2.85</v>
      </c>
      <c r="AB105" s="5">
        <v>6.3070000000000004</v>
      </c>
      <c r="AC105" s="5">
        <v>0.30099999999999999</v>
      </c>
      <c r="AD105" s="5">
        <v>1.0640000000000001</v>
      </c>
      <c r="AE105" s="5">
        <v>2.8000000000000001E-2</v>
      </c>
      <c r="AF105" s="5">
        <v>0.27300000000000002</v>
      </c>
      <c r="AG105" s="5">
        <v>2.544</v>
      </c>
      <c r="AH105" s="5">
        <v>1.91</v>
      </c>
      <c r="AI105" s="5">
        <v>0.88</v>
      </c>
      <c r="AJ105" s="5">
        <v>0.13100000000000001</v>
      </c>
      <c r="AK105" s="20">
        <v>51</v>
      </c>
      <c r="AM105" s="12">
        <f>+AO105/$AO$3</f>
        <v>1.0004160623359718E-4</v>
      </c>
      <c r="AN105" s="7">
        <f>IF(AK105=1,AM105,AM105+AN103)</f>
        <v>0.99905374274125647</v>
      </c>
      <c r="AO105" s="5">
        <f>SUM(G105:AJ105)</f>
        <v>36.747999999999998</v>
      </c>
    </row>
    <row r="106" spans="1:41" x14ac:dyDescent="0.2">
      <c r="A106" s="1" t="s">
        <v>87</v>
      </c>
      <c r="B106" s="1" t="s">
        <v>7</v>
      </c>
      <c r="C106" s="1" t="s">
        <v>8</v>
      </c>
      <c r="D106" s="1" t="s">
        <v>43</v>
      </c>
      <c r="E106" s="1" t="s">
        <v>33</v>
      </c>
      <c r="F106" s="1" t="s">
        <v>11</v>
      </c>
      <c r="S106" s="5">
        <v>-1</v>
      </c>
      <c r="T106" s="5">
        <v>-1</v>
      </c>
      <c r="U106" s="5">
        <v>-1</v>
      </c>
      <c r="V106" s="5">
        <v>-1</v>
      </c>
      <c r="W106" s="5">
        <v>-1</v>
      </c>
      <c r="X106" s="5">
        <v>-1</v>
      </c>
      <c r="Y106" s="5">
        <v>-1</v>
      </c>
      <c r="AB106" s="5">
        <v>-1</v>
      </c>
      <c r="AC106" s="5">
        <v>-1</v>
      </c>
      <c r="AD106" s="5">
        <v>-1</v>
      </c>
      <c r="AE106" s="5">
        <v>-1</v>
      </c>
      <c r="AF106" s="5">
        <v>-1</v>
      </c>
      <c r="AG106" s="5">
        <v>-1</v>
      </c>
      <c r="AH106" s="5">
        <v>-1</v>
      </c>
      <c r="AI106" s="5">
        <v>-1</v>
      </c>
      <c r="AJ106" s="5">
        <v>-1</v>
      </c>
      <c r="AK106" s="20">
        <v>51</v>
      </c>
    </row>
    <row r="107" spans="1:41" x14ac:dyDescent="0.2">
      <c r="A107" s="1" t="s">
        <v>87</v>
      </c>
      <c r="B107" s="1" t="s">
        <v>7</v>
      </c>
      <c r="C107" s="1" t="s">
        <v>8</v>
      </c>
      <c r="D107" s="1" t="s">
        <v>218</v>
      </c>
      <c r="E107" s="1" t="s">
        <v>9</v>
      </c>
      <c r="F107" s="1" t="s">
        <v>10</v>
      </c>
      <c r="Y107" s="5">
        <v>0.184</v>
      </c>
      <c r="Z107" s="5">
        <v>7.4999999999999997E-2</v>
      </c>
      <c r="AA107" s="5">
        <v>0.435</v>
      </c>
      <c r="AB107" s="5">
        <v>8.1000000000000003E-2</v>
      </c>
      <c r="AD107" s="5">
        <v>2.7E-2</v>
      </c>
      <c r="AE107" s="5">
        <v>4.9000000000000002E-2</v>
      </c>
      <c r="AF107" s="5">
        <v>0.28399999999999997</v>
      </c>
      <c r="AI107" s="5">
        <v>34.185000000000002</v>
      </c>
      <c r="AJ107" s="5">
        <v>0.80100000000000005</v>
      </c>
      <c r="AK107" s="20">
        <v>52</v>
      </c>
      <c r="AM107" s="12">
        <f>+AO107/$AO$3</f>
        <v>9.8334681037437799E-5</v>
      </c>
      <c r="AN107" s="7">
        <f>IF(AK107=1,AM107,AM107+AN105)</f>
        <v>0.99915207742229395</v>
      </c>
      <c r="AO107" s="5">
        <f>SUM(G107:AJ107)</f>
        <v>36.121000000000002</v>
      </c>
    </row>
    <row r="108" spans="1:41" x14ac:dyDescent="0.2">
      <c r="A108" s="1" t="s">
        <v>87</v>
      </c>
      <c r="B108" s="1" t="s">
        <v>7</v>
      </c>
      <c r="C108" s="1" t="s">
        <v>8</v>
      </c>
      <c r="D108" s="1" t="s">
        <v>218</v>
      </c>
      <c r="E108" s="1" t="s">
        <v>9</v>
      </c>
      <c r="F108" s="1" t="s">
        <v>11</v>
      </c>
      <c r="G108" s="5" t="s">
        <v>15</v>
      </c>
      <c r="H108" s="5" t="s">
        <v>15</v>
      </c>
      <c r="J108" s="5" t="s">
        <v>15</v>
      </c>
      <c r="K108" s="5" t="s">
        <v>15</v>
      </c>
      <c r="N108" s="5" t="s">
        <v>15</v>
      </c>
      <c r="O108" s="5" t="s">
        <v>15</v>
      </c>
      <c r="P108" s="5" t="s">
        <v>15</v>
      </c>
      <c r="Q108" s="5" t="s">
        <v>15</v>
      </c>
      <c r="Y108" s="5" t="s">
        <v>15</v>
      </c>
      <c r="Z108" s="5" t="s">
        <v>15</v>
      </c>
      <c r="AA108" s="5" t="s">
        <v>15</v>
      </c>
      <c r="AB108" s="5" t="s">
        <v>15</v>
      </c>
      <c r="AD108" s="5" t="s">
        <v>15</v>
      </c>
      <c r="AE108" s="5" t="s">
        <v>15</v>
      </c>
      <c r="AF108" s="5" t="s">
        <v>15</v>
      </c>
      <c r="AI108" s="5" t="s">
        <v>15</v>
      </c>
      <c r="AJ108" s="5" t="s">
        <v>15</v>
      </c>
      <c r="AK108" s="20">
        <v>52</v>
      </c>
    </row>
    <row r="109" spans="1:41" x14ac:dyDescent="0.2">
      <c r="A109" s="1" t="s">
        <v>87</v>
      </c>
      <c r="B109" s="1" t="s">
        <v>7</v>
      </c>
      <c r="C109" s="1" t="s">
        <v>8</v>
      </c>
      <c r="D109" s="1" t="s">
        <v>227</v>
      </c>
      <c r="E109" s="1" t="s">
        <v>21</v>
      </c>
      <c r="F109" s="1" t="s">
        <v>10</v>
      </c>
      <c r="AC109" s="5">
        <v>13.47</v>
      </c>
      <c r="AD109" s="5">
        <v>16.641999999999999</v>
      </c>
      <c r="AK109" s="20">
        <v>53</v>
      </c>
      <c r="AM109" s="12">
        <f>+AO109/$AO$3</f>
        <v>8.1975967315393449E-5</v>
      </c>
      <c r="AN109" s="7">
        <f>IF(AK109=1,AM109,AM109+AN107)</f>
        <v>0.99923405338960936</v>
      </c>
      <c r="AO109" s="5">
        <f>SUM(G109:AJ109)</f>
        <v>30.112000000000002</v>
      </c>
    </row>
    <row r="110" spans="1:41" x14ac:dyDescent="0.2">
      <c r="A110" s="1" t="s">
        <v>87</v>
      </c>
      <c r="B110" s="1" t="s">
        <v>7</v>
      </c>
      <c r="C110" s="1" t="s">
        <v>8</v>
      </c>
      <c r="D110" s="1" t="s">
        <v>227</v>
      </c>
      <c r="E110" s="1" t="s">
        <v>21</v>
      </c>
      <c r="F110" s="1" t="s">
        <v>11</v>
      </c>
      <c r="AC110" s="5" t="s">
        <v>15</v>
      </c>
      <c r="AD110" s="5" t="s">
        <v>15</v>
      </c>
      <c r="AK110" s="20">
        <v>53</v>
      </c>
    </row>
    <row r="111" spans="1:41" x14ac:dyDescent="0.2">
      <c r="A111" s="1" t="s">
        <v>87</v>
      </c>
      <c r="B111" s="1" t="s">
        <v>7</v>
      </c>
      <c r="C111" s="1" t="s">
        <v>19</v>
      </c>
      <c r="D111" s="1" t="s">
        <v>158</v>
      </c>
      <c r="E111" s="1" t="s">
        <v>21</v>
      </c>
      <c r="F111" s="1" t="s">
        <v>10</v>
      </c>
      <c r="AE111" s="5">
        <v>0.28199999999999997</v>
      </c>
      <c r="AF111" s="5">
        <v>5.6340000000000003</v>
      </c>
      <c r="AG111" s="5">
        <v>9.7050000000000001</v>
      </c>
      <c r="AH111" s="5">
        <v>4.5030000000000001</v>
      </c>
      <c r="AI111" s="5">
        <v>1.7270000000000001</v>
      </c>
      <c r="AJ111" s="5">
        <v>4.5149999999999997</v>
      </c>
      <c r="AK111" s="20">
        <v>54</v>
      </c>
      <c r="AM111" s="12">
        <f>+AO111/$AO$3</f>
        <v>7.1777974038179595E-5</v>
      </c>
      <c r="AN111" s="7">
        <f>IF(AK111=1,AM111,AM111+AN109)</f>
        <v>0.99930583136364759</v>
      </c>
      <c r="AO111" s="5">
        <f>SUM(G111:AJ111)</f>
        <v>26.366000000000003</v>
      </c>
    </row>
    <row r="112" spans="1:41" x14ac:dyDescent="0.2">
      <c r="A112" s="1" t="s">
        <v>87</v>
      </c>
      <c r="B112" s="1" t="s">
        <v>7</v>
      </c>
      <c r="C112" s="1" t="s">
        <v>19</v>
      </c>
      <c r="D112" s="1" t="s">
        <v>158</v>
      </c>
      <c r="E112" s="1" t="s">
        <v>21</v>
      </c>
      <c r="F112" s="1" t="s">
        <v>11</v>
      </c>
      <c r="AE112" s="5">
        <v>-1</v>
      </c>
      <c r="AF112" s="5">
        <v>-1</v>
      </c>
      <c r="AG112" s="5">
        <v>-1</v>
      </c>
      <c r="AH112" s="5">
        <v>-1</v>
      </c>
      <c r="AI112" s="5">
        <v>-1</v>
      </c>
      <c r="AJ112" s="5">
        <v>-1</v>
      </c>
      <c r="AK112" s="20">
        <v>54</v>
      </c>
    </row>
    <row r="113" spans="1:41" x14ac:dyDescent="0.2">
      <c r="A113" s="1" t="s">
        <v>87</v>
      </c>
      <c r="B113" s="1" t="s">
        <v>7</v>
      </c>
      <c r="C113" s="1" t="s">
        <v>8</v>
      </c>
      <c r="D113" s="1" t="s">
        <v>215</v>
      </c>
      <c r="E113" s="1" t="s">
        <v>47</v>
      </c>
      <c r="F113" s="1" t="s">
        <v>10</v>
      </c>
      <c r="G113" s="5">
        <v>3</v>
      </c>
      <c r="H113" s="5">
        <v>3</v>
      </c>
      <c r="I113" s="5">
        <v>1</v>
      </c>
      <c r="J113" s="5">
        <v>3</v>
      </c>
      <c r="K113" s="5">
        <v>1</v>
      </c>
      <c r="L113" s="5">
        <v>1</v>
      </c>
      <c r="M113" s="5">
        <v>3</v>
      </c>
      <c r="P113" s="5">
        <v>2.4060000000000001</v>
      </c>
      <c r="AA113" s="5">
        <v>3.242</v>
      </c>
      <c r="AB113" s="5">
        <v>2.2170000000000001</v>
      </c>
      <c r="AC113" s="5">
        <v>1.0569999999999999</v>
      </c>
      <c r="AF113" s="5">
        <v>1.244</v>
      </c>
      <c r="AK113" s="20">
        <v>55</v>
      </c>
      <c r="AM113" s="12">
        <f>+AO113/$AO$3</f>
        <v>6.8511131557491743E-5</v>
      </c>
      <c r="AN113" s="7">
        <f>IF(AK113=1,AM113,AM113+AN111)</f>
        <v>0.99937434249520507</v>
      </c>
      <c r="AO113" s="5">
        <f>SUM(G113:AJ113)</f>
        <v>25.165999999999997</v>
      </c>
    </row>
    <row r="114" spans="1:41" x14ac:dyDescent="0.2">
      <c r="A114" s="1" t="s">
        <v>87</v>
      </c>
      <c r="B114" s="1" t="s">
        <v>7</v>
      </c>
      <c r="C114" s="1" t="s">
        <v>8</v>
      </c>
      <c r="D114" s="1" t="s">
        <v>215</v>
      </c>
      <c r="E114" s="1" t="s">
        <v>47</v>
      </c>
      <c r="F114" s="1" t="s">
        <v>11</v>
      </c>
      <c r="G114" s="5" t="s">
        <v>15</v>
      </c>
      <c r="H114" s="5" t="s">
        <v>15</v>
      </c>
      <c r="I114" s="5" t="s">
        <v>15</v>
      </c>
      <c r="J114" s="5" t="s">
        <v>15</v>
      </c>
      <c r="K114" s="5" t="s">
        <v>15</v>
      </c>
      <c r="L114" s="5" t="s">
        <v>15</v>
      </c>
      <c r="M114" s="5" t="s">
        <v>15</v>
      </c>
      <c r="N114" s="5" t="s">
        <v>15</v>
      </c>
      <c r="P114" s="5" t="s">
        <v>18</v>
      </c>
      <c r="Q114" s="5" t="s">
        <v>15</v>
      </c>
      <c r="U114" s="5" t="s">
        <v>15</v>
      </c>
      <c r="AA114" s="5">
        <v>-1</v>
      </c>
      <c r="AB114" s="5" t="s">
        <v>12</v>
      </c>
      <c r="AC114" s="5" t="s">
        <v>13</v>
      </c>
      <c r="AD114" s="5" t="s">
        <v>24</v>
      </c>
      <c r="AF114" s="5" t="s">
        <v>13</v>
      </c>
      <c r="AK114" s="20">
        <v>55</v>
      </c>
    </row>
    <row r="115" spans="1:41" x14ac:dyDescent="0.2">
      <c r="A115" s="1" t="s">
        <v>87</v>
      </c>
      <c r="B115" s="1" t="s">
        <v>7</v>
      </c>
      <c r="C115" s="1" t="s">
        <v>8</v>
      </c>
      <c r="D115" s="1" t="s">
        <v>220</v>
      </c>
      <c r="E115" s="1" t="s">
        <v>49</v>
      </c>
      <c r="F115" s="1" t="s">
        <v>10</v>
      </c>
      <c r="G115" s="5">
        <v>2</v>
      </c>
      <c r="H115" s="5">
        <v>1</v>
      </c>
      <c r="I115" s="5">
        <v>0.2</v>
      </c>
      <c r="J115" s="5">
        <v>2</v>
      </c>
      <c r="K115" s="5">
        <v>1</v>
      </c>
      <c r="L115" s="5">
        <v>1</v>
      </c>
      <c r="M115" s="5">
        <v>1</v>
      </c>
      <c r="N115" s="5">
        <v>1</v>
      </c>
      <c r="P115" s="5">
        <v>0.55000000000000004</v>
      </c>
      <c r="Q115" s="5">
        <v>7.43</v>
      </c>
      <c r="R115" s="5">
        <v>3</v>
      </c>
      <c r="T115" s="5">
        <v>0.50700000000000001</v>
      </c>
      <c r="V115" s="5">
        <v>0.314</v>
      </c>
      <c r="Y115" s="5">
        <v>4.8000000000000001E-2</v>
      </c>
      <c r="Z115" s="5">
        <v>0.55600000000000005</v>
      </c>
      <c r="AA115" s="5">
        <v>0.64300000000000002</v>
      </c>
      <c r="AB115" s="5">
        <v>0.33300000000000002</v>
      </c>
      <c r="AC115" s="5">
        <v>0.44800000000000001</v>
      </c>
      <c r="AG115" s="5">
        <v>0.28899999999999998</v>
      </c>
      <c r="AH115" s="5">
        <v>0.124</v>
      </c>
      <c r="AI115" s="5">
        <v>0.26900000000000002</v>
      </c>
      <c r="AK115" s="20">
        <v>56</v>
      </c>
      <c r="AM115" s="12">
        <f>+AO115/$AO$3</f>
        <v>6.4550085049657743E-5</v>
      </c>
      <c r="AN115" s="7">
        <f>IF(AK115=1,AM115,AM115+AN113)</f>
        <v>0.99943889258025476</v>
      </c>
      <c r="AO115" s="5">
        <f>SUM(G115:AJ115)</f>
        <v>23.710999999999999</v>
      </c>
    </row>
    <row r="116" spans="1:41" x14ac:dyDescent="0.2">
      <c r="A116" s="1" t="s">
        <v>87</v>
      </c>
      <c r="B116" s="1" t="s">
        <v>7</v>
      </c>
      <c r="C116" s="1" t="s">
        <v>8</v>
      </c>
      <c r="D116" s="1" t="s">
        <v>220</v>
      </c>
      <c r="E116" s="1" t="s">
        <v>49</v>
      </c>
      <c r="F116" s="1" t="s">
        <v>11</v>
      </c>
      <c r="G116" s="5" t="s">
        <v>24</v>
      </c>
      <c r="H116" s="5" t="s">
        <v>24</v>
      </c>
      <c r="I116" s="5" t="s">
        <v>24</v>
      </c>
      <c r="J116" s="5" t="s">
        <v>24</v>
      </c>
      <c r="K116" s="5" t="s">
        <v>24</v>
      </c>
      <c r="L116" s="5" t="s">
        <v>24</v>
      </c>
      <c r="M116" s="5" t="s">
        <v>24</v>
      </c>
      <c r="N116" s="5" t="s">
        <v>24</v>
      </c>
      <c r="P116" s="5" t="s">
        <v>23</v>
      </c>
      <c r="Q116" s="5" t="s">
        <v>23</v>
      </c>
      <c r="R116" s="5" t="s">
        <v>23</v>
      </c>
      <c r="T116" s="5" t="s">
        <v>23</v>
      </c>
      <c r="V116" s="5" t="s">
        <v>23</v>
      </c>
      <c r="Y116" s="5" t="s">
        <v>23</v>
      </c>
      <c r="Z116" s="5" t="s">
        <v>23</v>
      </c>
      <c r="AA116" s="5" t="s">
        <v>23</v>
      </c>
      <c r="AB116" s="5" t="s">
        <v>23</v>
      </c>
      <c r="AC116" s="5" t="s">
        <v>23</v>
      </c>
      <c r="AG116" s="5" t="s">
        <v>23</v>
      </c>
      <c r="AH116" s="5" t="s">
        <v>17</v>
      </c>
      <c r="AI116" s="5" t="s">
        <v>17</v>
      </c>
      <c r="AK116" s="20">
        <v>56</v>
      </c>
    </row>
    <row r="117" spans="1:41" x14ac:dyDescent="0.2">
      <c r="A117" s="1" t="s">
        <v>87</v>
      </c>
      <c r="B117" s="1" t="s">
        <v>7</v>
      </c>
      <c r="C117" s="1" t="s">
        <v>8</v>
      </c>
      <c r="D117" s="1" t="s">
        <v>240</v>
      </c>
      <c r="E117" s="1" t="s">
        <v>21</v>
      </c>
      <c r="F117" s="1" t="s">
        <v>10</v>
      </c>
      <c r="T117" s="5">
        <v>4.2140000000000004</v>
      </c>
      <c r="U117" s="5">
        <v>4.2140000000000004</v>
      </c>
      <c r="V117" s="5">
        <v>7</v>
      </c>
      <c r="X117" s="5">
        <v>3.0089999999999999</v>
      </c>
      <c r="AA117" s="5">
        <v>3.7530000000000001</v>
      </c>
      <c r="AD117" s="5">
        <v>0.36299999999999999</v>
      </c>
      <c r="AE117" s="5">
        <v>0.248</v>
      </c>
      <c r="AK117" s="20">
        <v>57</v>
      </c>
      <c r="AM117" s="12">
        <f>+AO117/$AO$3</f>
        <v>6.2072729501802808E-5</v>
      </c>
      <c r="AN117" s="7">
        <f>IF(AK117=1,AM117,AM117+AN115)</f>
        <v>0.99950096530975652</v>
      </c>
      <c r="AO117" s="5">
        <f>SUM(G117:AJ117)</f>
        <v>22.801000000000002</v>
      </c>
    </row>
    <row r="118" spans="1:41" x14ac:dyDescent="0.2">
      <c r="A118" s="1" t="s">
        <v>87</v>
      </c>
      <c r="B118" s="1" t="s">
        <v>7</v>
      </c>
      <c r="C118" s="1" t="s">
        <v>8</v>
      </c>
      <c r="D118" s="1" t="s">
        <v>240</v>
      </c>
      <c r="E118" s="1" t="s">
        <v>21</v>
      </c>
      <c r="F118" s="1" t="s">
        <v>11</v>
      </c>
      <c r="T118" s="5">
        <v>-1</v>
      </c>
      <c r="U118" s="5">
        <v>-1</v>
      </c>
      <c r="V118" s="5">
        <v>-1</v>
      </c>
      <c r="X118" s="5">
        <v>-1</v>
      </c>
      <c r="AA118" s="5">
        <v>-1</v>
      </c>
      <c r="AD118" s="5" t="s">
        <v>15</v>
      </c>
      <c r="AE118" s="5">
        <v>-1</v>
      </c>
      <c r="AK118" s="20">
        <v>57</v>
      </c>
    </row>
    <row r="119" spans="1:41" x14ac:dyDescent="0.2">
      <c r="A119" s="1" t="s">
        <v>87</v>
      </c>
      <c r="B119" s="1" t="s">
        <v>7</v>
      </c>
      <c r="C119" s="1" t="s">
        <v>8</v>
      </c>
      <c r="D119" s="1" t="s">
        <v>35</v>
      </c>
      <c r="E119" s="1" t="s">
        <v>21</v>
      </c>
      <c r="F119" s="1" t="s">
        <v>10</v>
      </c>
      <c r="O119" s="5">
        <v>17</v>
      </c>
      <c r="AK119" s="20">
        <v>58</v>
      </c>
      <c r="AM119" s="12">
        <f>+AO119/$AO$3</f>
        <v>4.6280268476411022E-5</v>
      </c>
      <c r="AN119" s="7">
        <f>IF(AK119=1,AM119,AM119+AN117)</f>
        <v>0.99954724557823293</v>
      </c>
      <c r="AO119" s="5">
        <f>SUM(G119:AJ119)</f>
        <v>17</v>
      </c>
    </row>
    <row r="120" spans="1:41" x14ac:dyDescent="0.2">
      <c r="A120" s="1" t="s">
        <v>87</v>
      </c>
      <c r="B120" s="1" t="s">
        <v>7</v>
      </c>
      <c r="C120" s="1" t="s">
        <v>8</v>
      </c>
      <c r="D120" s="1" t="s">
        <v>35</v>
      </c>
      <c r="E120" s="1" t="s">
        <v>21</v>
      </c>
      <c r="F120" s="1" t="s">
        <v>11</v>
      </c>
      <c r="H120" s="5" t="s">
        <v>15</v>
      </c>
      <c r="O120" s="5">
        <v>-1</v>
      </c>
      <c r="AK120" s="20">
        <v>58</v>
      </c>
    </row>
    <row r="121" spans="1:41" x14ac:dyDescent="0.2">
      <c r="A121" s="1" t="s">
        <v>87</v>
      </c>
      <c r="B121" s="1" t="s">
        <v>7</v>
      </c>
      <c r="C121" s="1" t="s">
        <v>8</v>
      </c>
      <c r="D121" s="1" t="s">
        <v>221</v>
      </c>
      <c r="E121" s="1" t="s">
        <v>22</v>
      </c>
      <c r="F121" s="1" t="s">
        <v>10</v>
      </c>
      <c r="I121" s="5">
        <v>2</v>
      </c>
      <c r="J121" s="5">
        <v>3</v>
      </c>
      <c r="K121" s="5">
        <v>1</v>
      </c>
      <c r="L121" s="5">
        <v>5</v>
      </c>
      <c r="M121" s="5">
        <v>2</v>
      </c>
      <c r="O121" s="5">
        <v>2</v>
      </c>
      <c r="P121" s="5">
        <v>0.51</v>
      </c>
      <c r="R121" s="5">
        <v>0.1</v>
      </c>
      <c r="W121" s="5">
        <v>2.1999999999999999E-2</v>
      </c>
      <c r="Y121" s="5">
        <v>6.5000000000000002E-2</v>
      </c>
      <c r="Z121" s="5">
        <v>0.22600000000000001</v>
      </c>
      <c r="AE121" s="5">
        <v>6.2E-2</v>
      </c>
      <c r="AI121" s="5">
        <v>5.7000000000000002E-2</v>
      </c>
      <c r="AJ121" s="5">
        <v>6.0000000000000001E-3</v>
      </c>
      <c r="AK121" s="20">
        <v>59</v>
      </c>
      <c r="AM121" s="12">
        <f>+AO121/$AO$3</f>
        <v>4.3688573441731998E-5</v>
      </c>
      <c r="AN121" s="7">
        <f>IF(AK121=1,AM121,AM121+AN119)</f>
        <v>0.99959093415167466</v>
      </c>
      <c r="AO121" s="5">
        <f>SUM(G121:AJ121)</f>
        <v>16.047999999999998</v>
      </c>
    </row>
    <row r="122" spans="1:41" x14ac:dyDescent="0.2">
      <c r="A122" s="1" t="s">
        <v>87</v>
      </c>
      <c r="B122" s="1" t="s">
        <v>7</v>
      </c>
      <c r="C122" s="1" t="s">
        <v>8</v>
      </c>
      <c r="D122" s="1" t="s">
        <v>221</v>
      </c>
      <c r="E122" s="1" t="s">
        <v>22</v>
      </c>
      <c r="F122" s="1" t="s">
        <v>11</v>
      </c>
      <c r="I122" s="5">
        <v>-1</v>
      </c>
      <c r="J122" s="5">
        <v>-1</v>
      </c>
      <c r="K122" s="5" t="s">
        <v>15</v>
      </c>
      <c r="L122" s="5" t="s">
        <v>15</v>
      </c>
      <c r="M122" s="5" t="s">
        <v>15</v>
      </c>
      <c r="O122" s="5">
        <v>-1</v>
      </c>
      <c r="P122" s="5">
        <v>-1</v>
      </c>
      <c r="R122" s="5">
        <v>-1</v>
      </c>
      <c r="W122" s="5" t="s">
        <v>15</v>
      </c>
      <c r="Y122" s="5" t="s">
        <v>15</v>
      </c>
      <c r="Z122" s="5" t="s">
        <v>15</v>
      </c>
      <c r="AE122" s="5" t="s">
        <v>15</v>
      </c>
      <c r="AI122" s="5" t="s">
        <v>15</v>
      </c>
      <c r="AJ122" s="5" t="s">
        <v>15</v>
      </c>
      <c r="AK122" s="20">
        <v>59</v>
      </c>
    </row>
    <row r="123" spans="1:41" x14ac:dyDescent="0.2">
      <c r="A123" s="1" t="s">
        <v>87</v>
      </c>
      <c r="B123" s="1" t="s">
        <v>7</v>
      </c>
      <c r="C123" s="1" t="s">
        <v>8</v>
      </c>
      <c r="D123" s="1" t="s">
        <v>73</v>
      </c>
      <c r="E123" s="1" t="s">
        <v>33</v>
      </c>
      <c r="F123" s="1" t="s">
        <v>10</v>
      </c>
      <c r="AC123" s="5">
        <v>13.115</v>
      </c>
      <c r="AK123" s="20">
        <v>60</v>
      </c>
      <c r="AM123" s="12">
        <f>+AO123/$AO$3</f>
        <v>3.570386594518415E-5</v>
      </c>
      <c r="AN123" s="7">
        <f>IF(AK123=1,AM123,AM123+AN121)</f>
        <v>0.99962663801761986</v>
      </c>
      <c r="AO123" s="5">
        <f>SUM(G123:AJ123)</f>
        <v>13.115</v>
      </c>
    </row>
    <row r="124" spans="1:41" x14ac:dyDescent="0.2">
      <c r="A124" s="1" t="s">
        <v>87</v>
      </c>
      <c r="B124" s="1" t="s">
        <v>7</v>
      </c>
      <c r="C124" s="1" t="s">
        <v>8</v>
      </c>
      <c r="D124" s="1" t="s">
        <v>73</v>
      </c>
      <c r="E124" s="1" t="s">
        <v>33</v>
      </c>
      <c r="F124" s="1" t="s">
        <v>11</v>
      </c>
      <c r="AC124" s="5">
        <v>-1</v>
      </c>
      <c r="AK124" s="20">
        <v>60</v>
      </c>
    </row>
    <row r="125" spans="1:41" x14ac:dyDescent="0.2">
      <c r="A125" s="1" t="s">
        <v>87</v>
      </c>
      <c r="B125" s="1" t="s">
        <v>7</v>
      </c>
      <c r="C125" s="1" t="s">
        <v>8</v>
      </c>
      <c r="D125" s="1" t="s">
        <v>225</v>
      </c>
      <c r="E125" s="1" t="s">
        <v>26</v>
      </c>
      <c r="F125" s="1" t="s">
        <v>10</v>
      </c>
      <c r="K125" s="5">
        <v>1</v>
      </c>
      <c r="L125" s="5">
        <v>1</v>
      </c>
      <c r="M125" s="5">
        <v>5</v>
      </c>
      <c r="N125" s="5">
        <v>5</v>
      </c>
      <c r="AA125" s="5">
        <v>0.13600000000000001</v>
      </c>
      <c r="AB125" s="5">
        <v>0.34</v>
      </c>
      <c r="AC125" s="5">
        <v>0.13400000000000001</v>
      </c>
      <c r="AE125" s="5">
        <v>0.13800000000000001</v>
      </c>
      <c r="AK125" s="20">
        <v>61</v>
      </c>
      <c r="AM125" s="12">
        <f>+AO125/$AO$3</f>
        <v>3.4704756619840449E-5</v>
      </c>
      <c r="AN125" s="7">
        <f>IF(AK125=1,AM125,AM125+AN123)</f>
        <v>0.99966134277423968</v>
      </c>
      <c r="AO125" s="5">
        <f>SUM(G125:AJ125)</f>
        <v>12.747999999999999</v>
      </c>
    </row>
    <row r="126" spans="1:41" x14ac:dyDescent="0.2">
      <c r="A126" s="1" t="s">
        <v>87</v>
      </c>
      <c r="B126" s="1" t="s">
        <v>7</v>
      </c>
      <c r="C126" s="1" t="s">
        <v>8</v>
      </c>
      <c r="D126" s="1" t="s">
        <v>225</v>
      </c>
      <c r="E126" s="1" t="s">
        <v>26</v>
      </c>
      <c r="F126" s="1" t="s">
        <v>11</v>
      </c>
      <c r="K126" s="5">
        <v>-1</v>
      </c>
      <c r="L126" s="5">
        <v>-1</v>
      </c>
      <c r="M126" s="5">
        <v>-1</v>
      </c>
      <c r="N126" s="5" t="s">
        <v>15</v>
      </c>
      <c r="AA126" s="5">
        <v>-1</v>
      </c>
      <c r="AB126" s="5">
        <v>-1</v>
      </c>
      <c r="AC126" s="5">
        <v>-1</v>
      </c>
      <c r="AE126" s="5">
        <v>-1</v>
      </c>
      <c r="AK126" s="20">
        <v>61</v>
      </c>
    </row>
    <row r="127" spans="1:41" x14ac:dyDescent="0.2">
      <c r="A127" s="1" t="s">
        <v>87</v>
      </c>
      <c r="B127" s="1" t="s">
        <v>7</v>
      </c>
      <c r="C127" s="1" t="s">
        <v>8</v>
      </c>
      <c r="D127" s="1" t="s">
        <v>221</v>
      </c>
      <c r="E127" s="1" t="s">
        <v>21</v>
      </c>
      <c r="F127" s="1" t="s">
        <v>10</v>
      </c>
      <c r="J127" s="5">
        <v>0.14000000000000001</v>
      </c>
      <c r="M127" s="5">
        <v>9</v>
      </c>
      <c r="O127" s="5">
        <v>0.06</v>
      </c>
      <c r="W127" s="5">
        <v>0.13500000000000001</v>
      </c>
      <c r="Y127" s="5">
        <v>2.169</v>
      </c>
      <c r="AB127" s="5">
        <v>0.17100000000000001</v>
      </c>
      <c r="AE127" s="5">
        <v>0.18</v>
      </c>
      <c r="AG127" s="5">
        <v>0.189</v>
      </c>
      <c r="AK127" s="20">
        <v>62</v>
      </c>
      <c r="AM127" s="12">
        <f>+AO127/$AO$3</f>
        <v>3.2788209031170254E-5</v>
      </c>
      <c r="AN127" s="7">
        <f>IF(AK127=1,AM127,AM127+AN125)</f>
        <v>0.99969413098327087</v>
      </c>
      <c r="AO127" s="5">
        <f>SUM(G127:AJ127)</f>
        <v>12.044</v>
      </c>
    </row>
    <row r="128" spans="1:41" x14ac:dyDescent="0.2">
      <c r="A128" s="1" t="s">
        <v>87</v>
      </c>
      <c r="B128" s="1" t="s">
        <v>7</v>
      </c>
      <c r="C128" s="1" t="s">
        <v>8</v>
      </c>
      <c r="D128" s="1" t="s">
        <v>221</v>
      </c>
      <c r="E128" s="1" t="s">
        <v>21</v>
      </c>
      <c r="F128" s="1" t="s">
        <v>11</v>
      </c>
      <c r="J128" s="5">
        <v>-1</v>
      </c>
      <c r="M128" s="5">
        <v>-1</v>
      </c>
      <c r="O128" s="5">
        <v>-1</v>
      </c>
      <c r="T128" s="5" t="s">
        <v>15</v>
      </c>
      <c r="W128" s="5" t="s">
        <v>15</v>
      </c>
      <c r="Y128" s="5" t="s">
        <v>15</v>
      </c>
      <c r="AB128" s="5" t="s">
        <v>15</v>
      </c>
      <c r="AE128" s="5" t="s">
        <v>15</v>
      </c>
      <c r="AG128" s="5" t="s">
        <v>15</v>
      </c>
      <c r="AK128" s="20">
        <v>62</v>
      </c>
    </row>
    <row r="129" spans="1:41" x14ac:dyDescent="0.2">
      <c r="A129" s="1" t="s">
        <v>87</v>
      </c>
      <c r="B129" s="1" t="s">
        <v>7</v>
      </c>
      <c r="C129" s="1" t="s">
        <v>8</v>
      </c>
      <c r="D129" s="1" t="s">
        <v>218</v>
      </c>
      <c r="E129" s="1" t="s">
        <v>28</v>
      </c>
      <c r="F129" s="1" t="s">
        <v>10</v>
      </c>
      <c r="G129" s="5">
        <v>1</v>
      </c>
      <c r="J129" s="5">
        <v>0.12</v>
      </c>
      <c r="K129" s="5">
        <v>1</v>
      </c>
      <c r="L129" s="5">
        <v>1</v>
      </c>
      <c r="M129" s="5">
        <v>1</v>
      </c>
      <c r="N129" s="5">
        <v>1</v>
      </c>
      <c r="O129" s="5">
        <v>1</v>
      </c>
      <c r="P129" s="5">
        <v>0.7</v>
      </c>
      <c r="Q129" s="5">
        <v>3</v>
      </c>
      <c r="R129" s="5">
        <v>0.2</v>
      </c>
      <c r="S129" s="5">
        <v>0.06</v>
      </c>
      <c r="T129" s="5">
        <v>0.20899999999999999</v>
      </c>
      <c r="W129" s="5">
        <v>0.1</v>
      </c>
      <c r="Y129" s="5">
        <v>1.7999999999999999E-2</v>
      </c>
      <c r="Z129" s="5">
        <v>8.0000000000000002E-3</v>
      </c>
      <c r="AC129" s="5">
        <v>5.0000000000000001E-3</v>
      </c>
      <c r="AD129" s="5">
        <v>2.8000000000000001E-2</v>
      </c>
      <c r="AE129" s="5">
        <v>9.7000000000000003E-2</v>
      </c>
      <c r="AG129" s="5">
        <v>4.8000000000000001E-2</v>
      </c>
      <c r="AH129" s="5">
        <v>3.3000000000000002E-2</v>
      </c>
      <c r="AI129" s="5">
        <v>0.16400000000000001</v>
      </c>
      <c r="AJ129" s="5">
        <v>0.35399999999999998</v>
      </c>
      <c r="AK129" s="20">
        <v>63</v>
      </c>
      <c r="AM129" s="12">
        <f>+AO129/$AO$3</f>
        <v>3.0338077170654371E-5</v>
      </c>
      <c r="AN129" s="7">
        <f>IF(AK129=1,AM129,AM129+AN127)</f>
        <v>0.99972446906044155</v>
      </c>
      <c r="AO129" s="5">
        <f>SUM(G129:AJ129)</f>
        <v>11.143999999999998</v>
      </c>
    </row>
    <row r="130" spans="1:41" x14ac:dyDescent="0.2">
      <c r="A130" s="1" t="s">
        <v>87</v>
      </c>
      <c r="B130" s="1" t="s">
        <v>7</v>
      </c>
      <c r="C130" s="1" t="s">
        <v>8</v>
      </c>
      <c r="D130" s="1" t="s">
        <v>218</v>
      </c>
      <c r="E130" s="1" t="s">
        <v>28</v>
      </c>
      <c r="F130" s="1" t="s">
        <v>11</v>
      </c>
      <c r="G130" s="5" t="s">
        <v>15</v>
      </c>
      <c r="H130" s="5" t="s">
        <v>15</v>
      </c>
      <c r="I130" s="5" t="s">
        <v>15</v>
      </c>
      <c r="J130" s="5">
        <v>-1</v>
      </c>
      <c r="K130" s="5" t="s">
        <v>15</v>
      </c>
      <c r="L130" s="5" t="s">
        <v>15</v>
      </c>
      <c r="M130" s="5" t="s">
        <v>15</v>
      </c>
      <c r="N130" s="5" t="s">
        <v>15</v>
      </c>
      <c r="O130" s="5" t="s">
        <v>15</v>
      </c>
      <c r="P130" s="5" t="s">
        <v>15</v>
      </c>
      <c r="Q130" s="5" t="s">
        <v>15</v>
      </c>
      <c r="R130" s="5" t="s">
        <v>15</v>
      </c>
      <c r="S130" s="5" t="s">
        <v>15</v>
      </c>
      <c r="T130" s="5" t="s">
        <v>15</v>
      </c>
      <c r="W130" s="5" t="s">
        <v>15</v>
      </c>
      <c r="Y130" s="5" t="s">
        <v>15</v>
      </c>
      <c r="Z130" s="5" t="s">
        <v>15</v>
      </c>
      <c r="AC130" s="5" t="s">
        <v>15</v>
      </c>
      <c r="AD130" s="5" t="s">
        <v>15</v>
      </c>
      <c r="AE130" s="5" t="s">
        <v>15</v>
      </c>
      <c r="AG130" s="5" t="s">
        <v>15</v>
      </c>
      <c r="AH130" s="5" t="s">
        <v>15</v>
      </c>
      <c r="AI130" s="5" t="s">
        <v>15</v>
      </c>
      <c r="AJ130" s="5" t="s">
        <v>15</v>
      </c>
      <c r="AK130" s="20">
        <v>63</v>
      </c>
    </row>
    <row r="131" spans="1:41" x14ac:dyDescent="0.2">
      <c r="A131" s="1" t="s">
        <v>87</v>
      </c>
      <c r="B131" s="1" t="s">
        <v>7</v>
      </c>
      <c r="C131" s="1" t="s">
        <v>30</v>
      </c>
      <c r="D131" s="1" t="s">
        <v>63</v>
      </c>
      <c r="E131" s="1" t="s">
        <v>21</v>
      </c>
      <c r="F131" s="1" t="s">
        <v>10</v>
      </c>
      <c r="P131" s="5">
        <v>9.7690000000000001</v>
      </c>
      <c r="AK131" s="20">
        <v>64</v>
      </c>
      <c r="AM131" s="12">
        <f>+AO131/$AO$3</f>
        <v>2.6594820161532896E-5</v>
      </c>
      <c r="AN131" s="7">
        <f>IF(AK131=1,AM131,AM131+AN129)</f>
        <v>0.99975106388060309</v>
      </c>
      <c r="AO131" s="5">
        <f>SUM(G131:AJ131)</f>
        <v>9.7690000000000001</v>
      </c>
    </row>
    <row r="132" spans="1:41" x14ac:dyDescent="0.2">
      <c r="A132" s="1" t="s">
        <v>87</v>
      </c>
      <c r="B132" s="1" t="s">
        <v>7</v>
      </c>
      <c r="C132" s="1" t="s">
        <v>30</v>
      </c>
      <c r="D132" s="1" t="s">
        <v>63</v>
      </c>
      <c r="E132" s="1" t="s">
        <v>21</v>
      </c>
      <c r="F132" s="1" t="s">
        <v>11</v>
      </c>
      <c r="P132" s="5">
        <v>-1</v>
      </c>
      <c r="AK132" s="20">
        <v>64</v>
      </c>
    </row>
    <row r="133" spans="1:41" x14ac:dyDescent="0.2">
      <c r="A133" s="1" t="s">
        <v>87</v>
      </c>
      <c r="B133" s="1" t="s">
        <v>7</v>
      </c>
      <c r="C133" s="1" t="s">
        <v>30</v>
      </c>
      <c r="D133" s="1" t="s">
        <v>81</v>
      </c>
      <c r="E133" s="1" t="s">
        <v>21</v>
      </c>
      <c r="F133" s="1" t="s">
        <v>10</v>
      </c>
      <c r="O133" s="5">
        <v>5</v>
      </c>
      <c r="P133" s="5">
        <v>4</v>
      </c>
      <c r="AK133" s="20">
        <v>65</v>
      </c>
      <c r="AM133" s="12">
        <f>+AO133/$AO$3</f>
        <v>2.4501318605158774E-5</v>
      </c>
      <c r="AN133" s="7">
        <f>IF(AK133=1,AM133,AM133+AN131)</f>
        <v>0.99977556519920829</v>
      </c>
      <c r="AO133" s="5">
        <f>SUM(G133:AJ133)</f>
        <v>9</v>
      </c>
    </row>
    <row r="134" spans="1:41" x14ac:dyDescent="0.2">
      <c r="A134" s="1" t="s">
        <v>87</v>
      </c>
      <c r="B134" s="1" t="s">
        <v>7</v>
      </c>
      <c r="C134" s="1" t="s">
        <v>30</v>
      </c>
      <c r="D134" s="1" t="s">
        <v>81</v>
      </c>
      <c r="E134" s="1" t="s">
        <v>21</v>
      </c>
      <c r="F134" s="1" t="s">
        <v>11</v>
      </c>
      <c r="O134" s="5">
        <v>-1</v>
      </c>
      <c r="P134" s="5">
        <v>-1</v>
      </c>
      <c r="AK134" s="20">
        <v>65</v>
      </c>
    </row>
    <row r="135" spans="1:41" x14ac:dyDescent="0.2">
      <c r="A135" s="1" t="s">
        <v>87</v>
      </c>
      <c r="B135" s="1" t="s">
        <v>7</v>
      </c>
      <c r="C135" s="1" t="s">
        <v>8</v>
      </c>
      <c r="D135" s="1" t="s">
        <v>217</v>
      </c>
      <c r="E135" s="1" t="s">
        <v>21</v>
      </c>
      <c r="F135" s="1" t="s">
        <v>10</v>
      </c>
      <c r="N135" s="5">
        <v>9</v>
      </c>
      <c r="AK135" s="20">
        <v>65</v>
      </c>
      <c r="AM135" s="12">
        <f>+AO135/$AO$3</f>
        <v>2.4501318605158774E-5</v>
      </c>
      <c r="AN135" s="7">
        <f>IF(AK135=1,AM135,AM135+AN133)</f>
        <v>0.9998000665178135</v>
      </c>
      <c r="AO135" s="5">
        <f>SUM(G135:AJ135)</f>
        <v>9</v>
      </c>
    </row>
    <row r="136" spans="1:41" x14ac:dyDescent="0.2">
      <c r="A136" s="1" t="s">
        <v>87</v>
      </c>
      <c r="B136" s="1" t="s">
        <v>7</v>
      </c>
      <c r="C136" s="1" t="s">
        <v>8</v>
      </c>
      <c r="D136" s="1" t="s">
        <v>217</v>
      </c>
      <c r="E136" s="1" t="s">
        <v>21</v>
      </c>
      <c r="F136" s="1" t="s">
        <v>11</v>
      </c>
      <c r="N136" s="5">
        <v>-1</v>
      </c>
      <c r="AK136" s="20">
        <v>65</v>
      </c>
    </row>
    <row r="137" spans="1:41" x14ac:dyDescent="0.2">
      <c r="A137" s="1" t="s">
        <v>87</v>
      </c>
      <c r="B137" s="1" t="s">
        <v>7</v>
      </c>
      <c r="C137" s="1" t="s">
        <v>8</v>
      </c>
      <c r="D137" s="1" t="s">
        <v>218</v>
      </c>
      <c r="E137" s="1" t="s">
        <v>22</v>
      </c>
      <c r="F137" s="1" t="s">
        <v>10</v>
      </c>
      <c r="AH137" s="5">
        <v>1.841</v>
      </c>
      <c r="AI137" s="5">
        <v>3.464</v>
      </c>
      <c r="AJ137" s="5">
        <v>2.8969999999999998</v>
      </c>
      <c r="AK137" s="20">
        <v>67</v>
      </c>
      <c r="AM137" s="12">
        <f>+AO137/$AO$3</f>
        <v>2.2328868355501362E-5</v>
      </c>
      <c r="AN137" s="7">
        <f>IF(AK137=1,AM137,AM137+AN135)</f>
        <v>0.99982239538616902</v>
      </c>
      <c r="AO137" s="5">
        <f>SUM(G137:AJ137)</f>
        <v>8.202</v>
      </c>
    </row>
    <row r="138" spans="1:41" x14ac:dyDescent="0.2">
      <c r="A138" s="1" t="s">
        <v>87</v>
      </c>
      <c r="B138" s="1" t="s">
        <v>7</v>
      </c>
      <c r="C138" s="1" t="s">
        <v>8</v>
      </c>
      <c r="D138" s="1" t="s">
        <v>218</v>
      </c>
      <c r="E138" s="1" t="s">
        <v>22</v>
      </c>
      <c r="F138" s="1" t="s">
        <v>11</v>
      </c>
      <c r="AH138" s="5" t="s">
        <v>15</v>
      </c>
      <c r="AI138" s="5" t="s">
        <v>15</v>
      </c>
      <c r="AJ138" s="5" t="s">
        <v>15</v>
      </c>
      <c r="AK138" s="20">
        <v>67</v>
      </c>
    </row>
    <row r="139" spans="1:41" x14ac:dyDescent="0.2">
      <c r="A139" s="1" t="s">
        <v>87</v>
      </c>
      <c r="B139" s="1" t="s">
        <v>7</v>
      </c>
      <c r="C139" s="1" t="s">
        <v>30</v>
      </c>
      <c r="D139" s="1" t="s">
        <v>223</v>
      </c>
      <c r="E139" s="1" t="s">
        <v>14</v>
      </c>
      <c r="F139" s="1" t="s">
        <v>10</v>
      </c>
      <c r="S139" s="5">
        <v>0.2</v>
      </c>
      <c r="T139" s="5">
        <v>1.603</v>
      </c>
      <c r="U139" s="5">
        <v>2.6309999999999998</v>
      </c>
      <c r="V139" s="5">
        <v>7.4999999999999997E-2</v>
      </c>
      <c r="W139" s="5">
        <v>0.35599999999999998</v>
      </c>
      <c r="X139" s="5">
        <v>1.5780000000000001</v>
      </c>
      <c r="Y139" s="5">
        <v>0.30299999999999999</v>
      </c>
      <c r="Z139" s="5">
        <v>3.3000000000000002E-2</v>
      </c>
      <c r="AA139" s="5">
        <v>0.36299999999999999</v>
      </c>
      <c r="AC139" s="5">
        <v>0.21299999999999999</v>
      </c>
      <c r="AD139" s="5">
        <v>4.5999999999999999E-2</v>
      </c>
      <c r="AE139" s="5">
        <v>4.9000000000000002E-2</v>
      </c>
      <c r="AF139" s="5">
        <v>4.9000000000000002E-2</v>
      </c>
      <c r="AG139" s="5">
        <v>0.52900000000000003</v>
      </c>
      <c r="AK139" s="20">
        <v>68</v>
      </c>
      <c r="AM139" s="12">
        <f>+AO139/$AO$3</f>
        <v>2.1855176195801628E-5</v>
      </c>
      <c r="AN139" s="7">
        <f>IF(AK139=1,AM139,AM139+AN137)</f>
        <v>0.99984425056236481</v>
      </c>
      <c r="AO139" s="5">
        <f>SUM(G139:AJ139)</f>
        <v>8.0280000000000005</v>
      </c>
    </row>
    <row r="140" spans="1:41" x14ac:dyDescent="0.2">
      <c r="A140" s="1" t="s">
        <v>87</v>
      </c>
      <c r="B140" s="1" t="s">
        <v>7</v>
      </c>
      <c r="C140" s="1" t="s">
        <v>30</v>
      </c>
      <c r="D140" s="1" t="s">
        <v>223</v>
      </c>
      <c r="E140" s="1" t="s">
        <v>14</v>
      </c>
      <c r="F140" s="1" t="s">
        <v>11</v>
      </c>
      <c r="S140" s="5">
        <v>-1</v>
      </c>
      <c r="T140" s="5">
        <v>-1</v>
      </c>
      <c r="U140" s="5">
        <v>-1</v>
      </c>
      <c r="V140" s="5">
        <v>-1</v>
      </c>
      <c r="W140" s="5">
        <v>-1</v>
      </c>
      <c r="X140" s="5">
        <v>-1</v>
      </c>
      <c r="Y140" s="5">
        <v>-1</v>
      </c>
      <c r="Z140" s="5">
        <v>-1</v>
      </c>
      <c r="AA140" s="5">
        <v>-1</v>
      </c>
      <c r="AC140" s="5">
        <v>-1</v>
      </c>
      <c r="AD140" s="5">
        <v>-1</v>
      </c>
      <c r="AE140" s="5">
        <v>-1</v>
      </c>
      <c r="AF140" s="5">
        <v>-1</v>
      </c>
      <c r="AG140" s="5">
        <v>-1</v>
      </c>
      <c r="AK140" s="20">
        <v>68</v>
      </c>
    </row>
    <row r="141" spans="1:41" x14ac:dyDescent="0.2">
      <c r="A141" s="1" t="s">
        <v>87</v>
      </c>
      <c r="B141" s="1" t="s">
        <v>7</v>
      </c>
      <c r="C141" s="1" t="s">
        <v>8</v>
      </c>
      <c r="D141" s="1" t="s">
        <v>72</v>
      </c>
      <c r="E141" s="1" t="s">
        <v>14</v>
      </c>
      <c r="F141" s="1" t="s">
        <v>10</v>
      </c>
      <c r="W141" s="5">
        <v>6</v>
      </c>
      <c r="AB141" s="5">
        <v>1</v>
      </c>
      <c r="AE141" s="5">
        <v>0.70699999999999996</v>
      </c>
      <c r="AK141" s="20">
        <v>69</v>
      </c>
      <c r="AM141" s="12">
        <f>+AO141/$AO$3</f>
        <v>2.0981295832217631E-5</v>
      </c>
      <c r="AN141" s="7">
        <f>IF(AK141=1,AM141,AM141+AN139)</f>
        <v>0.99986523185819698</v>
      </c>
      <c r="AO141" s="5">
        <f>SUM(G141:AJ141)</f>
        <v>7.7069999999999999</v>
      </c>
    </row>
    <row r="142" spans="1:41" x14ac:dyDescent="0.2">
      <c r="A142" s="1" t="s">
        <v>87</v>
      </c>
      <c r="B142" s="1" t="s">
        <v>7</v>
      </c>
      <c r="C142" s="1" t="s">
        <v>8</v>
      </c>
      <c r="D142" s="1" t="s">
        <v>72</v>
      </c>
      <c r="E142" s="1" t="s">
        <v>14</v>
      </c>
      <c r="F142" s="1" t="s">
        <v>11</v>
      </c>
      <c r="W142" s="5">
        <v>-1</v>
      </c>
      <c r="AB142" s="5">
        <v>-1</v>
      </c>
      <c r="AD142" s="5" t="s">
        <v>15</v>
      </c>
      <c r="AE142" s="5">
        <v>-1</v>
      </c>
      <c r="AK142" s="20">
        <v>69</v>
      </c>
    </row>
    <row r="143" spans="1:41" x14ac:dyDescent="0.2">
      <c r="A143" s="1" t="s">
        <v>87</v>
      </c>
      <c r="B143" s="1" t="s">
        <v>7</v>
      </c>
      <c r="C143" s="1" t="s">
        <v>8</v>
      </c>
      <c r="D143" s="1" t="s">
        <v>218</v>
      </c>
      <c r="E143" s="63" t="s">
        <v>32</v>
      </c>
      <c r="F143" s="1" t="s">
        <v>10</v>
      </c>
      <c r="AH143" s="5">
        <v>0.80200000000000005</v>
      </c>
      <c r="AI143" s="5">
        <v>1.8380000000000001</v>
      </c>
      <c r="AJ143" s="5">
        <v>2.3929999999999998</v>
      </c>
      <c r="AK143" s="20">
        <v>70</v>
      </c>
      <c r="AM143" s="12">
        <f>+AO143/$AO$3</f>
        <v>1.3701681837751566E-5</v>
      </c>
      <c r="AN143" s="7">
        <f>IF(AK143=1,AM143,AM143+AN141)</f>
        <v>0.99987893354003476</v>
      </c>
      <c r="AO143" s="5">
        <f>SUM(G143:AJ143)</f>
        <v>5.0329999999999995</v>
      </c>
    </row>
    <row r="144" spans="1:41" x14ac:dyDescent="0.2">
      <c r="A144" s="1" t="s">
        <v>87</v>
      </c>
      <c r="B144" s="1" t="s">
        <v>7</v>
      </c>
      <c r="C144" s="1" t="s">
        <v>8</v>
      </c>
      <c r="D144" s="1" t="s">
        <v>218</v>
      </c>
      <c r="E144" s="63" t="s">
        <v>32</v>
      </c>
      <c r="F144" s="1" t="s">
        <v>11</v>
      </c>
      <c r="J144" s="5" t="s">
        <v>15</v>
      </c>
      <c r="N144" s="5" t="s">
        <v>15</v>
      </c>
      <c r="O144" s="5" t="s">
        <v>15</v>
      </c>
      <c r="P144" s="5" t="s">
        <v>15</v>
      </c>
      <c r="Q144" s="5" t="s">
        <v>15</v>
      </c>
      <c r="R144" s="5" t="s">
        <v>15</v>
      </c>
      <c r="S144" s="5" t="s">
        <v>15</v>
      </c>
      <c r="T144" s="5" t="s">
        <v>15</v>
      </c>
      <c r="U144" s="5" t="s">
        <v>15</v>
      </c>
      <c r="V144" s="5" t="s">
        <v>15</v>
      </c>
      <c r="X144" s="5" t="s">
        <v>15</v>
      </c>
      <c r="Y144" s="5" t="s">
        <v>15</v>
      </c>
      <c r="Z144" s="5" t="s">
        <v>15</v>
      </c>
      <c r="AA144" s="5" t="s">
        <v>15</v>
      </c>
      <c r="AB144" s="5" t="s">
        <v>15</v>
      </c>
      <c r="AC144" s="5" t="s">
        <v>15</v>
      </c>
      <c r="AD144" s="5" t="s">
        <v>15</v>
      </c>
      <c r="AE144" s="5" t="s">
        <v>15</v>
      </c>
      <c r="AF144" s="5" t="s">
        <v>15</v>
      </c>
      <c r="AG144" s="5" t="s">
        <v>15</v>
      </c>
      <c r="AH144" s="5" t="s">
        <v>15</v>
      </c>
      <c r="AI144" s="5" t="s">
        <v>15</v>
      </c>
      <c r="AJ144" s="5" t="s">
        <v>15</v>
      </c>
      <c r="AK144" s="20">
        <v>70</v>
      </c>
    </row>
    <row r="145" spans="1:41" x14ac:dyDescent="0.2">
      <c r="A145" s="1" t="s">
        <v>87</v>
      </c>
      <c r="B145" s="1" t="s">
        <v>7</v>
      </c>
      <c r="C145" s="1" t="s">
        <v>8</v>
      </c>
      <c r="D145" s="1" t="s">
        <v>220</v>
      </c>
      <c r="E145" s="1" t="s">
        <v>28</v>
      </c>
      <c r="F145" s="1" t="s">
        <v>10</v>
      </c>
      <c r="Q145" s="5">
        <v>4.8499999999999996</v>
      </c>
      <c r="AK145" s="20">
        <v>71</v>
      </c>
      <c r="AM145" s="12">
        <f>+AO145/$AO$3</f>
        <v>1.3203488359446671E-5</v>
      </c>
      <c r="AN145" s="7">
        <f>IF(AK145=1,AM145,AM145+AN143)</f>
        <v>0.99989213702839419</v>
      </c>
      <c r="AO145" s="5">
        <f>SUM(G145:AJ145)</f>
        <v>4.8499999999999996</v>
      </c>
    </row>
    <row r="146" spans="1:41" x14ac:dyDescent="0.2">
      <c r="A146" s="1" t="s">
        <v>87</v>
      </c>
      <c r="B146" s="1" t="s">
        <v>7</v>
      </c>
      <c r="C146" s="1" t="s">
        <v>8</v>
      </c>
      <c r="D146" s="1" t="s">
        <v>220</v>
      </c>
      <c r="E146" s="1" t="s">
        <v>28</v>
      </c>
      <c r="F146" s="1" t="s">
        <v>11</v>
      </c>
      <c r="Q146" s="5">
        <v>-1</v>
      </c>
      <c r="AK146" s="20">
        <v>71</v>
      </c>
    </row>
    <row r="147" spans="1:41" x14ac:dyDescent="0.2">
      <c r="A147" s="1" t="s">
        <v>87</v>
      </c>
      <c r="B147" s="1" t="s">
        <v>7</v>
      </c>
      <c r="C147" s="1" t="s">
        <v>8</v>
      </c>
      <c r="D147" s="1" t="s">
        <v>42</v>
      </c>
      <c r="E147" s="1" t="s">
        <v>21</v>
      </c>
      <c r="F147" s="1" t="s">
        <v>10</v>
      </c>
      <c r="P147" s="5">
        <v>2.246</v>
      </c>
      <c r="Q147" s="5">
        <v>2.3929999999999998</v>
      </c>
      <c r="AK147" s="20">
        <v>72</v>
      </c>
      <c r="AM147" s="12">
        <f>+AO147/$AO$3</f>
        <v>1.2629068556592393E-5</v>
      </c>
      <c r="AN147" s="7">
        <f>IF(AK147=1,AM147,AM147+AN145)</f>
        <v>0.99990476609695078</v>
      </c>
      <c r="AO147" s="5">
        <f>SUM(G147:AJ147)</f>
        <v>4.6389999999999993</v>
      </c>
    </row>
    <row r="148" spans="1:41" x14ac:dyDescent="0.2">
      <c r="A148" s="1" t="s">
        <v>87</v>
      </c>
      <c r="B148" s="1" t="s">
        <v>7</v>
      </c>
      <c r="C148" s="1" t="s">
        <v>8</v>
      </c>
      <c r="D148" s="1" t="s">
        <v>42</v>
      </c>
      <c r="E148" s="1" t="s">
        <v>21</v>
      </c>
      <c r="F148" s="1" t="s">
        <v>11</v>
      </c>
      <c r="P148" s="5">
        <v>-1</v>
      </c>
      <c r="Q148" s="5">
        <v>-1</v>
      </c>
      <c r="AK148" s="20">
        <v>72</v>
      </c>
    </row>
    <row r="149" spans="1:41" x14ac:dyDescent="0.2">
      <c r="A149" s="1" t="s">
        <v>87</v>
      </c>
      <c r="B149" s="1" t="s">
        <v>7</v>
      </c>
      <c r="C149" s="1" t="s">
        <v>8</v>
      </c>
      <c r="D149" s="1" t="s">
        <v>217</v>
      </c>
      <c r="E149" s="1" t="s">
        <v>14</v>
      </c>
      <c r="F149" s="1" t="s">
        <v>10</v>
      </c>
      <c r="O149" s="5">
        <v>2.0099999999999998</v>
      </c>
      <c r="P149" s="5">
        <v>2</v>
      </c>
      <c r="V149" s="5">
        <v>0.1</v>
      </c>
      <c r="AK149" s="20">
        <v>73</v>
      </c>
      <c r="AM149" s="12">
        <f>+AO149/$AO$3</f>
        <v>1.1188935496355838E-5</v>
      </c>
      <c r="AN149" s="7">
        <f>IF(AK149=1,AM149,AM149+AN147)</f>
        <v>0.99991595503244712</v>
      </c>
      <c r="AO149" s="5">
        <f>SUM(G149:AJ149)</f>
        <v>4.1099999999999994</v>
      </c>
    </row>
    <row r="150" spans="1:41" x14ac:dyDescent="0.2">
      <c r="A150" s="1" t="s">
        <v>87</v>
      </c>
      <c r="B150" s="1" t="s">
        <v>7</v>
      </c>
      <c r="C150" s="1" t="s">
        <v>8</v>
      </c>
      <c r="D150" s="1" t="s">
        <v>217</v>
      </c>
      <c r="E150" s="1" t="s">
        <v>14</v>
      </c>
      <c r="F150" s="1" t="s">
        <v>11</v>
      </c>
      <c r="O150" s="5">
        <v>-1</v>
      </c>
      <c r="P150" s="5" t="s">
        <v>15</v>
      </c>
      <c r="S150" s="5" t="s">
        <v>15</v>
      </c>
      <c r="V150" s="5" t="s">
        <v>15</v>
      </c>
      <c r="W150" s="5" t="s">
        <v>15</v>
      </c>
      <c r="AK150" s="20">
        <v>73</v>
      </c>
    </row>
    <row r="151" spans="1:41" x14ac:dyDescent="0.2">
      <c r="A151" s="1" t="s">
        <v>87</v>
      </c>
      <c r="B151" s="1" t="s">
        <v>7</v>
      </c>
      <c r="C151" s="1" t="s">
        <v>8</v>
      </c>
      <c r="D151" s="1" t="s">
        <v>38</v>
      </c>
      <c r="E151" s="1" t="s">
        <v>26</v>
      </c>
      <c r="F151" s="1" t="s">
        <v>10</v>
      </c>
      <c r="S151" s="5">
        <v>0.38400000000000001</v>
      </c>
      <c r="U151" s="5">
        <v>0.45</v>
      </c>
      <c r="Z151" s="5">
        <v>3.03</v>
      </c>
      <c r="AB151" s="5">
        <v>9.2999999999999999E-2</v>
      </c>
      <c r="AE151" s="5">
        <v>0.10199999999999999</v>
      </c>
      <c r="AK151" s="20">
        <v>74</v>
      </c>
      <c r="AM151" s="12">
        <f>+AO151/$AO$3</f>
        <v>1.1050094690926608E-5</v>
      </c>
      <c r="AN151" s="7">
        <f>IF(AK151=1,AM151,AM151+AN149)</f>
        <v>0.99992700512713806</v>
      </c>
      <c r="AO151" s="5">
        <f>SUM(G151:AJ151)</f>
        <v>4.0590000000000002</v>
      </c>
    </row>
    <row r="152" spans="1:41" x14ac:dyDescent="0.2">
      <c r="A152" s="1" t="s">
        <v>87</v>
      </c>
      <c r="B152" s="1" t="s">
        <v>7</v>
      </c>
      <c r="C152" s="1" t="s">
        <v>8</v>
      </c>
      <c r="D152" s="1" t="s">
        <v>38</v>
      </c>
      <c r="E152" s="1" t="s">
        <v>26</v>
      </c>
      <c r="F152" s="1" t="s">
        <v>11</v>
      </c>
      <c r="P152" s="5" t="s">
        <v>15</v>
      </c>
      <c r="S152" s="5" t="s">
        <v>15</v>
      </c>
      <c r="U152" s="5" t="s">
        <v>15</v>
      </c>
      <c r="Z152" s="5" t="s">
        <v>18</v>
      </c>
      <c r="AB152" s="5" t="s">
        <v>18</v>
      </c>
      <c r="AE152" s="5" t="s">
        <v>18</v>
      </c>
      <c r="AK152" s="20">
        <v>74</v>
      </c>
    </row>
    <row r="153" spans="1:41" x14ac:dyDescent="0.2">
      <c r="A153" s="1" t="s">
        <v>87</v>
      </c>
      <c r="B153" s="1" t="s">
        <v>7</v>
      </c>
      <c r="C153" s="1" t="s">
        <v>30</v>
      </c>
      <c r="D153" s="1" t="s">
        <v>159</v>
      </c>
      <c r="E153" s="1" t="s">
        <v>14</v>
      </c>
      <c r="F153" s="1" t="s">
        <v>10</v>
      </c>
      <c r="AE153" s="5">
        <v>0.14000000000000001</v>
      </c>
      <c r="AG153" s="5">
        <v>0.28000000000000003</v>
      </c>
      <c r="AH153" s="5">
        <v>1.97</v>
      </c>
      <c r="AJ153" s="5">
        <v>1.17</v>
      </c>
      <c r="AK153" s="20">
        <v>75</v>
      </c>
      <c r="AM153" s="12">
        <f>+AO153/$AO$3</f>
        <v>9.6916326927072489E-6</v>
      </c>
      <c r="AN153" s="7">
        <f>IF(AK153=1,AM153,AM153+AN151)</f>
        <v>0.99993669675983077</v>
      </c>
      <c r="AO153" s="5">
        <f>SUM(G153:AJ153)</f>
        <v>3.56</v>
      </c>
    </row>
    <row r="154" spans="1:41" x14ac:dyDescent="0.2">
      <c r="A154" s="1" t="s">
        <v>87</v>
      </c>
      <c r="B154" s="1" t="s">
        <v>7</v>
      </c>
      <c r="C154" s="1" t="s">
        <v>30</v>
      </c>
      <c r="D154" s="1" t="s">
        <v>159</v>
      </c>
      <c r="E154" s="1" t="s">
        <v>14</v>
      </c>
      <c r="F154" s="1" t="s">
        <v>11</v>
      </c>
      <c r="AE154" s="5" t="s">
        <v>15</v>
      </c>
      <c r="AG154" s="5" t="s">
        <v>15</v>
      </c>
      <c r="AH154" s="5" t="s">
        <v>15</v>
      </c>
      <c r="AJ154" s="5" t="s">
        <v>15</v>
      </c>
      <c r="AK154" s="20">
        <v>75</v>
      </c>
    </row>
    <row r="155" spans="1:41" x14ac:dyDescent="0.2">
      <c r="A155" s="1" t="s">
        <v>87</v>
      </c>
      <c r="B155" s="1" t="s">
        <v>7</v>
      </c>
      <c r="C155" s="1" t="s">
        <v>8</v>
      </c>
      <c r="D155" s="1" t="s">
        <v>220</v>
      </c>
      <c r="E155" s="1" t="s">
        <v>14</v>
      </c>
      <c r="F155" s="1" t="s">
        <v>10</v>
      </c>
      <c r="L155" s="5">
        <v>1</v>
      </c>
      <c r="M155" s="5">
        <v>0.35</v>
      </c>
      <c r="N155" s="5">
        <v>1</v>
      </c>
      <c r="AF155" s="5">
        <v>1.6E-2</v>
      </c>
      <c r="AJ155" s="5">
        <v>3.3000000000000002E-2</v>
      </c>
      <c r="AK155" s="20">
        <v>76</v>
      </c>
      <c r="AM155" s="12">
        <f>+AO155/$AO$3</f>
        <v>6.5309625926417669E-6</v>
      </c>
      <c r="AN155" s="7">
        <f>IF(AK155=1,AM155,AM155+AN153)</f>
        <v>0.99994322772242339</v>
      </c>
      <c r="AO155" s="5">
        <f>SUM(G155:AJ155)</f>
        <v>2.399</v>
      </c>
    </row>
    <row r="156" spans="1:41" x14ac:dyDescent="0.2">
      <c r="A156" s="1" t="s">
        <v>87</v>
      </c>
      <c r="B156" s="1" t="s">
        <v>7</v>
      </c>
      <c r="C156" s="1" t="s">
        <v>8</v>
      </c>
      <c r="D156" s="1" t="s">
        <v>220</v>
      </c>
      <c r="E156" s="1" t="s">
        <v>14</v>
      </c>
      <c r="F156" s="1" t="s">
        <v>11</v>
      </c>
      <c r="L156" s="5">
        <v>-1</v>
      </c>
      <c r="M156" s="5">
        <v>-1</v>
      </c>
      <c r="N156" s="5">
        <v>-1</v>
      </c>
      <c r="O156" s="5" t="s">
        <v>17</v>
      </c>
      <c r="P156" s="5" t="s">
        <v>17</v>
      </c>
      <c r="Q156" s="5" t="s">
        <v>17</v>
      </c>
      <c r="R156" s="5" t="s">
        <v>17</v>
      </c>
      <c r="AE156" s="5" t="s">
        <v>17</v>
      </c>
      <c r="AF156" s="5" t="s">
        <v>23</v>
      </c>
      <c r="AJ156" s="5">
        <v>-1</v>
      </c>
      <c r="AK156" s="20">
        <v>76</v>
      </c>
    </row>
    <row r="157" spans="1:41" x14ac:dyDescent="0.2">
      <c r="A157" s="1" t="s">
        <v>87</v>
      </c>
      <c r="B157" s="1" t="s">
        <v>7</v>
      </c>
      <c r="C157" s="1" t="s">
        <v>30</v>
      </c>
      <c r="D157" s="1" t="s">
        <v>84</v>
      </c>
      <c r="E157" s="1" t="s">
        <v>21</v>
      </c>
      <c r="F157" s="1" t="s">
        <v>10</v>
      </c>
      <c r="Q157" s="5">
        <v>1</v>
      </c>
      <c r="V157" s="5">
        <v>5.8000000000000003E-2</v>
      </c>
      <c r="AD157" s="5">
        <v>2.7E-2</v>
      </c>
      <c r="AF157" s="5">
        <v>7.0999999999999994E-2</v>
      </c>
      <c r="AG157" s="5">
        <v>0.47399999999999998</v>
      </c>
      <c r="AI157" s="5">
        <v>0.22800000000000001</v>
      </c>
      <c r="AJ157" s="5">
        <v>6.9000000000000006E-2</v>
      </c>
      <c r="AK157" s="20">
        <v>77</v>
      </c>
      <c r="AM157" s="12">
        <f>+AO157/$AO$3</f>
        <v>5.2460045502378842E-6</v>
      </c>
      <c r="AN157" s="7">
        <f>IF(AK157=1,AM157,AM157+AN155)</f>
        <v>0.9999484737269736</v>
      </c>
      <c r="AO157" s="5">
        <f>SUM(G157:AJ157)</f>
        <v>1.9269999999999998</v>
      </c>
    </row>
    <row r="158" spans="1:41" x14ac:dyDescent="0.2">
      <c r="A158" s="1" t="s">
        <v>87</v>
      </c>
      <c r="B158" s="1" t="s">
        <v>7</v>
      </c>
      <c r="C158" s="1" t="s">
        <v>30</v>
      </c>
      <c r="D158" s="1" t="s">
        <v>84</v>
      </c>
      <c r="E158" s="1" t="s">
        <v>21</v>
      </c>
      <c r="F158" s="1" t="s">
        <v>11</v>
      </c>
      <c r="Q158" s="5">
        <v>-1</v>
      </c>
      <c r="V158" s="5">
        <v>-1</v>
      </c>
      <c r="AD158" s="5">
        <v>-1</v>
      </c>
      <c r="AF158" s="5">
        <v>-1</v>
      </c>
      <c r="AG158" s="5">
        <v>-1</v>
      </c>
      <c r="AI158" s="5">
        <v>-1</v>
      </c>
      <c r="AJ158" s="5">
        <v>-1</v>
      </c>
      <c r="AK158" s="20">
        <v>77</v>
      </c>
    </row>
    <row r="159" spans="1:41" x14ac:dyDescent="0.2">
      <c r="A159" s="1" t="s">
        <v>87</v>
      </c>
      <c r="B159" s="1" t="s">
        <v>7</v>
      </c>
      <c r="C159" s="1" t="s">
        <v>8</v>
      </c>
      <c r="D159" s="1" t="s">
        <v>215</v>
      </c>
      <c r="E159" s="1" t="s">
        <v>28</v>
      </c>
      <c r="F159" s="1" t="s">
        <v>10</v>
      </c>
      <c r="AG159" s="5">
        <v>1.8480000000000001</v>
      </c>
      <c r="AK159" s="20">
        <v>78</v>
      </c>
      <c r="AM159" s="12">
        <f>+AO159/$AO$3</f>
        <v>5.0309374202592685E-6</v>
      </c>
      <c r="AN159" s="7">
        <f>IF(AK159=1,AM159,AM159+AN157)</f>
        <v>0.99995350466439381</v>
      </c>
      <c r="AO159" s="5">
        <f>SUM(G159:AJ159)</f>
        <v>1.8480000000000001</v>
      </c>
    </row>
    <row r="160" spans="1:41" x14ac:dyDescent="0.2">
      <c r="A160" s="1" t="s">
        <v>87</v>
      </c>
      <c r="B160" s="1" t="s">
        <v>7</v>
      </c>
      <c r="C160" s="1" t="s">
        <v>8</v>
      </c>
      <c r="D160" s="1" t="s">
        <v>215</v>
      </c>
      <c r="E160" s="1" t="s">
        <v>28</v>
      </c>
      <c r="F160" s="1" t="s">
        <v>11</v>
      </c>
      <c r="AG160" s="5">
        <v>-1</v>
      </c>
      <c r="AK160" s="20">
        <v>78</v>
      </c>
    </row>
    <row r="161" spans="1:41" x14ac:dyDescent="0.2">
      <c r="A161" s="1" t="s">
        <v>87</v>
      </c>
      <c r="B161" s="1" t="s">
        <v>7</v>
      </c>
      <c r="C161" s="1" t="s">
        <v>8</v>
      </c>
      <c r="D161" s="1" t="s">
        <v>218</v>
      </c>
      <c r="E161" s="1" t="s">
        <v>46</v>
      </c>
      <c r="F161" s="1" t="s">
        <v>10</v>
      </c>
      <c r="AJ161" s="5">
        <v>1.7090000000000001</v>
      </c>
      <c r="AK161" s="20">
        <v>79</v>
      </c>
      <c r="AM161" s="12">
        <f>+AO161/$AO$3</f>
        <v>4.6525281662462611E-6</v>
      </c>
      <c r="AN161" s="7">
        <f>IF(AK161=1,AM161,AM161+AN159)</f>
        <v>0.99995815719256009</v>
      </c>
      <c r="AO161" s="5">
        <f>SUM(G161:AJ161)</f>
        <v>1.7090000000000001</v>
      </c>
    </row>
    <row r="162" spans="1:41" x14ac:dyDescent="0.2">
      <c r="A162" s="1" t="s">
        <v>87</v>
      </c>
      <c r="B162" s="1" t="s">
        <v>7</v>
      </c>
      <c r="C162" s="1" t="s">
        <v>8</v>
      </c>
      <c r="D162" s="1" t="s">
        <v>218</v>
      </c>
      <c r="E162" s="1" t="s">
        <v>46</v>
      </c>
      <c r="F162" s="1" t="s">
        <v>11</v>
      </c>
      <c r="AJ162" s="5" t="s">
        <v>15</v>
      </c>
      <c r="AK162" s="20">
        <v>79</v>
      </c>
    </row>
    <row r="163" spans="1:41" x14ac:dyDescent="0.2">
      <c r="A163" s="1" t="s">
        <v>87</v>
      </c>
      <c r="B163" s="1" t="s">
        <v>7</v>
      </c>
      <c r="C163" s="1" t="s">
        <v>8</v>
      </c>
      <c r="D163" s="1" t="s">
        <v>219</v>
      </c>
      <c r="E163" s="1" t="s">
        <v>14</v>
      </c>
      <c r="F163" s="1" t="s">
        <v>10</v>
      </c>
      <c r="AD163" s="5">
        <v>0.39100000000000001</v>
      </c>
      <c r="AH163" s="5">
        <v>0.50700000000000001</v>
      </c>
      <c r="AI163" s="5">
        <v>7.6999999999999999E-2</v>
      </c>
      <c r="AJ163" s="5">
        <v>0.71399999999999997</v>
      </c>
      <c r="AK163" s="20">
        <v>80</v>
      </c>
      <c r="AM163" s="12">
        <f>+AO163/$AO$3</f>
        <v>4.5980807915681299E-6</v>
      </c>
      <c r="AN163" s="7">
        <f>IF(AK163=1,AM163,AM163+AN161)</f>
        <v>0.99996275527335166</v>
      </c>
      <c r="AO163" s="5">
        <f>SUM(G163:AJ163)</f>
        <v>1.6890000000000001</v>
      </c>
    </row>
    <row r="164" spans="1:41" x14ac:dyDescent="0.2">
      <c r="A164" s="1" t="s">
        <v>87</v>
      </c>
      <c r="B164" s="1" t="s">
        <v>7</v>
      </c>
      <c r="C164" s="1" t="s">
        <v>8</v>
      </c>
      <c r="D164" s="1" t="s">
        <v>219</v>
      </c>
      <c r="E164" s="1" t="s">
        <v>14</v>
      </c>
      <c r="F164" s="1" t="s">
        <v>11</v>
      </c>
      <c r="AD164" s="5">
        <v>-1</v>
      </c>
      <c r="AH164" s="5">
        <v>-1</v>
      </c>
      <c r="AI164" s="5">
        <v>-1</v>
      </c>
      <c r="AJ164" s="5">
        <v>-1</v>
      </c>
      <c r="AK164" s="20">
        <v>80</v>
      </c>
    </row>
    <row r="165" spans="1:41" x14ac:dyDescent="0.2">
      <c r="A165" s="1" t="s">
        <v>87</v>
      </c>
      <c r="B165" s="1" t="s">
        <v>7</v>
      </c>
      <c r="C165" s="1" t="s">
        <v>8</v>
      </c>
      <c r="D165" s="1" t="s">
        <v>216</v>
      </c>
      <c r="E165" s="1" t="s">
        <v>9</v>
      </c>
      <c r="F165" s="1" t="s">
        <v>10</v>
      </c>
      <c r="P165" s="5">
        <v>1.5</v>
      </c>
      <c r="AK165" s="20">
        <v>81</v>
      </c>
      <c r="AM165" s="12">
        <f>+AO165/$AO$3</f>
        <v>4.0835531008597959E-6</v>
      </c>
      <c r="AN165" s="7">
        <f>IF(AK165=1,AM165,AM165+AN163)</f>
        <v>0.99996683882645254</v>
      </c>
      <c r="AO165" s="5">
        <f>SUM(G165:AJ165)</f>
        <v>1.5</v>
      </c>
    </row>
    <row r="166" spans="1:41" x14ac:dyDescent="0.2">
      <c r="A166" s="1" t="s">
        <v>87</v>
      </c>
      <c r="B166" s="1" t="s">
        <v>7</v>
      </c>
      <c r="C166" s="1" t="s">
        <v>8</v>
      </c>
      <c r="D166" s="1" t="s">
        <v>216</v>
      </c>
      <c r="E166" s="1" t="s">
        <v>9</v>
      </c>
      <c r="F166" s="1" t="s">
        <v>11</v>
      </c>
      <c r="P166" s="5">
        <v>-1</v>
      </c>
      <c r="AK166" s="20">
        <v>81</v>
      </c>
    </row>
    <row r="167" spans="1:41" x14ac:dyDescent="0.2">
      <c r="A167" s="1" t="s">
        <v>87</v>
      </c>
      <c r="B167" s="1" t="s">
        <v>7</v>
      </c>
      <c r="C167" s="1" t="s">
        <v>30</v>
      </c>
      <c r="D167" s="1" t="s">
        <v>84</v>
      </c>
      <c r="E167" s="1" t="s">
        <v>33</v>
      </c>
      <c r="F167" s="1" t="s">
        <v>10</v>
      </c>
      <c r="V167" s="5">
        <v>2.5000000000000001E-2</v>
      </c>
      <c r="W167" s="5">
        <v>5.6000000000000001E-2</v>
      </c>
      <c r="X167" s="5">
        <v>0.22</v>
      </c>
      <c r="Y167" s="5">
        <v>0.371</v>
      </c>
      <c r="AD167" s="5">
        <v>0.36199999999999999</v>
      </c>
      <c r="AE167" s="5">
        <v>3.3000000000000002E-2</v>
      </c>
      <c r="AG167" s="5">
        <v>8.1000000000000003E-2</v>
      </c>
      <c r="AI167" s="5">
        <v>0.12</v>
      </c>
      <c r="AK167" s="20">
        <v>82</v>
      </c>
      <c r="AM167" s="12">
        <f>+AO167/$AO$3</f>
        <v>3.4519635545934803E-6</v>
      </c>
      <c r="AN167" s="7">
        <f>IF(AK167=1,AM167,AM167+AN165)</f>
        <v>0.9999702907900071</v>
      </c>
      <c r="AO167" s="5">
        <f>SUM(G167:AJ167)</f>
        <v>1.2679999999999998</v>
      </c>
    </row>
    <row r="168" spans="1:41" x14ac:dyDescent="0.2">
      <c r="A168" s="1" t="s">
        <v>87</v>
      </c>
      <c r="B168" s="1" t="s">
        <v>7</v>
      </c>
      <c r="C168" s="1" t="s">
        <v>30</v>
      </c>
      <c r="D168" s="1" t="s">
        <v>84</v>
      </c>
      <c r="E168" s="1" t="s">
        <v>33</v>
      </c>
      <c r="F168" s="1" t="s">
        <v>11</v>
      </c>
      <c r="V168" s="5" t="s">
        <v>15</v>
      </c>
      <c r="W168" s="5" t="s">
        <v>15</v>
      </c>
      <c r="X168" s="5" t="s">
        <v>15</v>
      </c>
      <c r="Y168" s="5" t="s">
        <v>15</v>
      </c>
      <c r="AD168" s="5">
        <v>-1</v>
      </c>
      <c r="AE168" s="5">
        <v>-1</v>
      </c>
      <c r="AG168" s="5">
        <v>-1</v>
      </c>
      <c r="AI168" s="5">
        <v>-1</v>
      </c>
      <c r="AK168" s="20">
        <v>82</v>
      </c>
    </row>
    <row r="169" spans="1:41" x14ac:dyDescent="0.2">
      <c r="A169" s="1" t="s">
        <v>87</v>
      </c>
      <c r="B169" s="1" t="s">
        <v>7</v>
      </c>
      <c r="C169" s="1" t="s">
        <v>30</v>
      </c>
      <c r="D169" s="1" t="s">
        <v>84</v>
      </c>
      <c r="E169" s="1" t="s">
        <v>14</v>
      </c>
      <c r="F169" s="1" t="s">
        <v>10</v>
      </c>
      <c r="T169" s="5">
        <v>0.10199999999999999</v>
      </c>
      <c r="U169" s="5">
        <v>0.18</v>
      </c>
      <c r="V169" s="5">
        <v>0.216</v>
      </c>
      <c r="W169" s="5">
        <v>0.24299999999999999</v>
      </c>
      <c r="X169" s="5">
        <v>8.5999999999999993E-2</v>
      </c>
      <c r="Y169" s="5">
        <v>0.35899999999999999</v>
      </c>
      <c r="AA169" s="5">
        <v>2.5999999999999999E-2</v>
      </c>
      <c r="AJ169" s="5">
        <v>4.9000000000000002E-2</v>
      </c>
      <c r="AK169" s="20">
        <v>83</v>
      </c>
      <c r="AM169" s="12">
        <f>+AO169/$AO$3</f>
        <v>3.4329069734561348E-6</v>
      </c>
      <c r="AN169" s="7">
        <f>IF(AK169=1,AM169,AM169+AN167)</f>
        <v>0.99997372369698057</v>
      </c>
      <c r="AO169" s="5">
        <f>SUM(G169:AJ169)</f>
        <v>1.2609999999999999</v>
      </c>
    </row>
    <row r="170" spans="1:41" x14ac:dyDescent="0.2">
      <c r="A170" s="1" t="s">
        <v>87</v>
      </c>
      <c r="B170" s="1" t="s">
        <v>7</v>
      </c>
      <c r="C170" s="1" t="s">
        <v>30</v>
      </c>
      <c r="D170" s="1" t="s">
        <v>84</v>
      </c>
      <c r="E170" s="1" t="s">
        <v>14</v>
      </c>
      <c r="F170" s="1" t="s">
        <v>11</v>
      </c>
      <c r="T170" s="5">
        <v>-1</v>
      </c>
      <c r="U170" s="5">
        <v>-1</v>
      </c>
      <c r="V170" s="5" t="s">
        <v>15</v>
      </c>
      <c r="W170" s="5" t="s">
        <v>15</v>
      </c>
      <c r="X170" s="5" t="s">
        <v>15</v>
      </c>
      <c r="Y170" s="5" t="s">
        <v>15</v>
      </c>
      <c r="AA170" s="5" t="s">
        <v>15</v>
      </c>
      <c r="AJ170" s="5">
        <v>-1</v>
      </c>
      <c r="AK170" s="20">
        <v>83</v>
      </c>
    </row>
    <row r="171" spans="1:41" x14ac:dyDescent="0.2">
      <c r="A171" s="1" t="s">
        <v>87</v>
      </c>
      <c r="B171" s="1" t="s">
        <v>7</v>
      </c>
      <c r="C171" s="1" t="s">
        <v>30</v>
      </c>
      <c r="D171" s="1" t="s">
        <v>223</v>
      </c>
      <c r="E171" s="1" t="s">
        <v>33</v>
      </c>
      <c r="F171" s="1" t="s">
        <v>10</v>
      </c>
      <c r="J171" s="5">
        <v>1</v>
      </c>
      <c r="K171" s="5">
        <v>0.222</v>
      </c>
      <c r="AK171" s="20">
        <v>84</v>
      </c>
      <c r="AM171" s="12">
        <f>+AO171/$AO$3</f>
        <v>3.3267345928337802E-6</v>
      </c>
      <c r="AN171" s="7">
        <f>IF(AK171=1,AM171,AM171+AN169)</f>
        <v>0.99997705043157337</v>
      </c>
      <c r="AO171" s="5">
        <f>SUM(G171:AJ171)</f>
        <v>1.222</v>
      </c>
    </row>
    <row r="172" spans="1:41" x14ac:dyDescent="0.2">
      <c r="A172" s="1" t="s">
        <v>87</v>
      </c>
      <c r="B172" s="1" t="s">
        <v>7</v>
      </c>
      <c r="C172" s="1" t="s">
        <v>30</v>
      </c>
      <c r="D172" s="1" t="s">
        <v>223</v>
      </c>
      <c r="E172" s="1" t="s">
        <v>33</v>
      </c>
      <c r="F172" s="1" t="s">
        <v>11</v>
      </c>
      <c r="J172" s="5">
        <v>-1</v>
      </c>
      <c r="K172" s="5">
        <v>-1</v>
      </c>
      <c r="AK172" s="20">
        <v>84</v>
      </c>
    </row>
    <row r="173" spans="1:41" x14ac:dyDescent="0.2">
      <c r="A173" s="1" t="s">
        <v>87</v>
      </c>
      <c r="B173" s="1" t="s">
        <v>7</v>
      </c>
      <c r="C173" s="1" t="s">
        <v>8</v>
      </c>
      <c r="D173" s="1" t="s">
        <v>38</v>
      </c>
      <c r="E173" s="1" t="s">
        <v>22</v>
      </c>
      <c r="F173" s="1" t="s">
        <v>10</v>
      </c>
      <c r="O173" s="5">
        <v>0.23699999999999999</v>
      </c>
      <c r="Q173" s="5">
        <v>0.09</v>
      </c>
      <c r="U173" s="5">
        <v>0.443</v>
      </c>
      <c r="W173" s="5">
        <v>2.5000000000000001E-2</v>
      </c>
      <c r="Y173" s="5">
        <v>0.307</v>
      </c>
      <c r="Z173" s="5">
        <v>7.3999999999999996E-2</v>
      </c>
      <c r="AK173" s="20">
        <v>85</v>
      </c>
      <c r="AM173" s="12">
        <f>+AO173/$AO$3</f>
        <v>3.2015056310740802E-6</v>
      </c>
      <c r="AN173" s="7">
        <f>IF(AK173=1,AM173,AM173+AN171)</f>
        <v>0.99998025193720441</v>
      </c>
      <c r="AO173" s="5">
        <f>SUM(G173:AJ173)</f>
        <v>1.1760000000000002</v>
      </c>
    </row>
    <row r="174" spans="1:41" x14ac:dyDescent="0.2">
      <c r="A174" s="1" t="s">
        <v>87</v>
      </c>
      <c r="B174" s="1" t="s">
        <v>7</v>
      </c>
      <c r="C174" s="1" t="s">
        <v>8</v>
      </c>
      <c r="D174" s="1" t="s">
        <v>38</v>
      </c>
      <c r="E174" s="1" t="s">
        <v>22</v>
      </c>
      <c r="F174" s="1" t="s">
        <v>11</v>
      </c>
      <c r="H174" s="5" t="s">
        <v>15</v>
      </c>
      <c r="O174" s="5" t="s">
        <v>15</v>
      </c>
      <c r="Q174" s="5" t="s">
        <v>15</v>
      </c>
      <c r="U174" s="5" t="s">
        <v>15</v>
      </c>
      <c r="W174" s="5" t="s">
        <v>12</v>
      </c>
      <c r="Y174" s="5" t="s">
        <v>12</v>
      </c>
      <c r="Z174" s="5" t="s">
        <v>18</v>
      </c>
      <c r="AK174" s="20">
        <v>85</v>
      </c>
    </row>
    <row r="175" spans="1:41" x14ac:dyDescent="0.2">
      <c r="A175" s="1" t="s">
        <v>87</v>
      </c>
      <c r="B175" s="1" t="s">
        <v>7</v>
      </c>
      <c r="C175" s="1" t="s">
        <v>8</v>
      </c>
      <c r="D175" s="1" t="s">
        <v>38</v>
      </c>
      <c r="E175" s="1" t="s">
        <v>16</v>
      </c>
      <c r="F175" s="1" t="s">
        <v>10</v>
      </c>
      <c r="P175" s="5">
        <v>0.53</v>
      </c>
      <c r="R175" s="5">
        <v>5.5E-2</v>
      </c>
      <c r="S175" s="5">
        <v>0.14299999999999999</v>
      </c>
      <c r="T175" s="5">
        <v>0.217</v>
      </c>
      <c r="AB175" s="5">
        <v>0.06</v>
      </c>
      <c r="AK175" s="20">
        <v>86</v>
      </c>
      <c r="AM175" s="12">
        <f>+AO175/$AO$3</f>
        <v>2.7359805775760636E-6</v>
      </c>
      <c r="AN175" s="7">
        <f>IF(AK175=1,AM175,AM175+AN173)</f>
        <v>0.99998298791778195</v>
      </c>
      <c r="AO175" s="5">
        <f>SUM(G175:AJ175)</f>
        <v>1.0050000000000001</v>
      </c>
    </row>
    <row r="176" spans="1:41" x14ac:dyDescent="0.2">
      <c r="A176" s="1" t="s">
        <v>87</v>
      </c>
      <c r="B176" s="1" t="s">
        <v>7</v>
      </c>
      <c r="C176" s="1" t="s">
        <v>8</v>
      </c>
      <c r="D176" s="1" t="s">
        <v>38</v>
      </c>
      <c r="E176" s="1" t="s">
        <v>16</v>
      </c>
      <c r="F176" s="1" t="s">
        <v>11</v>
      </c>
      <c r="P176" s="5">
        <v>-1</v>
      </c>
      <c r="R176" s="5" t="s">
        <v>15</v>
      </c>
      <c r="S176" s="5">
        <v>-1</v>
      </c>
      <c r="T176" s="5" t="s">
        <v>18</v>
      </c>
      <c r="AB176" s="5" t="s">
        <v>18</v>
      </c>
      <c r="AE176" s="5" t="s">
        <v>15</v>
      </c>
      <c r="AF176" s="5" t="s">
        <v>15</v>
      </c>
      <c r="AG176" s="5" t="s">
        <v>15</v>
      </c>
      <c r="AH176" s="5" t="s">
        <v>15</v>
      </c>
      <c r="AJ176" s="5" t="s">
        <v>15</v>
      </c>
      <c r="AK176" s="20">
        <v>86</v>
      </c>
    </row>
    <row r="177" spans="1:41" x14ac:dyDescent="0.2">
      <c r="A177" s="1" t="s">
        <v>87</v>
      </c>
      <c r="B177" s="1" t="s">
        <v>7</v>
      </c>
      <c r="C177" s="1" t="s">
        <v>8</v>
      </c>
      <c r="D177" s="1" t="s">
        <v>70</v>
      </c>
      <c r="E177" s="1" t="s">
        <v>21</v>
      </c>
      <c r="F177" s="1" t="s">
        <v>10</v>
      </c>
      <c r="U177" s="5">
        <v>1</v>
      </c>
      <c r="AK177" s="20">
        <v>87</v>
      </c>
      <c r="AM177" s="12">
        <f>+AO177/$AO$3</f>
        <v>2.7223687339065306E-6</v>
      </c>
      <c r="AN177" s="7">
        <f>IF(AK177=1,AM177,AM177+AN175)</f>
        <v>0.99998571028651584</v>
      </c>
      <c r="AO177" s="5">
        <f>SUM(G177:AJ177)</f>
        <v>1</v>
      </c>
    </row>
    <row r="178" spans="1:41" x14ac:dyDescent="0.2">
      <c r="A178" s="1" t="s">
        <v>87</v>
      </c>
      <c r="B178" s="1" t="s">
        <v>7</v>
      </c>
      <c r="C178" s="1" t="s">
        <v>8</v>
      </c>
      <c r="D178" s="1" t="s">
        <v>70</v>
      </c>
      <c r="E178" s="1" t="s">
        <v>21</v>
      </c>
      <c r="F178" s="1" t="s">
        <v>11</v>
      </c>
      <c r="U178" s="5">
        <v>-1</v>
      </c>
      <c r="AK178" s="20">
        <v>87</v>
      </c>
    </row>
    <row r="179" spans="1:41" x14ac:dyDescent="0.2">
      <c r="A179" s="1" t="s">
        <v>87</v>
      </c>
      <c r="B179" s="1" t="s">
        <v>7</v>
      </c>
      <c r="C179" s="1" t="s">
        <v>8</v>
      </c>
      <c r="D179" s="1" t="s">
        <v>51</v>
      </c>
      <c r="E179" s="1" t="s">
        <v>21</v>
      </c>
      <c r="F179" s="1" t="s">
        <v>10</v>
      </c>
      <c r="O179" s="5">
        <v>1</v>
      </c>
      <c r="AK179" s="20">
        <v>87</v>
      </c>
      <c r="AM179" s="12">
        <f>+AO179/$AO$3</f>
        <v>2.7223687339065306E-6</v>
      </c>
      <c r="AN179" s="7">
        <f>IF(AK179=1,AM179,AM179+AN177)</f>
        <v>0.99998843265524973</v>
      </c>
      <c r="AO179" s="5">
        <f>SUM(G179:AJ179)</f>
        <v>1</v>
      </c>
    </row>
    <row r="180" spans="1:41" x14ac:dyDescent="0.2">
      <c r="A180" s="1" t="s">
        <v>87</v>
      </c>
      <c r="B180" s="1" t="s">
        <v>7</v>
      </c>
      <c r="C180" s="1" t="s">
        <v>8</v>
      </c>
      <c r="D180" s="1" t="s">
        <v>51</v>
      </c>
      <c r="E180" s="1" t="s">
        <v>21</v>
      </c>
      <c r="F180" s="1" t="s">
        <v>11</v>
      </c>
      <c r="O180" s="5" t="s">
        <v>15</v>
      </c>
      <c r="AK180" s="20">
        <v>87</v>
      </c>
    </row>
    <row r="181" spans="1:41" x14ac:dyDescent="0.2">
      <c r="A181" s="1" t="s">
        <v>87</v>
      </c>
      <c r="B181" s="1" t="s">
        <v>7</v>
      </c>
      <c r="C181" s="1" t="s">
        <v>8</v>
      </c>
      <c r="D181" s="1" t="s">
        <v>218</v>
      </c>
      <c r="E181" s="1" t="s">
        <v>47</v>
      </c>
      <c r="F181" s="1" t="s">
        <v>10</v>
      </c>
      <c r="N181" s="5">
        <v>3.1E-2</v>
      </c>
      <c r="Q181" s="5">
        <v>0.1</v>
      </c>
      <c r="R181" s="5">
        <v>0.2</v>
      </c>
      <c r="T181" s="5">
        <v>0.14099999999999999</v>
      </c>
      <c r="V181" s="5">
        <v>5.1999999999999998E-2</v>
      </c>
      <c r="W181" s="5">
        <v>0.04</v>
      </c>
      <c r="AH181" s="5">
        <v>7.6999999999999999E-2</v>
      </c>
      <c r="AI181" s="5">
        <v>6.0999999999999999E-2</v>
      </c>
      <c r="AJ181" s="5">
        <v>0.06</v>
      </c>
      <c r="AK181" s="20">
        <v>89</v>
      </c>
      <c r="AM181" s="12">
        <f>+AO181/$AO$3</f>
        <v>2.0744449752367764E-6</v>
      </c>
      <c r="AN181" s="7">
        <f>IF(AK181=1,AM181,AM181+AN179)</f>
        <v>0.99999050710022497</v>
      </c>
      <c r="AO181" s="5">
        <f>SUM(G181:AJ181)</f>
        <v>0.76200000000000001</v>
      </c>
    </row>
    <row r="182" spans="1:41" x14ac:dyDescent="0.2">
      <c r="A182" s="1" t="s">
        <v>87</v>
      </c>
      <c r="B182" s="1" t="s">
        <v>7</v>
      </c>
      <c r="C182" s="1" t="s">
        <v>8</v>
      </c>
      <c r="D182" s="1" t="s">
        <v>218</v>
      </c>
      <c r="E182" s="1" t="s">
        <v>47</v>
      </c>
      <c r="F182" s="1" t="s">
        <v>11</v>
      </c>
      <c r="N182" s="5">
        <v>-1</v>
      </c>
      <c r="Q182" s="5" t="s">
        <v>15</v>
      </c>
      <c r="R182" s="5" t="s">
        <v>15</v>
      </c>
      <c r="T182" s="5" t="s">
        <v>15</v>
      </c>
      <c r="V182" s="5">
        <v>-1</v>
      </c>
      <c r="W182" s="5">
        <v>-1</v>
      </c>
      <c r="AH182" s="5" t="s">
        <v>15</v>
      </c>
      <c r="AI182" s="5" t="s">
        <v>15</v>
      </c>
      <c r="AJ182" s="5" t="s">
        <v>15</v>
      </c>
      <c r="AK182" s="20">
        <v>89</v>
      </c>
    </row>
    <row r="183" spans="1:41" x14ac:dyDescent="0.2">
      <c r="A183" s="1" t="s">
        <v>87</v>
      </c>
      <c r="B183" s="1" t="s">
        <v>7</v>
      </c>
      <c r="C183" s="1" t="s">
        <v>8</v>
      </c>
      <c r="D183" s="1" t="s">
        <v>226</v>
      </c>
      <c r="E183" s="1" t="s">
        <v>16</v>
      </c>
      <c r="F183" s="1" t="s">
        <v>10</v>
      </c>
      <c r="X183" s="5">
        <v>4.5999999999999999E-2</v>
      </c>
      <c r="AA183" s="5">
        <v>0.64800000000000002</v>
      </c>
      <c r="AK183" s="20">
        <v>90</v>
      </c>
      <c r="AM183" s="12">
        <f>+AO183/$AO$3</f>
        <v>1.8893239013311323E-6</v>
      </c>
      <c r="AN183" s="7">
        <f>IF(AK183=1,AM183,AM183+AN181)</f>
        <v>0.9999923964241263</v>
      </c>
      <c r="AO183" s="5">
        <f>SUM(G183:AJ183)</f>
        <v>0.69400000000000006</v>
      </c>
    </row>
    <row r="184" spans="1:41" x14ac:dyDescent="0.2">
      <c r="A184" s="1" t="s">
        <v>87</v>
      </c>
      <c r="B184" s="1" t="s">
        <v>7</v>
      </c>
      <c r="C184" s="1" t="s">
        <v>8</v>
      </c>
      <c r="D184" s="1" t="s">
        <v>226</v>
      </c>
      <c r="E184" s="1" t="s">
        <v>16</v>
      </c>
      <c r="F184" s="1" t="s">
        <v>11</v>
      </c>
      <c r="X184" s="5">
        <v>-1</v>
      </c>
      <c r="AA184" s="5">
        <v>-1</v>
      </c>
      <c r="AK184" s="20">
        <v>90</v>
      </c>
    </row>
    <row r="185" spans="1:41" x14ac:dyDescent="0.2">
      <c r="A185" s="1" t="s">
        <v>87</v>
      </c>
      <c r="B185" s="1" t="s">
        <v>7</v>
      </c>
      <c r="C185" s="1" t="s">
        <v>8</v>
      </c>
      <c r="D185" s="1" t="s">
        <v>220</v>
      </c>
      <c r="E185" s="1" t="s">
        <v>47</v>
      </c>
      <c r="F185" s="1" t="s">
        <v>10</v>
      </c>
      <c r="N185" s="5">
        <v>0.1</v>
      </c>
      <c r="O185" s="5">
        <v>0.03</v>
      </c>
      <c r="P185" s="5">
        <v>0.27</v>
      </c>
      <c r="R185" s="5">
        <v>0.1</v>
      </c>
      <c r="S185" s="5">
        <v>7.0000000000000007E-2</v>
      </c>
      <c r="Z185" s="5">
        <v>1.4E-2</v>
      </c>
      <c r="AK185" s="20">
        <v>91</v>
      </c>
      <c r="AM185" s="12">
        <f>+AO185/$AO$3</f>
        <v>1.5898633406014139E-6</v>
      </c>
      <c r="AN185" s="7">
        <f>IF(AK185=1,AM185,AM185+AN183)</f>
        <v>0.99999398628746694</v>
      </c>
      <c r="AO185" s="5">
        <f>SUM(G185:AJ185)</f>
        <v>0.58400000000000007</v>
      </c>
    </row>
    <row r="186" spans="1:41" x14ac:dyDescent="0.2">
      <c r="A186" s="1" t="s">
        <v>87</v>
      </c>
      <c r="B186" s="1" t="s">
        <v>7</v>
      </c>
      <c r="C186" s="1" t="s">
        <v>8</v>
      </c>
      <c r="D186" s="1" t="s">
        <v>220</v>
      </c>
      <c r="E186" s="1" t="s">
        <v>47</v>
      </c>
      <c r="F186" s="1" t="s">
        <v>11</v>
      </c>
      <c r="N186" s="5">
        <v>-1</v>
      </c>
      <c r="O186" s="5">
        <v>-1</v>
      </c>
      <c r="P186" s="5">
        <v>-1</v>
      </c>
      <c r="R186" s="5">
        <v>-1</v>
      </c>
      <c r="S186" s="5">
        <v>-1</v>
      </c>
      <c r="Z186" s="5">
        <v>-1</v>
      </c>
      <c r="AA186" s="5" t="s">
        <v>17</v>
      </c>
      <c r="AK186" s="20">
        <v>91</v>
      </c>
    </row>
    <row r="187" spans="1:41" x14ac:dyDescent="0.2">
      <c r="A187" s="1" t="s">
        <v>87</v>
      </c>
      <c r="B187" s="1" t="s">
        <v>7</v>
      </c>
      <c r="C187" s="1" t="s">
        <v>8</v>
      </c>
      <c r="D187" s="1" t="s">
        <v>216</v>
      </c>
      <c r="E187" s="1" t="s">
        <v>33</v>
      </c>
      <c r="F187" s="1" t="s">
        <v>10</v>
      </c>
      <c r="Y187" s="5">
        <v>4.5999999999999999E-2</v>
      </c>
      <c r="Z187" s="5">
        <v>4.2000000000000003E-2</v>
      </c>
      <c r="AI187" s="5">
        <v>0.16800000000000001</v>
      </c>
      <c r="AJ187" s="5">
        <v>0.157</v>
      </c>
      <c r="AK187" s="20">
        <v>92</v>
      </c>
      <c r="AM187" s="12">
        <f>+AO187/$AO$3</f>
        <v>1.1243382871033972E-6</v>
      </c>
      <c r="AN187" s="7">
        <f>IF(AK187=1,AM187,AM187+AN185)</f>
        <v>0.99999511062575408</v>
      </c>
      <c r="AO187" s="5">
        <f>SUM(G187:AJ187)</f>
        <v>0.41300000000000003</v>
      </c>
    </row>
    <row r="188" spans="1:41" x14ac:dyDescent="0.2">
      <c r="A188" s="1" t="s">
        <v>87</v>
      </c>
      <c r="B188" s="1" t="s">
        <v>7</v>
      </c>
      <c r="C188" s="1" t="s">
        <v>8</v>
      </c>
      <c r="D188" s="1" t="s">
        <v>216</v>
      </c>
      <c r="E188" s="1" t="s">
        <v>33</v>
      </c>
      <c r="F188" s="1" t="s">
        <v>11</v>
      </c>
      <c r="Y188" s="5">
        <v>-1</v>
      </c>
      <c r="Z188" s="5">
        <v>-1</v>
      </c>
      <c r="AI188" s="5">
        <v>-1</v>
      </c>
      <c r="AJ188" s="5">
        <v>-1</v>
      </c>
      <c r="AK188" s="20">
        <v>92</v>
      </c>
    </row>
    <row r="189" spans="1:41" x14ac:dyDescent="0.2">
      <c r="A189" s="1" t="s">
        <v>87</v>
      </c>
      <c r="B189" s="1" t="s">
        <v>7</v>
      </c>
      <c r="C189" s="1" t="s">
        <v>8</v>
      </c>
      <c r="D189" s="1" t="s">
        <v>58</v>
      </c>
      <c r="E189" s="1" t="s">
        <v>28</v>
      </c>
      <c r="F189" s="1" t="s">
        <v>10</v>
      </c>
      <c r="AG189" s="5">
        <v>0.36399999999999999</v>
      </c>
      <c r="AK189" s="20">
        <v>93</v>
      </c>
      <c r="AM189" s="12">
        <f>+AO189/$AO$3</f>
        <v>9.9094221914197718E-7</v>
      </c>
      <c r="AN189" s="7">
        <f>IF(AK189=1,AM189,AM189+AN187)</f>
        <v>0.99999610156797325</v>
      </c>
      <c r="AO189" s="5">
        <f>SUM(G189:AJ189)</f>
        <v>0.36399999999999999</v>
      </c>
    </row>
    <row r="190" spans="1:41" x14ac:dyDescent="0.2">
      <c r="A190" s="1" t="s">
        <v>87</v>
      </c>
      <c r="B190" s="1" t="s">
        <v>7</v>
      </c>
      <c r="C190" s="1" t="s">
        <v>8</v>
      </c>
      <c r="D190" s="1" t="s">
        <v>58</v>
      </c>
      <c r="E190" s="1" t="s">
        <v>28</v>
      </c>
      <c r="F190" s="1" t="s">
        <v>11</v>
      </c>
      <c r="AG190" s="5">
        <v>-1</v>
      </c>
      <c r="AK190" s="20">
        <v>93</v>
      </c>
    </row>
    <row r="191" spans="1:41" x14ac:dyDescent="0.2">
      <c r="A191" s="1" t="s">
        <v>87</v>
      </c>
      <c r="B191" s="1" t="s">
        <v>7</v>
      </c>
      <c r="C191" s="1" t="s">
        <v>8</v>
      </c>
      <c r="D191" s="1" t="s">
        <v>216</v>
      </c>
      <c r="E191" s="1" t="s">
        <v>46</v>
      </c>
      <c r="F191" s="1" t="s">
        <v>10</v>
      </c>
      <c r="X191" s="5">
        <v>1.7999999999999999E-2</v>
      </c>
      <c r="Y191" s="5">
        <v>0.08</v>
      </c>
      <c r="AC191" s="5">
        <v>4.7E-2</v>
      </c>
      <c r="AG191" s="5">
        <v>0.183</v>
      </c>
      <c r="AH191" s="5">
        <v>1.7000000000000001E-2</v>
      </c>
      <c r="AJ191" s="5">
        <v>1.2E-2</v>
      </c>
      <c r="AK191" s="20">
        <v>94</v>
      </c>
      <c r="AM191" s="12">
        <f>+AO191/$AO$3</f>
        <v>9.7188563800463153E-7</v>
      </c>
      <c r="AN191" s="7">
        <f>IF(AK191=1,AM191,AM191+AN189)</f>
        <v>0.99999707345361122</v>
      </c>
      <c r="AO191" s="5">
        <f>SUM(G191:AJ191)</f>
        <v>0.35700000000000004</v>
      </c>
    </row>
    <row r="192" spans="1:41" x14ac:dyDescent="0.2">
      <c r="A192" s="1" t="s">
        <v>87</v>
      </c>
      <c r="B192" s="1" t="s">
        <v>7</v>
      </c>
      <c r="C192" s="1" t="s">
        <v>8</v>
      </c>
      <c r="D192" s="1" t="s">
        <v>216</v>
      </c>
      <c r="E192" s="1" t="s">
        <v>46</v>
      </c>
      <c r="F192" s="1" t="s">
        <v>11</v>
      </c>
      <c r="X192" s="5">
        <v>-1</v>
      </c>
      <c r="Y192" s="5">
        <v>-1</v>
      </c>
      <c r="AC192" s="5">
        <v>-1</v>
      </c>
      <c r="AG192" s="5" t="s">
        <v>15</v>
      </c>
      <c r="AH192" s="5">
        <v>-1</v>
      </c>
      <c r="AJ192" s="5">
        <v>-1</v>
      </c>
      <c r="AK192" s="20">
        <v>94</v>
      </c>
    </row>
    <row r="193" spans="1:41" x14ac:dyDescent="0.2">
      <c r="A193" s="1" t="s">
        <v>87</v>
      </c>
      <c r="B193" s="1" t="s">
        <v>7</v>
      </c>
      <c r="C193" s="1" t="s">
        <v>8</v>
      </c>
      <c r="D193" s="1" t="s">
        <v>216</v>
      </c>
      <c r="E193" s="1" t="s">
        <v>14</v>
      </c>
      <c r="F193" s="1" t="s">
        <v>10</v>
      </c>
      <c r="AB193" s="5">
        <v>0.218</v>
      </c>
      <c r="AC193" s="5">
        <v>5.0000000000000001E-3</v>
      </c>
      <c r="AK193" s="20">
        <v>95</v>
      </c>
      <c r="AM193" s="12">
        <f>+AO193/$AO$3</f>
        <v>6.0708822766115627E-7</v>
      </c>
      <c r="AN193" s="7">
        <f>IF(AK193=1,AM193,AM193+AN191)</f>
        <v>0.99999768054183891</v>
      </c>
      <c r="AO193" s="5">
        <f>SUM(G193:AJ193)</f>
        <v>0.223</v>
      </c>
    </row>
    <row r="194" spans="1:41" x14ac:dyDescent="0.2">
      <c r="A194" s="1" t="s">
        <v>87</v>
      </c>
      <c r="B194" s="1" t="s">
        <v>7</v>
      </c>
      <c r="C194" s="1" t="s">
        <v>8</v>
      </c>
      <c r="D194" s="1" t="s">
        <v>216</v>
      </c>
      <c r="E194" s="1" t="s">
        <v>14</v>
      </c>
      <c r="F194" s="1" t="s">
        <v>11</v>
      </c>
      <c r="AB194" s="5">
        <v>-1</v>
      </c>
      <c r="AC194" s="5">
        <v>-1</v>
      </c>
      <c r="AK194" s="20">
        <v>95</v>
      </c>
    </row>
    <row r="195" spans="1:41" x14ac:dyDescent="0.2">
      <c r="A195" s="1" t="s">
        <v>87</v>
      </c>
      <c r="B195" s="1" t="s">
        <v>7</v>
      </c>
      <c r="C195" s="1" t="s">
        <v>8</v>
      </c>
      <c r="D195" s="1" t="s">
        <v>227</v>
      </c>
      <c r="E195" s="1" t="s">
        <v>26</v>
      </c>
      <c r="F195" s="1" t="s">
        <v>10</v>
      </c>
      <c r="W195" s="5">
        <v>0.217</v>
      </c>
      <c r="AK195" s="20">
        <v>96</v>
      </c>
      <c r="AM195" s="12">
        <f>+AO195/$AO$3</f>
        <v>5.9075401525771716E-7</v>
      </c>
      <c r="AN195" s="7">
        <f>IF(AK195=1,AM195,AM195+AN193)</f>
        <v>0.99999827129585417</v>
      </c>
      <c r="AO195" s="5">
        <f>SUM(G195:AJ195)</f>
        <v>0.217</v>
      </c>
    </row>
    <row r="196" spans="1:41" x14ac:dyDescent="0.2">
      <c r="A196" s="1" t="s">
        <v>87</v>
      </c>
      <c r="B196" s="1" t="s">
        <v>7</v>
      </c>
      <c r="C196" s="1" t="s">
        <v>8</v>
      </c>
      <c r="D196" s="1" t="s">
        <v>227</v>
      </c>
      <c r="E196" s="1" t="s">
        <v>26</v>
      </c>
      <c r="F196" s="1" t="s">
        <v>11</v>
      </c>
      <c r="W196" s="5" t="s">
        <v>15</v>
      </c>
      <c r="AK196" s="20">
        <v>96</v>
      </c>
    </row>
    <row r="197" spans="1:41" x14ac:dyDescent="0.2">
      <c r="A197" s="1" t="s">
        <v>87</v>
      </c>
      <c r="B197" s="1" t="s">
        <v>7</v>
      </c>
      <c r="C197" s="1" t="s">
        <v>8</v>
      </c>
      <c r="D197" s="1" t="s">
        <v>246</v>
      </c>
      <c r="E197" s="63" t="s">
        <v>32</v>
      </c>
      <c r="F197" s="1" t="s">
        <v>10</v>
      </c>
      <c r="AJ197" s="5">
        <v>0.15</v>
      </c>
      <c r="AK197" s="20">
        <v>97</v>
      </c>
      <c r="AM197" s="12">
        <f>+AO197/$AO$3</f>
        <v>4.0835531008597958E-7</v>
      </c>
      <c r="AN197" s="7">
        <f>IF(AK197=1,AM197,AM197+AN195)</f>
        <v>0.99999867965116429</v>
      </c>
      <c r="AO197" s="5">
        <f>SUM(G197:AJ197)</f>
        <v>0.15</v>
      </c>
    </row>
    <row r="198" spans="1:41" x14ac:dyDescent="0.2">
      <c r="A198" s="1" t="s">
        <v>87</v>
      </c>
      <c r="B198" s="1" t="s">
        <v>7</v>
      </c>
      <c r="C198" s="1" t="s">
        <v>8</v>
      </c>
      <c r="D198" s="1" t="s">
        <v>246</v>
      </c>
      <c r="E198" s="63" t="s">
        <v>32</v>
      </c>
      <c r="F198" s="1" t="s">
        <v>11</v>
      </c>
      <c r="AJ198" s="5">
        <v>-1</v>
      </c>
      <c r="AK198" s="20">
        <v>97</v>
      </c>
    </row>
    <row r="199" spans="1:41" x14ac:dyDescent="0.2">
      <c r="A199" s="1" t="s">
        <v>87</v>
      </c>
      <c r="B199" s="1" t="s">
        <v>7</v>
      </c>
      <c r="C199" s="1" t="s">
        <v>8</v>
      </c>
      <c r="D199" s="1" t="s">
        <v>221</v>
      </c>
      <c r="E199" s="1" t="s">
        <v>16</v>
      </c>
      <c r="F199" s="1" t="s">
        <v>10</v>
      </c>
      <c r="Z199" s="5">
        <v>0.1</v>
      </c>
      <c r="AC199" s="5">
        <v>2.1000000000000001E-2</v>
      </c>
      <c r="AG199" s="5">
        <v>8.9999999999999993E-3</v>
      </c>
      <c r="AK199" s="20">
        <v>98</v>
      </c>
      <c r="AM199" s="12">
        <f>+AO199/$AO$3</f>
        <v>3.5390793540784901E-7</v>
      </c>
      <c r="AN199" s="7">
        <f>IF(AK199=1,AM199,AM199+AN197)</f>
        <v>0.99999903355909969</v>
      </c>
      <c r="AO199" s="5">
        <f>SUM(G199:AJ199)</f>
        <v>0.13</v>
      </c>
    </row>
    <row r="200" spans="1:41" x14ac:dyDescent="0.2">
      <c r="A200" s="1" t="s">
        <v>87</v>
      </c>
      <c r="B200" s="1" t="s">
        <v>7</v>
      </c>
      <c r="C200" s="1" t="s">
        <v>8</v>
      </c>
      <c r="D200" s="1" t="s">
        <v>221</v>
      </c>
      <c r="E200" s="1" t="s">
        <v>16</v>
      </c>
      <c r="F200" s="1" t="s">
        <v>11</v>
      </c>
      <c r="Z200" s="5" t="s">
        <v>15</v>
      </c>
      <c r="AC200" s="5" t="s">
        <v>15</v>
      </c>
      <c r="AG200" s="5" t="s">
        <v>15</v>
      </c>
      <c r="AK200" s="20">
        <v>98</v>
      </c>
    </row>
    <row r="201" spans="1:41" x14ac:dyDescent="0.2">
      <c r="A201" s="1" t="s">
        <v>87</v>
      </c>
      <c r="B201" s="1" t="s">
        <v>7</v>
      </c>
      <c r="C201" s="1" t="s">
        <v>8</v>
      </c>
      <c r="D201" s="1" t="s">
        <v>111</v>
      </c>
      <c r="E201" s="1" t="s">
        <v>22</v>
      </c>
      <c r="F201" s="1" t="s">
        <v>10</v>
      </c>
      <c r="AF201" s="5">
        <v>9.6000000000000002E-2</v>
      </c>
      <c r="AH201" s="5">
        <v>1E-3</v>
      </c>
      <c r="AK201" s="20">
        <v>99</v>
      </c>
      <c r="AM201" s="12">
        <f>+AO201/$AO$3</f>
        <v>2.6406976718893346E-7</v>
      </c>
      <c r="AN201" s="7">
        <f>IF(AK201=1,AM201,AM201+AN199)</f>
        <v>0.99999929762886686</v>
      </c>
      <c r="AO201" s="5">
        <f>SUM(G201:AJ201)</f>
        <v>9.7000000000000003E-2</v>
      </c>
    </row>
    <row r="202" spans="1:41" x14ac:dyDescent="0.2">
      <c r="A202" s="1" t="s">
        <v>87</v>
      </c>
      <c r="B202" s="1" t="s">
        <v>7</v>
      </c>
      <c r="C202" s="1" t="s">
        <v>8</v>
      </c>
      <c r="D202" s="1" t="s">
        <v>111</v>
      </c>
      <c r="E202" s="1" t="s">
        <v>22</v>
      </c>
      <c r="F202" s="1" t="s">
        <v>11</v>
      </c>
      <c r="AF202" s="5">
        <v>-1</v>
      </c>
      <c r="AH202" s="5">
        <v>-1</v>
      </c>
      <c r="AK202" s="20">
        <v>99</v>
      </c>
    </row>
    <row r="203" spans="1:41" x14ac:dyDescent="0.2">
      <c r="A203" s="1" t="s">
        <v>87</v>
      </c>
      <c r="B203" s="1" t="s">
        <v>7</v>
      </c>
      <c r="C203" s="1" t="s">
        <v>8</v>
      </c>
      <c r="D203" s="1" t="s">
        <v>157</v>
      </c>
      <c r="E203" s="1" t="s">
        <v>28</v>
      </c>
      <c r="F203" s="1" t="s">
        <v>10</v>
      </c>
      <c r="AG203" s="5">
        <v>8.5000000000000006E-2</v>
      </c>
      <c r="AK203" s="20">
        <v>100</v>
      </c>
      <c r="AM203" s="12">
        <f>+AO203/$AO$3</f>
        <v>2.314013423820551E-7</v>
      </c>
      <c r="AN203" s="7">
        <f>IF(AK203=1,AM203,AM203+AN201)</f>
        <v>0.99999952903020928</v>
      </c>
      <c r="AO203" s="5">
        <f>SUM(G203:AJ203)</f>
        <v>8.5000000000000006E-2</v>
      </c>
    </row>
    <row r="204" spans="1:41" x14ac:dyDescent="0.2">
      <c r="A204" s="1" t="s">
        <v>87</v>
      </c>
      <c r="B204" s="1" t="s">
        <v>7</v>
      </c>
      <c r="C204" s="1" t="s">
        <v>8</v>
      </c>
      <c r="D204" s="1" t="s">
        <v>157</v>
      </c>
      <c r="E204" s="1" t="s">
        <v>28</v>
      </c>
      <c r="F204" s="1" t="s">
        <v>11</v>
      </c>
      <c r="AG204" s="5">
        <v>-1</v>
      </c>
      <c r="AK204" s="20">
        <v>100</v>
      </c>
    </row>
    <row r="205" spans="1:41" x14ac:dyDescent="0.2">
      <c r="A205" s="1" t="s">
        <v>87</v>
      </c>
      <c r="B205" s="1" t="s">
        <v>7</v>
      </c>
      <c r="C205" s="1" t="s">
        <v>30</v>
      </c>
      <c r="D205" s="1" t="s">
        <v>84</v>
      </c>
      <c r="E205" s="1" t="s">
        <v>22</v>
      </c>
      <c r="F205" s="1" t="s">
        <v>10</v>
      </c>
      <c r="V205" s="5">
        <v>6.5000000000000002E-2</v>
      </c>
      <c r="AK205" s="20">
        <v>101</v>
      </c>
      <c r="AM205" s="12">
        <f>+AO205/$AO$3</f>
        <v>1.769539677039245E-7</v>
      </c>
      <c r="AN205" s="7">
        <f>IF(AK205=1,AM205,AM205+AN203)</f>
        <v>0.99999970598417698</v>
      </c>
      <c r="AO205" s="5">
        <f>SUM(G205:AJ205)</f>
        <v>6.5000000000000002E-2</v>
      </c>
    </row>
    <row r="206" spans="1:41" x14ac:dyDescent="0.2">
      <c r="A206" s="1" t="s">
        <v>87</v>
      </c>
      <c r="B206" s="1" t="s">
        <v>7</v>
      </c>
      <c r="C206" s="1" t="s">
        <v>30</v>
      </c>
      <c r="D206" s="1" t="s">
        <v>84</v>
      </c>
      <c r="E206" s="1" t="s">
        <v>22</v>
      </c>
      <c r="F206" s="1" t="s">
        <v>11</v>
      </c>
      <c r="V206" s="5" t="s">
        <v>15</v>
      </c>
      <c r="AK206" s="20">
        <v>101</v>
      </c>
    </row>
    <row r="207" spans="1:41" x14ac:dyDescent="0.2">
      <c r="A207" s="1" t="s">
        <v>87</v>
      </c>
      <c r="B207" s="1" t="s">
        <v>7</v>
      </c>
      <c r="C207" s="1" t="s">
        <v>8</v>
      </c>
      <c r="D207" s="1" t="s">
        <v>51</v>
      </c>
      <c r="E207" s="1" t="s">
        <v>16</v>
      </c>
      <c r="F207" s="1" t="s">
        <v>10</v>
      </c>
      <c r="AJ207" s="5">
        <v>3.6999999999999998E-2</v>
      </c>
      <c r="AK207" s="20">
        <v>102</v>
      </c>
      <c r="AM207" s="12">
        <f>+AO207/$AO$3</f>
        <v>1.0072764315454163E-7</v>
      </c>
      <c r="AN207" s="7">
        <f>IF(AK207=1,AM207,AM207+AN205)</f>
        <v>0.99999980671182009</v>
      </c>
      <c r="AO207" s="5">
        <f>SUM(G207:AJ207)</f>
        <v>3.6999999999999998E-2</v>
      </c>
    </row>
    <row r="208" spans="1:41" x14ac:dyDescent="0.2">
      <c r="A208" s="1" t="s">
        <v>87</v>
      </c>
      <c r="B208" s="1" t="s">
        <v>7</v>
      </c>
      <c r="C208" s="1" t="s">
        <v>8</v>
      </c>
      <c r="D208" s="1" t="s">
        <v>51</v>
      </c>
      <c r="E208" s="1" t="s">
        <v>16</v>
      </c>
      <c r="F208" s="1" t="s">
        <v>11</v>
      </c>
      <c r="AJ208" s="5" t="s">
        <v>15</v>
      </c>
      <c r="AK208" s="20">
        <v>102</v>
      </c>
    </row>
    <row r="209" spans="1:41" x14ac:dyDescent="0.2">
      <c r="A209" s="1" t="s">
        <v>87</v>
      </c>
      <c r="B209" s="1" t="s">
        <v>7</v>
      </c>
      <c r="C209" s="1" t="s">
        <v>8</v>
      </c>
      <c r="D209" s="1" t="s">
        <v>40</v>
      </c>
      <c r="E209" s="1" t="s">
        <v>14</v>
      </c>
      <c r="F209" s="1" t="s">
        <v>10</v>
      </c>
      <c r="AE209" s="5">
        <v>3.6999999999999998E-2</v>
      </c>
      <c r="AK209" s="20">
        <v>103</v>
      </c>
      <c r="AM209" s="12">
        <f>+AO209/$AO$3</f>
        <v>1.0072764315454163E-7</v>
      </c>
      <c r="AN209" s="7">
        <f>IF(AK209=1,AM209,AM209+AN207)</f>
        <v>0.99999990743946321</v>
      </c>
      <c r="AO209" s="5">
        <f>SUM(G209:AJ209)</f>
        <v>3.6999999999999998E-2</v>
      </c>
    </row>
    <row r="210" spans="1:41" x14ac:dyDescent="0.2">
      <c r="A210" s="1" t="s">
        <v>87</v>
      </c>
      <c r="B210" s="1" t="s">
        <v>7</v>
      </c>
      <c r="C210" s="1" t="s">
        <v>8</v>
      </c>
      <c r="D210" s="1" t="s">
        <v>40</v>
      </c>
      <c r="E210" s="1" t="s">
        <v>14</v>
      </c>
      <c r="F210" s="1" t="s">
        <v>11</v>
      </c>
      <c r="AE210" s="5">
        <v>-1</v>
      </c>
      <c r="AK210" s="20">
        <v>103</v>
      </c>
    </row>
    <row r="211" spans="1:41" x14ac:dyDescent="0.2">
      <c r="A211" s="1" t="s">
        <v>87</v>
      </c>
      <c r="B211" s="1" t="s">
        <v>7</v>
      </c>
      <c r="C211" s="1" t="s">
        <v>8</v>
      </c>
      <c r="D211" s="1" t="s">
        <v>41</v>
      </c>
      <c r="E211" s="63" t="s">
        <v>32</v>
      </c>
      <c r="F211" s="1" t="s">
        <v>10</v>
      </c>
      <c r="X211" s="5">
        <v>2.5999999999999999E-2</v>
      </c>
      <c r="AK211" s="20">
        <v>104</v>
      </c>
      <c r="AM211" s="12">
        <f>+AO211/$AO$3</f>
        <v>7.0781587081569791E-8</v>
      </c>
      <c r="AN211" s="7">
        <f>IF(AK211=1,AM211,AM211+AN209)</f>
        <v>0.99999997822105025</v>
      </c>
      <c r="AO211" s="5">
        <f>SUM(G211:AJ211)</f>
        <v>2.5999999999999999E-2</v>
      </c>
    </row>
    <row r="212" spans="1:41" x14ac:dyDescent="0.2">
      <c r="A212" s="1" t="s">
        <v>87</v>
      </c>
      <c r="B212" s="1" t="s">
        <v>7</v>
      </c>
      <c r="C212" s="1" t="s">
        <v>8</v>
      </c>
      <c r="D212" s="1" t="s">
        <v>41</v>
      </c>
      <c r="E212" s="63" t="s">
        <v>32</v>
      </c>
      <c r="F212" s="1" t="s">
        <v>11</v>
      </c>
      <c r="X212" s="5">
        <v>-1</v>
      </c>
      <c r="AK212" s="20">
        <v>104</v>
      </c>
    </row>
    <row r="213" spans="1:41" x14ac:dyDescent="0.2">
      <c r="A213" s="1" t="s">
        <v>87</v>
      </c>
      <c r="B213" s="1" t="s">
        <v>7</v>
      </c>
      <c r="C213" s="1" t="s">
        <v>8</v>
      </c>
      <c r="D213" s="1" t="s">
        <v>221</v>
      </c>
      <c r="E213" s="1" t="s">
        <v>33</v>
      </c>
      <c r="F213" s="1" t="s">
        <v>10</v>
      </c>
      <c r="V213" s="5">
        <v>7.0000000000000001E-3</v>
      </c>
      <c r="AK213" s="20">
        <v>105</v>
      </c>
      <c r="AM213" s="12">
        <f>+AO213/$AO$3</f>
        <v>1.9056581137345713E-8</v>
      </c>
      <c r="AN213" s="7">
        <f>IF(AK213=1,AM213,AM213+AN211)</f>
        <v>0.99999999727763134</v>
      </c>
      <c r="AO213" s="5">
        <f>SUM(G213:AJ213)</f>
        <v>7.0000000000000001E-3</v>
      </c>
    </row>
    <row r="214" spans="1:41" x14ac:dyDescent="0.2">
      <c r="A214" s="1" t="s">
        <v>87</v>
      </c>
      <c r="B214" s="1" t="s">
        <v>7</v>
      </c>
      <c r="C214" s="1" t="s">
        <v>8</v>
      </c>
      <c r="D214" s="1" t="s">
        <v>221</v>
      </c>
      <c r="E214" s="1" t="s">
        <v>33</v>
      </c>
      <c r="F214" s="1" t="s">
        <v>11</v>
      </c>
      <c r="V214" s="5" t="s">
        <v>15</v>
      </c>
      <c r="AK214" s="20">
        <v>105</v>
      </c>
    </row>
    <row r="215" spans="1:41" x14ac:dyDescent="0.2">
      <c r="A215" s="1" t="s">
        <v>87</v>
      </c>
      <c r="B215" s="1" t="s">
        <v>7</v>
      </c>
      <c r="C215" s="1" t="s">
        <v>8</v>
      </c>
      <c r="D215" s="1" t="s">
        <v>50</v>
      </c>
      <c r="E215" s="1" t="s">
        <v>28</v>
      </c>
      <c r="F215" s="1" t="s">
        <v>10</v>
      </c>
      <c r="AG215" s="5">
        <v>1E-3</v>
      </c>
      <c r="AK215" s="20">
        <v>106</v>
      </c>
      <c r="AM215" s="12">
        <f>+AO215/$AO$3</f>
        <v>2.7223687339065307E-9</v>
      </c>
      <c r="AN215" s="7">
        <f>IF(AK215=1,AM215,AM215+AN213)</f>
        <v>1</v>
      </c>
      <c r="AO215" s="5">
        <f>SUM(G215:AJ215)</f>
        <v>1E-3</v>
      </c>
    </row>
    <row r="216" spans="1:41" x14ac:dyDescent="0.2">
      <c r="A216" s="1" t="s">
        <v>87</v>
      </c>
      <c r="B216" s="1" t="s">
        <v>7</v>
      </c>
      <c r="C216" s="1" t="s">
        <v>8</v>
      </c>
      <c r="D216" s="1" t="s">
        <v>50</v>
      </c>
      <c r="E216" s="1" t="s">
        <v>28</v>
      </c>
      <c r="F216" s="1" t="s">
        <v>11</v>
      </c>
      <c r="AG216" s="5">
        <v>-1</v>
      </c>
      <c r="AK216" s="20">
        <v>106</v>
      </c>
    </row>
  </sheetData>
  <mergeCells count="2">
    <mergeCell ref="E2:F2"/>
    <mergeCell ref="A1:D1"/>
  </mergeCells>
  <conditionalFormatting sqref="AN6">
    <cfRule type="colorScale" priority="271">
      <colorScale>
        <cfvo type="min"/>
        <cfvo type="percentile" val="50"/>
        <cfvo type="num" val="0.97499999999999998"/>
        <color rgb="FF63BE7B"/>
        <color rgb="FFFCFCFF"/>
        <color rgb="FFF8696B"/>
      </colorScale>
    </cfRule>
  </conditionalFormatting>
  <conditionalFormatting sqref="AO2">
    <cfRule type="cellIs" dxfId="576" priority="47" operator="equal">
      <formula>"Check functions"</formula>
    </cfRule>
  </conditionalFormatting>
  <conditionalFormatting sqref="G6:AJ200">
    <cfRule type="cellIs" dxfId="575" priority="39" operator="equal">
      <formula>-1</formula>
    </cfRule>
    <cfRule type="cellIs" dxfId="574" priority="40" operator="equal">
      <formula>"a"</formula>
    </cfRule>
    <cfRule type="cellIs" dxfId="573" priority="41" operator="equal">
      <formula>"b"</formula>
    </cfRule>
    <cfRule type="cellIs" dxfId="572" priority="42" operator="equal">
      <formula>"c"</formula>
    </cfRule>
    <cfRule type="cellIs" dxfId="571" priority="43" operator="equal">
      <formula>"bc"</formula>
    </cfRule>
    <cfRule type="cellIs" dxfId="570" priority="44" operator="equal">
      <formula>"ab"</formula>
    </cfRule>
    <cfRule type="cellIs" dxfId="569" priority="45" operator="equal">
      <formula>"ac"</formula>
    </cfRule>
    <cfRule type="cellIs" dxfId="568" priority="46" operator="equal">
      <formula>"abc"</formula>
    </cfRule>
  </conditionalFormatting>
  <conditionalFormatting sqref="G201:AJ210">
    <cfRule type="cellIs" dxfId="567" priority="31" operator="equal">
      <formula>-1</formula>
    </cfRule>
    <cfRule type="cellIs" dxfId="566" priority="32" operator="equal">
      <formula>"a"</formula>
    </cfRule>
    <cfRule type="cellIs" dxfId="565" priority="33" operator="equal">
      <formula>"b"</formula>
    </cfRule>
    <cfRule type="cellIs" dxfId="564" priority="34" operator="equal">
      <formula>"c"</formula>
    </cfRule>
    <cfRule type="cellIs" dxfId="563" priority="35" operator="equal">
      <formula>"bc"</formula>
    </cfRule>
    <cfRule type="cellIs" dxfId="562" priority="36" operator="equal">
      <formula>"ab"</formula>
    </cfRule>
    <cfRule type="cellIs" dxfId="561" priority="37" operator="equal">
      <formula>"ac"</formula>
    </cfRule>
    <cfRule type="cellIs" dxfId="560" priority="38" operator="equal">
      <formula>"abc"</formula>
    </cfRule>
  </conditionalFormatting>
  <conditionalFormatting sqref="AM5:AM216">
    <cfRule type="colorScale" priority="1322">
      <colorScale>
        <cfvo type="min"/>
        <cfvo type="percentile" val="50"/>
        <cfvo type="max"/>
        <color rgb="FFF8696B"/>
        <color rgb="FFFFEB84"/>
        <color rgb="FF63BE7B"/>
      </colorScale>
    </cfRule>
  </conditionalFormatting>
  <conditionalFormatting sqref="AN5:AN216">
    <cfRule type="colorScale" priority="1327">
      <colorScale>
        <cfvo type="min"/>
        <cfvo type="percentile" val="50"/>
        <cfvo type="num" val="0.97499999999999998"/>
        <color rgb="FF63BE7B"/>
        <color rgb="FFFCFCFF"/>
        <color rgb="FFF8696B"/>
      </colorScale>
    </cfRule>
  </conditionalFormatting>
  <conditionalFormatting sqref="G212:AJ212">
    <cfRule type="cellIs" dxfId="559" priority="23" operator="equal">
      <formula>-1</formula>
    </cfRule>
    <cfRule type="cellIs" dxfId="558" priority="24" operator="equal">
      <formula>"a"</formula>
    </cfRule>
    <cfRule type="cellIs" dxfId="557" priority="25" operator="equal">
      <formula>"b"</formula>
    </cfRule>
    <cfRule type="cellIs" dxfId="556" priority="26" operator="equal">
      <formula>"c"</formula>
    </cfRule>
    <cfRule type="cellIs" dxfId="555" priority="27" operator="equal">
      <formula>"bc"</formula>
    </cfRule>
    <cfRule type="cellIs" dxfId="554" priority="28" operator="equal">
      <formula>"ab"</formula>
    </cfRule>
    <cfRule type="cellIs" dxfId="553" priority="29" operator="equal">
      <formula>"ac"</formula>
    </cfRule>
    <cfRule type="cellIs" dxfId="552" priority="30" operator="equal">
      <formula>"abc"</formula>
    </cfRule>
  </conditionalFormatting>
  <conditionalFormatting sqref="G214:AJ214">
    <cfRule type="cellIs" dxfId="551" priority="15" operator="equal">
      <formula>-1</formula>
    </cfRule>
    <cfRule type="cellIs" dxfId="550" priority="16" operator="equal">
      <formula>"a"</formula>
    </cfRule>
    <cfRule type="cellIs" dxfId="549" priority="17" operator="equal">
      <formula>"b"</formula>
    </cfRule>
    <cfRule type="cellIs" dxfId="548" priority="18" operator="equal">
      <formula>"c"</formula>
    </cfRule>
    <cfRule type="cellIs" dxfId="547" priority="19" operator="equal">
      <formula>"bc"</formula>
    </cfRule>
    <cfRule type="cellIs" dxfId="546" priority="20" operator="equal">
      <formula>"ab"</formula>
    </cfRule>
    <cfRule type="cellIs" dxfId="545" priority="21" operator="equal">
      <formula>"ac"</formula>
    </cfRule>
    <cfRule type="cellIs" dxfId="544" priority="22" operator="equal">
      <formula>"abc"</formula>
    </cfRule>
  </conditionalFormatting>
  <conditionalFormatting sqref="G216:AJ216">
    <cfRule type="cellIs" dxfId="543" priority="7" operator="equal">
      <formula>-1</formula>
    </cfRule>
    <cfRule type="cellIs" dxfId="542" priority="8" operator="equal">
      <formula>"a"</formula>
    </cfRule>
    <cfRule type="cellIs" dxfId="541" priority="9" operator="equal">
      <formula>"b"</formula>
    </cfRule>
    <cfRule type="cellIs" dxfId="540" priority="10" operator="equal">
      <formula>"c"</formula>
    </cfRule>
    <cfRule type="cellIs" dxfId="539" priority="11" operator="equal">
      <formula>"bc"</formula>
    </cfRule>
    <cfRule type="cellIs" dxfId="538" priority="12" operator="equal">
      <formula>"ab"</formula>
    </cfRule>
    <cfRule type="cellIs" dxfId="537" priority="13" operator="equal">
      <formula>"ac"</formula>
    </cfRule>
    <cfRule type="cellIs" dxfId="536" priority="14" operator="equal">
      <formula>"abc"</formula>
    </cfRule>
  </conditionalFormatting>
  <pageMargins left="0.7" right="0.7" top="0.75" bottom="0.75" header="0.3" footer="0.3"/>
  <pageSetup paperSize="9" scale="54" orientation="landscape"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9"/>
    <pageSetUpPr fitToPage="1"/>
  </sheetPr>
  <dimension ref="A1:AO122"/>
  <sheetViews>
    <sheetView zoomScale="90" zoomScaleNormal="90" zoomScaleSheetLayoutView="90" workbookViewId="0">
      <selection activeCell="A4" sqref="A4"/>
    </sheetView>
  </sheetViews>
  <sheetFormatPr defaultColWidth="9.140625" defaultRowHeight="12" x14ac:dyDescent="0.2"/>
  <cols>
    <col min="1" max="1" width="6.7109375" style="1" bestFit="1" customWidth="1"/>
    <col min="2" max="2" width="5" style="1" bestFit="1" customWidth="1"/>
    <col min="3" max="3" width="5.5703125" style="1" bestFit="1" customWidth="1"/>
    <col min="4" max="4" width="22.7109375" style="1" customWidth="1"/>
    <col min="5" max="5" width="7.28515625" style="37" bestFit="1" customWidth="1"/>
    <col min="6" max="6" width="4.5703125" style="1" bestFit="1" customWidth="1"/>
    <col min="7" max="36" width="6.7109375" style="5" customWidth="1"/>
    <col min="37" max="37" width="4.85546875" style="20" bestFit="1" customWidth="1"/>
    <col min="38" max="38" width="1.7109375" style="1" customWidth="1"/>
    <col min="39" max="39" width="6.140625" style="13" bestFit="1" customWidth="1"/>
    <col min="40" max="40" width="5.5703125" style="1" bestFit="1" customWidth="1"/>
    <col min="41" max="41" width="9" style="1" bestFit="1" customWidth="1"/>
    <col min="42" max="16384" width="9.140625" style="1"/>
  </cols>
  <sheetData>
    <row r="1" spans="1:41" x14ac:dyDescent="0.2">
      <c r="A1" s="61" t="str">
        <f>"Table " &amp; VLOOKUP(AO1,header!$B$4:$C$31,1,FALSE) &amp; ". "&amp; VLOOKUP(AO1,header!$B$4:$C$31,2,FALSE)</f>
        <v>Table 13. SWO-S stock</v>
      </c>
      <c r="B1" s="61"/>
      <c r="C1" s="61"/>
      <c r="D1" s="61"/>
      <c r="AO1" s="11">
        <v>13</v>
      </c>
    </row>
    <row r="2" spans="1:41" x14ac:dyDescent="0.2">
      <c r="E2" s="60" t="s">
        <v>143</v>
      </c>
      <c r="F2" s="60"/>
      <c r="G2" s="21">
        <f>SUMIF(G5:G122,"&gt;0")</f>
        <v>13892.640000000001</v>
      </c>
      <c r="H2" s="21">
        <f>SUMIF(H5:H122,"&gt;0")</f>
        <v>13813.37</v>
      </c>
      <c r="I2" s="21">
        <f>SUMIF(I5:I122,"&gt;0")</f>
        <v>16130.479999999998</v>
      </c>
      <c r="J2" s="21">
        <f>SUMIF(J5:J122,"&gt;0")</f>
        <v>18958.336000000007</v>
      </c>
      <c r="K2" s="21">
        <f>SUMIF(K5:K122,"&gt;0")</f>
        <v>21930.63</v>
      </c>
      <c r="L2" s="21">
        <f>SUMIF(L5:L122,"&gt;0")</f>
        <v>18289.28</v>
      </c>
      <c r="M2" s="21">
        <f>SUMIF(M5:M122,"&gt;0")</f>
        <v>18542.082999999999</v>
      </c>
      <c r="N2" s="21">
        <f>SUMIF(N5:N122,"&gt;0")</f>
        <v>14027.304999999998</v>
      </c>
      <c r="O2" s="21">
        <f>SUMIF(O5:O122,"&gt;0")</f>
        <v>15501.590000000002</v>
      </c>
      <c r="P2" s="21">
        <f>SUMIF(P5:P122,"&gt;0")</f>
        <v>15727.617999999999</v>
      </c>
      <c r="Q2" s="21">
        <f>SUMIF(Q5:Q122,"&gt;0")</f>
        <v>15128.289999999999</v>
      </c>
      <c r="R2" s="21">
        <f>SUMIF(R5:R122,"&gt;0")</f>
        <v>14103.833000000002</v>
      </c>
      <c r="S2" s="21">
        <f>SUMIF(S5:S122,"&gt;0")</f>
        <v>12634.298999999999</v>
      </c>
      <c r="T2" s="21">
        <f>SUMIF(T5:T122,"&gt;0")</f>
        <v>13081.569</v>
      </c>
      <c r="U2" s="21">
        <f>SUMIF(U5:U122,"&gt;0")</f>
        <v>13163.42</v>
      </c>
      <c r="V2" s="21">
        <f>SUMIF(V5:V122,"&gt;0")</f>
        <v>14244.598000000002</v>
      </c>
      <c r="W2" s="21">
        <f>SUMIF(W5:W122,"&gt;0")</f>
        <v>15629.298000000001</v>
      </c>
      <c r="X2" s="21">
        <f>SUMIF(X5:X122,"&gt;0")</f>
        <v>12411.272000000003</v>
      </c>
      <c r="Y2" s="21">
        <f>SUMIF(Y5:Y122,"&gt;0")</f>
        <v>12726.793</v>
      </c>
      <c r="Z2" s="21">
        <f>SUMIF(Z5:Z122,"&gt;0")</f>
        <v>12697.964</v>
      </c>
      <c r="AA2" s="21">
        <f>SUMIF(AA5:AA122,"&gt;0")</f>
        <v>11368.146000000004</v>
      </c>
      <c r="AB2" s="21">
        <f>SUMIF(AB5:AB122,"&gt;0")</f>
        <v>10686.409000000003</v>
      </c>
      <c r="AC2" s="21">
        <f>SUMIF(AC5:AC122,"&gt;0")</f>
        <v>9190.9669999999969</v>
      </c>
      <c r="AD2" s="21">
        <f>SUMIF(AD5:AD122,"&gt;0")</f>
        <v>9969.8500000000022</v>
      </c>
      <c r="AE2" s="21">
        <f>SUMIF(AE5:AE122,"&gt;0")</f>
        <v>10344.693999999998</v>
      </c>
      <c r="AF2" s="21">
        <f>SUMIF(AF5:AF122,"&gt;0")</f>
        <v>10663.393</v>
      </c>
      <c r="AG2" s="21">
        <f>SUMIF(AG5:AG122,"&gt;0")</f>
        <v>10558.686000000003</v>
      </c>
      <c r="AH2" s="21">
        <f>SUMIF(AH5:AH122,"&gt;0")</f>
        <v>10405.259000000002</v>
      </c>
      <c r="AI2" s="21">
        <f>SUMIF(AI5:AI122,"&gt;0")</f>
        <v>10094.478000000003</v>
      </c>
      <c r="AJ2" s="21">
        <f>SUMIF(AJ5:AJ122,"&gt;0")</f>
        <v>8935.4740000000002</v>
      </c>
      <c r="AO2" s="39" t="str">
        <f>IF((SUM(G2:AJ2)=AO3),"Ok","Check functions")</f>
        <v>Ok</v>
      </c>
    </row>
    <row r="3" spans="1:41" x14ac:dyDescent="0.2">
      <c r="AO3" s="5">
        <f>SUM(AO5:AO122)</f>
        <v>404852.02399999986</v>
      </c>
    </row>
    <row r="4" spans="1:41" x14ac:dyDescent="0.2">
      <c r="A4" s="28" t="s">
        <v>0</v>
      </c>
      <c r="B4" s="28" t="s">
        <v>1</v>
      </c>
      <c r="C4" s="24" t="s">
        <v>2</v>
      </c>
      <c r="D4" s="24" t="s">
        <v>3</v>
      </c>
      <c r="E4" s="36" t="s">
        <v>4</v>
      </c>
      <c r="F4" s="24" t="s">
        <v>144</v>
      </c>
      <c r="G4" s="29">
        <v>1991</v>
      </c>
      <c r="H4" s="29">
        <v>1992</v>
      </c>
      <c r="I4" s="29">
        <v>1993</v>
      </c>
      <c r="J4" s="29">
        <v>1994</v>
      </c>
      <c r="K4" s="29">
        <v>1995</v>
      </c>
      <c r="L4" s="29">
        <v>1996</v>
      </c>
      <c r="M4" s="29">
        <v>1997</v>
      </c>
      <c r="N4" s="29">
        <v>1998</v>
      </c>
      <c r="O4" s="29">
        <v>1999</v>
      </c>
      <c r="P4" s="29">
        <v>2000</v>
      </c>
      <c r="Q4" s="29">
        <v>2001</v>
      </c>
      <c r="R4" s="29">
        <v>2002</v>
      </c>
      <c r="S4" s="29">
        <v>2003</v>
      </c>
      <c r="T4" s="29">
        <v>2004</v>
      </c>
      <c r="U4" s="29">
        <v>2005</v>
      </c>
      <c r="V4" s="29">
        <v>2006</v>
      </c>
      <c r="W4" s="29">
        <v>2007</v>
      </c>
      <c r="X4" s="29">
        <v>2008</v>
      </c>
      <c r="Y4" s="29">
        <v>2009</v>
      </c>
      <c r="Z4" s="29">
        <v>2010</v>
      </c>
      <c r="AA4" s="29">
        <v>2011</v>
      </c>
      <c r="AB4" s="29">
        <v>2012</v>
      </c>
      <c r="AC4" s="29">
        <v>2013</v>
      </c>
      <c r="AD4" s="29">
        <v>2014</v>
      </c>
      <c r="AE4" s="29">
        <v>2015</v>
      </c>
      <c r="AF4" s="29">
        <v>2016</v>
      </c>
      <c r="AG4" s="29">
        <v>2017</v>
      </c>
      <c r="AH4" s="29">
        <v>2018</v>
      </c>
      <c r="AI4" s="29">
        <v>2019</v>
      </c>
      <c r="AJ4" s="29">
        <v>2020</v>
      </c>
      <c r="AK4" s="26" t="s">
        <v>5</v>
      </c>
      <c r="AL4" s="11"/>
      <c r="AM4" s="14" t="s">
        <v>95</v>
      </c>
      <c r="AN4" s="11" t="s">
        <v>96</v>
      </c>
      <c r="AO4" s="1" t="s">
        <v>228</v>
      </c>
    </row>
    <row r="5" spans="1:41" x14ac:dyDescent="0.2">
      <c r="A5" s="1" t="s">
        <v>87</v>
      </c>
      <c r="B5" s="1" t="s">
        <v>53</v>
      </c>
      <c r="C5" s="1" t="s">
        <v>8</v>
      </c>
      <c r="D5" s="1" t="s">
        <v>215</v>
      </c>
      <c r="E5" s="1" t="s">
        <v>21</v>
      </c>
      <c r="F5" s="1" t="s">
        <v>10</v>
      </c>
      <c r="G5" s="5">
        <v>5760</v>
      </c>
      <c r="H5" s="5">
        <v>5651</v>
      </c>
      <c r="I5" s="5">
        <v>6974</v>
      </c>
      <c r="J5" s="5">
        <v>7937</v>
      </c>
      <c r="K5" s="5">
        <v>11290</v>
      </c>
      <c r="L5" s="5">
        <v>9622</v>
      </c>
      <c r="M5" s="5">
        <v>8461</v>
      </c>
      <c r="N5" s="5">
        <v>5832</v>
      </c>
      <c r="O5" s="5">
        <v>5758</v>
      </c>
      <c r="P5" s="5">
        <v>6387.9960000000001</v>
      </c>
      <c r="Q5" s="5">
        <v>5788.7039999999997</v>
      </c>
      <c r="R5" s="5">
        <v>5740.7</v>
      </c>
      <c r="S5" s="5">
        <v>4526.8999999999996</v>
      </c>
      <c r="T5" s="5">
        <v>5483.0060000000003</v>
      </c>
      <c r="U5" s="5">
        <v>5402.0020000000004</v>
      </c>
      <c r="V5" s="5">
        <v>5299.9970000000003</v>
      </c>
      <c r="W5" s="5">
        <v>5283.4970000000003</v>
      </c>
      <c r="X5" s="5">
        <v>4072.5970000000002</v>
      </c>
      <c r="Y5" s="5">
        <v>5182.9939999999997</v>
      </c>
      <c r="Z5" s="5">
        <v>5800.7950000000001</v>
      </c>
      <c r="AA5" s="5">
        <v>4699.9979999999996</v>
      </c>
      <c r="AB5" s="5">
        <v>4851.58</v>
      </c>
      <c r="AC5" s="5">
        <v>4183.6189999999997</v>
      </c>
      <c r="AD5" s="5">
        <v>4113.0050000000001</v>
      </c>
      <c r="AE5" s="5">
        <v>5058.62</v>
      </c>
      <c r="AF5" s="5">
        <v>4991.9660000000003</v>
      </c>
      <c r="AG5" s="5">
        <v>4653.616</v>
      </c>
      <c r="AH5" s="5">
        <v>4403.759</v>
      </c>
      <c r="AI5" s="5">
        <v>4224.49</v>
      </c>
      <c r="AJ5" s="5">
        <v>4442.1750000000002</v>
      </c>
      <c r="AK5" s="20">
        <v>1</v>
      </c>
      <c r="AM5" s="12">
        <f>+AO5/$AO$3</f>
        <v>0.42454281023922952</v>
      </c>
      <c r="AN5" s="7">
        <f>IF(AK5=1,AM5,AM5+AN3)</f>
        <v>0.42454281023922952</v>
      </c>
      <c r="AO5" s="5">
        <f>SUM(G5:AJ5)</f>
        <v>171877.01599999995</v>
      </c>
    </row>
    <row r="6" spans="1:41" x14ac:dyDescent="0.2">
      <c r="A6" s="1" t="s">
        <v>87</v>
      </c>
      <c r="B6" s="1" t="s">
        <v>53</v>
      </c>
      <c r="C6" s="1" t="s">
        <v>8</v>
      </c>
      <c r="D6" s="1" t="s">
        <v>215</v>
      </c>
      <c r="E6" s="1" t="s">
        <v>21</v>
      </c>
      <c r="F6" s="1" t="s">
        <v>11</v>
      </c>
      <c r="G6" s="5" t="s">
        <v>12</v>
      </c>
      <c r="H6" s="5" t="s">
        <v>12</v>
      </c>
      <c r="I6" s="5" t="s">
        <v>12</v>
      </c>
      <c r="J6" s="5" t="s">
        <v>12</v>
      </c>
      <c r="K6" s="5" t="s">
        <v>12</v>
      </c>
      <c r="L6" s="5" t="s">
        <v>12</v>
      </c>
      <c r="M6" s="5" t="s">
        <v>12</v>
      </c>
      <c r="N6" s="5" t="s">
        <v>12</v>
      </c>
      <c r="O6" s="5" t="s">
        <v>12</v>
      </c>
      <c r="P6" s="5" t="s">
        <v>12</v>
      </c>
      <c r="Q6" s="5" t="s">
        <v>12</v>
      </c>
      <c r="R6" s="5" t="s">
        <v>12</v>
      </c>
      <c r="S6" s="5" t="s">
        <v>12</v>
      </c>
      <c r="T6" s="5" t="s">
        <v>12</v>
      </c>
      <c r="U6" s="5" t="s">
        <v>12</v>
      </c>
      <c r="V6" s="5" t="s">
        <v>12</v>
      </c>
      <c r="W6" s="5" t="s">
        <v>12</v>
      </c>
      <c r="X6" s="5" t="s">
        <v>12</v>
      </c>
      <c r="Y6" s="5" t="s">
        <v>12</v>
      </c>
      <c r="Z6" s="5" t="s">
        <v>12</v>
      </c>
      <c r="AA6" s="5" t="s">
        <v>12</v>
      </c>
      <c r="AB6" s="5" t="s">
        <v>12</v>
      </c>
      <c r="AC6" s="5" t="s">
        <v>12</v>
      </c>
      <c r="AD6" s="5" t="s">
        <v>12</v>
      </c>
      <c r="AE6" s="5" t="s">
        <v>12</v>
      </c>
      <c r="AF6" s="5" t="s">
        <v>18</v>
      </c>
      <c r="AG6" s="5" t="s">
        <v>18</v>
      </c>
      <c r="AH6" s="5" t="s">
        <v>18</v>
      </c>
      <c r="AI6" s="5" t="s">
        <v>18</v>
      </c>
      <c r="AJ6" s="5" t="s">
        <v>18</v>
      </c>
      <c r="AK6" s="20">
        <v>1</v>
      </c>
    </row>
    <row r="7" spans="1:41" x14ac:dyDescent="0.2">
      <c r="A7" s="1" t="s">
        <v>87</v>
      </c>
      <c r="B7" s="1" t="s">
        <v>53</v>
      </c>
      <c r="C7" s="1" t="s">
        <v>8</v>
      </c>
      <c r="D7" s="1" t="s">
        <v>149</v>
      </c>
      <c r="E7" s="1" t="s">
        <v>21</v>
      </c>
      <c r="F7" s="1" t="s">
        <v>10</v>
      </c>
      <c r="G7" s="5">
        <v>1312</v>
      </c>
      <c r="H7" s="5">
        <v>2609</v>
      </c>
      <c r="I7" s="5">
        <v>2013</v>
      </c>
      <c r="J7" s="5">
        <v>1571</v>
      </c>
      <c r="K7" s="5">
        <v>1970</v>
      </c>
      <c r="L7" s="5">
        <v>1892</v>
      </c>
      <c r="M7" s="5">
        <v>4100</v>
      </c>
      <c r="N7" s="5">
        <v>3844</v>
      </c>
      <c r="O7" s="5">
        <v>4721</v>
      </c>
      <c r="P7" s="5">
        <v>4579.3</v>
      </c>
      <c r="Q7" s="5">
        <v>4074.6</v>
      </c>
      <c r="R7" s="5">
        <v>2903</v>
      </c>
      <c r="S7" s="5">
        <v>2917.4940000000001</v>
      </c>
      <c r="T7" s="5">
        <v>2983.5239999999999</v>
      </c>
      <c r="U7" s="5">
        <v>3780.0630000000001</v>
      </c>
      <c r="V7" s="5">
        <v>4429.6790000000001</v>
      </c>
      <c r="W7" s="5">
        <v>4242.9840000000004</v>
      </c>
      <c r="X7" s="5">
        <v>3412.6030000000001</v>
      </c>
      <c r="Y7" s="5">
        <v>3385.6019999999999</v>
      </c>
      <c r="Z7" s="5">
        <v>2925.6089999999999</v>
      </c>
      <c r="AA7" s="5">
        <v>2984.0050000000001</v>
      </c>
      <c r="AB7" s="5">
        <v>2831.0410000000002</v>
      </c>
      <c r="AC7" s="5">
        <v>2380.9</v>
      </c>
      <c r="AD7" s="5">
        <v>2892.0160000000001</v>
      </c>
      <c r="AE7" s="5">
        <v>2594.1309999999999</v>
      </c>
      <c r="AF7" s="5">
        <v>2934.78</v>
      </c>
      <c r="AG7" s="5">
        <v>2406.0279999999998</v>
      </c>
      <c r="AH7" s="5">
        <v>2792.3939999999998</v>
      </c>
      <c r="AI7" s="5">
        <v>2858.83</v>
      </c>
      <c r="AJ7" s="5">
        <v>2105.1860000000001</v>
      </c>
      <c r="AK7" s="20">
        <v>2</v>
      </c>
      <c r="AM7" s="12">
        <f>+AO7/$AO$3</f>
        <v>0.2234045123607929</v>
      </c>
      <c r="AN7" s="7">
        <f>IF(AK7=1,AM7,AM7+AN5)</f>
        <v>0.64794732260002241</v>
      </c>
      <c r="AO7" s="5">
        <f>SUM(G7:AJ7)</f>
        <v>90445.768999999986</v>
      </c>
    </row>
    <row r="8" spans="1:41" x14ac:dyDescent="0.2">
      <c r="A8" s="1" t="s">
        <v>87</v>
      </c>
      <c r="B8" s="1" t="s">
        <v>53</v>
      </c>
      <c r="C8" s="1" t="s">
        <v>8</v>
      </c>
      <c r="D8" s="1" t="s">
        <v>149</v>
      </c>
      <c r="E8" s="1" t="s">
        <v>21</v>
      </c>
      <c r="F8" s="1" t="s">
        <v>11</v>
      </c>
      <c r="G8" s="5" t="s">
        <v>13</v>
      </c>
      <c r="H8" s="5" t="s">
        <v>13</v>
      </c>
      <c r="I8" s="5" t="s">
        <v>13</v>
      </c>
      <c r="J8" s="5" t="s">
        <v>13</v>
      </c>
      <c r="K8" s="5" t="s">
        <v>13</v>
      </c>
      <c r="L8" s="5" t="s">
        <v>13</v>
      </c>
      <c r="M8" s="5" t="s">
        <v>13</v>
      </c>
      <c r="N8" s="5" t="s">
        <v>13</v>
      </c>
      <c r="O8" s="5" t="s">
        <v>13</v>
      </c>
      <c r="P8" s="5" t="s">
        <v>13</v>
      </c>
      <c r="Q8" s="5" t="s">
        <v>13</v>
      </c>
      <c r="R8" s="5" t="s">
        <v>13</v>
      </c>
      <c r="S8" s="5" t="s">
        <v>13</v>
      </c>
      <c r="T8" s="5" t="s">
        <v>13</v>
      </c>
      <c r="U8" s="5" t="s">
        <v>13</v>
      </c>
      <c r="V8" s="5" t="s">
        <v>13</v>
      </c>
      <c r="W8" s="5" t="s">
        <v>13</v>
      </c>
      <c r="X8" s="5" t="s">
        <v>13</v>
      </c>
      <c r="Y8" s="5" t="s">
        <v>13</v>
      </c>
      <c r="Z8" s="5" t="s">
        <v>13</v>
      </c>
      <c r="AA8" s="5" t="s">
        <v>13</v>
      </c>
      <c r="AB8" s="5" t="s">
        <v>13</v>
      </c>
      <c r="AC8" s="5" t="s">
        <v>15</v>
      </c>
      <c r="AD8" s="5" t="s">
        <v>15</v>
      </c>
      <c r="AE8" s="5" t="s">
        <v>15</v>
      </c>
      <c r="AF8" s="5" t="s">
        <v>15</v>
      </c>
      <c r="AG8" s="5" t="s">
        <v>15</v>
      </c>
      <c r="AH8" s="5" t="s">
        <v>13</v>
      </c>
      <c r="AI8" s="5" t="s">
        <v>13</v>
      </c>
      <c r="AJ8" s="5" t="s">
        <v>13</v>
      </c>
      <c r="AK8" s="20">
        <v>2</v>
      </c>
    </row>
    <row r="9" spans="1:41" x14ac:dyDescent="0.2">
      <c r="A9" s="1" t="s">
        <v>87</v>
      </c>
      <c r="B9" s="1" t="s">
        <v>53</v>
      </c>
      <c r="C9" s="1" t="s">
        <v>8</v>
      </c>
      <c r="D9" s="1" t="s">
        <v>25</v>
      </c>
      <c r="E9" s="1" t="s">
        <v>21</v>
      </c>
      <c r="F9" s="1" t="s">
        <v>10</v>
      </c>
      <c r="G9" s="5">
        <v>4459</v>
      </c>
      <c r="H9" s="5">
        <v>2870</v>
      </c>
      <c r="I9" s="5">
        <v>5256</v>
      </c>
      <c r="J9" s="5">
        <v>4699</v>
      </c>
      <c r="K9" s="5">
        <v>3619</v>
      </c>
      <c r="L9" s="5">
        <v>2197</v>
      </c>
      <c r="M9" s="5">
        <v>1494</v>
      </c>
      <c r="N9" s="5">
        <v>1186</v>
      </c>
      <c r="O9" s="5">
        <v>775</v>
      </c>
      <c r="P9" s="5">
        <v>790</v>
      </c>
      <c r="Q9" s="5">
        <v>685</v>
      </c>
      <c r="R9" s="5">
        <v>832.654</v>
      </c>
      <c r="S9" s="5">
        <v>924.05200000000002</v>
      </c>
      <c r="T9" s="5">
        <v>686</v>
      </c>
      <c r="U9" s="5">
        <v>479.62900000000002</v>
      </c>
      <c r="V9" s="5">
        <v>1089.893</v>
      </c>
      <c r="W9" s="5">
        <v>2154.5709999999999</v>
      </c>
      <c r="X9" s="5">
        <v>1599.56</v>
      </c>
      <c r="Y9" s="5">
        <v>1339.5820000000001</v>
      </c>
      <c r="Z9" s="5">
        <v>1314.1410000000001</v>
      </c>
      <c r="AA9" s="5">
        <v>1232.529</v>
      </c>
      <c r="AB9" s="5">
        <v>1161.8340000000001</v>
      </c>
      <c r="AC9" s="5">
        <v>683.69899999999996</v>
      </c>
      <c r="AD9" s="5">
        <v>975.56399999999996</v>
      </c>
      <c r="AE9" s="5">
        <v>658.78800000000001</v>
      </c>
      <c r="AF9" s="5">
        <v>637.20399999999995</v>
      </c>
      <c r="AG9" s="5">
        <v>914.87</v>
      </c>
      <c r="AH9" s="5">
        <v>639.93499999999995</v>
      </c>
      <c r="AI9" s="5">
        <v>647.62900000000002</v>
      </c>
      <c r="AJ9" s="5">
        <v>551.31500000000005</v>
      </c>
      <c r="AK9" s="20">
        <v>3</v>
      </c>
      <c r="AM9" s="12">
        <f>+AO9/$AO$3</f>
        <v>0.11498880143921431</v>
      </c>
      <c r="AN9" s="7">
        <f>IF(AK9=1,AM9,AM9+AN7)</f>
        <v>0.76293612403923672</v>
      </c>
      <c r="AO9" s="5">
        <f>SUM(G9:AJ9)</f>
        <v>46553.449000000008</v>
      </c>
    </row>
    <row r="10" spans="1:41" x14ac:dyDescent="0.2">
      <c r="A10" s="1" t="s">
        <v>87</v>
      </c>
      <c r="B10" s="1" t="s">
        <v>53</v>
      </c>
      <c r="C10" s="1" t="s">
        <v>8</v>
      </c>
      <c r="D10" s="1" t="s">
        <v>25</v>
      </c>
      <c r="E10" s="1" t="s">
        <v>21</v>
      </c>
      <c r="F10" s="1" t="s">
        <v>11</v>
      </c>
      <c r="G10" s="5" t="s">
        <v>13</v>
      </c>
      <c r="H10" s="5" t="s">
        <v>13</v>
      </c>
      <c r="I10" s="5" t="s">
        <v>13</v>
      </c>
      <c r="J10" s="5" t="s">
        <v>12</v>
      </c>
      <c r="K10" s="5" t="s">
        <v>12</v>
      </c>
      <c r="L10" s="5" t="s">
        <v>12</v>
      </c>
      <c r="M10" s="5" t="s">
        <v>12</v>
      </c>
      <c r="N10" s="5" t="s">
        <v>12</v>
      </c>
      <c r="O10" s="5" t="s">
        <v>12</v>
      </c>
      <c r="P10" s="5" t="s">
        <v>12</v>
      </c>
      <c r="Q10" s="5" t="s">
        <v>12</v>
      </c>
      <c r="R10" s="5" t="s">
        <v>12</v>
      </c>
      <c r="S10" s="5" t="s">
        <v>12</v>
      </c>
      <c r="T10" s="5" t="s">
        <v>12</v>
      </c>
      <c r="U10" s="5" t="s">
        <v>12</v>
      </c>
      <c r="V10" s="5" t="s">
        <v>12</v>
      </c>
      <c r="W10" s="5" t="s">
        <v>12</v>
      </c>
      <c r="X10" s="5" t="s">
        <v>12</v>
      </c>
      <c r="Y10" s="5" t="s">
        <v>12</v>
      </c>
      <c r="Z10" s="5" t="s">
        <v>12</v>
      </c>
      <c r="AA10" s="5" t="s">
        <v>12</v>
      </c>
      <c r="AB10" s="5" t="s">
        <v>12</v>
      </c>
      <c r="AC10" s="5" t="s">
        <v>13</v>
      </c>
      <c r="AD10" s="5" t="s">
        <v>13</v>
      </c>
      <c r="AE10" s="5" t="s">
        <v>13</v>
      </c>
      <c r="AF10" s="5" t="s">
        <v>13</v>
      </c>
      <c r="AG10" s="5" t="s">
        <v>13</v>
      </c>
      <c r="AH10" s="5" t="s">
        <v>13</v>
      </c>
      <c r="AI10" s="5" t="s">
        <v>13</v>
      </c>
      <c r="AJ10" s="5" t="s">
        <v>13</v>
      </c>
      <c r="AK10" s="20">
        <v>3</v>
      </c>
    </row>
    <row r="11" spans="1:41" x14ac:dyDescent="0.2">
      <c r="A11" s="1" t="s">
        <v>87</v>
      </c>
      <c r="B11" s="1" t="s">
        <v>53</v>
      </c>
      <c r="C11" s="1" t="s">
        <v>19</v>
      </c>
      <c r="D11" s="1" t="s">
        <v>20</v>
      </c>
      <c r="E11" s="1" t="s">
        <v>21</v>
      </c>
      <c r="F11" s="1" t="s">
        <v>10</v>
      </c>
      <c r="G11" s="5">
        <v>1453</v>
      </c>
      <c r="H11" s="5">
        <v>1686</v>
      </c>
      <c r="I11" s="5">
        <v>846</v>
      </c>
      <c r="J11" s="5">
        <v>2829</v>
      </c>
      <c r="K11" s="5">
        <v>2876</v>
      </c>
      <c r="L11" s="5">
        <v>2873</v>
      </c>
      <c r="M11" s="5">
        <v>2562</v>
      </c>
      <c r="N11" s="5">
        <v>1147</v>
      </c>
      <c r="O11" s="5">
        <v>1168</v>
      </c>
      <c r="P11" s="5">
        <v>1303</v>
      </c>
      <c r="Q11" s="5">
        <v>1149</v>
      </c>
      <c r="R11" s="5">
        <v>1164</v>
      </c>
      <c r="S11" s="5">
        <v>1254</v>
      </c>
      <c r="T11" s="5">
        <v>745</v>
      </c>
      <c r="U11" s="5">
        <v>744</v>
      </c>
      <c r="V11" s="5">
        <v>377</v>
      </c>
      <c r="W11" s="5">
        <v>671</v>
      </c>
      <c r="X11" s="5">
        <v>727</v>
      </c>
      <c r="Y11" s="5">
        <v>612</v>
      </c>
      <c r="Z11" s="5">
        <v>410</v>
      </c>
      <c r="AA11" s="5">
        <v>428.21699999999998</v>
      </c>
      <c r="AB11" s="5">
        <v>495.68900000000002</v>
      </c>
      <c r="AC11" s="5">
        <v>582</v>
      </c>
      <c r="AD11" s="5">
        <v>451.36</v>
      </c>
      <c r="AE11" s="5">
        <v>554.46100000000001</v>
      </c>
      <c r="AF11" s="5">
        <v>479.72300000000001</v>
      </c>
      <c r="AG11" s="5">
        <v>527.10199999999998</v>
      </c>
      <c r="AH11" s="5">
        <v>472.101</v>
      </c>
      <c r="AI11" s="5">
        <v>395.31</v>
      </c>
      <c r="AJ11" s="5">
        <v>410.04599999999999</v>
      </c>
      <c r="AK11" s="20">
        <v>4</v>
      </c>
      <c r="AM11" s="12">
        <f>+AO11/$AO$3</f>
        <v>7.7539464147522719E-2</v>
      </c>
      <c r="AN11" s="7">
        <f>IF(AK11=1,AM11,AM11+AN9)</f>
        <v>0.84047558818675938</v>
      </c>
      <c r="AO11" s="5">
        <f>SUM(G11:AJ11)</f>
        <v>31392.008999999998</v>
      </c>
    </row>
    <row r="12" spans="1:41" x14ac:dyDescent="0.2">
      <c r="A12" s="1" t="s">
        <v>87</v>
      </c>
      <c r="B12" s="1" t="s">
        <v>53</v>
      </c>
      <c r="C12" s="1" t="s">
        <v>19</v>
      </c>
      <c r="D12" s="1" t="s">
        <v>20</v>
      </c>
      <c r="E12" s="1" t="s">
        <v>21</v>
      </c>
      <c r="F12" s="1" t="s">
        <v>11</v>
      </c>
      <c r="G12" s="5" t="s">
        <v>12</v>
      </c>
      <c r="H12" s="5" t="s">
        <v>12</v>
      </c>
      <c r="I12" s="5" t="s">
        <v>12</v>
      </c>
      <c r="J12" s="5" t="s">
        <v>12</v>
      </c>
      <c r="K12" s="5" t="s">
        <v>12</v>
      </c>
      <c r="L12" s="5" t="s">
        <v>12</v>
      </c>
      <c r="M12" s="5" t="s">
        <v>12</v>
      </c>
      <c r="N12" s="5" t="s">
        <v>12</v>
      </c>
      <c r="O12" s="5" t="s">
        <v>12</v>
      </c>
      <c r="P12" s="5" t="s">
        <v>12</v>
      </c>
      <c r="Q12" s="5" t="s">
        <v>12</v>
      </c>
      <c r="R12" s="5" t="s">
        <v>12</v>
      </c>
      <c r="S12" s="5" t="s">
        <v>12</v>
      </c>
      <c r="T12" s="5" t="s">
        <v>12</v>
      </c>
      <c r="U12" s="5" t="s">
        <v>13</v>
      </c>
      <c r="V12" s="5" t="s">
        <v>13</v>
      </c>
      <c r="W12" s="5" t="s">
        <v>13</v>
      </c>
      <c r="X12" s="5" t="s">
        <v>13</v>
      </c>
      <c r="Y12" s="5" t="s">
        <v>13</v>
      </c>
      <c r="Z12" s="5" t="s">
        <v>13</v>
      </c>
      <c r="AA12" s="5" t="s">
        <v>13</v>
      </c>
      <c r="AB12" s="5" t="s">
        <v>13</v>
      </c>
      <c r="AC12" s="5" t="s">
        <v>13</v>
      </c>
      <c r="AD12" s="5" t="s">
        <v>13</v>
      </c>
      <c r="AE12" s="5" t="s">
        <v>12</v>
      </c>
      <c r="AF12" s="5" t="s">
        <v>12</v>
      </c>
      <c r="AG12" s="5" t="s">
        <v>12</v>
      </c>
      <c r="AH12" s="5" t="s">
        <v>12</v>
      </c>
      <c r="AI12" s="5" t="s">
        <v>12</v>
      </c>
      <c r="AJ12" s="5" t="s">
        <v>12</v>
      </c>
      <c r="AK12" s="20">
        <v>4</v>
      </c>
    </row>
    <row r="13" spans="1:41" x14ac:dyDescent="0.2">
      <c r="A13" s="1" t="s">
        <v>87</v>
      </c>
      <c r="B13" s="1" t="s">
        <v>53</v>
      </c>
      <c r="C13" s="1" t="s">
        <v>8</v>
      </c>
      <c r="D13" s="1" t="s">
        <v>56</v>
      </c>
      <c r="E13" s="1" t="s">
        <v>21</v>
      </c>
      <c r="F13" s="1" t="s">
        <v>10</v>
      </c>
      <c r="G13" s="5">
        <v>156</v>
      </c>
      <c r="H13" s="5">
        <v>210</v>
      </c>
      <c r="I13" s="5">
        <v>260</v>
      </c>
      <c r="J13" s="5">
        <v>165</v>
      </c>
      <c r="K13" s="5">
        <v>499</v>
      </c>
      <c r="L13" s="5">
        <v>644</v>
      </c>
      <c r="M13" s="5">
        <v>760</v>
      </c>
      <c r="N13" s="5">
        <v>889</v>
      </c>
      <c r="O13" s="5">
        <v>650</v>
      </c>
      <c r="P13" s="5">
        <v>713</v>
      </c>
      <c r="Q13" s="5">
        <v>789</v>
      </c>
      <c r="R13" s="5">
        <v>768</v>
      </c>
      <c r="S13" s="5">
        <v>850</v>
      </c>
      <c r="T13" s="5">
        <v>1105</v>
      </c>
      <c r="U13" s="5">
        <v>843</v>
      </c>
      <c r="V13" s="5">
        <v>619.92100000000005</v>
      </c>
      <c r="W13" s="5">
        <v>463.86</v>
      </c>
      <c r="X13" s="5">
        <v>369.726</v>
      </c>
      <c r="Y13" s="5">
        <v>500.87900000000002</v>
      </c>
      <c r="Z13" s="5">
        <v>222.298</v>
      </c>
      <c r="AA13" s="5">
        <v>179.102</v>
      </c>
      <c r="AB13" s="5">
        <v>40.149000000000001</v>
      </c>
      <c r="AC13" s="5">
        <v>103.477</v>
      </c>
      <c r="AK13" s="20">
        <v>5</v>
      </c>
      <c r="AM13" s="12">
        <f>+AO13/$AO$3</f>
        <v>2.9147469446762622E-2</v>
      </c>
      <c r="AN13" s="7">
        <f>IF(AK13=1,AM13,AM13+AN11)</f>
        <v>0.86962305763352199</v>
      </c>
      <c r="AO13" s="5">
        <f>SUM(G13:AJ13)</f>
        <v>11800.412000000004</v>
      </c>
    </row>
    <row r="14" spans="1:41" x14ac:dyDescent="0.2">
      <c r="A14" s="1" t="s">
        <v>87</v>
      </c>
      <c r="B14" s="1" t="s">
        <v>53</v>
      </c>
      <c r="C14" s="1" t="s">
        <v>8</v>
      </c>
      <c r="D14" s="1" t="s">
        <v>56</v>
      </c>
      <c r="E14" s="1" t="s">
        <v>21</v>
      </c>
      <c r="F14" s="1" t="s">
        <v>11</v>
      </c>
      <c r="G14" s="5" t="s">
        <v>15</v>
      </c>
      <c r="H14" s="5" t="s">
        <v>15</v>
      </c>
      <c r="I14" s="5" t="s">
        <v>15</v>
      </c>
      <c r="J14" s="5" t="s">
        <v>15</v>
      </c>
      <c r="K14" s="5" t="s">
        <v>15</v>
      </c>
      <c r="L14" s="5" t="s">
        <v>15</v>
      </c>
      <c r="M14" s="5" t="s">
        <v>15</v>
      </c>
      <c r="N14" s="5" t="s">
        <v>13</v>
      </c>
      <c r="O14" s="5" t="s">
        <v>13</v>
      </c>
      <c r="P14" s="5" t="s">
        <v>13</v>
      </c>
      <c r="Q14" s="5" t="s">
        <v>13</v>
      </c>
      <c r="R14" s="5" t="s">
        <v>13</v>
      </c>
      <c r="S14" s="5" t="s">
        <v>13</v>
      </c>
      <c r="T14" s="5" t="s">
        <v>13</v>
      </c>
      <c r="U14" s="5" t="s">
        <v>13</v>
      </c>
      <c r="V14" s="5" t="s">
        <v>13</v>
      </c>
      <c r="W14" s="5" t="s">
        <v>13</v>
      </c>
      <c r="X14" s="5" t="s">
        <v>13</v>
      </c>
      <c r="Y14" s="5" t="s">
        <v>13</v>
      </c>
      <c r="Z14" s="5" t="s">
        <v>13</v>
      </c>
      <c r="AA14" s="5" t="s">
        <v>13</v>
      </c>
      <c r="AB14" s="5" t="s">
        <v>13</v>
      </c>
      <c r="AC14" s="5" t="s">
        <v>13</v>
      </c>
      <c r="AK14" s="20">
        <v>5</v>
      </c>
    </row>
    <row r="15" spans="1:41" x14ac:dyDescent="0.2">
      <c r="A15" s="1" t="s">
        <v>87</v>
      </c>
      <c r="B15" s="1" t="s">
        <v>53</v>
      </c>
      <c r="C15" s="1" t="s">
        <v>8</v>
      </c>
      <c r="D15" s="1" t="s">
        <v>55</v>
      </c>
      <c r="E15" s="1" t="s">
        <v>21</v>
      </c>
      <c r="F15" s="1" t="s">
        <v>10</v>
      </c>
      <c r="J15" s="5">
        <v>21.9</v>
      </c>
      <c r="O15" s="5">
        <v>374</v>
      </c>
      <c r="P15" s="5">
        <v>451.69400000000002</v>
      </c>
      <c r="Q15" s="5">
        <v>606.71199999999999</v>
      </c>
      <c r="R15" s="5">
        <v>503.7</v>
      </c>
      <c r="S15" s="5">
        <v>187.08</v>
      </c>
      <c r="T15" s="5">
        <v>549.16099999999994</v>
      </c>
      <c r="U15" s="5">
        <v>831.57500000000005</v>
      </c>
      <c r="V15" s="5">
        <v>1118.027</v>
      </c>
      <c r="W15" s="5">
        <v>1037.575</v>
      </c>
      <c r="X15" s="5">
        <v>518.20000000000005</v>
      </c>
      <c r="Y15" s="5">
        <v>25.41</v>
      </c>
      <c r="Z15" s="5">
        <v>407.63400000000001</v>
      </c>
      <c r="AA15" s="5">
        <v>365.70800000000003</v>
      </c>
      <c r="AB15" s="5">
        <v>22.02</v>
      </c>
      <c r="AC15" s="5">
        <v>128.9</v>
      </c>
      <c r="AD15" s="5">
        <v>394.8</v>
      </c>
      <c r="AE15" s="5">
        <v>225</v>
      </c>
      <c r="AF15" s="5">
        <v>466.2</v>
      </c>
      <c r="AG15" s="5">
        <v>600.40099999999995</v>
      </c>
      <c r="AH15" s="5">
        <v>880.63699999999994</v>
      </c>
      <c r="AI15" s="5">
        <v>811.279</v>
      </c>
      <c r="AJ15" s="5">
        <v>773.779</v>
      </c>
      <c r="AK15" s="20">
        <v>6</v>
      </c>
      <c r="AM15" s="12">
        <f>+AO15/$AO$3</f>
        <v>2.7914870940598299E-2</v>
      </c>
      <c r="AN15" s="7">
        <f>IF(AK15=1,AM15,AM15+AN13)</f>
        <v>0.89753792857412029</v>
      </c>
      <c r="AO15" s="5">
        <f>SUM(G15:AJ15)</f>
        <v>11301.392000000002</v>
      </c>
    </row>
    <row r="16" spans="1:41" x14ac:dyDescent="0.2">
      <c r="A16" s="1" t="s">
        <v>87</v>
      </c>
      <c r="B16" s="1" t="s">
        <v>53</v>
      </c>
      <c r="C16" s="1" t="s">
        <v>8</v>
      </c>
      <c r="D16" s="1" t="s">
        <v>55</v>
      </c>
      <c r="E16" s="1" t="s">
        <v>21</v>
      </c>
      <c r="F16" s="1" t="s">
        <v>11</v>
      </c>
      <c r="J16" s="5" t="s">
        <v>15</v>
      </c>
      <c r="O16" s="5" t="s">
        <v>15</v>
      </c>
      <c r="P16" s="5">
        <v>-1</v>
      </c>
      <c r="Q16" s="5" t="s">
        <v>13</v>
      </c>
      <c r="R16" s="5" t="s">
        <v>15</v>
      </c>
      <c r="S16" s="5">
        <v>-1</v>
      </c>
      <c r="T16" s="5" t="s">
        <v>15</v>
      </c>
      <c r="U16" s="5" t="s">
        <v>13</v>
      </c>
      <c r="V16" s="5" t="s">
        <v>13</v>
      </c>
      <c r="W16" s="5" t="s">
        <v>13</v>
      </c>
      <c r="X16" s="5" t="s">
        <v>13</v>
      </c>
      <c r="Y16" s="5" t="s">
        <v>13</v>
      </c>
      <c r="Z16" s="5" t="s">
        <v>13</v>
      </c>
      <c r="AA16" s="5" t="s">
        <v>13</v>
      </c>
      <c r="AB16" s="5" t="s">
        <v>15</v>
      </c>
      <c r="AC16" s="5" t="s">
        <v>13</v>
      </c>
      <c r="AD16" s="5" t="s">
        <v>15</v>
      </c>
      <c r="AE16" s="5" t="s">
        <v>15</v>
      </c>
      <c r="AF16" s="5" t="s">
        <v>15</v>
      </c>
      <c r="AG16" s="5" t="s">
        <v>12</v>
      </c>
      <c r="AH16" s="5" t="s">
        <v>12</v>
      </c>
      <c r="AI16" s="5" t="s">
        <v>12</v>
      </c>
      <c r="AJ16" s="5" t="s">
        <v>12</v>
      </c>
      <c r="AK16" s="20">
        <v>6</v>
      </c>
    </row>
    <row r="17" spans="1:41" x14ac:dyDescent="0.2">
      <c r="A17" s="1" t="s">
        <v>87</v>
      </c>
      <c r="B17" s="1" t="s">
        <v>53</v>
      </c>
      <c r="C17" s="1" t="s">
        <v>8</v>
      </c>
      <c r="D17" s="1" t="s">
        <v>218</v>
      </c>
      <c r="E17" s="1" t="s">
        <v>21</v>
      </c>
      <c r="F17" s="1" t="s">
        <v>10</v>
      </c>
      <c r="K17" s="5">
        <v>380</v>
      </c>
      <c r="L17" s="5">
        <v>389</v>
      </c>
      <c r="M17" s="5">
        <v>441</v>
      </c>
      <c r="N17" s="5">
        <v>384</v>
      </c>
      <c r="O17" s="5">
        <v>381</v>
      </c>
      <c r="P17" s="5">
        <v>391.8</v>
      </c>
      <c r="Q17" s="5">
        <v>392.5</v>
      </c>
      <c r="R17" s="5">
        <v>380</v>
      </c>
      <c r="S17" s="5">
        <v>353.88299999999998</v>
      </c>
      <c r="T17" s="5">
        <v>345.15100000000001</v>
      </c>
      <c r="U17" s="5">
        <v>492.55500000000001</v>
      </c>
      <c r="V17" s="5">
        <v>439.58100000000002</v>
      </c>
      <c r="W17" s="5">
        <v>428.322</v>
      </c>
      <c r="X17" s="5">
        <v>270.697</v>
      </c>
      <c r="Y17" s="5">
        <v>366.87400000000002</v>
      </c>
      <c r="Z17" s="5">
        <v>231.595</v>
      </c>
      <c r="AA17" s="5">
        <v>262.52999999999997</v>
      </c>
      <c r="AB17" s="5">
        <v>184.369</v>
      </c>
      <c r="AC17" s="5">
        <v>125.18600000000001</v>
      </c>
      <c r="AD17" s="5">
        <v>251.62700000000001</v>
      </c>
      <c r="AE17" s="5">
        <v>236.44200000000001</v>
      </c>
      <c r="AF17" s="5">
        <v>250.06</v>
      </c>
      <c r="AG17" s="5">
        <v>466.32499999999999</v>
      </c>
      <c r="AH17" s="5">
        <v>368.53899999999999</v>
      </c>
      <c r="AI17" s="5">
        <v>323.36900000000003</v>
      </c>
      <c r="AJ17" s="5">
        <v>334.79599999999999</v>
      </c>
      <c r="AK17" s="20">
        <v>7</v>
      </c>
      <c r="AM17" s="12">
        <f>+AO17/$AO$3</f>
        <v>2.1912206124971734E-2</v>
      </c>
      <c r="AN17" s="7">
        <f>IF(AK17=1,AM17,AM17+AN15)</f>
        <v>0.91945013469909198</v>
      </c>
      <c r="AO17" s="5">
        <f>SUM(G17:AJ17)</f>
        <v>8871.2010000000009</v>
      </c>
    </row>
    <row r="18" spans="1:41" x14ac:dyDescent="0.2">
      <c r="A18" s="1" t="s">
        <v>87</v>
      </c>
      <c r="B18" s="1" t="s">
        <v>53</v>
      </c>
      <c r="C18" s="1" t="s">
        <v>8</v>
      </c>
      <c r="D18" s="1" t="s">
        <v>218</v>
      </c>
      <c r="E18" s="1" t="s">
        <v>21</v>
      </c>
      <c r="F18" s="1" t="s">
        <v>11</v>
      </c>
      <c r="K18" s="5" t="s">
        <v>15</v>
      </c>
      <c r="L18" s="5" t="s">
        <v>15</v>
      </c>
      <c r="M18" s="5" t="s">
        <v>13</v>
      </c>
      <c r="N18" s="5" t="s">
        <v>13</v>
      </c>
      <c r="O18" s="5" t="s">
        <v>13</v>
      </c>
      <c r="P18" s="5" t="s">
        <v>13</v>
      </c>
      <c r="Q18" s="5" t="s">
        <v>13</v>
      </c>
      <c r="R18" s="5" t="s">
        <v>13</v>
      </c>
      <c r="S18" s="5" t="s">
        <v>15</v>
      </c>
      <c r="T18" s="5" t="s">
        <v>13</v>
      </c>
      <c r="U18" s="5" t="s">
        <v>13</v>
      </c>
      <c r="V18" s="5" t="s">
        <v>13</v>
      </c>
      <c r="W18" s="5" t="s">
        <v>13</v>
      </c>
      <c r="X18" s="5" t="s">
        <v>13</v>
      </c>
      <c r="Y18" s="5" t="s">
        <v>13</v>
      </c>
      <c r="Z18" s="5" t="s">
        <v>13</v>
      </c>
      <c r="AA18" s="5" t="s">
        <v>13</v>
      </c>
      <c r="AB18" s="5" t="s">
        <v>13</v>
      </c>
      <c r="AC18" s="5" t="s">
        <v>13</v>
      </c>
      <c r="AD18" s="5" t="s">
        <v>13</v>
      </c>
      <c r="AE18" s="5" t="s">
        <v>13</v>
      </c>
      <c r="AF18" s="5" t="s">
        <v>13</v>
      </c>
      <c r="AG18" s="5" t="s">
        <v>13</v>
      </c>
      <c r="AH18" s="5" t="s">
        <v>13</v>
      </c>
      <c r="AI18" s="5" t="s">
        <v>13</v>
      </c>
      <c r="AJ18" s="5" t="s">
        <v>15</v>
      </c>
      <c r="AK18" s="20">
        <v>7</v>
      </c>
    </row>
    <row r="19" spans="1:41" x14ac:dyDescent="0.2">
      <c r="A19" s="1" t="s">
        <v>87</v>
      </c>
      <c r="B19" s="1" t="s">
        <v>53</v>
      </c>
      <c r="C19" s="1" t="s">
        <v>8</v>
      </c>
      <c r="D19" s="1" t="s">
        <v>148</v>
      </c>
      <c r="E19" s="1" t="s">
        <v>21</v>
      </c>
      <c r="F19" s="1" t="s">
        <v>10</v>
      </c>
      <c r="N19" s="5">
        <v>29</v>
      </c>
      <c r="O19" s="5">
        <v>534</v>
      </c>
      <c r="P19" s="5">
        <v>344</v>
      </c>
      <c r="Q19" s="5">
        <v>200.3</v>
      </c>
      <c r="R19" s="5">
        <v>423</v>
      </c>
      <c r="S19" s="5">
        <v>353.3</v>
      </c>
      <c r="T19" s="5">
        <v>277.76600000000002</v>
      </c>
      <c r="U19" s="5">
        <v>91.272999999999996</v>
      </c>
      <c r="V19" s="5">
        <v>300</v>
      </c>
      <c r="W19" s="5">
        <v>473</v>
      </c>
      <c r="X19" s="5">
        <v>470</v>
      </c>
      <c r="Y19" s="5">
        <v>291</v>
      </c>
      <c r="Z19" s="5">
        <v>295.83</v>
      </c>
      <c r="AA19" s="5">
        <v>247.50800000000001</v>
      </c>
      <c r="AB19" s="5">
        <v>315.50400000000002</v>
      </c>
      <c r="AC19" s="5">
        <v>195.96199999999999</v>
      </c>
      <c r="AD19" s="5">
        <v>205.89400000000001</v>
      </c>
      <c r="AE19" s="5">
        <v>327.69600000000003</v>
      </c>
      <c r="AF19" s="5">
        <v>222.22</v>
      </c>
      <c r="AG19" s="5">
        <v>301.58</v>
      </c>
      <c r="AH19" s="5">
        <v>354.85</v>
      </c>
      <c r="AI19" s="5">
        <v>210.905</v>
      </c>
      <c r="AJ19" s="5">
        <v>88.540999999999997</v>
      </c>
      <c r="AK19" s="20">
        <v>8</v>
      </c>
      <c r="AM19" s="12">
        <f>+AO19/$AO$3</f>
        <v>1.6186479532087017E-2</v>
      </c>
      <c r="AN19" s="7">
        <f>IF(AK19=1,AM19,AM19+AN17)</f>
        <v>0.93563661423117894</v>
      </c>
      <c r="AO19" s="5">
        <f>SUM(G19:AJ19)</f>
        <v>6553.1289999999999</v>
      </c>
    </row>
    <row r="20" spans="1:41" x14ac:dyDescent="0.2">
      <c r="A20" s="1" t="s">
        <v>87</v>
      </c>
      <c r="B20" s="1" t="s">
        <v>53</v>
      </c>
      <c r="C20" s="1" t="s">
        <v>8</v>
      </c>
      <c r="D20" s="1" t="s">
        <v>148</v>
      </c>
      <c r="E20" s="1" t="s">
        <v>21</v>
      </c>
      <c r="F20" s="1" t="s">
        <v>11</v>
      </c>
      <c r="N20" s="5" t="s">
        <v>15</v>
      </c>
      <c r="O20" s="5" t="s">
        <v>15</v>
      </c>
      <c r="P20" s="5" t="s">
        <v>15</v>
      </c>
      <c r="Q20" s="5" t="s">
        <v>15</v>
      </c>
      <c r="R20" s="5" t="s">
        <v>15</v>
      </c>
      <c r="S20" s="5" t="s">
        <v>15</v>
      </c>
      <c r="T20" s="5" t="s">
        <v>15</v>
      </c>
      <c r="U20" s="5" t="s">
        <v>15</v>
      </c>
      <c r="V20" s="5" t="s">
        <v>15</v>
      </c>
      <c r="W20" s="5" t="s">
        <v>15</v>
      </c>
      <c r="X20" s="5" t="s">
        <v>13</v>
      </c>
      <c r="Y20" s="5" t="s">
        <v>13</v>
      </c>
      <c r="Z20" s="5" t="s">
        <v>13</v>
      </c>
      <c r="AA20" s="5" t="s">
        <v>13</v>
      </c>
      <c r="AB20" s="5" t="s">
        <v>13</v>
      </c>
      <c r="AC20" s="5" t="s">
        <v>13</v>
      </c>
      <c r="AD20" s="5" t="s">
        <v>12</v>
      </c>
      <c r="AE20" s="5" t="s">
        <v>13</v>
      </c>
      <c r="AF20" s="5" t="s">
        <v>12</v>
      </c>
      <c r="AG20" s="5" t="s">
        <v>12</v>
      </c>
      <c r="AH20" s="5" t="s">
        <v>12</v>
      </c>
      <c r="AI20" s="5" t="s">
        <v>13</v>
      </c>
      <c r="AJ20" s="5" t="s">
        <v>12</v>
      </c>
      <c r="AK20" s="20">
        <v>8</v>
      </c>
    </row>
    <row r="21" spans="1:41" x14ac:dyDescent="0.2">
      <c r="A21" s="1" t="s">
        <v>87</v>
      </c>
      <c r="B21" s="1" t="s">
        <v>53</v>
      </c>
      <c r="C21" s="1" t="s">
        <v>8</v>
      </c>
      <c r="D21" s="1" t="s">
        <v>54</v>
      </c>
      <c r="E21" s="1" t="s">
        <v>21</v>
      </c>
      <c r="F21" s="1" t="s">
        <v>10</v>
      </c>
      <c r="K21" s="5">
        <v>1</v>
      </c>
      <c r="N21" s="5">
        <v>239.6</v>
      </c>
      <c r="O21" s="5">
        <v>142.5</v>
      </c>
      <c r="P21" s="5">
        <v>327.10000000000002</v>
      </c>
      <c r="Q21" s="5">
        <v>547.26</v>
      </c>
      <c r="R21" s="5">
        <v>649.20000000000005</v>
      </c>
      <c r="S21" s="5">
        <v>292.89</v>
      </c>
      <c r="T21" s="5">
        <v>294.53300000000002</v>
      </c>
      <c r="U21" s="5">
        <v>199.31700000000001</v>
      </c>
      <c r="V21" s="5">
        <v>185.636</v>
      </c>
      <c r="W21" s="5">
        <v>206.82499999999999</v>
      </c>
      <c r="X21" s="5">
        <v>142.05199999999999</v>
      </c>
      <c r="Y21" s="5">
        <v>170.08799999999999</v>
      </c>
      <c r="Z21" s="5">
        <v>144.80099999999999</v>
      </c>
      <c r="AA21" s="5">
        <v>96.573999999999998</v>
      </c>
      <c r="AB21" s="5">
        <v>50.244999999999997</v>
      </c>
      <c r="AC21" s="5">
        <v>171.39</v>
      </c>
      <c r="AD21" s="5">
        <v>152.41999999999999</v>
      </c>
      <c r="AE21" s="5">
        <v>217.59800000000001</v>
      </c>
      <c r="AF21" s="5">
        <v>163.52699999999999</v>
      </c>
      <c r="AG21" s="5">
        <v>189.49100000000001</v>
      </c>
      <c r="AH21" s="5">
        <v>188.68899999999999</v>
      </c>
      <c r="AI21" s="5">
        <v>251.19800000000001</v>
      </c>
      <c r="AJ21" s="5">
        <v>149.46600000000001</v>
      </c>
      <c r="AK21" s="20">
        <v>9</v>
      </c>
      <c r="AM21" s="12">
        <f>+AO21/$AO$3</f>
        <v>1.2778496075889701E-2</v>
      </c>
      <c r="AN21" s="7">
        <f>IF(AK21=1,AM21,AM21+AN19)</f>
        <v>0.9484151103070686</v>
      </c>
      <c r="AO21" s="5">
        <f>SUM(G21:AJ21)</f>
        <v>5173.4000000000015</v>
      </c>
    </row>
    <row r="22" spans="1:41" x14ac:dyDescent="0.2">
      <c r="A22" s="1" t="s">
        <v>87</v>
      </c>
      <c r="B22" s="1" t="s">
        <v>53</v>
      </c>
      <c r="C22" s="1" t="s">
        <v>8</v>
      </c>
      <c r="D22" s="1" t="s">
        <v>54</v>
      </c>
      <c r="E22" s="1" t="s">
        <v>21</v>
      </c>
      <c r="F22" s="1" t="s">
        <v>11</v>
      </c>
      <c r="K22" s="5">
        <v>-1</v>
      </c>
      <c r="N22" s="5" t="s">
        <v>13</v>
      </c>
      <c r="O22" s="5" t="s">
        <v>13</v>
      </c>
      <c r="P22" s="5" t="s">
        <v>13</v>
      </c>
      <c r="Q22" s="5" t="s">
        <v>18</v>
      </c>
      <c r="R22" s="5" t="s">
        <v>12</v>
      </c>
      <c r="S22" s="5" t="s">
        <v>13</v>
      </c>
      <c r="T22" s="5" t="s">
        <v>13</v>
      </c>
      <c r="U22" s="5" t="s">
        <v>13</v>
      </c>
      <c r="V22" s="5" t="s">
        <v>13</v>
      </c>
      <c r="W22" s="5" t="s">
        <v>13</v>
      </c>
      <c r="X22" s="5" t="s">
        <v>13</v>
      </c>
      <c r="Y22" s="5" t="s">
        <v>13</v>
      </c>
      <c r="Z22" s="5" t="s">
        <v>13</v>
      </c>
      <c r="AA22" s="5" t="s">
        <v>15</v>
      </c>
      <c r="AB22" s="5" t="s">
        <v>13</v>
      </c>
      <c r="AC22" s="5" t="s">
        <v>13</v>
      </c>
      <c r="AD22" s="5" t="s">
        <v>13</v>
      </c>
      <c r="AE22" s="5" t="s">
        <v>13</v>
      </c>
      <c r="AF22" s="5" t="s">
        <v>13</v>
      </c>
      <c r="AG22" s="5" t="s">
        <v>13</v>
      </c>
      <c r="AH22" s="5" t="s">
        <v>13</v>
      </c>
      <c r="AI22" s="5" t="s">
        <v>13</v>
      </c>
      <c r="AJ22" s="5" t="s">
        <v>13</v>
      </c>
      <c r="AK22" s="20">
        <v>9</v>
      </c>
    </row>
    <row r="23" spans="1:41" x14ac:dyDescent="0.2">
      <c r="A23" s="1" t="s">
        <v>87</v>
      </c>
      <c r="B23" s="1" t="s">
        <v>53</v>
      </c>
      <c r="C23" s="1" t="s">
        <v>8</v>
      </c>
      <c r="D23" s="1" t="s">
        <v>69</v>
      </c>
      <c r="E23" s="1" t="s">
        <v>22</v>
      </c>
      <c r="F23" s="1" t="s">
        <v>10</v>
      </c>
      <c r="G23" s="5">
        <v>73.37</v>
      </c>
      <c r="H23" s="5">
        <v>69.430000000000007</v>
      </c>
      <c r="I23" s="5">
        <v>121.47</v>
      </c>
      <c r="J23" s="5">
        <v>51.15</v>
      </c>
      <c r="K23" s="5">
        <v>103</v>
      </c>
      <c r="L23" s="5">
        <v>139.66</v>
      </c>
      <c r="M23" s="5">
        <v>44.32</v>
      </c>
      <c r="N23" s="5">
        <v>105.98</v>
      </c>
      <c r="O23" s="5">
        <v>120.5</v>
      </c>
      <c r="P23" s="5">
        <v>116.54</v>
      </c>
      <c r="Q23" s="5">
        <v>530.6</v>
      </c>
      <c r="R23" s="5">
        <v>371.68</v>
      </c>
      <c r="S23" s="5">
        <v>734.28</v>
      </c>
      <c r="T23" s="5">
        <v>342.57</v>
      </c>
      <c r="U23" s="5">
        <v>54.665999999999997</v>
      </c>
      <c r="V23" s="5">
        <v>31.873000000000001</v>
      </c>
      <c r="W23" s="5">
        <v>65</v>
      </c>
      <c r="X23" s="5">
        <v>176.869</v>
      </c>
      <c r="Y23" s="5">
        <v>132.24100000000001</v>
      </c>
      <c r="Z23" s="5">
        <v>116.011</v>
      </c>
      <c r="AA23" s="5">
        <v>60.143000000000001</v>
      </c>
      <c r="AB23" s="5">
        <v>53.92</v>
      </c>
      <c r="AC23" s="5">
        <v>36.99</v>
      </c>
      <c r="AD23" s="5">
        <v>26.23</v>
      </c>
      <c r="AE23" s="5">
        <v>56.064</v>
      </c>
      <c r="AF23" s="5">
        <v>36</v>
      </c>
      <c r="AG23" s="5">
        <v>55.1</v>
      </c>
      <c r="AH23" s="5">
        <v>6.1</v>
      </c>
      <c r="AK23" s="20">
        <v>10</v>
      </c>
      <c r="AM23" s="12">
        <f>+AO23/$AO$3</f>
        <v>9.4645864979052228E-3</v>
      </c>
      <c r="AN23" s="7">
        <f>IF(AK23=1,AM23,AM23+AN21)</f>
        <v>0.95787969680497387</v>
      </c>
      <c r="AO23" s="5">
        <f>SUM(G23:AJ23)</f>
        <v>3831.7570000000001</v>
      </c>
    </row>
    <row r="24" spans="1:41" ht="12.75" thickBot="1" x14ac:dyDescent="0.25">
      <c r="A24" s="1" t="s">
        <v>87</v>
      </c>
      <c r="B24" s="1" t="s">
        <v>53</v>
      </c>
      <c r="C24" s="1" t="s">
        <v>8</v>
      </c>
      <c r="D24" s="1" t="s">
        <v>69</v>
      </c>
      <c r="E24" s="1" t="s">
        <v>22</v>
      </c>
      <c r="F24" s="1" t="s">
        <v>11</v>
      </c>
      <c r="G24" s="5">
        <v>-1</v>
      </c>
      <c r="H24" s="5">
        <v>-1</v>
      </c>
      <c r="I24" s="5">
        <v>-1</v>
      </c>
      <c r="J24" s="5">
        <v>-1</v>
      </c>
      <c r="K24" s="5">
        <v>-1</v>
      </c>
      <c r="L24" s="5" t="s">
        <v>13</v>
      </c>
      <c r="M24" s="5" t="s">
        <v>24</v>
      </c>
      <c r="N24" s="5" t="s">
        <v>13</v>
      </c>
      <c r="O24" s="5" t="s">
        <v>24</v>
      </c>
      <c r="P24" s="5" t="s">
        <v>13</v>
      </c>
      <c r="Q24" s="5" t="s">
        <v>13</v>
      </c>
      <c r="R24" s="5" t="s">
        <v>13</v>
      </c>
      <c r="S24" s="5" t="s">
        <v>13</v>
      </c>
      <c r="T24" s="5" t="s">
        <v>13</v>
      </c>
      <c r="U24" s="5" t="s">
        <v>13</v>
      </c>
      <c r="V24" s="5" t="s">
        <v>13</v>
      </c>
      <c r="W24" s="5" t="s">
        <v>13</v>
      </c>
      <c r="X24" s="5" t="s">
        <v>15</v>
      </c>
      <c r="Y24" s="5" t="s">
        <v>13</v>
      </c>
      <c r="Z24" s="5" t="s">
        <v>15</v>
      </c>
      <c r="AA24" s="5" t="s">
        <v>15</v>
      </c>
      <c r="AB24" s="5" t="s">
        <v>15</v>
      </c>
      <c r="AC24" s="5" t="s">
        <v>15</v>
      </c>
      <c r="AD24" s="5" t="s">
        <v>15</v>
      </c>
      <c r="AE24" s="5" t="s">
        <v>15</v>
      </c>
      <c r="AF24" s="5" t="s">
        <v>15</v>
      </c>
      <c r="AG24" s="5" t="s">
        <v>15</v>
      </c>
      <c r="AH24" s="5" t="s">
        <v>15</v>
      </c>
      <c r="AK24" s="32">
        <v>10</v>
      </c>
    </row>
    <row r="25" spans="1:41" x14ac:dyDescent="0.2">
      <c r="A25" s="1" t="s">
        <v>87</v>
      </c>
      <c r="B25" s="1" t="s">
        <v>53</v>
      </c>
      <c r="C25" s="1" t="s">
        <v>8</v>
      </c>
      <c r="D25" s="1" t="s">
        <v>241</v>
      </c>
      <c r="E25" s="1" t="s">
        <v>14</v>
      </c>
      <c r="F25" s="1" t="s">
        <v>10</v>
      </c>
      <c r="G25" s="5">
        <v>179.2</v>
      </c>
      <c r="H25" s="5">
        <v>176.6</v>
      </c>
      <c r="I25" s="5">
        <v>201.8</v>
      </c>
      <c r="J25" s="5">
        <v>189.9</v>
      </c>
      <c r="K25" s="5">
        <v>178.3</v>
      </c>
      <c r="L25" s="5">
        <v>165.5</v>
      </c>
      <c r="M25" s="5">
        <v>148.4</v>
      </c>
      <c r="N25" s="5">
        <v>134.5</v>
      </c>
      <c r="O25" s="5">
        <v>129</v>
      </c>
      <c r="P25" s="5">
        <v>119.5</v>
      </c>
      <c r="Q25" s="5">
        <v>119.5</v>
      </c>
      <c r="R25" s="5">
        <v>119.5</v>
      </c>
      <c r="S25" s="5">
        <v>119.5</v>
      </c>
      <c r="T25" s="5">
        <v>125.9</v>
      </c>
      <c r="U25" s="5">
        <v>146.6</v>
      </c>
      <c r="V25" s="5">
        <v>138.30000000000001</v>
      </c>
      <c r="W25" s="5">
        <v>138.30000000000001</v>
      </c>
      <c r="X25" s="5">
        <v>172.02</v>
      </c>
      <c r="Y25" s="5">
        <v>188</v>
      </c>
      <c r="Z25" s="5">
        <v>193</v>
      </c>
      <c r="AA25" s="5">
        <v>60</v>
      </c>
      <c r="AB25" s="5">
        <v>84</v>
      </c>
      <c r="AC25" s="5">
        <v>60</v>
      </c>
      <c r="AD25" s="5">
        <v>94</v>
      </c>
      <c r="AE25" s="5">
        <v>145</v>
      </c>
      <c r="AF25" s="5">
        <v>77.400000000000006</v>
      </c>
      <c r="AG25" s="5">
        <v>64.5</v>
      </c>
      <c r="AK25" s="20">
        <v>11</v>
      </c>
      <c r="AM25" s="12">
        <f>+AO25/$AO$3</f>
        <v>9.0606438465032878E-3</v>
      </c>
      <c r="AN25" s="7">
        <f>IF(AK25=1,AM25,AM25+AN23)</f>
        <v>0.96694034065147716</v>
      </c>
      <c r="AO25" s="5">
        <f>SUM(G25:AJ25)</f>
        <v>3668.2200000000003</v>
      </c>
    </row>
    <row r="26" spans="1:41" x14ac:dyDescent="0.2">
      <c r="A26" s="1" t="s">
        <v>87</v>
      </c>
      <c r="B26" s="1" t="s">
        <v>53</v>
      </c>
      <c r="C26" s="1" t="s">
        <v>8</v>
      </c>
      <c r="D26" s="1" t="s">
        <v>241</v>
      </c>
      <c r="E26" s="1" t="s">
        <v>14</v>
      </c>
      <c r="F26" s="1" t="s">
        <v>11</v>
      </c>
      <c r="G26" s="5">
        <v>-1</v>
      </c>
      <c r="H26" s="5">
        <v>-1</v>
      </c>
      <c r="I26" s="5">
        <v>-1</v>
      </c>
      <c r="J26" s="5">
        <v>-1</v>
      </c>
      <c r="K26" s="5">
        <v>-1</v>
      </c>
      <c r="L26" s="5">
        <v>-1</v>
      </c>
      <c r="M26" s="5">
        <v>-1</v>
      </c>
      <c r="N26" s="5">
        <v>-1</v>
      </c>
      <c r="O26" s="5">
        <v>-1</v>
      </c>
      <c r="P26" s="5">
        <v>-1</v>
      </c>
      <c r="Q26" s="5">
        <v>-1</v>
      </c>
      <c r="R26" s="5">
        <v>-1</v>
      </c>
      <c r="S26" s="5">
        <v>-1</v>
      </c>
      <c r="T26" s="5">
        <v>-1</v>
      </c>
      <c r="U26" s="5">
        <v>-1</v>
      </c>
      <c r="V26" s="5">
        <v>-1</v>
      </c>
      <c r="W26" s="5">
        <v>-1</v>
      </c>
      <c r="X26" s="5">
        <v>-1</v>
      </c>
      <c r="Y26" s="5">
        <v>-1</v>
      </c>
      <c r="Z26" s="5">
        <v>-1</v>
      </c>
      <c r="AA26" s="5">
        <v>-1</v>
      </c>
      <c r="AB26" s="5">
        <v>-1</v>
      </c>
      <c r="AC26" s="5">
        <v>-1</v>
      </c>
      <c r="AD26" s="5">
        <v>-1</v>
      </c>
      <c r="AE26" s="5">
        <v>-1</v>
      </c>
      <c r="AF26" s="5">
        <v>-1</v>
      </c>
      <c r="AG26" s="5">
        <v>-1</v>
      </c>
      <c r="AK26" s="20">
        <v>11</v>
      </c>
    </row>
    <row r="27" spans="1:41" x14ac:dyDescent="0.2">
      <c r="A27" s="1" t="s">
        <v>87</v>
      </c>
      <c r="B27" s="1" t="s">
        <v>53</v>
      </c>
      <c r="C27" s="1" t="s">
        <v>8</v>
      </c>
      <c r="D27" s="1" t="s">
        <v>72</v>
      </c>
      <c r="E27" s="1" t="s">
        <v>21</v>
      </c>
      <c r="F27" s="1" t="s">
        <v>10</v>
      </c>
      <c r="W27" s="5">
        <v>77</v>
      </c>
      <c r="X27" s="5">
        <v>138.11600000000001</v>
      </c>
      <c r="Y27" s="5">
        <v>195</v>
      </c>
      <c r="Z27" s="5">
        <v>180.40799999999999</v>
      </c>
      <c r="AA27" s="5">
        <v>264.06900000000002</v>
      </c>
      <c r="AB27" s="5">
        <v>161.833</v>
      </c>
      <c r="AC27" s="5">
        <v>178.417</v>
      </c>
      <c r="AD27" s="5">
        <v>143.328</v>
      </c>
      <c r="AE27" s="5">
        <v>97.436999999999998</v>
      </c>
      <c r="AF27" s="5">
        <v>173.304</v>
      </c>
      <c r="AG27" s="5">
        <v>159.958</v>
      </c>
      <c r="AH27" s="5">
        <v>92.355000000000004</v>
      </c>
      <c r="AI27" s="5">
        <v>166.09100000000001</v>
      </c>
      <c r="AK27" s="20">
        <v>12</v>
      </c>
      <c r="AM27" s="12">
        <f>+AO27/$AO$3</f>
        <v>5.007548140601616E-3</v>
      </c>
      <c r="AN27" s="7">
        <f>IF(AK27=1,AM27,AM27+AN25)</f>
        <v>0.97194788879207883</v>
      </c>
      <c r="AO27" s="5">
        <f>SUM(G27:AJ27)</f>
        <v>2027.3160000000003</v>
      </c>
    </row>
    <row r="28" spans="1:41" x14ac:dyDescent="0.2">
      <c r="A28" s="1" t="s">
        <v>87</v>
      </c>
      <c r="B28" s="1" t="s">
        <v>53</v>
      </c>
      <c r="C28" s="1" t="s">
        <v>8</v>
      </c>
      <c r="D28" s="1" t="s">
        <v>72</v>
      </c>
      <c r="E28" s="1" t="s">
        <v>21</v>
      </c>
      <c r="F28" s="1" t="s">
        <v>11</v>
      </c>
      <c r="W28" s="5">
        <v>-1</v>
      </c>
      <c r="X28" s="5" t="s">
        <v>15</v>
      </c>
      <c r="Y28" s="5">
        <v>-1</v>
      </c>
      <c r="Z28" s="5" t="s">
        <v>15</v>
      </c>
      <c r="AA28" s="5" t="s">
        <v>15</v>
      </c>
      <c r="AB28" s="5" t="s">
        <v>15</v>
      </c>
      <c r="AC28" s="5" t="s">
        <v>15</v>
      </c>
      <c r="AD28" s="5" t="s">
        <v>15</v>
      </c>
      <c r="AE28" s="5" t="s">
        <v>15</v>
      </c>
      <c r="AF28" s="5" t="s">
        <v>15</v>
      </c>
      <c r="AG28" s="5">
        <v>-1</v>
      </c>
      <c r="AH28" s="5">
        <v>-1</v>
      </c>
      <c r="AI28" s="5">
        <v>-1</v>
      </c>
      <c r="AK28" s="20">
        <v>12</v>
      </c>
    </row>
    <row r="29" spans="1:41" x14ac:dyDescent="0.2">
      <c r="A29" s="1" t="s">
        <v>87</v>
      </c>
      <c r="B29" s="1" t="s">
        <v>53</v>
      </c>
      <c r="C29" s="1" t="s">
        <v>30</v>
      </c>
      <c r="D29" s="1" t="s">
        <v>31</v>
      </c>
      <c r="E29" s="1" t="s">
        <v>21</v>
      </c>
      <c r="F29" s="1" t="s">
        <v>10</v>
      </c>
      <c r="G29" s="5">
        <v>209</v>
      </c>
      <c r="H29" s="5">
        <v>246</v>
      </c>
      <c r="I29" s="5">
        <v>192</v>
      </c>
      <c r="J29" s="5">
        <v>452</v>
      </c>
      <c r="K29" s="5">
        <v>778</v>
      </c>
      <c r="L29" s="5">
        <v>60</v>
      </c>
      <c r="M29" s="5">
        <v>60</v>
      </c>
      <c r="AK29" s="20">
        <v>13</v>
      </c>
      <c r="AM29" s="12">
        <f>+AO29/$AO$3</f>
        <v>4.9326664598816497E-3</v>
      </c>
      <c r="AN29" s="7">
        <f>IF(AK29=1,AM29,AM29+AN27)</f>
        <v>0.97688055525196049</v>
      </c>
      <c r="AO29" s="5">
        <f>SUM(G29:AJ29)</f>
        <v>1997</v>
      </c>
    </row>
    <row r="30" spans="1:41" x14ac:dyDescent="0.2">
      <c r="A30" s="1" t="s">
        <v>87</v>
      </c>
      <c r="B30" s="1" t="s">
        <v>53</v>
      </c>
      <c r="C30" s="1" t="s">
        <v>30</v>
      </c>
      <c r="D30" s="1" t="s">
        <v>31</v>
      </c>
      <c r="E30" s="1" t="s">
        <v>21</v>
      </c>
      <c r="F30" s="1" t="s">
        <v>11</v>
      </c>
      <c r="G30" s="5">
        <v>-1</v>
      </c>
      <c r="H30" s="5">
        <v>-1</v>
      </c>
      <c r="I30" s="5">
        <v>-1</v>
      </c>
      <c r="J30" s="5">
        <v>-1</v>
      </c>
      <c r="K30" s="5">
        <v>-1</v>
      </c>
      <c r="L30" s="5">
        <v>-1</v>
      </c>
      <c r="M30" s="5">
        <v>-1</v>
      </c>
      <c r="AK30" s="20">
        <v>13</v>
      </c>
    </row>
    <row r="31" spans="1:41" x14ac:dyDescent="0.2">
      <c r="A31" s="1" t="s">
        <v>87</v>
      </c>
      <c r="B31" s="1" t="s">
        <v>53</v>
      </c>
      <c r="C31" s="1" t="s">
        <v>8</v>
      </c>
      <c r="D31" s="1" t="s">
        <v>222</v>
      </c>
      <c r="E31" s="1" t="s">
        <v>21</v>
      </c>
      <c r="F31" s="1" t="s">
        <v>10</v>
      </c>
      <c r="G31" s="5">
        <v>147</v>
      </c>
      <c r="H31" s="5">
        <v>147</v>
      </c>
      <c r="I31" s="5">
        <v>198</v>
      </c>
      <c r="J31" s="5">
        <v>164</v>
      </c>
      <c r="K31" s="5">
        <v>164</v>
      </c>
      <c r="L31" s="5">
        <v>7</v>
      </c>
      <c r="M31" s="5">
        <v>18</v>
      </c>
      <c r="N31" s="5">
        <v>7</v>
      </c>
      <c r="O31" s="5">
        <v>4.7</v>
      </c>
      <c r="P31" s="5">
        <v>9.6539999999999999</v>
      </c>
      <c r="Q31" s="5">
        <v>0.1</v>
      </c>
      <c r="R31" s="5">
        <v>1.5</v>
      </c>
      <c r="S31" s="5">
        <v>24</v>
      </c>
      <c r="T31" s="5">
        <v>70</v>
      </c>
      <c r="U31" s="5">
        <v>36</v>
      </c>
      <c r="V31" s="5">
        <v>94</v>
      </c>
      <c r="W31" s="5">
        <v>175.82900000000001</v>
      </c>
      <c r="X31" s="5">
        <v>223.303</v>
      </c>
      <c r="Y31" s="5">
        <v>10</v>
      </c>
      <c r="Z31" s="5">
        <v>147.42599999999999</v>
      </c>
      <c r="AA31" s="5">
        <v>70.171999999999997</v>
      </c>
      <c r="AB31" s="5">
        <v>64.992999999999995</v>
      </c>
      <c r="AC31" s="5">
        <v>47.296999999999997</v>
      </c>
      <c r="AD31" s="5">
        <v>52.837000000000003</v>
      </c>
      <c r="AE31" s="5">
        <v>5.4509999999999996</v>
      </c>
      <c r="AF31" s="5">
        <v>19.25</v>
      </c>
      <c r="AG31" s="5">
        <v>10.920999999999999</v>
      </c>
      <c r="AH31" s="5">
        <v>17.602</v>
      </c>
      <c r="AI31" s="5">
        <v>8.6969999999999992</v>
      </c>
      <c r="AJ31" s="5">
        <v>15.151</v>
      </c>
      <c r="AK31" s="20">
        <v>14</v>
      </c>
      <c r="AM31" s="12">
        <f>+AO31/$AO$3</f>
        <v>4.84345608705664E-3</v>
      </c>
      <c r="AN31" s="7">
        <f>IF(AK31=1,AM31,AM31+AN29)</f>
        <v>0.9817240113390171</v>
      </c>
      <c r="AO31" s="5">
        <f>SUM(G31:AJ31)</f>
        <v>1960.8830000000003</v>
      </c>
    </row>
    <row r="32" spans="1:41" x14ac:dyDescent="0.2">
      <c r="A32" s="1" t="s">
        <v>87</v>
      </c>
      <c r="B32" s="1" t="s">
        <v>53</v>
      </c>
      <c r="C32" s="1" t="s">
        <v>8</v>
      </c>
      <c r="D32" s="1" t="s">
        <v>222</v>
      </c>
      <c r="E32" s="1" t="s">
        <v>21</v>
      </c>
      <c r="F32" s="1" t="s">
        <v>11</v>
      </c>
      <c r="G32" s="5" t="s">
        <v>13</v>
      </c>
      <c r="H32" s="5" t="s">
        <v>15</v>
      </c>
      <c r="I32" s="5" t="s">
        <v>15</v>
      </c>
      <c r="J32" s="5" t="s">
        <v>15</v>
      </c>
      <c r="K32" s="5" t="s">
        <v>15</v>
      </c>
      <c r="L32" s="5" t="s">
        <v>15</v>
      </c>
      <c r="M32" s="5" t="s">
        <v>15</v>
      </c>
      <c r="N32" s="5" t="s">
        <v>15</v>
      </c>
      <c r="O32" s="5" t="s">
        <v>15</v>
      </c>
      <c r="P32" s="5" t="s">
        <v>15</v>
      </c>
      <c r="Q32" s="5" t="s">
        <v>15</v>
      </c>
      <c r="R32" s="5" t="s">
        <v>15</v>
      </c>
      <c r="S32" s="5" t="s">
        <v>15</v>
      </c>
      <c r="T32" s="5" t="s">
        <v>15</v>
      </c>
      <c r="U32" s="5" t="s">
        <v>15</v>
      </c>
      <c r="V32" s="5" t="s">
        <v>15</v>
      </c>
      <c r="W32" s="5" t="s">
        <v>15</v>
      </c>
      <c r="X32" s="5" t="s">
        <v>15</v>
      </c>
      <c r="Y32" s="5" t="s">
        <v>15</v>
      </c>
      <c r="Z32" s="5">
        <v>-1</v>
      </c>
      <c r="AA32" s="5" t="s">
        <v>15</v>
      </c>
      <c r="AB32" s="5">
        <v>-1</v>
      </c>
      <c r="AC32" s="5" t="s">
        <v>12</v>
      </c>
      <c r="AD32" s="5" t="s">
        <v>12</v>
      </c>
      <c r="AE32" s="5" t="s">
        <v>15</v>
      </c>
      <c r="AF32" s="5" t="s">
        <v>12</v>
      </c>
      <c r="AG32" s="5" t="s">
        <v>13</v>
      </c>
      <c r="AH32" s="5" t="s">
        <v>12</v>
      </c>
      <c r="AI32" s="5" t="s">
        <v>13</v>
      </c>
      <c r="AJ32" s="5" t="s">
        <v>12</v>
      </c>
      <c r="AK32" s="20">
        <v>14</v>
      </c>
    </row>
    <row r="33" spans="1:41" x14ac:dyDescent="0.2">
      <c r="A33" s="1" t="s">
        <v>87</v>
      </c>
      <c r="B33" s="1" t="s">
        <v>53</v>
      </c>
      <c r="C33" s="1" t="s">
        <v>8</v>
      </c>
      <c r="D33" s="1" t="s">
        <v>34</v>
      </c>
      <c r="E33" s="1" t="s">
        <v>21</v>
      </c>
      <c r="F33" s="1" t="s">
        <v>10</v>
      </c>
      <c r="K33" s="5">
        <v>1</v>
      </c>
      <c r="O33" s="5">
        <v>17</v>
      </c>
      <c r="P33" s="5">
        <v>8.2100000000000009</v>
      </c>
      <c r="W33" s="5">
        <v>119.733</v>
      </c>
      <c r="X33" s="5">
        <v>31.957000000000001</v>
      </c>
      <c r="Y33" s="5">
        <v>111.345</v>
      </c>
      <c r="Z33" s="5">
        <v>120.871</v>
      </c>
      <c r="AA33" s="5">
        <v>206.61699999999999</v>
      </c>
      <c r="AB33" s="5">
        <v>196.608</v>
      </c>
      <c r="AC33" s="5">
        <v>135.89500000000001</v>
      </c>
      <c r="AD33" s="5">
        <v>45.292000000000002</v>
      </c>
      <c r="AE33" s="5">
        <v>111.32899999999999</v>
      </c>
      <c r="AF33" s="5">
        <v>176.49199999999999</v>
      </c>
      <c r="AG33" s="5">
        <v>166.011</v>
      </c>
      <c r="AH33" s="5">
        <v>115.21599999999999</v>
      </c>
      <c r="AI33" s="5">
        <v>55.326000000000001</v>
      </c>
      <c r="AJ33" s="5">
        <v>2.121</v>
      </c>
      <c r="AK33" s="20">
        <v>15</v>
      </c>
      <c r="AM33" s="12">
        <f>+AO33/$AO$3</f>
        <v>4.0039888747104308E-3</v>
      </c>
      <c r="AN33" s="7">
        <f>IF(AK33=1,AM33,AM33+AN31)</f>
        <v>0.98572800021372753</v>
      </c>
      <c r="AO33" s="5">
        <f>SUM(G33:AJ33)</f>
        <v>1621.0229999999999</v>
      </c>
    </row>
    <row r="34" spans="1:41" x14ac:dyDescent="0.2">
      <c r="A34" s="1" t="s">
        <v>87</v>
      </c>
      <c r="B34" s="1" t="s">
        <v>53</v>
      </c>
      <c r="C34" s="1" t="s">
        <v>8</v>
      </c>
      <c r="D34" s="1" t="s">
        <v>34</v>
      </c>
      <c r="E34" s="1" t="s">
        <v>21</v>
      </c>
      <c r="F34" s="1" t="s">
        <v>11</v>
      </c>
      <c r="K34" s="5" t="s">
        <v>15</v>
      </c>
      <c r="O34" s="5">
        <v>-1</v>
      </c>
      <c r="P34" s="5" t="s">
        <v>15</v>
      </c>
      <c r="W34" s="5" t="s">
        <v>15</v>
      </c>
      <c r="X34" s="5" t="s">
        <v>15</v>
      </c>
      <c r="Y34" s="5" t="s">
        <v>13</v>
      </c>
      <c r="Z34" s="5" t="s">
        <v>13</v>
      </c>
      <c r="AA34" s="5" t="s">
        <v>13</v>
      </c>
      <c r="AB34" s="5" t="s">
        <v>13</v>
      </c>
      <c r="AC34" s="5" t="s">
        <v>15</v>
      </c>
      <c r="AD34" s="5" t="s">
        <v>15</v>
      </c>
      <c r="AE34" s="5" t="s">
        <v>13</v>
      </c>
      <c r="AF34" s="5" t="s">
        <v>15</v>
      </c>
      <c r="AG34" s="5" t="s">
        <v>13</v>
      </c>
      <c r="AH34" s="5" t="s">
        <v>12</v>
      </c>
      <c r="AI34" s="5" t="s">
        <v>13</v>
      </c>
      <c r="AJ34" s="5" t="s">
        <v>12</v>
      </c>
      <c r="AK34" s="20">
        <v>15</v>
      </c>
    </row>
    <row r="35" spans="1:41" x14ac:dyDescent="0.2">
      <c r="A35" s="1" t="s">
        <v>87</v>
      </c>
      <c r="B35" s="1" t="s">
        <v>53</v>
      </c>
      <c r="C35" s="1" t="s">
        <v>8</v>
      </c>
      <c r="D35" s="1" t="s">
        <v>220</v>
      </c>
      <c r="E35" s="1" t="s">
        <v>21</v>
      </c>
      <c r="F35" s="1" t="s">
        <v>10</v>
      </c>
      <c r="L35" s="5">
        <v>172</v>
      </c>
      <c r="M35" s="5">
        <v>417</v>
      </c>
      <c r="N35" s="5">
        <v>170</v>
      </c>
      <c r="O35" s="5">
        <v>185</v>
      </c>
      <c r="P35" s="5">
        <v>143.83000000000001</v>
      </c>
      <c r="Q35" s="5">
        <v>43.24</v>
      </c>
      <c r="R35" s="5">
        <v>200.3</v>
      </c>
      <c r="S35" s="5">
        <v>20.94</v>
      </c>
      <c r="T35" s="5">
        <v>15.71</v>
      </c>
      <c r="Z35" s="5">
        <v>0.25600000000000001</v>
      </c>
      <c r="AC35" s="5">
        <v>6.8000000000000005E-2</v>
      </c>
      <c r="AJ35" s="5">
        <v>1.6E-2</v>
      </c>
      <c r="AK35" s="20">
        <v>16</v>
      </c>
      <c r="AM35" s="12">
        <f>+AO35/$AO$3</f>
        <v>3.3799015909081898E-3</v>
      </c>
      <c r="AN35" s="7">
        <f>IF(AK35=1,AM35,AM35+AN33)</f>
        <v>0.9891079018046357</v>
      </c>
      <c r="AO35" s="5">
        <f>SUM(G35:AJ35)</f>
        <v>1368.3600000000001</v>
      </c>
    </row>
    <row r="36" spans="1:41" x14ac:dyDescent="0.2">
      <c r="A36" s="1" t="s">
        <v>87</v>
      </c>
      <c r="B36" s="1" t="s">
        <v>53</v>
      </c>
      <c r="C36" s="1" t="s">
        <v>8</v>
      </c>
      <c r="D36" s="1" t="s">
        <v>220</v>
      </c>
      <c r="E36" s="1" t="s">
        <v>21</v>
      </c>
      <c r="F36" s="1" t="s">
        <v>11</v>
      </c>
      <c r="G36" s="5" t="s">
        <v>15</v>
      </c>
      <c r="H36" s="5" t="s">
        <v>15</v>
      </c>
      <c r="J36" s="5" t="s">
        <v>15</v>
      </c>
      <c r="L36" s="5" t="s">
        <v>15</v>
      </c>
      <c r="M36" s="5" t="s">
        <v>15</v>
      </c>
      <c r="N36" s="5" t="s">
        <v>13</v>
      </c>
      <c r="O36" s="5" t="s">
        <v>12</v>
      </c>
      <c r="P36" s="5" t="s">
        <v>12</v>
      </c>
      <c r="Q36" s="5" t="s">
        <v>12</v>
      </c>
      <c r="R36" s="5" t="s">
        <v>12</v>
      </c>
      <c r="S36" s="5" t="s">
        <v>12</v>
      </c>
      <c r="T36" s="5" t="s">
        <v>12</v>
      </c>
      <c r="Z36" s="5" t="s">
        <v>23</v>
      </c>
      <c r="AC36" s="5" t="s">
        <v>12</v>
      </c>
      <c r="AE36" s="5" t="s">
        <v>12</v>
      </c>
      <c r="AJ36" s="5" t="s">
        <v>23</v>
      </c>
      <c r="AK36" s="20">
        <v>16</v>
      </c>
    </row>
    <row r="37" spans="1:41" x14ac:dyDescent="0.2">
      <c r="A37" s="1" t="s">
        <v>87</v>
      </c>
      <c r="B37" s="1" t="s">
        <v>53</v>
      </c>
      <c r="C37" s="1" t="s">
        <v>8</v>
      </c>
      <c r="D37" s="1" t="s">
        <v>156</v>
      </c>
      <c r="E37" s="1" t="s">
        <v>22</v>
      </c>
      <c r="F37" s="1" t="s">
        <v>10</v>
      </c>
      <c r="G37" s="5">
        <v>18.059999999999999</v>
      </c>
      <c r="H37" s="5">
        <v>13.04</v>
      </c>
      <c r="I37" s="5">
        <v>14.21</v>
      </c>
      <c r="J37" s="5">
        <v>20.329999999999998</v>
      </c>
      <c r="K37" s="5">
        <v>19.329999999999998</v>
      </c>
      <c r="L37" s="5">
        <v>26.12</v>
      </c>
      <c r="M37" s="5">
        <v>18.03</v>
      </c>
      <c r="N37" s="5">
        <v>25.08</v>
      </c>
      <c r="O37" s="5">
        <v>25.98</v>
      </c>
      <c r="P37" s="5">
        <v>20.02</v>
      </c>
      <c r="Q37" s="5">
        <v>19.21</v>
      </c>
      <c r="R37" s="5">
        <v>18.989999999999998</v>
      </c>
      <c r="S37" s="5">
        <v>43.01</v>
      </c>
      <c r="T37" s="5">
        <v>29.01</v>
      </c>
      <c r="U37" s="5">
        <v>31.01</v>
      </c>
      <c r="V37" s="5">
        <v>39.04</v>
      </c>
      <c r="W37" s="5">
        <v>17.03</v>
      </c>
      <c r="X37" s="5">
        <v>24.18</v>
      </c>
      <c r="Y37" s="5">
        <v>45.46</v>
      </c>
      <c r="Z37" s="5">
        <v>42.37</v>
      </c>
      <c r="AA37" s="5">
        <v>58.33</v>
      </c>
      <c r="AB37" s="5">
        <v>66.37</v>
      </c>
      <c r="AC37" s="5">
        <v>131.38999999999999</v>
      </c>
      <c r="AD37" s="5">
        <v>68.17</v>
      </c>
      <c r="AE37" s="5">
        <v>48.35</v>
      </c>
      <c r="AF37" s="5">
        <v>30.58</v>
      </c>
      <c r="AG37" s="5">
        <v>18.68</v>
      </c>
      <c r="AH37" s="5">
        <v>10.46</v>
      </c>
      <c r="AI37" s="5">
        <v>16.852</v>
      </c>
      <c r="AJ37" s="5">
        <v>11.157</v>
      </c>
      <c r="AK37" s="20">
        <v>17</v>
      </c>
      <c r="AM37" s="12">
        <f>+AO37/$AO$3</f>
        <v>2.3955641629693331E-3</v>
      </c>
      <c r="AN37" s="7">
        <f>IF(AK37=1,AM37,AM37+AN35)</f>
        <v>0.99150346596760508</v>
      </c>
      <c r="AO37" s="5">
        <f>SUM(G37:AJ37)</f>
        <v>969.84900000000005</v>
      </c>
    </row>
    <row r="38" spans="1:41" x14ac:dyDescent="0.2">
      <c r="A38" s="1" t="s">
        <v>87</v>
      </c>
      <c r="B38" s="1" t="s">
        <v>53</v>
      </c>
      <c r="C38" s="1" t="s">
        <v>8</v>
      </c>
      <c r="D38" s="1" t="s">
        <v>156</v>
      </c>
      <c r="E38" s="1" t="s">
        <v>22</v>
      </c>
      <c r="F38" s="1" t="s">
        <v>11</v>
      </c>
      <c r="G38" s="5" t="s">
        <v>13</v>
      </c>
      <c r="H38" s="5" t="s">
        <v>13</v>
      </c>
      <c r="I38" s="5" t="s">
        <v>13</v>
      </c>
      <c r="J38" s="5" t="s">
        <v>13</v>
      </c>
      <c r="K38" s="5" t="s">
        <v>13</v>
      </c>
      <c r="L38" s="5" t="s">
        <v>13</v>
      </c>
      <c r="M38" s="5" t="s">
        <v>13</v>
      </c>
      <c r="N38" s="5" t="s">
        <v>13</v>
      </c>
      <c r="O38" s="5" t="s">
        <v>13</v>
      </c>
      <c r="P38" s="5" t="s">
        <v>13</v>
      </c>
      <c r="Q38" s="5" t="s">
        <v>13</v>
      </c>
      <c r="R38" s="5" t="s">
        <v>13</v>
      </c>
      <c r="S38" s="5" t="s">
        <v>13</v>
      </c>
      <c r="T38" s="5" t="s">
        <v>13</v>
      </c>
      <c r="U38" s="5">
        <v>-1</v>
      </c>
      <c r="V38" s="5">
        <v>-1</v>
      </c>
      <c r="W38" s="5" t="s">
        <v>15</v>
      </c>
      <c r="X38" s="5">
        <v>-1</v>
      </c>
      <c r="Y38" s="5">
        <v>-1</v>
      </c>
      <c r="Z38" s="5">
        <v>-1</v>
      </c>
      <c r="AA38" s="5" t="s">
        <v>15</v>
      </c>
      <c r="AB38" s="5" t="s">
        <v>15</v>
      </c>
      <c r="AC38" s="5" t="s">
        <v>15</v>
      </c>
      <c r="AD38" s="5" t="s">
        <v>13</v>
      </c>
      <c r="AE38" s="5" t="s">
        <v>15</v>
      </c>
      <c r="AF38" s="5" t="s">
        <v>15</v>
      </c>
      <c r="AG38" s="5" t="s">
        <v>24</v>
      </c>
      <c r="AH38" s="5">
        <v>-1</v>
      </c>
      <c r="AI38" s="5" t="s">
        <v>15</v>
      </c>
      <c r="AJ38" s="5">
        <v>-1</v>
      </c>
      <c r="AK38" s="20">
        <v>17</v>
      </c>
    </row>
    <row r="39" spans="1:41" x14ac:dyDescent="0.2">
      <c r="A39" s="1" t="s">
        <v>87</v>
      </c>
      <c r="B39" s="1" t="s">
        <v>53</v>
      </c>
      <c r="C39" s="1" t="s">
        <v>8</v>
      </c>
      <c r="D39" s="1" t="s">
        <v>243</v>
      </c>
      <c r="E39" s="63" t="s">
        <v>32</v>
      </c>
      <c r="F39" s="1" t="s">
        <v>10</v>
      </c>
      <c r="J39" s="5">
        <v>794</v>
      </c>
      <c r="AK39" s="20">
        <v>18</v>
      </c>
      <c r="AM39" s="12">
        <f>+AO39/$AO$3</f>
        <v>1.9612104001732748E-3</v>
      </c>
      <c r="AN39" s="7">
        <f>IF(AK39=1,AM39,AM39+AN37)</f>
        <v>0.99346467636777835</v>
      </c>
      <c r="AO39" s="5">
        <f>SUM(G39:AJ39)</f>
        <v>794</v>
      </c>
    </row>
    <row r="40" spans="1:41" x14ac:dyDescent="0.2">
      <c r="A40" s="1" t="s">
        <v>87</v>
      </c>
      <c r="B40" s="1" t="s">
        <v>53</v>
      </c>
      <c r="C40" s="1" t="s">
        <v>8</v>
      </c>
      <c r="D40" s="1" t="s">
        <v>243</v>
      </c>
      <c r="E40" s="63" t="s">
        <v>32</v>
      </c>
      <c r="F40" s="1" t="s">
        <v>11</v>
      </c>
      <c r="J40" s="5">
        <v>-1</v>
      </c>
      <c r="AK40" s="20">
        <v>18</v>
      </c>
    </row>
    <row r="41" spans="1:41" x14ac:dyDescent="0.2">
      <c r="A41" s="1" t="s">
        <v>87</v>
      </c>
      <c r="B41" s="1" t="s">
        <v>53</v>
      </c>
      <c r="C41" s="1" t="s">
        <v>8</v>
      </c>
      <c r="D41" s="1" t="s">
        <v>55</v>
      </c>
      <c r="E41" s="1" t="s">
        <v>9</v>
      </c>
      <c r="F41" s="1" t="s">
        <v>10</v>
      </c>
      <c r="O41" s="5">
        <v>356</v>
      </c>
      <c r="P41" s="5">
        <v>17.044</v>
      </c>
      <c r="Q41" s="5">
        <v>144.078</v>
      </c>
      <c r="S41" s="5">
        <v>4.3899999999999997</v>
      </c>
      <c r="Z41" s="5">
        <v>9.1359999999999992</v>
      </c>
      <c r="AA41" s="5">
        <v>48.542000000000002</v>
      </c>
      <c r="AB41" s="5">
        <v>62.642000000000003</v>
      </c>
      <c r="AJ41" s="5">
        <v>15.458</v>
      </c>
      <c r="AK41" s="20">
        <v>19</v>
      </c>
      <c r="AM41" s="12">
        <f>+AO41/$AO$3</f>
        <v>1.6235314659066647E-3</v>
      </c>
      <c r="AN41" s="7">
        <f>IF(AK41=1,AM41,AM41+AN39)</f>
        <v>0.99508820783368501</v>
      </c>
      <c r="AO41" s="5">
        <f>SUM(G41:AJ41)</f>
        <v>657.29</v>
      </c>
    </row>
    <row r="42" spans="1:41" x14ac:dyDescent="0.2">
      <c r="A42" s="1" t="s">
        <v>87</v>
      </c>
      <c r="B42" s="1" t="s">
        <v>53</v>
      </c>
      <c r="C42" s="1" t="s">
        <v>8</v>
      </c>
      <c r="D42" s="1" t="s">
        <v>55</v>
      </c>
      <c r="E42" s="1" t="s">
        <v>9</v>
      </c>
      <c r="F42" s="1" t="s">
        <v>11</v>
      </c>
      <c r="O42" s="5">
        <v>-1</v>
      </c>
      <c r="P42" s="5">
        <v>-1</v>
      </c>
      <c r="Q42" s="5" t="s">
        <v>13</v>
      </c>
      <c r="S42" s="5">
        <v>-1</v>
      </c>
      <c r="Z42" s="5" t="s">
        <v>15</v>
      </c>
      <c r="AA42" s="5" t="s">
        <v>15</v>
      </c>
      <c r="AB42" s="5" t="s">
        <v>15</v>
      </c>
      <c r="AC42" s="5" t="s">
        <v>15</v>
      </c>
      <c r="AD42" s="5" t="s">
        <v>15</v>
      </c>
      <c r="AI42" s="5" t="s">
        <v>17</v>
      </c>
      <c r="AJ42" s="5">
        <v>-1</v>
      </c>
      <c r="AK42" s="20">
        <v>19</v>
      </c>
    </row>
    <row r="43" spans="1:41" x14ac:dyDescent="0.2">
      <c r="A43" s="1" t="s">
        <v>87</v>
      </c>
      <c r="B43" s="1" t="s">
        <v>53</v>
      </c>
      <c r="C43" s="1" t="s">
        <v>8</v>
      </c>
      <c r="D43" s="1" t="s">
        <v>156</v>
      </c>
      <c r="E43" s="1" t="s">
        <v>21</v>
      </c>
      <c r="F43" s="1" t="s">
        <v>10</v>
      </c>
      <c r="Y43" s="5">
        <v>100</v>
      </c>
      <c r="Z43" s="5">
        <v>113.77</v>
      </c>
      <c r="AG43" s="5">
        <v>8.3000000000000004E-2</v>
      </c>
      <c r="AH43" s="5">
        <v>46.933999999999997</v>
      </c>
      <c r="AI43" s="5">
        <v>106.414</v>
      </c>
      <c r="AJ43" s="5">
        <v>6.0469999999999997</v>
      </c>
      <c r="AK43" s="20">
        <v>20</v>
      </c>
      <c r="AM43" s="12">
        <f>+AO43/$AO$3</f>
        <v>9.219368506849804E-4</v>
      </c>
      <c r="AN43" s="7">
        <f>IF(AK43=1,AM43,AM43+AN41)</f>
        <v>0.99601014468436999</v>
      </c>
      <c r="AO43" s="5">
        <f>SUM(G43:AJ43)</f>
        <v>373.24799999999999</v>
      </c>
    </row>
    <row r="44" spans="1:41" x14ac:dyDescent="0.2">
      <c r="A44" s="1" t="s">
        <v>87</v>
      </c>
      <c r="B44" s="1" t="s">
        <v>53</v>
      </c>
      <c r="C44" s="1" t="s">
        <v>8</v>
      </c>
      <c r="D44" s="1" t="s">
        <v>156</v>
      </c>
      <c r="E44" s="1" t="s">
        <v>21</v>
      </c>
      <c r="F44" s="1" t="s">
        <v>11</v>
      </c>
      <c r="Y44" s="5" t="s">
        <v>15</v>
      </c>
      <c r="Z44" s="5" t="s">
        <v>15</v>
      </c>
      <c r="AF44" s="5" t="s">
        <v>15</v>
      </c>
      <c r="AG44" s="5" t="s">
        <v>13</v>
      </c>
      <c r="AH44" s="5">
        <v>-1</v>
      </c>
      <c r="AI44" s="5" t="s">
        <v>15</v>
      </c>
      <c r="AJ44" s="5" t="s">
        <v>15</v>
      </c>
      <c r="AK44" s="20">
        <v>20</v>
      </c>
    </row>
    <row r="45" spans="1:41" x14ac:dyDescent="0.2">
      <c r="A45" s="1" t="s">
        <v>87</v>
      </c>
      <c r="B45" s="1" t="s">
        <v>53</v>
      </c>
      <c r="C45" s="1" t="s">
        <v>8</v>
      </c>
      <c r="D45" s="1" t="s">
        <v>39</v>
      </c>
      <c r="E45" s="1" t="s">
        <v>21</v>
      </c>
      <c r="F45" s="1" t="s">
        <v>10</v>
      </c>
      <c r="Q45" s="5">
        <v>5.87</v>
      </c>
      <c r="R45" s="5">
        <v>0.79</v>
      </c>
      <c r="S45" s="5">
        <v>8.0500000000000007</v>
      </c>
      <c r="T45" s="5">
        <v>1</v>
      </c>
      <c r="U45" s="5">
        <v>1.016</v>
      </c>
      <c r="V45" s="5">
        <v>4</v>
      </c>
      <c r="W45" s="5">
        <v>58.404000000000003</v>
      </c>
      <c r="X45" s="5">
        <v>41.219000000000001</v>
      </c>
      <c r="Y45" s="5">
        <v>49.313000000000002</v>
      </c>
      <c r="Z45" s="5">
        <v>13.558999999999999</v>
      </c>
      <c r="AA45" s="5">
        <v>34.691000000000003</v>
      </c>
      <c r="AB45" s="5">
        <v>15</v>
      </c>
      <c r="AC45" s="5">
        <v>34.56</v>
      </c>
      <c r="AD45" s="5">
        <v>58.29</v>
      </c>
      <c r="AK45" s="20">
        <v>21</v>
      </c>
      <c r="AM45" s="12">
        <f>+AO45/$AO$3</f>
        <v>8.046446125708393E-4</v>
      </c>
      <c r="AN45" s="7">
        <f>IF(AK45=1,AM45,AM45+AN43)</f>
        <v>0.99681478929694078</v>
      </c>
      <c r="AO45" s="5">
        <f>SUM(G45:AJ45)</f>
        <v>325.762</v>
      </c>
    </row>
    <row r="46" spans="1:41" x14ac:dyDescent="0.2">
      <c r="A46" s="1" t="s">
        <v>87</v>
      </c>
      <c r="B46" s="1" t="s">
        <v>53</v>
      </c>
      <c r="C46" s="1" t="s">
        <v>8</v>
      </c>
      <c r="D46" s="1" t="s">
        <v>39</v>
      </c>
      <c r="E46" s="1" t="s">
        <v>21</v>
      </c>
      <c r="F46" s="1" t="s">
        <v>11</v>
      </c>
      <c r="Q46" s="5">
        <v>-1</v>
      </c>
      <c r="R46" s="5">
        <v>-1</v>
      </c>
      <c r="S46" s="5" t="s">
        <v>15</v>
      </c>
      <c r="T46" s="5" t="s">
        <v>15</v>
      </c>
      <c r="U46" s="5" t="s">
        <v>15</v>
      </c>
      <c r="V46" s="5" t="s">
        <v>15</v>
      </c>
      <c r="W46" s="5" t="s">
        <v>15</v>
      </c>
      <c r="X46" s="5" t="s">
        <v>15</v>
      </c>
      <c r="Y46" s="5" t="s">
        <v>15</v>
      </c>
      <c r="Z46" s="5" t="s">
        <v>15</v>
      </c>
      <c r="AA46" s="5" t="s">
        <v>15</v>
      </c>
      <c r="AB46" s="5" t="s">
        <v>15</v>
      </c>
      <c r="AC46" s="5" t="s">
        <v>15</v>
      </c>
      <c r="AD46" s="5" t="s">
        <v>15</v>
      </c>
      <c r="AK46" s="20">
        <v>21</v>
      </c>
    </row>
    <row r="47" spans="1:41" x14ac:dyDescent="0.2">
      <c r="A47" s="1" t="s">
        <v>87</v>
      </c>
      <c r="B47" s="1" t="s">
        <v>53</v>
      </c>
      <c r="C47" s="1" t="s">
        <v>30</v>
      </c>
      <c r="D47" s="1" t="s">
        <v>60</v>
      </c>
      <c r="E47" s="1" t="s">
        <v>16</v>
      </c>
      <c r="F47" s="1" t="s">
        <v>10</v>
      </c>
      <c r="G47" s="5">
        <v>88</v>
      </c>
      <c r="H47" s="5">
        <v>88</v>
      </c>
      <c r="I47" s="5">
        <v>14</v>
      </c>
      <c r="J47" s="5">
        <v>24</v>
      </c>
      <c r="O47" s="5">
        <v>37.54</v>
      </c>
      <c r="P47" s="5">
        <v>0.13</v>
      </c>
      <c r="Q47" s="5">
        <v>5.4059999999999997</v>
      </c>
      <c r="R47" s="5">
        <v>10.006</v>
      </c>
      <c r="S47" s="5">
        <v>7.7240000000000002</v>
      </c>
      <c r="T47" s="5">
        <v>0.12</v>
      </c>
      <c r="Z47" s="5">
        <v>0.60199999999999998</v>
      </c>
      <c r="AA47" s="5">
        <v>0.495</v>
      </c>
      <c r="AK47" s="20">
        <v>22</v>
      </c>
      <c r="AM47" s="12">
        <f>+AO47/$AO$3</f>
        <v>6.8178737819524909E-4</v>
      </c>
      <c r="AN47" s="7">
        <f>IF(AK47=1,AM47,AM47+AN45)</f>
        <v>0.99749657667513603</v>
      </c>
      <c r="AO47" s="5">
        <f>SUM(G47:AJ47)</f>
        <v>276.02299999999997</v>
      </c>
    </row>
    <row r="48" spans="1:41" x14ac:dyDescent="0.2">
      <c r="A48" s="1" t="s">
        <v>87</v>
      </c>
      <c r="B48" s="1" t="s">
        <v>53</v>
      </c>
      <c r="C48" s="1" t="s">
        <v>30</v>
      </c>
      <c r="D48" s="1" t="s">
        <v>60</v>
      </c>
      <c r="E48" s="1" t="s">
        <v>16</v>
      </c>
      <c r="F48" s="1" t="s">
        <v>11</v>
      </c>
      <c r="G48" s="5">
        <v>-1</v>
      </c>
      <c r="H48" s="5">
        <v>-1</v>
      </c>
      <c r="I48" s="5">
        <v>-1</v>
      </c>
      <c r="J48" s="5">
        <v>-1</v>
      </c>
      <c r="O48" s="5">
        <v>-1</v>
      </c>
      <c r="P48" s="5">
        <v>-1</v>
      </c>
      <c r="Q48" s="5">
        <v>-1</v>
      </c>
      <c r="R48" s="5">
        <v>-1</v>
      </c>
      <c r="S48" s="5">
        <v>-1</v>
      </c>
      <c r="T48" s="5">
        <v>-1</v>
      </c>
      <c r="Z48" s="5" t="s">
        <v>15</v>
      </c>
      <c r="AA48" s="5" t="s">
        <v>15</v>
      </c>
      <c r="AK48" s="20">
        <v>22</v>
      </c>
    </row>
    <row r="49" spans="1:41" x14ac:dyDescent="0.2">
      <c r="A49" s="1" t="s">
        <v>87</v>
      </c>
      <c r="B49" s="1" t="s">
        <v>53</v>
      </c>
      <c r="C49" s="1" t="s">
        <v>30</v>
      </c>
      <c r="D49" s="1" t="s">
        <v>80</v>
      </c>
      <c r="E49" s="1" t="s">
        <v>22</v>
      </c>
      <c r="F49" s="1" t="s">
        <v>10</v>
      </c>
      <c r="G49" s="5">
        <v>28</v>
      </c>
      <c r="H49" s="5">
        <v>26</v>
      </c>
      <c r="I49" s="5">
        <v>28</v>
      </c>
      <c r="J49" s="5">
        <v>25</v>
      </c>
      <c r="K49" s="5">
        <v>24</v>
      </c>
      <c r="L49" s="5">
        <v>24</v>
      </c>
      <c r="M49" s="5">
        <v>10.333</v>
      </c>
      <c r="N49" s="5">
        <v>0.34499999999999997</v>
      </c>
      <c r="O49" s="5">
        <v>3.37</v>
      </c>
      <c r="AK49" s="20">
        <v>23</v>
      </c>
      <c r="AM49" s="12">
        <f>+AO49/$AO$3</f>
        <v>4.1755503240364201E-4</v>
      </c>
      <c r="AN49" s="7">
        <f>IF(AK49=1,AM49,AM49+AN47)</f>
        <v>0.99791413170753962</v>
      </c>
      <c r="AO49" s="5">
        <f>SUM(G49:AJ49)</f>
        <v>169.048</v>
      </c>
    </row>
    <row r="50" spans="1:41" x14ac:dyDescent="0.2">
      <c r="A50" s="1" t="s">
        <v>87</v>
      </c>
      <c r="B50" s="1" t="s">
        <v>53</v>
      </c>
      <c r="C50" s="1" t="s">
        <v>30</v>
      </c>
      <c r="D50" s="1" t="s">
        <v>80</v>
      </c>
      <c r="E50" s="1" t="s">
        <v>22</v>
      </c>
      <c r="F50" s="1" t="s">
        <v>11</v>
      </c>
      <c r="G50" s="5">
        <v>-1</v>
      </c>
      <c r="H50" s="5">
        <v>-1</v>
      </c>
      <c r="I50" s="5">
        <v>-1</v>
      </c>
      <c r="J50" s="5">
        <v>-1</v>
      </c>
      <c r="K50" s="5">
        <v>-1</v>
      </c>
      <c r="L50" s="5">
        <v>-1</v>
      </c>
      <c r="M50" s="5">
        <v>-1</v>
      </c>
      <c r="N50" s="5">
        <v>-1</v>
      </c>
      <c r="O50" s="5">
        <v>-1</v>
      </c>
      <c r="AK50" s="20">
        <v>23</v>
      </c>
    </row>
    <row r="51" spans="1:41" x14ac:dyDescent="0.2">
      <c r="A51" s="1" t="s">
        <v>87</v>
      </c>
      <c r="B51" s="1" t="s">
        <v>53</v>
      </c>
      <c r="C51" s="1" t="s">
        <v>8</v>
      </c>
      <c r="D51" s="1" t="s">
        <v>35</v>
      </c>
      <c r="E51" s="1" t="s">
        <v>21</v>
      </c>
      <c r="F51" s="1" t="s">
        <v>10</v>
      </c>
      <c r="N51" s="5">
        <v>28.8</v>
      </c>
      <c r="O51" s="5">
        <v>105</v>
      </c>
      <c r="AK51" s="20">
        <v>24</v>
      </c>
      <c r="AM51" s="12">
        <f>+AO51/$AO$3</f>
        <v>3.3049112285035796E-4</v>
      </c>
      <c r="AN51" s="7">
        <f>IF(AK51=1,AM51,AM51+AN49)</f>
        <v>0.99824462283038995</v>
      </c>
      <c r="AO51" s="5">
        <f>SUM(G51:AJ51)</f>
        <v>133.80000000000001</v>
      </c>
    </row>
    <row r="52" spans="1:41" x14ac:dyDescent="0.2">
      <c r="A52" s="1" t="s">
        <v>87</v>
      </c>
      <c r="B52" s="1" t="s">
        <v>53</v>
      </c>
      <c r="C52" s="1" t="s">
        <v>8</v>
      </c>
      <c r="D52" s="1" t="s">
        <v>35</v>
      </c>
      <c r="E52" s="1" t="s">
        <v>21</v>
      </c>
      <c r="F52" s="1" t="s">
        <v>11</v>
      </c>
      <c r="N52" s="5" t="s">
        <v>15</v>
      </c>
      <c r="O52" s="5" t="s">
        <v>15</v>
      </c>
      <c r="AK52" s="20">
        <v>24</v>
      </c>
    </row>
    <row r="53" spans="1:41" x14ac:dyDescent="0.2">
      <c r="A53" s="1" t="s">
        <v>87</v>
      </c>
      <c r="B53" s="1" t="s">
        <v>53</v>
      </c>
      <c r="C53" s="1" t="s">
        <v>30</v>
      </c>
      <c r="D53" s="1" t="s">
        <v>89</v>
      </c>
      <c r="E53" s="1" t="s">
        <v>22</v>
      </c>
      <c r="F53" s="1" t="s">
        <v>10</v>
      </c>
      <c r="G53" s="5">
        <v>5</v>
      </c>
      <c r="H53" s="5">
        <v>5</v>
      </c>
      <c r="I53" s="5">
        <v>8</v>
      </c>
      <c r="J53" s="5">
        <v>14</v>
      </c>
      <c r="K53" s="5">
        <v>14</v>
      </c>
      <c r="L53" s="5">
        <v>64</v>
      </c>
      <c r="T53" s="5">
        <v>9</v>
      </c>
      <c r="U53" s="5">
        <v>10</v>
      </c>
      <c r="V53" s="5">
        <v>2</v>
      </c>
      <c r="AK53" s="20">
        <v>25</v>
      </c>
      <c r="AM53" s="12">
        <f>+AO53/$AO$3</f>
        <v>3.2357501564571665E-4</v>
      </c>
      <c r="AN53" s="7">
        <f>IF(AK53=1,AM53,AM53+AN51)</f>
        <v>0.99856819784603568</v>
      </c>
      <c r="AO53" s="5">
        <f>SUM(G53:AJ53)</f>
        <v>131</v>
      </c>
    </row>
    <row r="54" spans="1:41" x14ac:dyDescent="0.2">
      <c r="A54" s="1" t="s">
        <v>87</v>
      </c>
      <c r="B54" s="1" t="s">
        <v>53</v>
      </c>
      <c r="C54" s="1" t="s">
        <v>30</v>
      </c>
      <c r="D54" s="1" t="s">
        <v>89</v>
      </c>
      <c r="E54" s="1" t="s">
        <v>22</v>
      </c>
      <c r="F54" s="1" t="s">
        <v>11</v>
      </c>
      <c r="G54" s="5">
        <v>-1</v>
      </c>
      <c r="H54" s="5">
        <v>-1</v>
      </c>
      <c r="I54" s="5">
        <v>-1</v>
      </c>
      <c r="J54" s="5">
        <v>-1</v>
      </c>
      <c r="K54" s="5">
        <v>-1</v>
      </c>
      <c r="L54" s="5">
        <v>-1</v>
      </c>
      <c r="T54" s="5">
        <v>-1</v>
      </c>
      <c r="U54" s="5">
        <v>-1</v>
      </c>
      <c r="V54" s="5">
        <v>-1</v>
      </c>
      <c r="AK54" s="20">
        <v>25</v>
      </c>
    </row>
    <row r="55" spans="1:41" x14ac:dyDescent="0.2">
      <c r="A55" s="1" t="s">
        <v>87</v>
      </c>
      <c r="B55" s="1" t="s">
        <v>53</v>
      </c>
      <c r="C55" s="1" t="s">
        <v>8</v>
      </c>
      <c r="D55" s="1" t="s">
        <v>219</v>
      </c>
      <c r="E55" s="1" t="s">
        <v>21</v>
      </c>
      <c r="F55" s="1" t="s">
        <v>10</v>
      </c>
      <c r="W55" s="5">
        <v>10.176</v>
      </c>
      <c r="X55" s="5">
        <v>6.8330000000000002</v>
      </c>
      <c r="Y55" s="5">
        <v>16.225999999999999</v>
      </c>
      <c r="Z55" s="5">
        <v>4.4589999999999996</v>
      </c>
      <c r="AA55" s="5">
        <v>2.806</v>
      </c>
      <c r="AB55" s="5">
        <v>1.581</v>
      </c>
      <c r="AC55" s="5">
        <v>1.609</v>
      </c>
      <c r="AD55" s="5">
        <v>19.242000000000001</v>
      </c>
      <c r="AE55" s="5">
        <v>0.32600000000000001</v>
      </c>
      <c r="AF55" s="5">
        <v>4.6870000000000003</v>
      </c>
      <c r="AG55" s="5">
        <v>8.9600000000000009</v>
      </c>
      <c r="AH55" s="5">
        <v>4.1909999999999998</v>
      </c>
      <c r="AI55" s="5">
        <v>14.848000000000001</v>
      </c>
      <c r="AK55" s="20">
        <v>26</v>
      </c>
      <c r="AM55" s="12">
        <f>+AO55/$AO$3</f>
        <v>2.3698535344360793E-4</v>
      </c>
      <c r="AN55" s="7">
        <f>IF(AK55=1,AM55,AM55+AN53)</f>
        <v>0.99880518319947931</v>
      </c>
      <c r="AO55" s="5">
        <f>SUM(G55:AJ55)</f>
        <v>95.944000000000003</v>
      </c>
    </row>
    <row r="56" spans="1:41" x14ac:dyDescent="0.2">
      <c r="A56" s="1" t="s">
        <v>87</v>
      </c>
      <c r="B56" s="1" t="s">
        <v>53</v>
      </c>
      <c r="C56" s="1" t="s">
        <v>8</v>
      </c>
      <c r="D56" s="1" t="s">
        <v>219</v>
      </c>
      <c r="E56" s="1" t="s">
        <v>21</v>
      </c>
      <c r="F56" s="1" t="s">
        <v>11</v>
      </c>
      <c r="W56" s="5" t="s">
        <v>15</v>
      </c>
      <c r="X56" s="5" t="s">
        <v>15</v>
      </c>
      <c r="Y56" s="5" t="s">
        <v>15</v>
      </c>
      <c r="Z56" s="5" t="s">
        <v>15</v>
      </c>
      <c r="AA56" s="5" t="s">
        <v>15</v>
      </c>
      <c r="AB56" s="5">
        <v>-1</v>
      </c>
      <c r="AC56" s="5" t="s">
        <v>15</v>
      </c>
      <c r="AD56" s="5" t="s">
        <v>13</v>
      </c>
      <c r="AE56" s="5" t="s">
        <v>13</v>
      </c>
      <c r="AF56" s="5" t="s">
        <v>15</v>
      </c>
      <c r="AG56" s="5" t="s">
        <v>13</v>
      </c>
      <c r="AH56" s="5" t="s">
        <v>15</v>
      </c>
      <c r="AI56" s="5" t="s">
        <v>12</v>
      </c>
      <c r="AK56" s="20">
        <v>26</v>
      </c>
    </row>
    <row r="57" spans="1:41" x14ac:dyDescent="0.2">
      <c r="A57" s="1" t="s">
        <v>87</v>
      </c>
      <c r="B57" s="1" t="s">
        <v>53</v>
      </c>
      <c r="C57" s="1" t="s">
        <v>8</v>
      </c>
      <c r="D57" s="1" t="s">
        <v>149</v>
      </c>
      <c r="E57" s="1" t="s">
        <v>22</v>
      </c>
      <c r="F57" s="1" t="s">
        <v>10</v>
      </c>
      <c r="K57" s="5">
        <v>5</v>
      </c>
      <c r="T57" s="5">
        <v>14.54</v>
      </c>
      <c r="AA57" s="5">
        <v>45.134999999999998</v>
      </c>
      <c r="AK57" s="20">
        <v>27</v>
      </c>
      <c r="AM57" s="12">
        <f>+AO57/$AO$3</f>
        <v>1.597497262357765E-4</v>
      </c>
      <c r="AN57" s="7">
        <f>IF(AK57=1,AM57,AM57+AN55)</f>
        <v>0.99896493292571509</v>
      </c>
      <c r="AO57" s="5">
        <f>SUM(G57:AJ57)</f>
        <v>64.674999999999997</v>
      </c>
    </row>
    <row r="58" spans="1:41" x14ac:dyDescent="0.2">
      <c r="A58" s="1" t="s">
        <v>87</v>
      </c>
      <c r="B58" s="1" t="s">
        <v>53</v>
      </c>
      <c r="C58" s="1" t="s">
        <v>8</v>
      </c>
      <c r="D58" s="1" t="s">
        <v>149</v>
      </c>
      <c r="E58" s="1" t="s">
        <v>22</v>
      </c>
      <c r="F58" s="1" t="s">
        <v>11</v>
      </c>
      <c r="K58" s="5">
        <v>-1</v>
      </c>
      <c r="T58" s="5">
        <v>-1</v>
      </c>
      <c r="AA58" s="5">
        <v>-1</v>
      </c>
      <c r="AK58" s="20">
        <v>27</v>
      </c>
    </row>
    <row r="59" spans="1:41" x14ac:dyDescent="0.2">
      <c r="A59" s="1" t="s">
        <v>87</v>
      </c>
      <c r="B59" s="1" t="s">
        <v>53</v>
      </c>
      <c r="C59" s="1" t="s">
        <v>30</v>
      </c>
      <c r="D59" s="1" t="s">
        <v>29</v>
      </c>
      <c r="E59" s="1" t="s">
        <v>21</v>
      </c>
      <c r="F59" s="1" t="s">
        <v>10</v>
      </c>
      <c r="U59" s="5">
        <v>11.228</v>
      </c>
      <c r="V59" s="5">
        <v>26.111000000000001</v>
      </c>
      <c r="W59" s="5">
        <v>5.5330000000000004</v>
      </c>
      <c r="X59" s="5">
        <v>3.2679999999999998</v>
      </c>
      <c r="Z59" s="5">
        <v>3.1930000000000001</v>
      </c>
      <c r="AA59" s="5">
        <v>1.161</v>
      </c>
      <c r="AB59" s="5">
        <v>2.7370000000000001</v>
      </c>
      <c r="AC59" s="5">
        <v>0.156</v>
      </c>
      <c r="AD59" s="5">
        <v>0.80300000000000005</v>
      </c>
      <c r="AE59" s="5">
        <v>1.2150000000000001</v>
      </c>
      <c r="AK59" s="20">
        <v>28</v>
      </c>
      <c r="AM59" s="12">
        <f>+AO59/$AO$3</f>
        <v>1.3685247131183916E-4</v>
      </c>
      <c r="AN59" s="7">
        <f>IF(AK59=1,AM59,AM59+AN57)</f>
        <v>0.99910178539702688</v>
      </c>
      <c r="AO59" s="5">
        <f>SUM(G59:AJ59)</f>
        <v>55.405000000000001</v>
      </c>
    </row>
    <row r="60" spans="1:41" x14ac:dyDescent="0.2">
      <c r="A60" s="1" t="s">
        <v>87</v>
      </c>
      <c r="B60" s="1" t="s">
        <v>53</v>
      </c>
      <c r="C60" s="1" t="s">
        <v>30</v>
      </c>
      <c r="D60" s="1" t="s">
        <v>29</v>
      </c>
      <c r="E60" s="1" t="s">
        <v>21</v>
      </c>
      <c r="F60" s="1" t="s">
        <v>11</v>
      </c>
      <c r="U60" s="5" t="s">
        <v>15</v>
      </c>
      <c r="V60" s="5" t="s">
        <v>15</v>
      </c>
      <c r="W60" s="5">
        <v>-1</v>
      </c>
      <c r="X60" s="5">
        <v>-1</v>
      </c>
      <c r="Z60" s="5" t="s">
        <v>15</v>
      </c>
      <c r="AA60" s="5" t="s">
        <v>15</v>
      </c>
      <c r="AB60" s="5" t="s">
        <v>15</v>
      </c>
      <c r="AC60" s="5" t="s">
        <v>15</v>
      </c>
      <c r="AD60" s="5" t="s">
        <v>15</v>
      </c>
      <c r="AE60" s="5">
        <v>-1</v>
      </c>
      <c r="AK60" s="20">
        <v>28</v>
      </c>
    </row>
    <row r="61" spans="1:41" x14ac:dyDescent="0.2">
      <c r="A61" s="1" t="s">
        <v>87</v>
      </c>
      <c r="B61" s="1" t="s">
        <v>53</v>
      </c>
      <c r="C61" s="1" t="s">
        <v>8</v>
      </c>
      <c r="D61" s="1" t="s">
        <v>221</v>
      </c>
      <c r="E61" s="1" t="s">
        <v>21</v>
      </c>
      <c r="F61" s="1" t="s">
        <v>10</v>
      </c>
      <c r="V61" s="5">
        <v>49.04</v>
      </c>
      <c r="Y61" s="5">
        <v>2.7789999999999999</v>
      </c>
      <c r="AK61" s="20">
        <v>29</v>
      </c>
      <c r="AM61" s="12">
        <f>+AO61/$AO$3</f>
        <v>1.2799491401332359E-4</v>
      </c>
      <c r="AN61" s="7">
        <f>IF(AK61=1,AM61,AM61+AN59)</f>
        <v>0.99922978031104015</v>
      </c>
      <c r="AO61" s="5">
        <f>SUM(G61:AJ61)</f>
        <v>51.819000000000003</v>
      </c>
    </row>
    <row r="62" spans="1:41" x14ac:dyDescent="0.2">
      <c r="A62" s="1" t="s">
        <v>87</v>
      </c>
      <c r="B62" s="1" t="s">
        <v>53</v>
      </c>
      <c r="C62" s="1" t="s">
        <v>8</v>
      </c>
      <c r="D62" s="1" t="s">
        <v>221</v>
      </c>
      <c r="E62" s="1" t="s">
        <v>21</v>
      </c>
      <c r="F62" s="1" t="s">
        <v>11</v>
      </c>
      <c r="V62" s="5">
        <v>-1</v>
      </c>
      <c r="Y62" s="5">
        <v>-1</v>
      </c>
      <c r="AK62" s="20">
        <v>29</v>
      </c>
    </row>
    <row r="63" spans="1:41" x14ac:dyDescent="0.2">
      <c r="A63" s="1" t="s">
        <v>87</v>
      </c>
      <c r="B63" s="1" t="s">
        <v>53</v>
      </c>
      <c r="C63" s="1" t="s">
        <v>8</v>
      </c>
      <c r="D63" s="1" t="s">
        <v>229</v>
      </c>
      <c r="E63" s="1" t="s">
        <v>21</v>
      </c>
      <c r="F63" s="1" t="s">
        <v>10</v>
      </c>
      <c r="Q63" s="5">
        <v>20.059999999999999</v>
      </c>
      <c r="R63" s="5">
        <v>3.91</v>
      </c>
      <c r="S63" s="5">
        <v>1.641</v>
      </c>
      <c r="T63" s="5">
        <v>2.4780000000000002</v>
      </c>
      <c r="U63" s="5">
        <v>0.45600000000000002</v>
      </c>
      <c r="W63" s="5">
        <v>0.159</v>
      </c>
      <c r="X63" s="5">
        <v>9.1999999999999998E-2</v>
      </c>
      <c r="AC63" s="5">
        <v>4.99</v>
      </c>
      <c r="AD63" s="5">
        <v>6.41</v>
      </c>
      <c r="AE63" s="5">
        <v>1.8460000000000001</v>
      </c>
      <c r="AK63" s="20">
        <v>30</v>
      </c>
      <c r="AM63" s="12">
        <f>+AO63/$AO$3</f>
        <v>1.0384534967768869E-4</v>
      </c>
      <c r="AN63" s="7">
        <f>IF(AK63=1,AM63,AM63+AN61)</f>
        <v>0.99933362566071782</v>
      </c>
      <c r="AO63" s="5">
        <f>SUM(G63:AJ63)</f>
        <v>42.042000000000002</v>
      </c>
    </row>
    <row r="64" spans="1:41" x14ac:dyDescent="0.2">
      <c r="A64" s="1" t="s">
        <v>87</v>
      </c>
      <c r="B64" s="1" t="s">
        <v>53</v>
      </c>
      <c r="C64" s="1" t="s">
        <v>8</v>
      </c>
      <c r="D64" s="1" t="s">
        <v>229</v>
      </c>
      <c r="E64" s="1" t="s">
        <v>21</v>
      </c>
      <c r="F64" s="1" t="s">
        <v>11</v>
      </c>
      <c r="Q64" s="5" t="s">
        <v>15</v>
      </c>
      <c r="R64" s="5" t="s">
        <v>15</v>
      </c>
      <c r="S64" s="5">
        <v>-1</v>
      </c>
      <c r="T64" s="5">
        <v>-1</v>
      </c>
      <c r="U64" s="5">
        <v>-1</v>
      </c>
      <c r="W64" s="5">
        <v>-1</v>
      </c>
      <c r="X64" s="5">
        <v>-1</v>
      </c>
      <c r="AC64" s="5" t="s">
        <v>15</v>
      </c>
      <c r="AD64" s="5" t="s">
        <v>15</v>
      </c>
      <c r="AE64" s="5" t="s">
        <v>15</v>
      </c>
      <c r="AK64" s="20">
        <v>30</v>
      </c>
    </row>
    <row r="65" spans="1:41" x14ac:dyDescent="0.2">
      <c r="A65" s="1" t="s">
        <v>87</v>
      </c>
      <c r="B65" s="1" t="s">
        <v>53</v>
      </c>
      <c r="C65" s="1" t="s">
        <v>8</v>
      </c>
      <c r="D65" s="1" t="s">
        <v>149</v>
      </c>
      <c r="E65" s="1" t="s">
        <v>33</v>
      </c>
      <c r="F65" s="1" t="s">
        <v>10</v>
      </c>
      <c r="N65" s="5">
        <v>3</v>
      </c>
      <c r="Q65" s="5">
        <v>7</v>
      </c>
      <c r="S65" s="5">
        <v>2.5</v>
      </c>
      <c r="U65" s="5">
        <v>5.43</v>
      </c>
      <c r="V65" s="5">
        <v>0.5</v>
      </c>
      <c r="W65" s="5">
        <v>0.5</v>
      </c>
      <c r="AA65" s="5">
        <v>3.823</v>
      </c>
      <c r="AB65" s="5">
        <v>1.238</v>
      </c>
      <c r="AC65" s="5">
        <v>3.0880000000000001</v>
      </c>
      <c r="AE65" s="5">
        <v>4.9400000000000004</v>
      </c>
      <c r="AH65" s="5">
        <v>5.6</v>
      </c>
      <c r="AK65" s="20">
        <v>31</v>
      </c>
      <c r="AM65" s="12">
        <f>+AO65/$AO$3</f>
        <v>9.2920370332642859E-5</v>
      </c>
      <c r="AN65" s="7">
        <f>IF(AK65=1,AM65,AM65+AN63)</f>
        <v>0.99942654603105041</v>
      </c>
      <c r="AO65" s="5">
        <f>SUM(G65:AJ65)</f>
        <v>37.619</v>
      </c>
    </row>
    <row r="66" spans="1:41" x14ac:dyDescent="0.2">
      <c r="A66" s="1" t="s">
        <v>87</v>
      </c>
      <c r="B66" s="1" t="s">
        <v>53</v>
      </c>
      <c r="C66" s="1" t="s">
        <v>8</v>
      </c>
      <c r="D66" s="1" t="s">
        <v>149</v>
      </c>
      <c r="E66" s="1" t="s">
        <v>33</v>
      </c>
      <c r="F66" s="1" t="s">
        <v>11</v>
      </c>
      <c r="N66" s="5">
        <v>-1</v>
      </c>
      <c r="Q66" s="5">
        <v>-1</v>
      </c>
      <c r="S66" s="5">
        <v>-1</v>
      </c>
      <c r="U66" s="5">
        <v>-1</v>
      </c>
      <c r="V66" s="5">
        <v>-1</v>
      </c>
      <c r="W66" s="5">
        <v>-1</v>
      </c>
      <c r="AA66" s="5">
        <v>-1</v>
      </c>
      <c r="AB66" s="5">
        <v>-1</v>
      </c>
      <c r="AC66" s="5">
        <v>-1</v>
      </c>
      <c r="AE66" s="5">
        <v>-1</v>
      </c>
      <c r="AG66" s="5" t="s">
        <v>15</v>
      </c>
      <c r="AH66" s="5">
        <v>-1</v>
      </c>
      <c r="AK66" s="20">
        <v>31</v>
      </c>
    </row>
    <row r="67" spans="1:41" x14ac:dyDescent="0.2">
      <c r="A67" s="1" t="s">
        <v>87</v>
      </c>
      <c r="B67" s="1" t="s">
        <v>53</v>
      </c>
      <c r="C67" s="1" t="s">
        <v>8</v>
      </c>
      <c r="D67" s="1" t="s">
        <v>75</v>
      </c>
      <c r="E67" s="1" t="s">
        <v>21</v>
      </c>
      <c r="F67" s="1" t="s">
        <v>10</v>
      </c>
      <c r="U67" s="5">
        <v>3</v>
      </c>
      <c r="AD67" s="5">
        <v>18.396000000000001</v>
      </c>
      <c r="AG67" s="5">
        <v>13.467000000000001</v>
      </c>
      <c r="AK67" s="20">
        <v>32</v>
      </c>
      <c r="AM67" s="12">
        <f>+AO67/$AO$3</f>
        <v>8.6112944812645944E-5</v>
      </c>
      <c r="AN67" s="7">
        <f>IF(AK67=1,AM67,AM67+AN65)</f>
        <v>0.99951265897586306</v>
      </c>
      <c r="AO67" s="5">
        <f>SUM(G67:AJ67)</f>
        <v>34.863</v>
      </c>
    </row>
    <row r="68" spans="1:41" x14ac:dyDescent="0.2">
      <c r="A68" s="1" t="s">
        <v>87</v>
      </c>
      <c r="B68" s="1" t="s">
        <v>53</v>
      </c>
      <c r="C68" s="1" t="s">
        <v>8</v>
      </c>
      <c r="D68" s="1" t="s">
        <v>75</v>
      </c>
      <c r="E68" s="1" t="s">
        <v>21</v>
      </c>
      <c r="F68" s="1" t="s">
        <v>11</v>
      </c>
      <c r="U68" s="5">
        <v>-1</v>
      </c>
      <c r="AD68" s="5" t="s">
        <v>15</v>
      </c>
      <c r="AE68" s="5" t="s">
        <v>15</v>
      </c>
      <c r="AF68" s="5" t="s">
        <v>15</v>
      </c>
      <c r="AG68" s="5" t="s">
        <v>15</v>
      </c>
      <c r="AK68" s="20">
        <v>32</v>
      </c>
    </row>
    <row r="69" spans="1:41" x14ac:dyDescent="0.2">
      <c r="A69" s="1" t="s">
        <v>87</v>
      </c>
      <c r="B69" s="1" t="s">
        <v>53</v>
      </c>
      <c r="C69" s="1" t="s">
        <v>8</v>
      </c>
      <c r="D69" s="1" t="s">
        <v>241</v>
      </c>
      <c r="E69" s="1" t="s">
        <v>16</v>
      </c>
      <c r="F69" s="1" t="s">
        <v>10</v>
      </c>
      <c r="AH69" s="5">
        <v>1</v>
      </c>
      <c r="AI69" s="5">
        <v>3.24</v>
      </c>
      <c r="AJ69" s="5">
        <v>30</v>
      </c>
      <c r="AK69" s="20">
        <v>33</v>
      </c>
      <c r="AM69" s="12">
        <f>+AO69/$AO$3</f>
        <v>8.4574110959613263E-5</v>
      </c>
      <c r="AN69" s="7">
        <f>IF(AK69=1,AM69,AM69+AN67)</f>
        <v>0.99959723308682269</v>
      </c>
      <c r="AO69" s="5">
        <f>SUM(G69:AJ69)</f>
        <v>34.24</v>
      </c>
    </row>
    <row r="70" spans="1:41" x14ac:dyDescent="0.2">
      <c r="A70" s="1" t="s">
        <v>87</v>
      </c>
      <c r="B70" s="1" t="s">
        <v>53</v>
      </c>
      <c r="C70" s="1" t="s">
        <v>8</v>
      </c>
      <c r="D70" s="1" t="s">
        <v>241</v>
      </c>
      <c r="E70" s="1" t="s">
        <v>16</v>
      </c>
      <c r="F70" s="1" t="s">
        <v>11</v>
      </c>
      <c r="AH70" s="5">
        <v>-1</v>
      </c>
      <c r="AI70" s="5">
        <v>-1</v>
      </c>
      <c r="AJ70" s="5">
        <v>-1</v>
      </c>
      <c r="AK70" s="20">
        <v>33</v>
      </c>
    </row>
    <row r="71" spans="1:41" x14ac:dyDescent="0.2">
      <c r="A71" s="1" t="s">
        <v>87</v>
      </c>
      <c r="B71" s="1" t="s">
        <v>53</v>
      </c>
      <c r="C71" s="1" t="s">
        <v>8</v>
      </c>
      <c r="D71" s="1" t="s">
        <v>61</v>
      </c>
      <c r="E71" s="1" t="s">
        <v>21</v>
      </c>
      <c r="F71" s="1" t="s">
        <v>10</v>
      </c>
      <c r="H71" s="5">
        <v>3.3</v>
      </c>
      <c r="K71" s="5">
        <v>6</v>
      </c>
      <c r="L71" s="5">
        <v>4</v>
      </c>
      <c r="M71" s="5">
        <v>5</v>
      </c>
      <c r="N71" s="5">
        <v>2</v>
      </c>
      <c r="O71" s="5">
        <v>8</v>
      </c>
      <c r="AK71" s="20">
        <v>34</v>
      </c>
      <c r="AM71" s="12">
        <f>+AO71/$AO$3</f>
        <v>6.9902083532624281E-5</v>
      </c>
      <c r="AN71" s="7">
        <f>IF(AK71=1,AM71,AM71+AN69)</f>
        <v>0.99966713517035533</v>
      </c>
      <c r="AO71" s="5">
        <f>SUM(G71:AJ71)</f>
        <v>28.3</v>
      </c>
    </row>
    <row r="72" spans="1:41" x14ac:dyDescent="0.2">
      <c r="A72" s="1" t="s">
        <v>87</v>
      </c>
      <c r="B72" s="1" t="s">
        <v>53</v>
      </c>
      <c r="C72" s="1" t="s">
        <v>8</v>
      </c>
      <c r="D72" s="1" t="s">
        <v>61</v>
      </c>
      <c r="E72" s="1" t="s">
        <v>21</v>
      </c>
      <c r="F72" s="1" t="s">
        <v>11</v>
      </c>
      <c r="H72" s="5" t="s">
        <v>15</v>
      </c>
      <c r="K72" s="5" t="s">
        <v>15</v>
      </c>
      <c r="L72" s="5" t="s">
        <v>15</v>
      </c>
      <c r="M72" s="5" t="s">
        <v>15</v>
      </c>
      <c r="N72" s="5" t="s">
        <v>15</v>
      </c>
      <c r="O72" s="5">
        <v>-1</v>
      </c>
      <c r="AK72" s="20">
        <v>34</v>
      </c>
    </row>
    <row r="73" spans="1:41" x14ac:dyDescent="0.2">
      <c r="A73" s="1" t="s">
        <v>87</v>
      </c>
      <c r="B73" s="1" t="s">
        <v>53</v>
      </c>
      <c r="C73" s="1" t="s">
        <v>8</v>
      </c>
      <c r="D73" s="1" t="s">
        <v>156</v>
      </c>
      <c r="E73" s="1" t="s">
        <v>28</v>
      </c>
      <c r="F73" s="1" t="s">
        <v>10</v>
      </c>
      <c r="AB73" s="5">
        <v>22.643000000000001</v>
      </c>
      <c r="AC73" s="5">
        <v>1.3740000000000001</v>
      </c>
      <c r="AK73" s="20">
        <v>35</v>
      </c>
      <c r="AM73" s="12">
        <f>+AO73/$AO$3</f>
        <v>5.9322909547810507E-5</v>
      </c>
      <c r="AN73" s="7">
        <f>IF(AK73=1,AM73,AM73+AN71)</f>
        <v>0.99972645807990312</v>
      </c>
      <c r="AO73" s="5">
        <f>SUM(G73:AJ73)</f>
        <v>24.016999999999999</v>
      </c>
    </row>
    <row r="74" spans="1:41" x14ac:dyDescent="0.2">
      <c r="A74" s="1" t="s">
        <v>87</v>
      </c>
      <c r="B74" s="1" t="s">
        <v>53</v>
      </c>
      <c r="C74" s="1" t="s">
        <v>8</v>
      </c>
      <c r="D74" s="1" t="s">
        <v>156</v>
      </c>
      <c r="E74" s="1" t="s">
        <v>28</v>
      </c>
      <c r="F74" s="1" t="s">
        <v>11</v>
      </c>
      <c r="AB74" s="5">
        <v>-1</v>
      </c>
      <c r="AC74" s="5">
        <v>-1</v>
      </c>
      <c r="AK74" s="20">
        <v>35</v>
      </c>
    </row>
    <row r="75" spans="1:41" x14ac:dyDescent="0.2">
      <c r="A75" s="1" t="s">
        <v>87</v>
      </c>
      <c r="B75" s="1" t="s">
        <v>53</v>
      </c>
      <c r="C75" s="1" t="s">
        <v>8</v>
      </c>
      <c r="D75" s="1" t="s">
        <v>54</v>
      </c>
      <c r="E75" s="1" t="s">
        <v>16</v>
      </c>
      <c r="F75" s="1" t="s">
        <v>10</v>
      </c>
      <c r="G75" s="5">
        <v>5</v>
      </c>
      <c r="H75" s="5">
        <v>9</v>
      </c>
      <c r="I75" s="5">
        <v>2</v>
      </c>
      <c r="K75" s="5">
        <v>2</v>
      </c>
      <c r="L75" s="5">
        <v>1</v>
      </c>
      <c r="M75" s="5">
        <v>1</v>
      </c>
      <c r="AK75" s="20">
        <v>36</v>
      </c>
      <c r="AM75" s="12">
        <f>+AO75/$AO$3</f>
        <v>4.9400765747437655E-5</v>
      </c>
      <c r="AN75" s="7">
        <f>IF(AK75=1,AM75,AM75+AN73)</f>
        <v>0.99977585884565057</v>
      </c>
      <c r="AO75" s="5">
        <f>SUM(G75:AJ75)</f>
        <v>20</v>
      </c>
    </row>
    <row r="76" spans="1:41" x14ac:dyDescent="0.2">
      <c r="A76" s="1" t="s">
        <v>87</v>
      </c>
      <c r="B76" s="1" t="s">
        <v>53</v>
      </c>
      <c r="C76" s="1" t="s">
        <v>8</v>
      </c>
      <c r="D76" s="1" t="s">
        <v>54</v>
      </c>
      <c r="E76" s="1" t="s">
        <v>16</v>
      </c>
      <c r="F76" s="1" t="s">
        <v>11</v>
      </c>
      <c r="G76" s="5">
        <v>-1</v>
      </c>
      <c r="H76" s="5">
        <v>-1</v>
      </c>
      <c r="I76" s="5">
        <v>-1</v>
      </c>
      <c r="K76" s="5">
        <v>-1</v>
      </c>
      <c r="L76" s="5">
        <v>-1</v>
      </c>
      <c r="M76" s="5">
        <v>-1</v>
      </c>
      <c r="AK76" s="20">
        <v>36</v>
      </c>
    </row>
    <row r="77" spans="1:41" x14ac:dyDescent="0.2">
      <c r="A77" s="1" t="s">
        <v>87</v>
      </c>
      <c r="B77" s="1" t="s">
        <v>53</v>
      </c>
      <c r="C77" s="1" t="s">
        <v>8</v>
      </c>
      <c r="D77" s="1" t="s">
        <v>42</v>
      </c>
      <c r="E77" s="1" t="s">
        <v>21</v>
      </c>
      <c r="F77" s="1" t="s">
        <v>10</v>
      </c>
      <c r="AA77" s="5">
        <v>15.92</v>
      </c>
      <c r="AK77" s="20">
        <v>37</v>
      </c>
      <c r="AM77" s="12">
        <f>+AO77/$AO$3</f>
        <v>3.9323009534960376E-5</v>
      </c>
      <c r="AN77" s="7">
        <f>IF(AK77=1,AM77,AM77+AN75)</f>
        <v>0.99981518185518548</v>
      </c>
      <c r="AO77" s="5">
        <f>SUM(G77:AJ77)</f>
        <v>15.92</v>
      </c>
    </row>
    <row r="78" spans="1:41" x14ac:dyDescent="0.2">
      <c r="A78" s="1" t="s">
        <v>87</v>
      </c>
      <c r="B78" s="1" t="s">
        <v>53</v>
      </c>
      <c r="C78" s="1" t="s">
        <v>8</v>
      </c>
      <c r="D78" s="1" t="s">
        <v>42</v>
      </c>
      <c r="E78" s="1" t="s">
        <v>21</v>
      </c>
      <c r="F78" s="1" t="s">
        <v>11</v>
      </c>
      <c r="AA78" s="5">
        <v>-1</v>
      </c>
      <c r="AK78" s="20">
        <v>37</v>
      </c>
    </row>
    <row r="79" spans="1:41" x14ac:dyDescent="0.2">
      <c r="A79" s="1" t="s">
        <v>87</v>
      </c>
      <c r="B79" s="1" t="s">
        <v>53</v>
      </c>
      <c r="C79" s="1" t="s">
        <v>8</v>
      </c>
      <c r="D79" s="1" t="s">
        <v>74</v>
      </c>
      <c r="E79" s="1" t="s">
        <v>16</v>
      </c>
      <c r="F79" s="1" t="s">
        <v>10</v>
      </c>
      <c r="S79" s="5">
        <v>8.6</v>
      </c>
      <c r="T79" s="5">
        <v>2.1</v>
      </c>
      <c r="U79" s="5">
        <v>0.6</v>
      </c>
      <c r="Y79" s="5">
        <v>2</v>
      </c>
      <c r="Z79" s="5">
        <v>0.2</v>
      </c>
      <c r="AD79" s="5">
        <v>0.1</v>
      </c>
      <c r="AK79" s="20">
        <v>38</v>
      </c>
      <c r="AM79" s="12">
        <f>+AO79/$AO$3</f>
        <v>3.3592520708257599E-5</v>
      </c>
      <c r="AN79" s="7">
        <f>IF(AK79=1,AM79,AM79+AN77)</f>
        <v>0.9998487743758937</v>
      </c>
      <c r="AO79" s="5">
        <f>SUM(G79:AJ79)</f>
        <v>13.599999999999998</v>
      </c>
    </row>
    <row r="80" spans="1:41" x14ac:dyDescent="0.2">
      <c r="A80" s="1" t="s">
        <v>87</v>
      </c>
      <c r="B80" s="1" t="s">
        <v>53</v>
      </c>
      <c r="C80" s="1" t="s">
        <v>8</v>
      </c>
      <c r="D80" s="1" t="s">
        <v>74</v>
      </c>
      <c r="E80" s="1" t="s">
        <v>16</v>
      </c>
      <c r="F80" s="1" t="s">
        <v>11</v>
      </c>
      <c r="S80" s="5">
        <v>-1</v>
      </c>
      <c r="T80" s="5">
        <v>-1</v>
      </c>
      <c r="U80" s="5">
        <v>-1</v>
      </c>
      <c r="Y80" s="5">
        <v>-1</v>
      </c>
      <c r="Z80" s="5">
        <v>-1</v>
      </c>
      <c r="AD80" s="5">
        <v>-1</v>
      </c>
      <c r="AK80" s="20">
        <v>38</v>
      </c>
    </row>
    <row r="81" spans="1:41" x14ac:dyDescent="0.2">
      <c r="A81" s="1" t="s">
        <v>87</v>
      </c>
      <c r="B81" s="1" t="s">
        <v>53</v>
      </c>
      <c r="C81" s="1" t="s">
        <v>8</v>
      </c>
      <c r="D81" s="1" t="s">
        <v>79</v>
      </c>
      <c r="E81" s="1" t="s">
        <v>22</v>
      </c>
      <c r="F81" s="1" t="s">
        <v>10</v>
      </c>
      <c r="H81" s="5">
        <v>3</v>
      </c>
      <c r="L81" s="5">
        <v>9</v>
      </c>
      <c r="AK81" s="20">
        <v>39</v>
      </c>
      <c r="AM81" s="12">
        <f>+AO81/$AO$3</f>
        <v>2.9640459448462593E-5</v>
      </c>
      <c r="AN81" s="7">
        <f>IF(AK81=1,AM81,AM81+AN79)</f>
        <v>0.99987841483534212</v>
      </c>
      <c r="AO81" s="5">
        <f>SUM(G81:AJ81)</f>
        <v>12</v>
      </c>
    </row>
    <row r="82" spans="1:41" x14ac:dyDescent="0.2">
      <c r="A82" s="1" t="s">
        <v>87</v>
      </c>
      <c r="B82" s="1" t="s">
        <v>53</v>
      </c>
      <c r="C82" s="1" t="s">
        <v>8</v>
      </c>
      <c r="D82" s="1" t="s">
        <v>79</v>
      </c>
      <c r="E82" s="1" t="s">
        <v>22</v>
      </c>
      <c r="F82" s="1" t="s">
        <v>11</v>
      </c>
      <c r="H82" s="5">
        <v>-1</v>
      </c>
      <c r="L82" s="5">
        <v>-1</v>
      </c>
      <c r="AK82" s="20">
        <v>39</v>
      </c>
    </row>
    <row r="83" spans="1:41" x14ac:dyDescent="0.2">
      <c r="A83" s="1" t="s">
        <v>87</v>
      </c>
      <c r="B83" s="1" t="s">
        <v>53</v>
      </c>
      <c r="C83" s="1" t="s">
        <v>8</v>
      </c>
      <c r="D83" s="1" t="s">
        <v>241</v>
      </c>
      <c r="E83" s="1" t="s">
        <v>33</v>
      </c>
      <c r="F83" s="1" t="s">
        <v>10</v>
      </c>
      <c r="X83" s="5">
        <v>10.98</v>
      </c>
      <c r="AK83" s="20">
        <v>40</v>
      </c>
      <c r="AM83" s="12">
        <f>+AO83/$AO$3</f>
        <v>2.7121020395343272E-5</v>
      </c>
      <c r="AN83" s="7">
        <f>IF(AK83=1,AM83,AM83+AN81)</f>
        <v>0.99990553585573749</v>
      </c>
      <c r="AO83" s="5">
        <f>SUM(G83:AJ83)</f>
        <v>10.98</v>
      </c>
    </row>
    <row r="84" spans="1:41" x14ac:dyDescent="0.2">
      <c r="A84" s="1" t="s">
        <v>87</v>
      </c>
      <c r="B84" s="1" t="s">
        <v>53</v>
      </c>
      <c r="C84" s="1" t="s">
        <v>8</v>
      </c>
      <c r="D84" s="1" t="s">
        <v>241</v>
      </c>
      <c r="E84" s="1" t="s">
        <v>33</v>
      </c>
      <c r="F84" s="1" t="s">
        <v>11</v>
      </c>
      <c r="X84" s="5">
        <v>-1</v>
      </c>
      <c r="AK84" s="20">
        <v>40</v>
      </c>
    </row>
    <row r="85" spans="1:41" x14ac:dyDescent="0.2">
      <c r="A85" s="1" t="s">
        <v>87</v>
      </c>
      <c r="B85" s="1" t="s">
        <v>53</v>
      </c>
      <c r="C85" s="1" t="s">
        <v>8</v>
      </c>
      <c r="D85" s="1" t="s">
        <v>149</v>
      </c>
      <c r="E85" s="1" t="s">
        <v>9</v>
      </c>
      <c r="F85" s="1" t="s">
        <v>10</v>
      </c>
      <c r="R85" s="5">
        <v>7</v>
      </c>
      <c r="AK85" s="20">
        <v>41</v>
      </c>
      <c r="AM85" s="12">
        <f>+AO85/$AO$3</f>
        <v>1.7290268011603178E-5</v>
      </c>
      <c r="AN85" s="7">
        <f>IF(AK85=1,AM85,AM85+AN83)</f>
        <v>0.99992282612374905</v>
      </c>
      <c r="AO85" s="5">
        <f>SUM(G85:AJ85)</f>
        <v>7</v>
      </c>
    </row>
    <row r="86" spans="1:41" x14ac:dyDescent="0.2">
      <c r="A86" s="1" t="s">
        <v>87</v>
      </c>
      <c r="B86" s="1" t="s">
        <v>53</v>
      </c>
      <c r="C86" s="1" t="s">
        <v>8</v>
      </c>
      <c r="D86" s="1" t="s">
        <v>149</v>
      </c>
      <c r="E86" s="1" t="s">
        <v>9</v>
      </c>
      <c r="F86" s="1" t="s">
        <v>11</v>
      </c>
      <c r="R86" s="5">
        <v>-1</v>
      </c>
      <c r="AK86" s="20">
        <v>41</v>
      </c>
    </row>
    <row r="87" spans="1:41" x14ac:dyDescent="0.2">
      <c r="A87" s="1" t="s">
        <v>87</v>
      </c>
      <c r="B87" s="1" t="s">
        <v>53</v>
      </c>
      <c r="C87" s="1" t="s">
        <v>30</v>
      </c>
      <c r="D87" s="1" t="s">
        <v>62</v>
      </c>
      <c r="E87" s="1" t="s">
        <v>21</v>
      </c>
      <c r="F87" s="1" t="s">
        <v>10</v>
      </c>
      <c r="O87" s="5">
        <v>6</v>
      </c>
      <c r="AK87" s="20">
        <v>42</v>
      </c>
      <c r="AM87" s="12">
        <f>+AO87/$AO$3</f>
        <v>1.4820229724231297E-5</v>
      </c>
      <c r="AN87" s="7">
        <f>IF(AK87=1,AM87,AM87+AN85)</f>
        <v>0.99993764635347326</v>
      </c>
      <c r="AO87" s="5">
        <f>SUM(G87:AJ87)</f>
        <v>6</v>
      </c>
    </row>
    <row r="88" spans="1:41" x14ac:dyDescent="0.2">
      <c r="A88" s="1" t="s">
        <v>87</v>
      </c>
      <c r="B88" s="1" t="s">
        <v>53</v>
      </c>
      <c r="C88" s="1" t="s">
        <v>30</v>
      </c>
      <c r="D88" s="1" t="s">
        <v>62</v>
      </c>
      <c r="E88" s="1" t="s">
        <v>21</v>
      </c>
      <c r="F88" s="1" t="s">
        <v>11</v>
      </c>
      <c r="O88" s="5">
        <v>-1</v>
      </c>
      <c r="AK88" s="20">
        <v>42</v>
      </c>
    </row>
    <row r="89" spans="1:41" x14ac:dyDescent="0.2">
      <c r="A89" s="1" t="s">
        <v>87</v>
      </c>
      <c r="B89" s="1" t="s">
        <v>53</v>
      </c>
      <c r="C89" s="1" t="s">
        <v>30</v>
      </c>
      <c r="D89" s="1" t="s">
        <v>63</v>
      </c>
      <c r="E89" s="1" t="s">
        <v>21</v>
      </c>
      <c r="F89" s="1" t="s">
        <v>10</v>
      </c>
      <c r="R89" s="5">
        <v>5.9029999999999996</v>
      </c>
      <c r="AK89" s="20">
        <v>43</v>
      </c>
      <c r="AM89" s="12">
        <f>+AO89/$AO$3</f>
        <v>1.4580636010356222E-5</v>
      </c>
      <c r="AN89" s="7">
        <f>IF(AK89=1,AM89,AM89+AN87)</f>
        <v>0.99995222698948361</v>
      </c>
      <c r="AO89" s="5">
        <f>SUM(G89:AJ89)</f>
        <v>5.9029999999999996</v>
      </c>
    </row>
    <row r="90" spans="1:41" x14ac:dyDescent="0.2">
      <c r="A90" s="1" t="s">
        <v>87</v>
      </c>
      <c r="B90" s="1" t="s">
        <v>53</v>
      </c>
      <c r="C90" s="1" t="s">
        <v>30</v>
      </c>
      <c r="D90" s="1" t="s">
        <v>63</v>
      </c>
      <c r="E90" s="1" t="s">
        <v>21</v>
      </c>
      <c r="F90" s="1" t="s">
        <v>11</v>
      </c>
      <c r="R90" s="5">
        <v>-1</v>
      </c>
      <c r="AK90" s="20">
        <v>43</v>
      </c>
    </row>
    <row r="91" spans="1:41" x14ac:dyDescent="0.2">
      <c r="A91" s="1" t="s">
        <v>87</v>
      </c>
      <c r="B91" s="1" t="s">
        <v>53</v>
      </c>
      <c r="C91" s="1" t="s">
        <v>8</v>
      </c>
      <c r="D91" s="1" t="s">
        <v>216</v>
      </c>
      <c r="E91" s="1" t="s">
        <v>28</v>
      </c>
      <c r="F91" s="1" t="s">
        <v>10</v>
      </c>
      <c r="AG91" s="5">
        <v>0.28399999999999997</v>
      </c>
      <c r="AH91" s="5">
        <v>4.5789999999999997</v>
      </c>
      <c r="AJ91" s="5">
        <v>0.22</v>
      </c>
      <c r="AK91" s="20">
        <v>44</v>
      </c>
      <c r="AM91" s="12">
        <f>+AO91/$AO$3</f>
        <v>1.2555204614711279E-5</v>
      </c>
      <c r="AN91" s="7">
        <f>IF(AK91=1,AM91,AM91+AN89)</f>
        <v>0.99996478219409834</v>
      </c>
      <c r="AO91" s="5">
        <f>SUM(G91:AJ91)</f>
        <v>5.0829999999999993</v>
      </c>
    </row>
    <row r="92" spans="1:41" x14ac:dyDescent="0.2">
      <c r="A92" s="1" t="s">
        <v>87</v>
      </c>
      <c r="B92" s="1" t="s">
        <v>53</v>
      </c>
      <c r="C92" s="1" t="s">
        <v>8</v>
      </c>
      <c r="D92" s="1" t="s">
        <v>216</v>
      </c>
      <c r="E92" s="1" t="s">
        <v>28</v>
      </c>
      <c r="F92" s="1" t="s">
        <v>11</v>
      </c>
      <c r="AG92" s="5">
        <v>-1</v>
      </c>
      <c r="AH92" s="5">
        <v>-1</v>
      </c>
      <c r="AJ92" s="5" t="s">
        <v>13</v>
      </c>
      <c r="AK92" s="20">
        <v>44</v>
      </c>
    </row>
    <row r="93" spans="1:41" x14ac:dyDescent="0.2">
      <c r="A93" s="1" t="s">
        <v>87</v>
      </c>
      <c r="B93" s="1" t="s">
        <v>53</v>
      </c>
      <c r="C93" s="1" t="s">
        <v>8</v>
      </c>
      <c r="D93" s="1" t="s">
        <v>54</v>
      </c>
      <c r="E93" s="1" t="s">
        <v>26</v>
      </c>
      <c r="F93" s="1" t="s">
        <v>10</v>
      </c>
      <c r="I93" s="5">
        <v>2</v>
      </c>
      <c r="J93" s="5">
        <v>1</v>
      </c>
      <c r="K93" s="5">
        <v>1</v>
      </c>
      <c r="AK93" s="20">
        <v>45</v>
      </c>
      <c r="AM93" s="12">
        <f>+AO93/$AO$3</f>
        <v>9.880153149487531E-6</v>
      </c>
      <c r="AN93" s="7">
        <f>IF(AK93=1,AM93,AM93+AN91)</f>
        <v>0.99997466234724786</v>
      </c>
      <c r="AO93" s="5">
        <f>SUM(G93:AJ93)</f>
        <v>4</v>
      </c>
    </row>
    <row r="94" spans="1:41" x14ac:dyDescent="0.2">
      <c r="A94" s="1" t="s">
        <v>87</v>
      </c>
      <c r="B94" s="1" t="s">
        <v>53</v>
      </c>
      <c r="C94" s="1" t="s">
        <v>8</v>
      </c>
      <c r="D94" s="1" t="s">
        <v>54</v>
      </c>
      <c r="E94" s="1" t="s">
        <v>26</v>
      </c>
      <c r="F94" s="1" t="s">
        <v>11</v>
      </c>
      <c r="I94" s="5">
        <v>-1</v>
      </c>
      <c r="J94" s="5">
        <v>-1</v>
      </c>
      <c r="K94" s="5">
        <v>-1</v>
      </c>
      <c r="AK94" s="20">
        <v>45</v>
      </c>
    </row>
    <row r="95" spans="1:41" x14ac:dyDescent="0.2">
      <c r="A95" s="1" t="s">
        <v>87</v>
      </c>
      <c r="B95" s="1" t="s">
        <v>53</v>
      </c>
      <c r="C95" s="1" t="s">
        <v>30</v>
      </c>
      <c r="D95" s="1" t="s">
        <v>71</v>
      </c>
      <c r="E95" s="1" t="s">
        <v>28</v>
      </c>
      <c r="F95" s="1" t="s">
        <v>10</v>
      </c>
      <c r="P95" s="5">
        <v>3.8</v>
      </c>
      <c r="AK95" s="20">
        <v>46</v>
      </c>
      <c r="AM95" s="12">
        <f>+AO95/$AO$3</f>
        <v>9.3861454920131545E-6</v>
      </c>
      <c r="AN95" s="7">
        <f>IF(AK95=1,AM95,AM95+AN93)</f>
        <v>0.99998404849273992</v>
      </c>
      <c r="AO95" s="5">
        <f>SUM(G95:AJ95)</f>
        <v>3.8</v>
      </c>
    </row>
    <row r="96" spans="1:41" x14ac:dyDescent="0.2">
      <c r="A96" s="1" t="s">
        <v>87</v>
      </c>
      <c r="B96" s="1" t="s">
        <v>53</v>
      </c>
      <c r="C96" s="1" t="s">
        <v>30</v>
      </c>
      <c r="D96" s="1" t="s">
        <v>71</v>
      </c>
      <c r="E96" s="1" t="s">
        <v>28</v>
      </c>
      <c r="F96" s="1" t="s">
        <v>11</v>
      </c>
      <c r="P96" s="5">
        <v>-1</v>
      </c>
      <c r="AK96" s="20">
        <v>46</v>
      </c>
    </row>
    <row r="97" spans="1:41" x14ac:dyDescent="0.2">
      <c r="A97" s="1" t="s">
        <v>87</v>
      </c>
      <c r="B97" s="1" t="s">
        <v>53</v>
      </c>
      <c r="C97" s="1" t="s">
        <v>8</v>
      </c>
      <c r="D97" s="1" t="s">
        <v>73</v>
      </c>
      <c r="E97" s="1" t="s">
        <v>21</v>
      </c>
      <c r="F97" s="1" t="s">
        <v>10</v>
      </c>
      <c r="M97" s="5">
        <v>2</v>
      </c>
      <c r="AK97" s="20">
        <v>47</v>
      </c>
      <c r="AM97" s="12">
        <f>+AO97/$AO$3</f>
        <v>4.9400765747437655E-6</v>
      </c>
      <c r="AN97" s="7">
        <f>IF(AK97=1,AM97,AM97+AN95)</f>
        <v>0.99998898856931462</v>
      </c>
      <c r="AO97" s="5">
        <f>SUM(G97:AJ97)</f>
        <v>2</v>
      </c>
    </row>
    <row r="98" spans="1:41" x14ac:dyDescent="0.2">
      <c r="A98" s="1" t="s">
        <v>87</v>
      </c>
      <c r="B98" s="1" t="s">
        <v>53</v>
      </c>
      <c r="C98" s="1" t="s">
        <v>8</v>
      </c>
      <c r="D98" s="1" t="s">
        <v>73</v>
      </c>
      <c r="E98" s="1" t="s">
        <v>21</v>
      </c>
      <c r="F98" s="1" t="s">
        <v>11</v>
      </c>
      <c r="M98" s="5" t="s">
        <v>15</v>
      </c>
      <c r="AK98" s="20">
        <v>47</v>
      </c>
    </row>
    <row r="99" spans="1:41" x14ac:dyDescent="0.2">
      <c r="A99" s="1" t="s">
        <v>87</v>
      </c>
      <c r="B99" s="1" t="s">
        <v>53</v>
      </c>
      <c r="C99" s="1" t="s">
        <v>8</v>
      </c>
      <c r="D99" s="1" t="s">
        <v>54</v>
      </c>
      <c r="E99" s="1" t="s">
        <v>9</v>
      </c>
      <c r="F99" s="1" t="s">
        <v>10</v>
      </c>
      <c r="P99" s="5">
        <v>1</v>
      </c>
      <c r="S99" s="5">
        <v>6.5000000000000002E-2</v>
      </c>
      <c r="AK99" s="20">
        <v>48</v>
      </c>
      <c r="AM99" s="12">
        <f>+AO99/$AO$3</f>
        <v>2.6305907760510548E-6</v>
      </c>
      <c r="AN99" s="7">
        <f>IF(AK99=1,AM99,AM99+AN97)</f>
        <v>0.99999161916009072</v>
      </c>
      <c r="AO99" s="5">
        <f>SUM(G99:AJ99)</f>
        <v>1.0649999999999999</v>
      </c>
    </row>
    <row r="100" spans="1:41" x14ac:dyDescent="0.2">
      <c r="A100" s="1" t="s">
        <v>87</v>
      </c>
      <c r="B100" s="1" t="s">
        <v>53</v>
      </c>
      <c r="C100" s="1" t="s">
        <v>8</v>
      </c>
      <c r="D100" s="1" t="s">
        <v>54</v>
      </c>
      <c r="E100" s="1" t="s">
        <v>9</v>
      </c>
      <c r="F100" s="1" t="s">
        <v>11</v>
      </c>
      <c r="P100" s="5" t="s">
        <v>15</v>
      </c>
      <c r="S100" s="5" t="s">
        <v>15</v>
      </c>
      <c r="AK100" s="20">
        <v>48</v>
      </c>
    </row>
    <row r="101" spans="1:41" x14ac:dyDescent="0.2">
      <c r="A101" s="1" t="s">
        <v>87</v>
      </c>
      <c r="B101" s="1" t="s">
        <v>53</v>
      </c>
      <c r="C101" s="1" t="s">
        <v>8</v>
      </c>
      <c r="D101" s="1" t="s">
        <v>218</v>
      </c>
      <c r="E101" s="1" t="s">
        <v>9</v>
      </c>
      <c r="F101" s="1" t="s">
        <v>10</v>
      </c>
      <c r="H101" s="5">
        <v>1</v>
      </c>
      <c r="J101" s="5">
        <v>5.6000000000000001E-2</v>
      </c>
      <c r="AK101" s="20">
        <v>49</v>
      </c>
      <c r="AM101" s="12">
        <f>+AO101/$AO$3</f>
        <v>2.6083604314647081E-6</v>
      </c>
      <c r="AN101" s="7">
        <f>IF(AK101=1,AM101,AM101+AN99)</f>
        <v>0.99999422752052214</v>
      </c>
      <c r="AO101" s="5">
        <f>SUM(G101:AJ101)</f>
        <v>1.056</v>
      </c>
    </row>
    <row r="102" spans="1:41" x14ac:dyDescent="0.2">
      <c r="A102" s="1" t="s">
        <v>87</v>
      </c>
      <c r="B102" s="1" t="s">
        <v>53</v>
      </c>
      <c r="C102" s="1" t="s">
        <v>8</v>
      </c>
      <c r="D102" s="1" t="s">
        <v>218</v>
      </c>
      <c r="E102" s="1" t="s">
        <v>9</v>
      </c>
      <c r="F102" s="1" t="s">
        <v>11</v>
      </c>
      <c r="H102" s="5">
        <v>-1</v>
      </c>
      <c r="J102" s="5">
        <v>-1</v>
      </c>
      <c r="AK102" s="20">
        <v>49</v>
      </c>
    </row>
    <row r="103" spans="1:41" x14ac:dyDescent="0.2">
      <c r="A103" s="1" t="s">
        <v>87</v>
      </c>
      <c r="B103" s="1" t="s">
        <v>53</v>
      </c>
      <c r="C103" s="1" t="s">
        <v>8</v>
      </c>
      <c r="D103" s="1" t="s">
        <v>149</v>
      </c>
      <c r="E103" s="63" t="s">
        <v>32</v>
      </c>
      <c r="F103" s="1" t="s">
        <v>10</v>
      </c>
      <c r="AA103" s="5">
        <v>7.0999999999999994E-2</v>
      </c>
      <c r="AB103" s="5">
        <v>0.41299999999999998</v>
      </c>
      <c r="AH103" s="5">
        <v>0.318</v>
      </c>
      <c r="AK103" s="20">
        <v>50</v>
      </c>
      <c r="AM103" s="12">
        <f>+AO103/$AO$3</f>
        <v>1.9809707064722501E-6</v>
      </c>
      <c r="AN103" s="7">
        <f>IF(AK103=1,AM103,AM103+AN101)</f>
        <v>0.99999620849122861</v>
      </c>
      <c r="AO103" s="5">
        <f>SUM(G103:AJ103)</f>
        <v>0.80200000000000005</v>
      </c>
    </row>
    <row r="104" spans="1:41" x14ac:dyDescent="0.2">
      <c r="A104" s="1" t="s">
        <v>87</v>
      </c>
      <c r="B104" s="1" t="s">
        <v>53</v>
      </c>
      <c r="C104" s="1" t="s">
        <v>8</v>
      </c>
      <c r="D104" s="1" t="s">
        <v>149</v>
      </c>
      <c r="E104" s="63" t="s">
        <v>32</v>
      </c>
      <c r="F104" s="1" t="s">
        <v>11</v>
      </c>
      <c r="V104" s="5" t="s">
        <v>24</v>
      </c>
      <c r="AA104" s="5">
        <v>-1</v>
      </c>
      <c r="AB104" s="5">
        <v>-1</v>
      </c>
      <c r="AH104" s="5">
        <v>-1</v>
      </c>
      <c r="AK104" s="20">
        <v>50</v>
      </c>
    </row>
    <row r="105" spans="1:41" x14ac:dyDescent="0.2">
      <c r="A105" s="1" t="s">
        <v>87</v>
      </c>
      <c r="B105" s="1" t="s">
        <v>53</v>
      </c>
      <c r="C105" s="1" t="s">
        <v>8</v>
      </c>
      <c r="D105" s="1" t="s">
        <v>156</v>
      </c>
      <c r="E105" s="1" t="s">
        <v>33</v>
      </c>
      <c r="F105" s="1" t="s">
        <v>10</v>
      </c>
      <c r="AG105" s="5">
        <v>0.69099999999999995</v>
      </c>
      <c r="AK105" s="20">
        <v>51</v>
      </c>
      <c r="AM105" s="12">
        <f>+AO105/$AO$3</f>
        <v>1.7067964565739709E-6</v>
      </c>
      <c r="AN105" s="7">
        <f>IF(AK105=1,AM105,AM105+AN103)</f>
        <v>0.99999791528768522</v>
      </c>
      <c r="AO105" s="5">
        <f>SUM(G105:AJ105)</f>
        <v>0.69099999999999995</v>
      </c>
    </row>
    <row r="106" spans="1:41" x14ac:dyDescent="0.2">
      <c r="A106" s="1" t="s">
        <v>87</v>
      </c>
      <c r="B106" s="1" t="s">
        <v>53</v>
      </c>
      <c r="C106" s="1" t="s">
        <v>8</v>
      </c>
      <c r="D106" s="1" t="s">
        <v>156</v>
      </c>
      <c r="E106" s="1" t="s">
        <v>33</v>
      </c>
      <c r="F106" s="1" t="s">
        <v>11</v>
      </c>
      <c r="AG106" s="5" t="s">
        <v>24</v>
      </c>
      <c r="AK106" s="20">
        <v>51</v>
      </c>
    </row>
    <row r="107" spans="1:41" x14ac:dyDescent="0.2">
      <c r="A107" s="1" t="s">
        <v>87</v>
      </c>
      <c r="B107" s="1" t="s">
        <v>53</v>
      </c>
      <c r="C107" s="1" t="s">
        <v>8</v>
      </c>
      <c r="D107" s="1" t="s">
        <v>215</v>
      </c>
      <c r="E107" s="1" t="s">
        <v>28</v>
      </c>
      <c r="F107" s="1" t="s">
        <v>10</v>
      </c>
      <c r="AG107" s="5">
        <v>0.22700000000000001</v>
      </c>
      <c r="AK107" s="20">
        <v>52</v>
      </c>
      <c r="AM107" s="12">
        <f>+AO107/$AO$3</f>
        <v>5.606986912334174E-7</v>
      </c>
      <c r="AN107" s="7">
        <f>IF(AK107=1,AM107,AM107+AN105)</f>
        <v>0.99999847598637648</v>
      </c>
      <c r="AO107" s="5">
        <f>SUM(G107:AJ107)</f>
        <v>0.22700000000000001</v>
      </c>
    </row>
    <row r="108" spans="1:41" x14ac:dyDescent="0.2">
      <c r="A108" s="1" t="s">
        <v>87</v>
      </c>
      <c r="B108" s="1" t="s">
        <v>53</v>
      </c>
      <c r="C108" s="1" t="s">
        <v>8</v>
      </c>
      <c r="D108" s="1" t="s">
        <v>215</v>
      </c>
      <c r="E108" s="1" t="s">
        <v>28</v>
      </c>
      <c r="F108" s="1" t="s">
        <v>11</v>
      </c>
      <c r="AG108" s="5">
        <v>-1</v>
      </c>
      <c r="AK108" s="20">
        <v>52</v>
      </c>
    </row>
    <row r="109" spans="1:41" x14ac:dyDescent="0.2">
      <c r="A109" s="1" t="s">
        <v>87</v>
      </c>
      <c r="B109" s="1" t="s">
        <v>53</v>
      </c>
      <c r="C109" s="1" t="s">
        <v>8</v>
      </c>
      <c r="D109" s="1" t="s">
        <v>58</v>
      </c>
      <c r="E109" s="1" t="s">
        <v>28</v>
      </c>
      <c r="F109" s="1" t="s">
        <v>10</v>
      </c>
      <c r="AG109" s="5">
        <v>0.17100000000000001</v>
      </c>
      <c r="AK109" s="20">
        <v>53</v>
      </c>
      <c r="AM109" s="12">
        <f>+AO109/$AO$3</f>
        <v>4.2237654714059198E-7</v>
      </c>
      <c r="AN109" s="7">
        <f>IF(AK109=1,AM109,AM109+AN107)</f>
        <v>0.99999889836292366</v>
      </c>
      <c r="AO109" s="5">
        <f>SUM(G109:AJ109)</f>
        <v>0.17100000000000001</v>
      </c>
    </row>
    <row r="110" spans="1:41" x14ac:dyDescent="0.2">
      <c r="A110" s="1" t="s">
        <v>87</v>
      </c>
      <c r="B110" s="1" t="s">
        <v>53</v>
      </c>
      <c r="C110" s="1" t="s">
        <v>8</v>
      </c>
      <c r="D110" s="1" t="s">
        <v>58</v>
      </c>
      <c r="E110" s="1" t="s">
        <v>28</v>
      </c>
      <c r="F110" s="1" t="s">
        <v>11</v>
      </c>
      <c r="AG110" s="5">
        <v>-1</v>
      </c>
      <c r="AK110" s="20">
        <v>53</v>
      </c>
    </row>
    <row r="111" spans="1:41" x14ac:dyDescent="0.2">
      <c r="A111" s="1" t="s">
        <v>87</v>
      </c>
      <c r="B111" s="1" t="s">
        <v>53</v>
      </c>
      <c r="C111" s="1" t="s">
        <v>8</v>
      </c>
      <c r="D111" s="1" t="s">
        <v>220</v>
      </c>
      <c r="E111" s="63" t="s">
        <v>32</v>
      </c>
      <c r="F111" s="1" t="s">
        <v>10</v>
      </c>
      <c r="Q111" s="5">
        <v>0.15</v>
      </c>
      <c r="AK111" s="20">
        <v>54</v>
      </c>
      <c r="AM111" s="12">
        <f>+AO111/$AO$3</f>
        <v>3.7050574310578241E-7</v>
      </c>
      <c r="AN111" s="7">
        <f>IF(AK111=1,AM111,AM111+AN109)</f>
        <v>0.99999926886866675</v>
      </c>
      <c r="AO111" s="5">
        <f>SUM(G111:AJ111)</f>
        <v>0.15</v>
      </c>
    </row>
    <row r="112" spans="1:41" x14ac:dyDescent="0.2">
      <c r="A112" s="1" t="s">
        <v>87</v>
      </c>
      <c r="B112" s="1" t="s">
        <v>53</v>
      </c>
      <c r="C112" s="1" t="s">
        <v>8</v>
      </c>
      <c r="D112" s="1" t="s">
        <v>220</v>
      </c>
      <c r="E112" s="63" t="s">
        <v>32</v>
      </c>
      <c r="F112" s="1" t="s">
        <v>11</v>
      </c>
      <c r="Q112" s="5">
        <v>-1</v>
      </c>
      <c r="AK112" s="20">
        <v>54</v>
      </c>
    </row>
    <row r="113" spans="1:41" x14ac:dyDescent="0.2">
      <c r="A113" s="1" t="s">
        <v>87</v>
      </c>
      <c r="B113" s="1" t="s">
        <v>53</v>
      </c>
      <c r="C113" s="1" t="s">
        <v>8</v>
      </c>
      <c r="D113" s="1" t="s">
        <v>35</v>
      </c>
      <c r="E113" s="1" t="s">
        <v>28</v>
      </c>
      <c r="F113" s="1" t="s">
        <v>10</v>
      </c>
      <c r="AG113" s="5">
        <v>9.4E-2</v>
      </c>
      <c r="AK113" s="20">
        <v>55</v>
      </c>
      <c r="AM113" s="12">
        <f>+AO113/$AO$3</f>
        <v>2.3218359901295697E-7</v>
      </c>
      <c r="AN113" s="7">
        <f>IF(AK113=1,AM113,AM113+AN111)</f>
        <v>0.99999950105226576</v>
      </c>
      <c r="AO113" s="5">
        <f>SUM(G113:AJ113)</f>
        <v>9.4E-2</v>
      </c>
    </row>
    <row r="114" spans="1:41" x14ac:dyDescent="0.2">
      <c r="A114" s="1" t="s">
        <v>87</v>
      </c>
      <c r="B114" s="1" t="s">
        <v>53</v>
      </c>
      <c r="C114" s="1" t="s">
        <v>8</v>
      </c>
      <c r="D114" s="1" t="s">
        <v>35</v>
      </c>
      <c r="E114" s="1" t="s">
        <v>28</v>
      </c>
      <c r="F114" s="1" t="s">
        <v>11</v>
      </c>
      <c r="AG114" s="5">
        <v>-1</v>
      </c>
      <c r="AK114" s="20">
        <v>55</v>
      </c>
    </row>
    <row r="115" spans="1:41" x14ac:dyDescent="0.2">
      <c r="A115" s="1" t="s">
        <v>87</v>
      </c>
      <c r="B115" s="1" t="s">
        <v>53</v>
      </c>
      <c r="C115" s="1" t="s">
        <v>8</v>
      </c>
      <c r="D115" s="1" t="s">
        <v>75</v>
      </c>
      <c r="E115" s="1" t="s">
        <v>28</v>
      </c>
      <c r="F115" s="1" t="s">
        <v>10</v>
      </c>
      <c r="AD115" s="5">
        <v>6.6000000000000003E-2</v>
      </c>
      <c r="AK115" s="20">
        <v>56</v>
      </c>
      <c r="AM115" s="12">
        <f>+AO115/$AO$3</f>
        <v>1.6302252696654426E-7</v>
      </c>
      <c r="AN115" s="7">
        <f>IF(AK115=1,AM115,AM115+AN113)</f>
        <v>0.99999966407479268</v>
      </c>
      <c r="AO115" s="5">
        <f>SUM(G115:AJ115)</f>
        <v>6.6000000000000003E-2</v>
      </c>
    </row>
    <row r="116" spans="1:41" x14ac:dyDescent="0.2">
      <c r="A116" s="1" t="s">
        <v>87</v>
      </c>
      <c r="B116" s="1" t="s">
        <v>53</v>
      </c>
      <c r="C116" s="1" t="s">
        <v>8</v>
      </c>
      <c r="D116" s="1" t="s">
        <v>75</v>
      </c>
      <c r="E116" s="1" t="s">
        <v>28</v>
      </c>
      <c r="F116" s="1" t="s">
        <v>11</v>
      </c>
      <c r="AD116" s="5" t="s">
        <v>15</v>
      </c>
      <c r="AK116" s="20">
        <v>56</v>
      </c>
    </row>
    <row r="117" spans="1:41" x14ac:dyDescent="0.2">
      <c r="A117" s="1" t="s">
        <v>87</v>
      </c>
      <c r="B117" s="1" t="s">
        <v>53</v>
      </c>
      <c r="C117" s="1" t="s">
        <v>8</v>
      </c>
      <c r="D117" s="1" t="s">
        <v>50</v>
      </c>
      <c r="E117" s="1" t="s">
        <v>28</v>
      </c>
      <c r="F117" s="1" t="s">
        <v>10</v>
      </c>
      <c r="AG117" s="5">
        <v>6.3E-2</v>
      </c>
      <c r="AK117" s="20">
        <v>57</v>
      </c>
      <c r="AM117" s="12">
        <f>+AO117/$AO$3</f>
        <v>1.5561241210442862E-7</v>
      </c>
      <c r="AN117" s="7">
        <f>IF(AK117=1,AM117,AM117+AN115)</f>
        <v>0.99999981968720475</v>
      </c>
      <c r="AO117" s="5">
        <f>SUM(G117:AJ117)</f>
        <v>6.3E-2</v>
      </c>
    </row>
    <row r="118" spans="1:41" x14ac:dyDescent="0.2">
      <c r="A118" s="1" t="s">
        <v>87</v>
      </c>
      <c r="B118" s="1" t="s">
        <v>53</v>
      </c>
      <c r="C118" s="1" t="s">
        <v>8</v>
      </c>
      <c r="D118" s="1" t="s">
        <v>50</v>
      </c>
      <c r="E118" s="1" t="s">
        <v>28</v>
      </c>
      <c r="F118" s="1" t="s">
        <v>11</v>
      </c>
      <c r="AG118" s="5">
        <v>-1</v>
      </c>
      <c r="AK118" s="20">
        <v>57</v>
      </c>
    </row>
    <row r="119" spans="1:41" x14ac:dyDescent="0.2">
      <c r="A119" s="1" t="s">
        <v>87</v>
      </c>
      <c r="B119" s="1" t="s">
        <v>53</v>
      </c>
      <c r="C119" s="1" t="s">
        <v>8</v>
      </c>
      <c r="D119" s="1" t="s">
        <v>157</v>
      </c>
      <c r="E119" s="1" t="s">
        <v>28</v>
      </c>
      <c r="F119" s="1" t="s">
        <v>10</v>
      </c>
      <c r="AG119" s="5">
        <v>6.3E-2</v>
      </c>
      <c r="AK119" s="20">
        <v>58</v>
      </c>
      <c r="AM119" s="12">
        <f>+AO119/$AO$3</f>
        <v>1.5561241210442862E-7</v>
      </c>
      <c r="AN119" s="7">
        <f>IF(AK119=1,AM119,AM119+AN117)</f>
        <v>0.99999997529961682</v>
      </c>
      <c r="AO119" s="5">
        <f>SUM(G119:AJ119)</f>
        <v>6.3E-2</v>
      </c>
    </row>
    <row r="120" spans="1:41" x14ac:dyDescent="0.2">
      <c r="A120" s="1" t="s">
        <v>87</v>
      </c>
      <c r="B120" s="1" t="s">
        <v>53</v>
      </c>
      <c r="C120" s="1" t="s">
        <v>8</v>
      </c>
      <c r="D120" s="1" t="s">
        <v>157</v>
      </c>
      <c r="E120" s="1" t="s">
        <v>28</v>
      </c>
      <c r="F120" s="1" t="s">
        <v>11</v>
      </c>
      <c r="AG120" s="5">
        <v>-1</v>
      </c>
      <c r="AK120" s="20">
        <v>58</v>
      </c>
    </row>
    <row r="121" spans="1:41" x14ac:dyDescent="0.2">
      <c r="A121" s="1" t="s">
        <v>87</v>
      </c>
      <c r="B121" s="1" t="s">
        <v>53</v>
      </c>
      <c r="C121" s="1" t="s">
        <v>8</v>
      </c>
      <c r="D121" s="1" t="s">
        <v>72</v>
      </c>
      <c r="E121" s="1" t="s">
        <v>22</v>
      </c>
      <c r="F121" s="1" t="s">
        <v>10</v>
      </c>
      <c r="G121" s="5">
        <v>0.01</v>
      </c>
      <c r="AK121" s="20">
        <v>59</v>
      </c>
      <c r="AM121" s="12">
        <f>+AO121/$AO$3</f>
        <v>2.4700382873718828E-8</v>
      </c>
      <c r="AN121" s="7">
        <f>IF(AK121=1,AM121,AM121+AN119)</f>
        <v>0.99999999999999967</v>
      </c>
      <c r="AO121" s="5">
        <f>SUM(G121:AJ121)</f>
        <v>0.01</v>
      </c>
    </row>
    <row r="122" spans="1:41" x14ac:dyDescent="0.2">
      <c r="A122" s="1" t="s">
        <v>87</v>
      </c>
      <c r="B122" s="1" t="s">
        <v>53</v>
      </c>
      <c r="C122" s="1" t="s">
        <v>8</v>
      </c>
      <c r="D122" s="1" t="s">
        <v>72</v>
      </c>
      <c r="E122" s="1" t="s">
        <v>22</v>
      </c>
      <c r="F122" s="1" t="s">
        <v>11</v>
      </c>
      <c r="G122" s="5">
        <v>-1</v>
      </c>
      <c r="AK122" s="20">
        <v>59</v>
      </c>
    </row>
  </sheetData>
  <mergeCells count="2">
    <mergeCell ref="E2:F2"/>
    <mergeCell ref="A1:D1"/>
  </mergeCells>
  <conditionalFormatting sqref="AM8">
    <cfRule type="colorScale" priority="64">
      <colorScale>
        <cfvo type="min"/>
        <cfvo type="percentile" val="50"/>
        <cfvo type="max"/>
        <color rgb="FFF8696B"/>
        <color rgb="FFFFEB84"/>
        <color rgb="FF63BE7B"/>
      </colorScale>
    </cfRule>
  </conditionalFormatting>
  <conditionalFormatting sqref="AN8">
    <cfRule type="colorScale" priority="63">
      <colorScale>
        <cfvo type="min"/>
        <cfvo type="percentile" val="50"/>
        <cfvo type="num" val="0.97499999999999998"/>
        <color rgb="FF63BE7B"/>
        <color rgb="FFFCFCFF"/>
        <color rgb="FFF8696B"/>
      </colorScale>
    </cfRule>
  </conditionalFormatting>
  <conditionalFormatting sqref="AO2">
    <cfRule type="cellIs" dxfId="535" priority="27" operator="equal">
      <formula>"Check functions"</formula>
    </cfRule>
  </conditionalFormatting>
  <conditionalFormatting sqref="G6:AJ106">
    <cfRule type="cellIs" dxfId="534" priority="19" operator="equal">
      <formula>-1</formula>
    </cfRule>
    <cfRule type="cellIs" dxfId="533" priority="20" operator="equal">
      <formula>"a"</formula>
    </cfRule>
    <cfRule type="cellIs" dxfId="532" priority="21" operator="equal">
      <formula>"b"</formula>
    </cfRule>
    <cfRule type="cellIs" dxfId="531" priority="22" operator="equal">
      <formula>"c"</formula>
    </cfRule>
    <cfRule type="cellIs" dxfId="530" priority="23" operator="equal">
      <formula>"bc"</formula>
    </cfRule>
    <cfRule type="cellIs" dxfId="529" priority="24" operator="equal">
      <formula>"ab"</formula>
    </cfRule>
    <cfRule type="cellIs" dxfId="528" priority="25" operator="equal">
      <formula>"ac"</formula>
    </cfRule>
    <cfRule type="cellIs" dxfId="527" priority="26" operator="equal">
      <formula>"abc"</formula>
    </cfRule>
  </conditionalFormatting>
  <conditionalFormatting sqref="AN6 AN8 AN10 AN12 AN14 AN16 AN18 AN20 AN22 AN24 AN26 AN28 AN30 AN32 AN34 AN36 AN38 AN40 AN42 AN44 AN46 AN48 AN50 AN52 AN54 AN56 AN58 AN60 AN62 AN64 AN66 AN68 AN70 AN72 AN74 AN76 AN78 AN80 AN82 AN84 AN86 AN88 AN90 AN92 AN94 AN96 AN98 AN100 AN102 AN104 AN106">
    <cfRule type="colorScale" priority="661">
      <colorScale>
        <cfvo type="min"/>
        <cfvo type="percentile" val="50"/>
        <cfvo type="num" val="0.97499999999999998"/>
        <color rgb="FF63BE7B"/>
        <color rgb="FFFCFCFF"/>
        <color rgb="FFF8696B"/>
      </colorScale>
    </cfRule>
  </conditionalFormatting>
  <conditionalFormatting sqref="AM10 AM12 AM14 AM16 AM18 AM20 AM22 AM24 AM26 AM28 AM30 AM32 AM34 AM36 AM38 AM40 AM42 AM44 AM46 AM48 AM50 AM52 AM54 AM56 AM58 AM60 AM62 AM64 AM66 AM68 AM70 AM72 AM74 AM76 AM78 AM80 AM82 AM84 AM86 AM88 AM90 AM92 AM94 AM96 AM98 AM100 AM102 AM104 AM106">
    <cfRule type="colorScale" priority="712">
      <colorScale>
        <cfvo type="min"/>
        <cfvo type="percentile" val="50"/>
        <cfvo type="max"/>
        <color rgb="FFF8696B"/>
        <color rgb="FFFFEB84"/>
        <color rgb="FF63BE7B"/>
      </colorScale>
    </cfRule>
  </conditionalFormatting>
  <conditionalFormatting sqref="AN10 AN12 AN14 AN16 AN18 AN20 AN22 AN24 AN26 AN28 AN30 AN32 AN34 AN36 AN38 AN40 AN42 AN44 AN46 AN48 AN50 AN52 AN54 AN56 AN58 AN60 AN62 AN64 AN66 AN68 AN70 AN72 AN74 AN76 AN78 AN80 AN82 AN84 AN86 AN88 AN90 AN92 AN94 AN96 AN98 AN100 AN102 AN104 AN106">
    <cfRule type="colorScale" priority="761">
      <colorScale>
        <cfvo type="min"/>
        <cfvo type="percentile" val="50"/>
        <cfvo type="num" val="0.97499999999999998"/>
        <color rgb="FF63BE7B"/>
        <color rgb="FFFCFCFF"/>
        <color rgb="FFF8696B"/>
      </colorScale>
    </cfRule>
  </conditionalFormatting>
  <conditionalFormatting sqref="G107:AJ122">
    <cfRule type="cellIs" dxfId="526" priority="11" operator="equal">
      <formula>-1</formula>
    </cfRule>
    <cfRule type="cellIs" dxfId="525" priority="12" operator="equal">
      <formula>"a"</formula>
    </cfRule>
    <cfRule type="cellIs" dxfId="524" priority="13" operator="equal">
      <formula>"b"</formula>
    </cfRule>
    <cfRule type="cellIs" dxfId="523" priority="14" operator="equal">
      <formula>"c"</formula>
    </cfRule>
    <cfRule type="cellIs" dxfId="522" priority="15" operator="equal">
      <formula>"bc"</formula>
    </cfRule>
    <cfRule type="cellIs" dxfId="521" priority="16" operator="equal">
      <formula>"ab"</formula>
    </cfRule>
    <cfRule type="cellIs" dxfId="520" priority="17" operator="equal">
      <formula>"ac"</formula>
    </cfRule>
    <cfRule type="cellIs" dxfId="519" priority="18" operator="equal">
      <formula>"abc"</formula>
    </cfRule>
  </conditionalFormatting>
  <conditionalFormatting sqref="AM5:AM107 AM109 AM111 AM113 AM115 AM117 AM119 AM121">
    <cfRule type="colorScale" priority="1794">
      <colorScale>
        <cfvo type="min"/>
        <cfvo type="percentile" val="50"/>
        <cfvo type="max"/>
        <color rgb="FFF8696B"/>
        <color rgb="FFFFEB84"/>
        <color rgb="FF63BE7B"/>
      </colorScale>
    </cfRule>
  </conditionalFormatting>
  <conditionalFormatting sqref="AN5 AN7 AN9 AN11 AN13 AN15 AN17 AN19 AN21 AN23 AN25 AN27 AN29 AN31 AN33 AN35 AN37 AN39 AN41 AN43 AN45 AN47 AN49 AN51 AN53 AN55 AN57 AN59 AN61 AN63 AN65 AN67 AN69 AN71 AN73 AN75 AN77 AN79 AN81 AN83 AN85 AN87 AN89 AN91 AN93 AN95 AN97 AN99 AN101 AN103 AN105 AN107 AN109 AN111 AN113 AN115 AN117 AN119 AN121">
    <cfRule type="colorScale" priority="1802">
      <colorScale>
        <cfvo type="min"/>
        <cfvo type="percentile" val="50"/>
        <cfvo type="num" val="0.97499999999999998"/>
        <color rgb="FF63BE7B"/>
        <color rgb="FFFCFCFF"/>
        <color rgb="FFF8696B"/>
      </colorScale>
    </cfRule>
  </conditionalFormatting>
  <pageMargins left="0.7" right="0.7" top="0.75" bottom="0.75" header="0.3" footer="0.3"/>
  <pageSetup paperSize="9" scale="54" orientation="landscape"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9"/>
    <pageSetUpPr fitToPage="1"/>
  </sheetPr>
  <dimension ref="A1:AO126"/>
  <sheetViews>
    <sheetView zoomScale="90" zoomScaleNormal="90" zoomScaleSheetLayoutView="90" workbookViewId="0">
      <selection activeCell="AK22" sqref="AK22"/>
    </sheetView>
  </sheetViews>
  <sheetFormatPr defaultColWidth="9.140625" defaultRowHeight="12" x14ac:dyDescent="0.2"/>
  <cols>
    <col min="1" max="1" width="6.7109375" style="1" bestFit="1" customWidth="1"/>
    <col min="2" max="2" width="5" style="1" bestFit="1" customWidth="1"/>
    <col min="3" max="3" width="5.5703125" style="1" bestFit="1" customWidth="1"/>
    <col min="4" max="4" width="22.7109375" style="1" customWidth="1"/>
    <col min="5" max="5" width="7.28515625" style="37" bestFit="1" customWidth="1"/>
    <col min="6" max="6" width="4.5703125" style="1" bestFit="1" customWidth="1"/>
    <col min="7" max="36" width="6.7109375" style="5" customWidth="1"/>
    <col min="37" max="37" width="4.85546875" style="20" bestFit="1" customWidth="1"/>
    <col min="38" max="38" width="1.7109375" style="1" customWidth="1"/>
    <col min="39" max="39" width="6.140625" style="13" bestFit="1" customWidth="1"/>
    <col min="40" max="40" width="5.5703125" style="1" bestFit="1" customWidth="1"/>
    <col min="41" max="41" width="9" style="1" bestFit="1" customWidth="1"/>
    <col min="42" max="16384" width="9.140625" style="1"/>
  </cols>
  <sheetData>
    <row r="1" spans="1:41" x14ac:dyDescent="0.2">
      <c r="A1" s="61" t="str">
        <f>"Table " &amp; VLOOKUP(AO1,header!$B$4:$C$31,1,FALSE) &amp; ". "&amp; VLOOKUP(AO1,header!$B$4:$C$31,2,FALSE)</f>
        <v>Table 14. SWO-M stock</v>
      </c>
      <c r="B1" s="61"/>
      <c r="C1" s="61"/>
      <c r="D1" s="61"/>
      <c r="AO1" s="11">
        <v>14</v>
      </c>
    </row>
    <row r="2" spans="1:41" x14ac:dyDescent="0.2">
      <c r="E2" s="60" t="s">
        <v>143</v>
      </c>
      <c r="F2" s="60"/>
      <c r="G2" s="21">
        <f t="shared" ref="G2:AJ2" si="0">SUMIF(G5:G126,"&gt;0")</f>
        <v>15746.276</v>
      </c>
      <c r="H2" s="21">
        <f t="shared" si="0"/>
        <v>14709.419</v>
      </c>
      <c r="I2" s="21">
        <f t="shared" si="0"/>
        <v>13264.866</v>
      </c>
      <c r="J2" s="21">
        <f t="shared" si="0"/>
        <v>16082.214</v>
      </c>
      <c r="K2" s="21">
        <f t="shared" si="0"/>
        <v>13015.475</v>
      </c>
      <c r="L2" s="21">
        <f t="shared" si="0"/>
        <v>12052.811</v>
      </c>
      <c r="M2" s="21">
        <f t="shared" si="0"/>
        <v>14693.346</v>
      </c>
      <c r="N2" s="21">
        <f t="shared" si="0"/>
        <v>14368.865</v>
      </c>
      <c r="O2" s="21">
        <f t="shared" si="0"/>
        <v>13698.637000000001</v>
      </c>
      <c r="P2" s="21">
        <f t="shared" si="0"/>
        <v>15568.784999999998</v>
      </c>
      <c r="Q2" s="21">
        <f t="shared" si="0"/>
        <v>15006.067000000001</v>
      </c>
      <c r="R2" s="21">
        <f t="shared" si="0"/>
        <v>12814.036000000002</v>
      </c>
      <c r="S2" s="21">
        <f t="shared" si="0"/>
        <v>15693.588999999998</v>
      </c>
      <c r="T2" s="21">
        <f t="shared" si="0"/>
        <v>14404.920999999998</v>
      </c>
      <c r="U2" s="21">
        <f t="shared" si="0"/>
        <v>14621.904000000002</v>
      </c>
      <c r="V2" s="21">
        <f t="shared" si="0"/>
        <v>14915.465000000002</v>
      </c>
      <c r="W2" s="21">
        <f t="shared" si="0"/>
        <v>14226.838</v>
      </c>
      <c r="X2" s="21">
        <f t="shared" si="0"/>
        <v>13683.182000000001</v>
      </c>
      <c r="Y2" s="21">
        <f t="shared" si="0"/>
        <v>13235.237999999998</v>
      </c>
      <c r="Z2" s="21">
        <f t="shared" si="0"/>
        <v>14753.579000000005</v>
      </c>
      <c r="AA2" s="21">
        <f t="shared" si="0"/>
        <v>12640.349999999999</v>
      </c>
      <c r="AB2" s="21">
        <f t="shared" si="0"/>
        <v>11045.684999999999</v>
      </c>
      <c r="AC2" s="21">
        <f t="shared" si="0"/>
        <v>10069.722000000002</v>
      </c>
      <c r="AD2" s="21">
        <f t="shared" si="0"/>
        <v>10968.947999999999</v>
      </c>
      <c r="AE2" s="21">
        <f t="shared" si="0"/>
        <v>11983.127</v>
      </c>
      <c r="AF2" s="21">
        <f t="shared" si="0"/>
        <v>12300.114</v>
      </c>
      <c r="AG2" s="21">
        <f t="shared" si="0"/>
        <v>10390.451999999996</v>
      </c>
      <c r="AH2" s="21">
        <f t="shared" si="0"/>
        <v>8681.0759999999973</v>
      </c>
      <c r="AI2" s="21">
        <f t="shared" si="0"/>
        <v>8175.5909999999985</v>
      </c>
      <c r="AJ2" s="21">
        <f t="shared" si="0"/>
        <v>7663.777000000001</v>
      </c>
      <c r="AO2" s="39" t="str">
        <f>IF((SUM(G2:AJ2)=AO3),"Ok","Check functions")</f>
        <v>Ok</v>
      </c>
    </row>
    <row r="3" spans="1:41" x14ac:dyDescent="0.2">
      <c r="AO3" s="5">
        <f>SUM(AO5:AO126)</f>
        <v>390474.3550000001</v>
      </c>
    </row>
    <row r="4" spans="1:41" x14ac:dyDescent="0.2">
      <c r="A4" s="28" t="s">
        <v>0</v>
      </c>
      <c r="B4" s="28" t="s">
        <v>1</v>
      </c>
      <c r="C4" s="24" t="s">
        <v>2</v>
      </c>
      <c r="D4" s="24" t="s">
        <v>3</v>
      </c>
      <c r="E4" s="36" t="s">
        <v>4</v>
      </c>
      <c r="F4" s="24" t="s">
        <v>144</v>
      </c>
      <c r="G4" s="29">
        <v>1991</v>
      </c>
      <c r="H4" s="29">
        <v>1992</v>
      </c>
      <c r="I4" s="29">
        <v>1993</v>
      </c>
      <c r="J4" s="29">
        <v>1994</v>
      </c>
      <c r="K4" s="29">
        <v>1995</v>
      </c>
      <c r="L4" s="29">
        <v>1996</v>
      </c>
      <c r="M4" s="29">
        <v>1997</v>
      </c>
      <c r="N4" s="29">
        <v>1998</v>
      </c>
      <c r="O4" s="29">
        <v>1999</v>
      </c>
      <c r="P4" s="29">
        <v>2000</v>
      </c>
      <c r="Q4" s="29">
        <v>2001</v>
      </c>
      <c r="R4" s="29">
        <v>2002</v>
      </c>
      <c r="S4" s="29">
        <v>2003</v>
      </c>
      <c r="T4" s="29">
        <v>2004</v>
      </c>
      <c r="U4" s="29">
        <v>2005</v>
      </c>
      <c r="V4" s="29">
        <v>2006</v>
      </c>
      <c r="W4" s="29">
        <v>2007</v>
      </c>
      <c r="X4" s="29">
        <v>2008</v>
      </c>
      <c r="Y4" s="29">
        <v>2009</v>
      </c>
      <c r="Z4" s="29">
        <v>2010</v>
      </c>
      <c r="AA4" s="29">
        <v>2011</v>
      </c>
      <c r="AB4" s="29">
        <v>2012</v>
      </c>
      <c r="AC4" s="29">
        <v>2013</v>
      </c>
      <c r="AD4" s="29">
        <v>2014</v>
      </c>
      <c r="AE4" s="29">
        <v>2015</v>
      </c>
      <c r="AF4" s="29">
        <v>2016</v>
      </c>
      <c r="AG4" s="29">
        <v>2017</v>
      </c>
      <c r="AH4" s="29">
        <v>2018</v>
      </c>
      <c r="AI4" s="29">
        <v>2019</v>
      </c>
      <c r="AJ4" s="29">
        <v>2020</v>
      </c>
      <c r="AK4" s="26" t="s">
        <v>5</v>
      </c>
      <c r="AL4" s="11"/>
      <c r="AM4" s="14" t="s">
        <v>95</v>
      </c>
      <c r="AN4" s="11" t="s">
        <v>96</v>
      </c>
      <c r="AO4" s="1" t="s">
        <v>228</v>
      </c>
    </row>
    <row r="5" spans="1:41" x14ac:dyDescent="0.2">
      <c r="A5" s="1" t="s">
        <v>87</v>
      </c>
      <c r="B5" s="1" t="s">
        <v>64</v>
      </c>
      <c r="C5" s="1" t="s">
        <v>8</v>
      </c>
      <c r="D5" s="1" t="s">
        <v>231</v>
      </c>
      <c r="E5" s="1" t="s">
        <v>21</v>
      </c>
      <c r="F5" s="1" t="s">
        <v>10</v>
      </c>
      <c r="G5" s="5">
        <v>2442.1559999999999</v>
      </c>
      <c r="H5" s="5">
        <v>3518</v>
      </c>
      <c r="I5" s="5">
        <v>3260</v>
      </c>
      <c r="J5" s="5">
        <v>3844</v>
      </c>
      <c r="K5" s="5">
        <v>3035</v>
      </c>
      <c r="L5" s="5">
        <v>2617</v>
      </c>
      <c r="M5" s="5">
        <v>2458</v>
      </c>
      <c r="N5" s="5">
        <v>2458</v>
      </c>
      <c r="O5" s="5">
        <v>2680</v>
      </c>
      <c r="P5" s="5">
        <v>2639</v>
      </c>
      <c r="Q5" s="5">
        <v>2236</v>
      </c>
      <c r="R5" s="5">
        <v>1841</v>
      </c>
      <c r="S5" s="5">
        <v>5844.23</v>
      </c>
      <c r="T5" s="5">
        <v>5451.57</v>
      </c>
      <c r="U5" s="5">
        <v>5559.76</v>
      </c>
      <c r="V5" s="5">
        <v>5253</v>
      </c>
      <c r="W5" s="5">
        <v>4563.68</v>
      </c>
      <c r="X5" s="5">
        <v>5245.625</v>
      </c>
      <c r="Y5" s="5">
        <v>5437.5129999999999</v>
      </c>
      <c r="Z5" s="5">
        <v>5918.6540000000005</v>
      </c>
      <c r="AA5" s="5">
        <v>5312.8990000000003</v>
      </c>
      <c r="AB5" s="5">
        <v>4474.232</v>
      </c>
      <c r="AC5" s="5">
        <v>3303.8910000000001</v>
      </c>
      <c r="AD5" s="5">
        <v>3921.3850000000002</v>
      </c>
      <c r="AE5" s="5">
        <v>4883.0129999999999</v>
      </c>
      <c r="AF5" s="5">
        <v>4539.6679999999997</v>
      </c>
      <c r="AG5" s="5">
        <v>3881.7869999999998</v>
      </c>
      <c r="AH5" s="5">
        <v>2288.54</v>
      </c>
      <c r="AI5" s="5">
        <v>2460.9859999999999</v>
      </c>
      <c r="AJ5" s="5">
        <v>2231.3220000000001</v>
      </c>
      <c r="AK5" s="20">
        <v>1</v>
      </c>
      <c r="AM5" s="12">
        <f>+AO5/$AO$3</f>
        <v>0.29092796888031219</v>
      </c>
      <c r="AN5" s="7">
        <f>IF(AK5=1,AM5,AM5+AN3)</f>
        <v>0.29092796888031219</v>
      </c>
      <c r="AO5" s="5">
        <f>SUM(G5:AJ5)</f>
        <v>113599.91100000001</v>
      </c>
    </row>
    <row r="6" spans="1:41" x14ac:dyDescent="0.2">
      <c r="A6" s="1" t="s">
        <v>87</v>
      </c>
      <c r="B6" s="1" t="s">
        <v>64</v>
      </c>
      <c r="C6" s="1" t="s">
        <v>8</v>
      </c>
      <c r="D6" s="1" t="s">
        <v>231</v>
      </c>
      <c r="E6" s="1" t="s">
        <v>21</v>
      </c>
      <c r="F6" s="1" t="s">
        <v>11</v>
      </c>
      <c r="G6" s="5" t="s">
        <v>13</v>
      </c>
      <c r="H6" s="5" t="s">
        <v>13</v>
      </c>
      <c r="I6" s="5" t="s">
        <v>24</v>
      </c>
      <c r="J6" s="5" t="s">
        <v>13</v>
      </c>
      <c r="K6" s="5" t="s">
        <v>13</v>
      </c>
      <c r="L6" s="5" t="s">
        <v>13</v>
      </c>
      <c r="M6" s="5" t="s">
        <v>13</v>
      </c>
      <c r="N6" s="5" t="s">
        <v>13</v>
      </c>
      <c r="O6" s="5" t="s">
        <v>13</v>
      </c>
      <c r="P6" s="5" t="s">
        <v>13</v>
      </c>
      <c r="Q6" s="5" t="s">
        <v>13</v>
      </c>
      <c r="R6" s="5" t="s">
        <v>13</v>
      </c>
      <c r="S6" s="5" t="s">
        <v>13</v>
      </c>
      <c r="T6" s="5" t="s">
        <v>24</v>
      </c>
      <c r="U6" s="5" t="s">
        <v>13</v>
      </c>
      <c r="V6" s="5" t="s">
        <v>13</v>
      </c>
      <c r="W6" s="5" t="s">
        <v>24</v>
      </c>
      <c r="X6" s="5" t="s">
        <v>23</v>
      </c>
      <c r="Y6" s="5" t="s">
        <v>12</v>
      </c>
      <c r="Z6" s="5" t="s">
        <v>12</v>
      </c>
      <c r="AA6" s="5" t="s">
        <v>12</v>
      </c>
      <c r="AB6" s="5" t="s">
        <v>12</v>
      </c>
      <c r="AC6" s="5" t="s">
        <v>12</v>
      </c>
      <c r="AD6" s="5" t="s">
        <v>12</v>
      </c>
      <c r="AE6" s="5" t="s">
        <v>12</v>
      </c>
      <c r="AF6" s="5" t="s">
        <v>12</v>
      </c>
      <c r="AG6" s="5" t="s">
        <v>12</v>
      </c>
      <c r="AH6" s="5" t="s">
        <v>23</v>
      </c>
      <c r="AI6" s="5" t="s">
        <v>18</v>
      </c>
      <c r="AJ6" s="5" t="s">
        <v>12</v>
      </c>
      <c r="AK6" s="20">
        <v>1</v>
      </c>
    </row>
    <row r="7" spans="1:41" x14ac:dyDescent="0.2">
      <c r="A7" s="1" t="s">
        <v>87</v>
      </c>
      <c r="B7" s="1" t="s">
        <v>64</v>
      </c>
      <c r="C7" s="1" t="s">
        <v>8</v>
      </c>
      <c r="D7" s="1" t="s">
        <v>231</v>
      </c>
      <c r="E7" s="1" t="s">
        <v>22</v>
      </c>
      <c r="F7" s="1" t="s">
        <v>10</v>
      </c>
      <c r="G7" s="5">
        <v>5698.3639999999996</v>
      </c>
      <c r="H7" s="5">
        <v>4077</v>
      </c>
      <c r="I7" s="5">
        <v>3070</v>
      </c>
      <c r="J7" s="5">
        <v>3921</v>
      </c>
      <c r="K7" s="5">
        <v>4264</v>
      </c>
      <c r="L7" s="5">
        <v>2657</v>
      </c>
      <c r="M7" s="5">
        <v>3632</v>
      </c>
      <c r="N7" s="5">
        <v>3632</v>
      </c>
      <c r="O7" s="5">
        <v>3632</v>
      </c>
      <c r="P7" s="5">
        <v>4863</v>
      </c>
      <c r="Q7" s="5">
        <v>4152</v>
      </c>
      <c r="R7" s="5">
        <v>1698</v>
      </c>
      <c r="S7" s="5">
        <v>2540.4</v>
      </c>
      <c r="T7" s="5">
        <v>1482.57</v>
      </c>
      <c r="U7" s="5">
        <v>1890.83</v>
      </c>
      <c r="V7" s="5">
        <v>2373.39</v>
      </c>
      <c r="W7" s="5">
        <v>1948.03</v>
      </c>
      <c r="AE7" s="5">
        <v>0.248</v>
      </c>
      <c r="AK7" s="20">
        <v>2</v>
      </c>
      <c r="AM7" s="12">
        <f>+AO7/$AO$3</f>
        <v>0.14221633582056878</v>
      </c>
      <c r="AN7" s="7">
        <f>IF(AK7=1,AM7,AM7+AN5)</f>
        <v>0.43314430470088094</v>
      </c>
      <c r="AO7" s="5">
        <f>SUM(G7:AJ7)</f>
        <v>55531.832000000002</v>
      </c>
    </row>
    <row r="8" spans="1:41" x14ac:dyDescent="0.2">
      <c r="A8" s="1" t="s">
        <v>87</v>
      </c>
      <c r="B8" s="1" t="s">
        <v>64</v>
      </c>
      <c r="C8" s="1" t="s">
        <v>8</v>
      </c>
      <c r="D8" s="1" t="s">
        <v>231</v>
      </c>
      <c r="E8" s="1" t="s">
        <v>22</v>
      </c>
      <c r="F8" s="1" t="s">
        <v>11</v>
      </c>
      <c r="G8" s="5" t="s">
        <v>13</v>
      </c>
      <c r="H8" s="5" t="s">
        <v>13</v>
      </c>
      <c r="I8" s="5" t="s">
        <v>13</v>
      </c>
      <c r="J8" s="5" t="s">
        <v>13</v>
      </c>
      <c r="K8" s="5" t="s">
        <v>24</v>
      </c>
      <c r="L8" s="5" t="s">
        <v>24</v>
      </c>
      <c r="M8" s="5" t="s">
        <v>24</v>
      </c>
      <c r="N8" s="5" t="s">
        <v>24</v>
      </c>
      <c r="O8" s="5" t="s">
        <v>24</v>
      </c>
      <c r="P8" s="5" t="s">
        <v>13</v>
      </c>
      <c r="Q8" s="5" t="s">
        <v>24</v>
      </c>
      <c r="R8" s="5">
        <v>-1</v>
      </c>
      <c r="S8" s="5" t="s">
        <v>24</v>
      </c>
      <c r="T8" s="5" t="s">
        <v>24</v>
      </c>
      <c r="U8" s="5" t="s">
        <v>24</v>
      </c>
      <c r="V8" s="5" t="s">
        <v>24</v>
      </c>
      <c r="W8" s="5">
        <v>-1</v>
      </c>
      <c r="AE8" s="5">
        <v>-1</v>
      </c>
      <c r="AK8" s="20">
        <v>2</v>
      </c>
    </row>
    <row r="9" spans="1:41" x14ac:dyDescent="0.2">
      <c r="A9" s="1" t="s">
        <v>87</v>
      </c>
      <c r="B9" s="1" t="s">
        <v>64</v>
      </c>
      <c r="C9" s="1" t="s">
        <v>8</v>
      </c>
      <c r="D9" s="1" t="s">
        <v>215</v>
      </c>
      <c r="E9" s="1" t="s">
        <v>21</v>
      </c>
      <c r="F9" s="1" t="s">
        <v>10</v>
      </c>
      <c r="G9" s="5">
        <v>1132</v>
      </c>
      <c r="H9" s="5">
        <v>790</v>
      </c>
      <c r="I9" s="5">
        <v>1293</v>
      </c>
      <c r="J9" s="5">
        <v>1402</v>
      </c>
      <c r="K9" s="5">
        <v>1351</v>
      </c>
      <c r="L9" s="5">
        <v>1040</v>
      </c>
      <c r="M9" s="5">
        <v>1184</v>
      </c>
      <c r="N9" s="5">
        <v>1409</v>
      </c>
      <c r="O9" s="5">
        <v>866.7</v>
      </c>
      <c r="P9" s="5">
        <v>1395.713</v>
      </c>
      <c r="Q9" s="5">
        <v>1401.8</v>
      </c>
      <c r="R9" s="5">
        <v>1420.7</v>
      </c>
      <c r="S9" s="5">
        <v>1164.963</v>
      </c>
      <c r="T9" s="5">
        <v>929.56899999999996</v>
      </c>
      <c r="U9" s="5">
        <v>860.25699999999995</v>
      </c>
      <c r="V9" s="5">
        <v>1405.3679999999999</v>
      </c>
      <c r="W9" s="5">
        <v>1648.1869999999999</v>
      </c>
      <c r="X9" s="5">
        <v>2062.8020000000001</v>
      </c>
      <c r="Y9" s="5">
        <v>1994.357</v>
      </c>
      <c r="Z9" s="5">
        <v>1785.4079999999999</v>
      </c>
      <c r="AA9" s="5">
        <v>1730.1590000000001</v>
      </c>
      <c r="AB9" s="5">
        <v>1580.153</v>
      </c>
      <c r="AC9" s="5">
        <v>1605.412</v>
      </c>
      <c r="AD9" s="5">
        <v>2019.123</v>
      </c>
      <c r="AE9" s="5">
        <v>2288.6709999999998</v>
      </c>
      <c r="AF9" s="5">
        <v>1732.3309999999999</v>
      </c>
      <c r="AG9" s="5">
        <v>1486.7360000000001</v>
      </c>
      <c r="AH9" s="5">
        <v>1469.837</v>
      </c>
      <c r="AI9" s="5">
        <v>1548.2049999999999</v>
      </c>
      <c r="AJ9" s="5">
        <v>1425.383</v>
      </c>
      <c r="AK9" s="20">
        <v>3</v>
      </c>
      <c r="AM9" s="12">
        <f>+AO9/$AO$3</f>
        <v>0.11120534151340102</v>
      </c>
      <c r="AN9" s="7">
        <f>IF(AK9=1,AM9,AM9+AN7)</f>
        <v>0.54434964621428195</v>
      </c>
      <c r="AO9" s="5">
        <f>SUM(G9:AJ9)</f>
        <v>43422.833999999995</v>
      </c>
    </row>
    <row r="10" spans="1:41" x14ac:dyDescent="0.2">
      <c r="A10" s="1" t="s">
        <v>87</v>
      </c>
      <c r="B10" s="1" t="s">
        <v>64</v>
      </c>
      <c r="C10" s="1" t="s">
        <v>8</v>
      </c>
      <c r="D10" s="1" t="s">
        <v>215</v>
      </c>
      <c r="E10" s="1" t="s">
        <v>21</v>
      </c>
      <c r="F10" s="1" t="s">
        <v>11</v>
      </c>
      <c r="G10" s="5" t="s">
        <v>12</v>
      </c>
      <c r="H10" s="5" t="s">
        <v>12</v>
      </c>
      <c r="I10" s="5" t="s">
        <v>12</v>
      </c>
      <c r="J10" s="5" t="s">
        <v>12</v>
      </c>
      <c r="K10" s="5" t="s">
        <v>12</v>
      </c>
      <c r="L10" s="5" t="s">
        <v>12</v>
      </c>
      <c r="M10" s="5" t="s">
        <v>12</v>
      </c>
      <c r="N10" s="5" t="s">
        <v>12</v>
      </c>
      <c r="O10" s="5" t="s">
        <v>12</v>
      </c>
      <c r="P10" s="5" t="s">
        <v>12</v>
      </c>
      <c r="Q10" s="5" t="s">
        <v>12</v>
      </c>
      <c r="R10" s="5" t="s">
        <v>12</v>
      </c>
      <c r="S10" s="5" t="s">
        <v>12</v>
      </c>
      <c r="T10" s="5" t="s">
        <v>12</v>
      </c>
      <c r="U10" s="5" t="s">
        <v>12</v>
      </c>
      <c r="V10" s="5" t="s">
        <v>12</v>
      </c>
      <c r="W10" s="5" t="s">
        <v>12</v>
      </c>
      <c r="X10" s="5" t="s">
        <v>12</v>
      </c>
      <c r="Y10" s="5" t="s">
        <v>12</v>
      </c>
      <c r="Z10" s="5" t="s">
        <v>12</v>
      </c>
      <c r="AA10" s="5" t="s">
        <v>12</v>
      </c>
      <c r="AB10" s="5" t="s">
        <v>12</v>
      </c>
      <c r="AC10" s="5" t="s">
        <v>12</v>
      </c>
      <c r="AD10" s="5" t="s">
        <v>12</v>
      </c>
      <c r="AE10" s="5" t="s">
        <v>12</v>
      </c>
      <c r="AF10" s="5" t="s">
        <v>12</v>
      </c>
      <c r="AG10" s="5" t="s">
        <v>12</v>
      </c>
      <c r="AH10" s="5" t="s">
        <v>12</v>
      </c>
      <c r="AI10" s="5" t="s">
        <v>12</v>
      </c>
      <c r="AJ10" s="5" t="s">
        <v>12</v>
      </c>
      <c r="AK10" s="20">
        <v>3</v>
      </c>
    </row>
    <row r="11" spans="1:41" x14ac:dyDescent="0.2">
      <c r="A11" s="1" t="s">
        <v>87</v>
      </c>
      <c r="B11" s="1" t="s">
        <v>64</v>
      </c>
      <c r="C11" s="1" t="s">
        <v>8</v>
      </c>
      <c r="D11" s="1" t="s">
        <v>232</v>
      </c>
      <c r="E11" s="1" t="s">
        <v>21</v>
      </c>
      <c r="F11" s="1" t="s">
        <v>10</v>
      </c>
      <c r="G11" s="5">
        <v>1904</v>
      </c>
      <c r="H11" s="5">
        <v>1456</v>
      </c>
      <c r="I11" s="5">
        <v>1568</v>
      </c>
      <c r="J11" s="5">
        <v>2520</v>
      </c>
      <c r="K11" s="5">
        <v>974</v>
      </c>
      <c r="L11" s="5">
        <v>1237</v>
      </c>
      <c r="M11" s="5">
        <v>750</v>
      </c>
      <c r="N11" s="5">
        <v>1650</v>
      </c>
      <c r="O11" s="5">
        <v>1520</v>
      </c>
      <c r="P11" s="5">
        <v>1960</v>
      </c>
      <c r="Q11" s="5">
        <v>1730</v>
      </c>
      <c r="R11" s="5">
        <v>1680</v>
      </c>
      <c r="S11" s="5">
        <v>1230</v>
      </c>
      <c r="T11" s="5">
        <v>1129.1500000000001</v>
      </c>
      <c r="U11" s="5">
        <v>1423.7729999999999</v>
      </c>
      <c r="V11" s="5">
        <v>1373.87</v>
      </c>
      <c r="W11" s="5">
        <v>1906.934</v>
      </c>
      <c r="X11" s="5">
        <v>989.11</v>
      </c>
      <c r="Y11" s="5">
        <v>1131.7349999999999</v>
      </c>
      <c r="Z11" s="5">
        <v>1493.998</v>
      </c>
      <c r="AA11" s="5">
        <v>1306.3140000000001</v>
      </c>
      <c r="AB11" s="5">
        <v>877.31</v>
      </c>
      <c r="AC11" s="5">
        <v>1730.5239999999999</v>
      </c>
      <c r="AD11" s="5">
        <v>1343.856</v>
      </c>
      <c r="AE11" s="5">
        <v>760.68</v>
      </c>
      <c r="AF11" s="5">
        <v>760.77099999999996</v>
      </c>
      <c r="AG11" s="5">
        <v>391.9</v>
      </c>
      <c r="AH11" s="5">
        <v>350.178</v>
      </c>
      <c r="AI11" s="5">
        <v>744.79100000000005</v>
      </c>
      <c r="AJ11" s="5">
        <v>657.08500000000004</v>
      </c>
      <c r="AK11" s="20">
        <v>4</v>
      </c>
      <c r="AM11" s="12">
        <f>+AO11/$AO$3</f>
        <v>9.8728581035750704E-2</v>
      </c>
      <c r="AN11" s="7">
        <f>IF(AK11=1,AM11,AM11+AN9)</f>
        <v>0.64307822725003261</v>
      </c>
      <c r="AO11" s="5">
        <f>SUM(G11:AJ11)</f>
        <v>38550.978999999999</v>
      </c>
    </row>
    <row r="12" spans="1:41" x14ac:dyDescent="0.2">
      <c r="A12" s="1" t="s">
        <v>87</v>
      </c>
      <c r="B12" s="1" t="s">
        <v>64</v>
      </c>
      <c r="C12" s="1" t="s">
        <v>8</v>
      </c>
      <c r="D12" s="1" t="s">
        <v>232</v>
      </c>
      <c r="E12" s="1" t="s">
        <v>21</v>
      </c>
      <c r="F12" s="1" t="s">
        <v>11</v>
      </c>
      <c r="G12" s="5" t="s">
        <v>13</v>
      </c>
      <c r="H12" s="5" t="s">
        <v>13</v>
      </c>
      <c r="I12" s="5" t="s">
        <v>13</v>
      </c>
      <c r="J12" s="5" t="s">
        <v>13</v>
      </c>
      <c r="K12" s="5" t="s">
        <v>13</v>
      </c>
      <c r="L12" s="5">
        <v>-1</v>
      </c>
      <c r="M12" s="5">
        <v>-1</v>
      </c>
      <c r="N12" s="5" t="s">
        <v>13</v>
      </c>
      <c r="O12" s="5" t="s">
        <v>13</v>
      </c>
      <c r="P12" s="5" t="s">
        <v>13</v>
      </c>
      <c r="Q12" s="5" t="s">
        <v>13</v>
      </c>
      <c r="R12" s="5" t="s">
        <v>24</v>
      </c>
      <c r="S12" s="5" t="s">
        <v>13</v>
      </c>
      <c r="T12" s="5" t="s">
        <v>13</v>
      </c>
      <c r="U12" s="5" t="s">
        <v>13</v>
      </c>
      <c r="V12" s="5" t="s">
        <v>13</v>
      </c>
      <c r="W12" s="5" t="s">
        <v>13</v>
      </c>
      <c r="X12" s="5" t="s">
        <v>13</v>
      </c>
      <c r="Y12" s="5" t="s">
        <v>13</v>
      </c>
      <c r="Z12" s="5" t="s">
        <v>13</v>
      </c>
      <c r="AA12" s="5" t="s">
        <v>13</v>
      </c>
      <c r="AB12" s="5" t="s">
        <v>13</v>
      </c>
      <c r="AC12" s="5" t="s">
        <v>13</v>
      </c>
      <c r="AD12" s="5" t="s">
        <v>13</v>
      </c>
      <c r="AE12" s="5" t="s">
        <v>13</v>
      </c>
      <c r="AF12" s="5" t="s">
        <v>24</v>
      </c>
      <c r="AG12" s="5" t="s">
        <v>13</v>
      </c>
      <c r="AH12" s="5" t="s">
        <v>13</v>
      </c>
      <c r="AI12" s="5" t="s">
        <v>13</v>
      </c>
      <c r="AJ12" s="5" t="s">
        <v>13</v>
      </c>
      <c r="AK12" s="20">
        <v>4</v>
      </c>
    </row>
    <row r="13" spans="1:41" x14ac:dyDescent="0.2">
      <c r="A13" s="1" t="s">
        <v>87</v>
      </c>
      <c r="B13" s="1" t="s">
        <v>64</v>
      </c>
      <c r="C13" s="1" t="s">
        <v>8</v>
      </c>
      <c r="D13" s="1" t="s">
        <v>37</v>
      </c>
      <c r="E13" s="1" t="s">
        <v>22</v>
      </c>
      <c r="F13" s="1" t="s">
        <v>10</v>
      </c>
      <c r="G13" s="5">
        <v>1186</v>
      </c>
      <c r="H13" s="5">
        <v>1883</v>
      </c>
      <c r="I13" s="5">
        <v>2068</v>
      </c>
      <c r="J13" s="5">
        <v>2109</v>
      </c>
      <c r="K13" s="5">
        <v>1518</v>
      </c>
      <c r="L13" s="5">
        <v>2461</v>
      </c>
      <c r="M13" s="5">
        <v>4653</v>
      </c>
      <c r="N13" s="5">
        <v>2905</v>
      </c>
      <c r="O13" s="5">
        <v>2979</v>
      </c>
      <c r="P13" s="5">
        <v>2503</v>
      </c>
      <c r="Q13" s="5">
        <v>2266</v>
      </c>
      <c r="R13" s="5">
        <v>2230</v>
      </c>
      <c r="S13" s="5">
        <v>1629</v>
      </c>
      <c r="T13" s="5">
        <v>1299</v>
      </c>
      <c r="U13" s="5">
        <v>722</v>
      </c>
      <c r="V13" s="5">
        <v>603</v>
      </c>
      <c r="W13" s="5">
        <v>615</v>
      </c>
      <c r="X13" s="5">
        <v>587</v>
      </c>
      <c r="Y13" s="5">
        <v>477</v>
      </c>
      <c r="Z13" s="5">
        <v>410</v>
      </c>
      <c r="AA13" s="5">
        <v>387</v>
      </c>
      <c r="AK13" s="20">
        <v>5</v>
      </c>
      <c r="AM13" s="12">
        <f>+AO13/$AO$3</f>
        <v>9.0889451626086915E-2</v>
      </c>
      <c r="AN13" s="7">
        <f>IF(AK13=1,AM13,AM13+AN11)</f>
        <v>0.73396767887611958</v>
      </c>
      <c r="AO13" s="5">
        <f>SUM(G13:AJ13)</f>
        <v>35490</v>
      </c>
    </row>
    <row r="14" spans="1:41" x14ac:dyDescent="0.2">
      <c r="A14" s="1" t="s">
        <v>87</v>
      </c>
      <c r="B14" s="1" t="s">
        <v>64</v>
      </c>
      <c r="C14" s="1" t="s">
        <v>8</v>
      </c>
      <c r="D14" s="1" t="s">
        <v>37</v>
      </c>
      <c r="E14" s="1" t="s">
        <v>22</v>
      </c>
      <c r="F14" s="1" t="s">
        <v>11</v>
      </c>
      <c r="G14" s="5">
        <v>-1</v>
      </c>
      <c r="H14" s="5">
        <v>-1</v>
      </c>
      <c r="I14" s="5">
        <v>-1</v>
      </c>
      <c r="J14" s="5" t="s">
        <v>24</v>
      </c>
      <c r="K14" s="5">
        <v>-1</v>
      </c>
      <c r="L14" s="5">
        <v>-1</v>
      </c>
      <c r="M14" s="5">
        <v>-1</v>
      </c>
      <c r="N14" s="5" t="s">
        <v>17</v>
      </c>
      <c r="O14" s="5" t="s">
        <v>23</v>
      </c>
      <c r="P14" s="5" t="s">
        <v>12</v>
      </c>
      <c r="Q14" s="5" t="s">
        <v>12</v>
      </c>
      <c r="R14" s="5" t="s">
        <v>24</v>
      </c>
      <c r="S14" s="5" t="s">
        <v>24</v>
      </c>
      <c r="T14" s="5" t="s">
        <v>24</v>
      </c>
      <c r="U14" s="5" t="s">
        <v>24</v>
      </c>
      <c r="V14" s="5" t="s">
        <v>24</v>
      </c>
      <c r="W14" s="5" t="s">
        <v>24</v>
      </c>
      <c r="X14" s="5" t="s">
        <v>12</v>
      </c>
      <c r="Y14" s="5">
        <v>-1</v>
      </c>
      <c r="Z14" s="5" t="s">
        <v>12</v>
      </c>
      <c r="AA14" s="5" t="s">
        <v>12</v>
      </c>
      <c r="AK14" s="20">
        <v>5</v>
      </c>
    </row>
    <row r="15" spans="1:41" x14ac:dyDescent="0.2">
      <c r="A15" s="1" t="s">
        <v>87</v>
      </c>
      <c r="B15" s="1" t="s">
        <v>64</v>
      </c>
      <c r="C15" s="1" t="s">
        <v>8</v>
      </c>
      <c r="D15" s="1" t="s">
        <v>37</v>
      </c>
      <c r="E15" s="1" t="s">
        <v>21</v>
      </c>
      <c r="F15" s="1" t="s">
        <v>10</v>
      </c>
      <c r="G15" s="5">
        <v>508</v>
      </c>
      <c r="H15" s="5">
        <v>807</v>
      </c>
      <c r="I15" s="5">
        <v>517</v>
      </c>
      <c r="J15" s="5">
        <v>527</v>
      </c>
      <c r="K15" s="5">
        <v>169</v>
      </c>
      <c r="L15" s="5">
        <v>273</v>
      </c>
      <c r="M15" s="5">
        <v>245</v>
      </c>
      <c r="N15" s="5">
        <v>323</v>
      </c>
      <c r="O15" s="5">
        <v>259</v>
      </c>
      <c r="P15" s="5">
        <v>205</v>
      </c>
      <c r="Q15" s="5">
        <v>754</v>
      </c>
      <c r="R15" s="5">
        <v>1149</v>
      </c>
      <c r="S15" s="5">
        <v>1670</v>
      </c>
      <c r="T15" s="5">
        <v>1954</v>
      </c>
      <c r="U15" s="5">
        <v>1801</v>
      </c>
      <c r="V15" s="5">
        <v>1455</v>
      </c>
      <c r="W15" s="5">
        <v>1107</v>
      </c>
      <c r="X15" s="5">
        <v>1713.35</v>
      </c>
      <c r="Y15" s="5">
        <v>1388.1890000000001</v>
      </c>
      <c r="Z15" s="5">
        <v>1500.7439999999999</v>
      </c>
      <c r="AA15" s="5">
        <v>800.39700000000005</v>
      </c>
      <c r="AB15" s="5">
        <v>1002.998</v>
      </c>
      <c r="AC15" s="5">
        <v>962.97799999999995</v>
      </c>
      <c r="AD15" s="5">
        <v>967.88900000000001</v>
      </c>
      <c r="AE15" s="5">
        <v>603.86199999999997</v>
      </c>
      <c r="AF15" s="5">
        <v>1395.269</v>
      </c>
      <c r="AG15" s="5">
        <v>1350.2629999999999</v>
      </c>
      <c r="AH15" s="5">
        <v>1367.816</v>
      </c>
      <c r="AI15" s="5">
        <v>982.26</v>
      </c>
      <c r="AJ15" s="5">
        <v>951</v>
      </c>
      <c r="AK15" s="20">
        <v>6</v>
      </c>
      <c r="AM15" s="12">
        <f>+AO15/$AO$3</f>
        <v>7.3525993787735403E-2</v>
      </c>
      <c r="AN15" s="7">
        <f>IF(AK15=1,AM15,AM15+AN13)</f>
        <v>0.80749367266385497</v>
      </c>
      <c r="AO15" s="5">
        <f>SUM(G15:AJ15)</f>
        <v>28710.014999999996</v>
      </c>
    </row>
    <row r="16" spans="1:41" x14ac:dyDescent="0.2">
      <c r="A16" s="1" t="s">
        <v>87</v>
      </c>
      <c r="B16" s="1" t="s">
        <v>64</v>
      </c>
      <c r="C16" s="1" t="s">
        <v>8</v>
      </c>
      <c r="D16" s="1" t="s">
        <v>37</v>
      </c>
      <c r="E16" s="1" t="s">
        <v>21</v>
      </c>
      <c r="F16" s="1" t="s">
        <v>11</v>
      </c>
      <c r="G16" s="5">
        <v>-1</v>
      </c>
      <c r="H16" s="5">
        <v>-1</v>
      </c>
      <c r="I16" s="5">
        <v>-1</v>
      </c>
      <c r="J16" s="5">
        <v>-1</v>
      </c>
      <c r="K16" s="5">
        <v>-1</v>
      </c>
      <c r="L16" s="5">
        <v>-1</v>
      </c>
      <c r="M16" s="5">
        <v>-1</v>
      </c>
      <c r="N16" s="5">
        <v>-1</v>
      </c>
      <c r="O16" s="5">
        <v>-1</v>
      </c>
      <c r="P16" s="5">
        <v>-1</v>
      </c>
      <c r="Q16" s="5">
        <v>-1</v>
      </c>
      <c r="R16" s="5">
        <v>-1</v>
      </c>
      <c r="S16" s="5">
        <v>-1</v>
      </c>
      <c r="T16" s="5">
        <v>-1</v>
      </c>
      <c r="U16" s="5">
        <v>-1</v>
      </c>
      <c r="V16" s="5">
        <v>-1</v>
      </c>
      <c r="W16" s="5">
        <v>-1</v>
      </c>
      <c r="X16" s="5">
        <v>-1</v>
      </c>
      <c r="Y16" s="5">
        <v>-1</v>
      </c>
      <c r="Z16" s="5">
        <v>-1</v>
      </c>
      <c r="AA16" s="5">
        <v>-1</v>
      </c>
      <c r="AB16" s="5" t="s">
        <v>23</v>
      </c>
      <c r="AC16" s="5" t="s">
        <v>12</v>
      </c>
      <c r="AD16" s="5" t="s">
        <v>12</v>
      </c>
      <c r="AE16" s="5" t="s">
        <v>12</v>
      </c>
      <c r="AF16" s="5" t="s">
        <v>12</v>
      </c>
      <c r="AG16" s="5" t="s">
        <v>12</v>
      </c>
      <c r="AH16" s="5" t="s">
        <v>12</v>
      </c>
      <c r="AI16" s="5" t="s">
        <v>13</v>
      </c>
      <c r="AJ16" s="5" t="s">
        <v>23</v>
      </c>
      <c r="AK16" s="20">
        <v>6</v>
      </c>
    </row>
    <row r="17" spans="1:41" x14ac:dyDescent="0.2">
      <c r="A17" s="1" t="s">
        <v>87</v>
      </c>
      <c r="B17" s="1" t="s">
        <v>64</v>
      </c>
      <c r="C17" s="1" t="s">
        <v>8</v>
      </c>
      <c r="D17" s="1" t="s">
        <v>90</v>
      </c>
      <c r="E17" s="1" t="s">
        <v>21</v>
      </c>
      <c r="F17" s="1" t="s">
        <v>10</v>
      </c>
      <c r="G17" s="5">
        <v>181</v>
      </c>
      <c r="H17" s="5">
        <v>178</v>
      </c>
      <c r="I17" s="5">
        <v>354</v>
      </c>
      <c r="J17" s="5">
        <v>298</v>
      </c>
      <c r="K17" s="5">
        <v>378</v>
      </c>
      <c r="L17" s="5">
        <v>352</v>
      </c>
      <c r="M17" s="5">
        <v>346</v>
      </c>
      <c r="N17" s="5">
        <v>414</v>
      </c>
      <c r="O17" s="5">
        <v>468</v>
      </c>
      <c r="P17" s="5">
        <v>483</v>
      </c>
      <c r="Q17" s="5">
        <v>567</v>
      </c>
      <c r="R17" s="5">
        <v>1138</v>
      </c>
      <c r="S17" s="5">
        <v>285.00099999999998</v>
      </c>
      <c r="T17" s="5">
        <v>791</v>
      </c>
      <c r="U17" s="5">
        <v>791</v>
      </c>
      <c r="V17" s="5">
        <v>949</v>
      </c>
      <c r="W17" s="5">
        <v>1024</v>
      </c>
      <c r="X17" s="5">
        <v>1231.9169999999999</v>
      </c>
      <c r="Y17" s="5">
        <v>1233.136</v>
      </c>
      <c r="Z17" s="5">
        <v>1238.01</v>
      </c>
      <c r="AA17" s="5">
        <v>1267.2539999999999</v>
      </c>
      <c r="AB17" s="5">
        <v>1264.817</v>
      </c>
      <c r="AC17" s="5">
        <v>1262.3800000000001</v>
      </c>
      <c r="AD17" s="5">
        <v>1301.8900000000001</v>
      </c>
      <c r="AE17" s="5">
        <v>1306.9459999999999</v>
      </c>
      <c r="AF17" s="5">
        <v>1272.8340000000001</v>
      </c>
      <c r="AG17" s="5">
        <v>1377.222</v>
      </c>
      <c r="AH17" s="5">
        <v>1337.5029999999999</v>
      </c>
      <c r="AI17" s="5">
        <v>934</v>
      </c>
      <c r="AJ17" s="5">
        <v>917.92</v>
      </c>
      <c r="AK17" s="20">
        <v>7</v>
      </c>
      <c r="AM17" s="12">
        <f>+AO17/$AO$3</f>
        <v>6.3878279535156651E-2</v>
      </c>
      <c r="AN17" s="7">
        <f>IF(AK17=1,AM17,AM17+AN15)</f>
        <v>0.87137195219901165</v>
      </c>
      <c r="AO17" s="5">
        <f>SUM(G17:AJ17)</f>
        <v>24942.829999999998</v>
      </c>
    </row>
    <row r="18" spans="1:41" x14ac:dyDescent="0.2">
      <c r="A18" s="1" t="s">
        <v>87</v>
      </c>
      <c r="B18" s="1" t="s">
        <v>64</v>
      </c>
      <c r="C18" s="1" t="s">
        <v>8</v>
      </c>
      <c r="D18" s="1" t="s">
        <v>90</v>
      </c>
      <c r="E18" s="1" t="s">
        <v>21</v>
      </c>
      <c r="F18" s="1" t="s">
        <v>11</v>
      </c>
      <c r="G18" s="5">
        <v>-1</v>
      </c>
      <c r="H18" s="5">
        <v>-1</v>
      </c>
      <c r="I18" s="5">
        <v>-1</v>
      </c>
      <c r="J18" s="5">
        <v>-1</v>
      </c>
      <c r="K18" s="5">
        <v>-1</v>
      </c>
      <c r="L18" s="5">
        <v>-1</v>
      </c>
      <c r="M18" s="5">
        <v>-1</v>
      </c>
      <c r="N18" s="5">
        <v>-1</v>
      </c>
      <c r="O18" s="5" t="s">
        <v>15</v>
      </c>
      <c r="P18" s="5" t="s">
        <v>15</v>
      </c>
      <c r="Q18" s="5" t="s">
        <v>15</v>
      </c>
      <c r="R18" s="5">
        <v>-1</v>
      </c>
      <c r="S18" s="5">
        <v>-1</v>
      </c>
      <c r="T18" s="5">
        <v>-1</v>
      </c>
      <c r="U18" s="5">
        <v>-1</v>
      </c>
      <c r="V18" s="5">
        <v>-1</v>
      </c>
      <c r="W18" s="5">
        <v>-1</v>
      </c>
      <c r="X18" s="5">
        <v>-1</v>
      </c>
      <c r="Y18" s="5">
        <v>-1</v>
      </c>
      <c r="Z18" s="5">
        <v>-1</v>
      </c>
      <c r="AA18" s="5">
        <v>-1</v>
      </c>
      <c r="AB18" s="5">
        <v>-1</v>
      </c>
      <c r="AC18" s="5">
        <v>-1</v>
      </c>
      <c r="AD18" s="5">
        <v>-1</v>
      </c>
      <c r="AE18" s="5">
        <v>-1</v>
      </c>
      <c r="AF18" s="5">
        <v>-1</v>
      </c>
      <c r="AG18" s="5">
        <v>-1</v>
      </c>
      <c r="AH18" s="5">
        <v>-1</v>
      </c>
      <c r="AI18" s="5">
        <v>-1</v>
      </c>
      <c r="AJ18" s="5" t="s">
        <v>12</v>
      </c>
      <c r="AK18" s="20">
        <v>7</v>
      </c>
    </row>
    <row r="19" spans="1:41" x14ac:dyDescent="0.2">
      <c r="A19" s="1" t="s">
        <v>87</v>
      </c>
      <c r="B19" s="1" t="s">
        <v>64</v>
      </c>
      <c r="C19" s="1" t="s">
        <v>8</v>
      </c>
      <c r="D19" s="1" t="s">
        <v>91</v>
      </c>
      <c r="E19" s="1" t="s">
        <v>21</v>
      </c>
      <c r="F19" s="1" t="s">
        <v>10</v>
      </c>
      <c r="G19" s="5">
        <v>173</v>
      </c>
      <c r="H19" s="5">
        <v>6</v>
      </c>
      <c r="I19" s="5">
        <v>173</v>
      </c>
      <c r="J19" s="5">
        <v>185</v>
      </c>
      <c r="K19" s="5">
        <v>247</v>
      </c>
      <c r="L19" s="5">
        <v>247</v>
      </c>
      <c r="M19" s="5">
        <v>247</v>
      </c>
      <c r="N19" s="5">
        <v>178</v>
      </c>
      <c r="O19" s="5">
        <v>126</v>
      </c>
      <c r="P19" s="5">
        <v>166</v>
      </c>
      <c r="Q19" s="5">
        <v>439</v>
      </c>
      <c r="R19" s="5">
        <v>347</v>
      </c>
      <c r="S19" s="5">
        <v>238</v>
      </c>
      <c r="T19" s="5">
        <v>174</v>
      </c>
      <c r="U19" s="5">
        <v>93</v>
      </c>
      <c r="V19" s="5">
        <v>496</v>
      </c>
      <c r="W19" s="5">
        <v>492</v>
      </c>
      <c r="X19" s="5">
        <v>977.24800000000005</v>
      </c>
      <c r="Y19" s="5">
        <v>570.26400000000001</v>
      </c>
      <c r="Z19" s="5">
        <v>559.83199999999999</v>
      </c>
      <c r="AA19" s="5">
        <v>234.29599999999999</v>
      </c>
      <c r="AB19" s="5">
        <v>433.21</v>
      </c>
      <c r="AC19" s="5">
        <v>467.3</v>
      </c>
      <c r="AD19" s="5">
        <v>693.49</v>
      </c>
      <c r="AE19" s="5">
        <v>705.21900000000005</v>
      </c>
      <c r="AF19" s="5">
        <v>841.54399999999998</v>
      </c>
      <c r="AG19" s="5">
        <v>755.26400000000001</v>
      </c>
      <c r="AH19" s="5">
        <v>725.053</v>
      </c>
      <c r="AI19" s="5">
        <v>517.49</v>
      </c>
      <c r="AJ19" s="5">
        <v>500.95</v>
      </c>
      <c r="AK19" s="20">
        <v>8</v>
      </c>
      <c r="AM19" s="12">
        <f>+AO19/$AO$3</f>
        <v>3.0752749434722792E-2</v>
      </c>
      <c r="AN19" s="7">
        <f>IF(AK19=1,AM19,AM19+AN17)</f>
        <v>0.90212470163373448</v>
      </c>
      <c r="AO19" s="5">
        <f>SUM(G19:AJ19)</f>
        <v>12008.16</v>
      </c>
    </row>
    <row r="20" spans="1:41" x14ac:dyDescent="0.2">
      <c r="A20" s="1" t="s">
        <v>87</v>
      </c>
      <c r="B20" s="1" t="s">
        <v>64</v>
      </c>
      <c r="C20" s="1" t="s">
        <v>8</v>
      </c>
      <c r="D20" s="1" t="s">
        <v>91</v>
      </c>
      <c r="E20" s="1" t="s">
        <v>21</v>
      </c>
      <c r="F20" s="1" t="s">
        <v>11</v>
      </c>
      <c r="G20" s="5">
        <v>-1</v>
      </c>
      <c r="H20" s="5">
        <v>-1</v>
      </c>
      <c r="I20" s="5">
        <v>-1</v>
      </c>
      <c r="J20" s="5">
        <v>-1</v>
      </c>
      <c r="K20" s="5">
        <v>-1</v>
      </c>
      <c r="L20" s="5">
        <v>-1</v>
      </c>
      <c r="M20" s="5">
        <v>-1</v>
      </c>
      <c r="N20" s="5">
        <v>-1</v>
      </c>
      <c r="O20" s="5">
        <v>-1</v>
      </c>
      <c r="P20" s="5">
        <v>-1</v>
      </c>
      <c r="Q20" s="5">
        <v>-1</v>
      </c>
      <c r="R20" s="5">
        <v>-1</v>
      </c>
      <c r="S20" s="5">
        <v>-1</v>
      </c>
      <c r="T20" s="5">
        <v>-1</v>
      </c>
      <c r="U20" s="5">
        <v>-1</v>
      </c>
      <c r="V20" s="5">
        <v>-1</v>
      </c>
      <c r="W20" s="5" t="s">
        <v>15</v>
      </c>
      <c r="X20" s="5" t="s">
        <v>15</v>
      </c>
      <c r="Y20" s="5">
        <v>-1</v>
      </c>
      <c r="Z20" s="5">
        <v>-1</v>
      </c>
      <c r="AA20" s="5" t="s">
        <v>13</v>
      </c>
      <c r="AB20" s="5" t="s">
        <v>13</v>
      </c>
      <c r="AC20" s="5" t="s">
        <v>13</v>
      </c>
      <c r="AD20" s="5" t="s">
        <v>13</v>
      </c>
      <c r="AE20" s="5" t="s">
        <v>13</v>
      </c>
      <c r="AF20" s="5">
        <v>-1</v>
      </c>
      <c r="AG20" s="5">
        <v>-1</v>
      </c>
      <c r="AH20" s="5">
        <v>-1</v>
      </c>
      <c r="AI20" s="5" t="s">
        <v>13</v>
      </c>
      <c r="AJ20" s="5" t="s">
        <v>15</v>
      </c>
      <c r="AK20" s="20">
        <v>8</v>
      </c>
    </row>
    <row r="21" spans="1:41" x14ac:dyDescent="0.2">
      <c r="A21" s="1" t="s">
        <v>87</v>
      </c>
      <c r="B21" s="1" t="s">
        <v>64</v>
      </c>
      <c r="C21" s="1" t="s">
        <v>8</v>
      </c>
      <c r="D21" s="1" t="s">
        <v>234</v>
      </c>
      <c r="E21" s="1" t="s">
        <v>21</v>
      </c>
      <c r="F21" s="1" t="s">
        <v>10</v>
      </c>
      <c r="G21" s="5">
        <v>129.27699999999999</v>
      </c>
      <c r="H21" s="5">
        <v>85.218999999999994</v>
      </c>
      <c r="I21" s="5">
        <v>90.866</v>
      </c>
      <c r="J21" s="5">
        <v>47.213999999999999</v>
      </c>
      <c r="K21" s="5">
        <v>71.707999999999998</v>
      </c>
      <c r="L21" s="5">
        <v>71.811000000000007</v>
      </c>
      <c r="M21" s="5">
        <v>100.346</v>
      </c>
      <c r="N21" s="5">
        <v>152.86500000000001</v>
      </c>
      <c r="O21" s="5">
        <v>186.93700000000001</v>
      </c>
      <c r="P21" s="5">
        <v>175.24199999999999</v>
      </c>
      <c r="Q21" s="5">
        <v>101.581</v>
      </c>
      <c r="R21" s="5">
        <v>257</v>
      </c>
      <c r="S21" s="5">
        <v>162.51599999999999</v>
      </c>
      <c r="T21" s="5">
        <v>195.26300000000001</v>
      </c>
      <c r="U21" s="5">
        <v>362.11200000000002</v>
      </c>
      <c r="V21" s="5">
        <v>239.18100000000001</v>
      </c>
      <c r="W21" s="5">
        <v>213.48699999999999</v>
      </c>
      <c r="X21" s="5">
        <v>260.23399999999998</v>
      </c>
      <c r="Y21" s="5">
        <v>265.93700000000001</v>
      </c>
      <c r="Z21" s="5">
        <v>422.76100000000002</v>
      </c>
      <c r="AA21" s="5">
        <v>532.005</v>
      </c>
      <c r="AB21" s="5">
        <v>503.36</v>
      </c>
      <c r="AC21" s="5">
        <v>459.91</v>
      </c>
      <c r="AD21" s="5">
        <v>376.49299999999999</v>
      </c>
      <c r="AE21" s="5">
        <v>489.34199999999998</v>
      </c>
      <c r="AF21" s="5">
        <v>409.68200000000002</v>
      </c>
      <c r="AG21" s="5">
        <v>330.38099999999997</v>
      </c>
      <c r="AH21" s="5">
        <v>307.65300000000002</v>
      </c>
      <c r="AI21" s="5">
        <v>406.81900000000002</v>
      </c>
      <c r="AJ21" s="5">
        <v>361.29</v>
      </c>
      <c r="AK21" s="20">
        <v>9</v>
      </c>
      <c r="AM21" s="12">
        <f>+AO21/$AO$3</f>
        <v>1.9895012055273126E-2</v>
      </c>
      <c r="AN21" s="7">
        <f>IF(AK21=1,AM21,AM21+AN19)</f>
        <v>0.92201971368900759</v>
      </c>
      <c r="AO21" s="5">
        <f>SUM(G21:AJ21)</f>
        <v>7768.4920000000002</v>
      </c>
    </row>
    <row r="22" spans="1:41" x14ac:dyDescent="0.2">
      <c r="A22" s="1" t="s">
        <v>87</v>
      </c>
      <c r="B22" s="1" t="s">
        <v>64</v>
      </c>
      <c r="C22" s="1" t="s">
        <v>8</v>
      </c>
      <c r="D22" s="1" t="s">
        <v>234</v>
      </c>
      <c r="E22" s="1" t="s">
        <v>21</v>
      </c>
      <c r="F22" s="1" t="s">
        <v>11</v>
      </c>
      <c r="G22" s="5">
        <v>-1</v>
      </c>
      <c r="H22" s="5">
        <v>-1</v>
      </c>
      <c r="I22" s="5">
        <v>-1</v>
      </c>
      <c r="J22" s="5">
        <v>-1</v>
      </c>
      <c r="K22" s="5">
        <v>-1</v>
      </c>
      <c r="L22" s="5">
        <v>-1</v>
      </c>
      <c r="M22" s="5">
        <v>-1</v>
      </c>
      <c r="N22" s="5">
        <v>-1</v>
      </c>
      <c r="O22" s="5" t="s">
        <v>18</v>
      </c>
      <c r="P22" s="5" t="s">
        <v>18</v>
      </c>
      <c r="Q22" s="5" t="s">
        <v>18</v>
      </c>
      <c r="R22" s="5">
        <v>-1</v>
      </c>
      <c r="S22" s="5">
        <v>-1</v>
      </c>
      <c r="T22" s="5">
        <v>-1</v>
      </c>
      <c r="U22" s="5" t="s">
        <v>12</v>
      </c>
      <c r="V22" s="5" t="s">
        <v>23</v>
      </c>
      <c r="W22" s="5" t="s">
        <v>13</v>
      </c>
      <c r="X22" s="5" t="s">
        <v>12</v>
      </c>
      <c r="Y22" s="5" t="s">
        <v>13</v>
      </c>
      <c r="Z22" s="5" t="s">
        <v>13</v>
      </c>
      <c r="AA22" s="5" t="s">
        <v>13</v>
      </c>
      <c r="AB22" s="5" t="s">
        <v>12</v>
      </c>
      <c r="AC22" s="5" t="s">
        <v>13</v>
      </c>
      <c r="AD22" s="5" t="s">
        <v>12</v>
      </c>
      <c r="AE22" s="5" t="s">
        <v>12</v>
      </c>
      <c r="AF22" s="5" t="s">
        <v>12</v>
      </c>
      <c r="AG22" s="5" t="s">
        <v>12</v>
      </c>
      <c r="AH22" s="5" t="s">
        <v>12</v>
      </c>
      <c r="AI22" s="5" t="s">
        <v>13</v>
      </c>
      <c r="AJ22" s="5" t="s">
        <v>12</v>
      </c>
      <c r="AK22" s="20">
        <v>9</v>
      </c>
    </row>
    <row r="23" spans="1:41" x14ac:dyDescent="0.2">
      <c r="A23" s="1" t="s">
        <v>87</v>
      </c>
      <c r="B23" s="1" t="s">
        <v>64</v>
      </c>
      <c r="C23" s="1" t="s">
        <v>8</v>
      </c>
      <c r="D23" s="1" t="s">
        <v>91</v>
      </c>
      <c r="E23" s="1" t="s">
        <v>22</v>
      </c>
      <c r="F23" s="1" t="s">
        <v>10</v>
      </c>
      <c r="G23" s="5">
        <v>389</v>
      </c>
      <c r="H23" s="5">
        <v>389</v>
      </c>
      <c r="I23" s="5">
        <v>389</v>
      </c>
      <c r="J23" s="5">
        <v>415</v>
      </c>
      <c r="K23" s="5">
        <v>560</v>
      </c>
      <c r="L23" s="5">
        <v>560</v>
      </c>
      <c r="M23" s="5">
        <v>560</v>
      </c>
      <c r="N23" s="5">
        <v>590</v>
      </c>
      <c r="O23" s="5">
        <v>531</v>
      </c>
      <c r="P23" s="5">
        <v>599</v>
      </c>
      <c r="Q23" s="5">
        <v>642</v>
      </c>
      <c r="R23" s="5">
        <v>467</v>
      </c>
      <c r="S23" s="5">
        <v>427</v>
      </c>
      <c r="T23" s="5">
        <v>233</v>
      </c>
      <c r="U23" s="5">
        <v>311</v>
      </c>
      <c r="V23" s="5">
        <v>87</v>
      </c>
      <c r="W23" s="5">
        <v>108</v>
      </c>
      <c r="AK23" s="20">
        <v>10</v>
      </c>
      <c r="AM23" s="12">
        <f>+AO23/$AO$3</f>
        <v>1.8585087361242963E-2</v>
      </c>
      <c r="AN23" s="7">
        <f>IF(AK23=1,AM23,AM23+AN21)</f>
        <v>0.94060480105025057</v>
      </c>
      <c r="AO23" s="5">
        <f>SUM(G23:AJ23)</f>
        <v>7257</v>
      </c>
    </row>
    <row r="24" spans="1:41" x14ac:dyDescent="0.2">
      <c r="A24" s="1" t="s">
        <v>87</v>
      </c>
      <c r="B24" s="1" t="s">
        <v>64</v>
      </c>
      <c r="C24" s="1" t="s">
        <v>8</v>
      </c>
      <c r="D24" s="1" t="s">
        <v>91</v>
      </c>
      <c r="E24" s="1" t="s">
        <v>22</v>
      </c>
      <c r="F24" s="1" t="s">
        <v>11</v>
      </c>
      <c r="G24" s="5">
        <v>-1</v>
      </c>
      <c r="H24" s="5">
        <v>-1</v>
      </c>
      <c r="I24" s="5">
        <v>-1</v>
      </c>
      <c r="J24" s="5">
        <v>-1</v>
      </c>
      <c r="K24" s="5">
        <v>-1</v>
      </c>
      <c r="L24" s="5">
        <v>-1</v>
      </c>
      <c r="M24" s="5">
        <v>-1</v>
      </c>
      <c r="N24" s="5">
        <v>-1</v>
      </c>
      <c r="O24" s="5">
        <v>-1</v>
      </c>
      <c r="P24" s="5">
        <v>-1</v>
      </c>
      <c r="Q24" s="5">
        <v>-1</v>
      </c>
      <c r="R24" s="5">
        <v>-1</v>
      </c>
      <c r="S24" s="5">
        <v>-1</v>
      </c>
      <c r="T24" s="5">
        <v>-1</v>
      </c>
      <c r="U24" s="5">
        <v>-1</v>
      </c>
      <c r="V24" s="5">
        <v>-1</v>
      </c>
      <c r="W24" s="5">
        <v>-1</v>
      </c>
      <c r="AK24" s="20">
        <v>10</v>
      </c>
    </row>
    <row r="25" spans="1:41" x14ac:dyDescent="0.2">
      <c r="A25" s="1" t="s">
        <v>87</v>
      </c>
      <c r="B25" s="1" t="s">
        <v>64</v>
      </c>
      <c r="C25" s="1" t="s">
        <v>8</v>
      </c>
      <c r="D25" s="1" t="s">
        <v>65</v>
      </c>
      <c r="E25" s="1" t="s">
        <v>22</v>
      </c>
      <c r="F25" s="1" t="s">
        <v>10</v>
      </c>
      <c r="G25" s="5">
        <v>100</v>
      </c>
      <c r="H25" s="5">
        <v>136</v>
      </c>
      <c r="I25" s="5">
        <v>292</v>
      </c>
      <c r="J25" s="5">
        <v>533</v>
      </c>
      <c r="K25" s="5">
        <v>306</v>
      </c>
      <c r="L25" s="5">
        <v>320</v>
      </c>
      <c r="M25" s="5">
        <v>350</v>
      </c>
      <c r="N25" s="5">
        <v>450</v>
      </c>
      <c r="O25" s="5">
        <v>230</v>
      </c>
      <c r="P25" s="5">
        <v>370</v>
      </c>
      <c r="Q25" s="5">
        <v>360</v>
      </c>
      <c r="R25" s="5">
        <v>300</v>
      </c>
      <c r="S25" s="5">
        <v>274</v>
      </c>
      <c r="T25" s="5">
        <v>317</v>
      </c>
      <c r="U25" s="5">
        <v>341</v>
      </c>
      <c r="V25" s="5">
        <v>337</v>
      </c>
      <c r="W25" s="5">
        <v>352</v>
      </c>
      <c r="AK25" s="20">
        <v>11</v>
      </c>
      <c r="AM25" s="12">
        <f>+AO25/$AO$3</f>
        <v>1.3747381694247241E-2</v>
      </c>
      <c r="AN25" s="7">
        <f>IF(AK25=1,AM25,AM25+AN23)</f>
        <v>0.95435218274449785</v>
      </c>
      <c r="AO25" s="5">
        <f>SUM(G25:AJ25)</f>
        <v>5368</v>
      </c>
    </row>
    <row r="26" spans="1:41" ht="12.75" thickBot="1" x14ac:dyDescent="0.25">
      <c r="A26" s="1" t="s">
        <v>87</v>
      </c>
      <c r="B26" s="1" t="s">
        <v>64</v>
      </c>
      <c r="C26" s="1" t="s">
        <v>8</v>
      </c>
      <c r="D26" s="1" t="s">
        <v>65</v>
      </c>
      <c r="E26" s="1" t="s">
        <v>22</v>
      </c>
      <c r="F26" s="1" t="s">
        <v>11</v>
      </c>
      <c r="G26" s="5">
        <v>-1</v>
      </c>
      <c r="H26" s="5">
        <v>-1</v>
      </c>
      <c r="I26" s="5">
        <v>-1</v>
      </c>
      <c r="J26" s="5">
        <v>-1</v>
      </c>
      <c r="K26" s="5">
        <v>-1</v>
      </c>
      <c r="L26" s="5">
        <v>-1</v>
      </c>
      <c r="M26" s="5">
        <v>-1</v>
      </c>
      <c r="N26" s="5">
        <v>-1</v>
      </c>
      <c r="O26" s="5">
        <v>-1</v>
      </c>
      <c r="P26" s="5">
        <v>-1</v>
      </c>
      <c r="Q26" s="5">
        <v>-1</v>
      </c>
      <c r="R26" s="5">
        <v>-1</v>
      </c>
      <c r="S26" s="5">
        <v>-1</v>
      </c>
      <c r="T26" s="5">
        <v>-1</v>
      </c>
      <c r="U26" s="5">
        <v>-1</v>
      </c>
      <c r="V26" s="5">
        <v>-1</v>
      </c>
      <c r="W26" s="5">
        <v>-1</v>
      </c>
      <c r="X26" s="5" t="s">
        <v>13</v>
      </c>
      <c r="Y26" s="5" t="s">
        <v>13</v>
      </c>
      <c r="Z26" s="5" t="s">
        <v>13</v>
      </c>
      <c r="AA26" s="5" t="s">
        <v>18</v>
      </c>
      <c r="AB26" s="5" t="s">
        <v>17</v>
      </c>
      <c r="AK26" s="32">
        <v>11</v>
      </c>
    </row>
    <row r="27" spans="1:41" x14ac:dyDescent="0.2">
      <c r="A27" s="1" t="s">
        <v>87</v>
      </c>
      <c r="B27" s="1" t="s">
        <v>64</v>
      </c>
      <c r="C27" s="1" t="s">
        <v>8</v>
      </c>
      <c r="D27" s="1" t="s">
        <v>65</v>
      </c>
      <c r="E27" s="1" t="s">
        <v>21</v>
      </c>
      <c r="F27" s="1" t="s">
        <v>10</v>
      </c>
      <c r="R27" s="5">
        <v>70</v>
      </c>
      <c r="S27" s="5">
        <v>76</v>
      </c>
      <c r="T27" s="5">
        <v>69</v>
      </c>
      <c r="U27" s="5">
        <v>84</v>
      </c>
      <c r="V27" s="5">
        <v>73</v>
      </c>
      <c r="W27" s="5">
        <v>71</v>
      </c>
      <c r="X27" s="5">
        <v>441.42500000000001</v>
      </c>
      <c r="Y27" s="5">
        <v>344.22</v>
      </c>
      <c r="Z27" s="5">
        <v>381.95800000000003</v>
      </c>
      <c r="AA27" s="5">
        <v>216.82400000000001</v>
      </c>
      <c r="AB27" s="5">
        <v>76.046000000000006</v>
      </c>
      <c r="AC27" s="5">
        <v>110.699</v>
      </c>
      <c r="AD27" s="5">
        <v>71.471999999999994</v>
      </c>
      <c r="AE27" s="5">
        <v>44.781999999999996</v>
      </c>
      <c r="AF27" s="5">
        <v>89.653999999999996</v>
      </c>
      <c r="AG27" s="5">
        <v>556.16200000000003</v>
      </c>
      <c r="AH27" s="5">
        <v>544.47900000000004</v>
      </c>
      <c r="AI27" s="5">
        <v>386.14</v>
      </c>
      <c r="AJ27" s="5">
        <v>375.96</v>
      </c>
      <c r="AK27" s="20">
        <v>12</v>
      </c>
      <c r="AM27" s="12">
        <f>+AO27/$AO$3</f>
        <v>1.0456054149830146E-2</v>
      </c>
      <c r="AN27" s="7">
        <f>IF(AK27=1,AM27,AM27+AN25)</f>
        <v>0.96480823689432804</v>
      </c>
      <c r="AO27" s="5">
        <f>SUM(G27:AJ27)</f>
        <v>4082.8210000000004</v>
      </c>
    </row>
    <row r="28" spans="1:41" x14ac:dyDescent="0.2">
      <c r="A28" s="1" t="s">
        <v>87</v>
      </c>
      <c r="B28" s="1" t="s">
        <v>64</v>
      </c>
      <c r="C28" s="1" t="s">
        <v>8</v>
      </c>
      <c r="D28" s="1" t="s">
        <v>65</v>
      </c>
      <c r="E28" s="1" t="s">
        <v>21</v>
      </c>
      <c r="F28" s="1" t="s">
        <v>11</v>
      </c>
      <c r="R28" s="5">
        <v>-1</v>
      </c>
      <c r="S28" s="5">
        <v>-1</v>
      </c>
      <c r="T28" s="5">
        <v>-1</v>
      </c>
      <c r="U28" s="5">
        <v>-1</v>
      </c>
      <c r="V28" s="5">
        <v>-1</v>
      </c>
      <c r="W28" s="5">
        <v>-1</v>
      </c>
      <c r="X28" s="5" t="s">
        <v>15</v>
      </c>
      <c r="Y28" s="5" t="s">
        <v>15</v>
      </c>
      <c r="Z28" s="5" t="s">
        <v>15</v>
      </c>
      <c r="AA28" s="5" t="s">
        <v>13</v>
      </c>
      <c r="AB28" s="5" t="s">
        <v>15</v>
      </c>
      <c r="AC28" s="5" t="s">
        <v>13</v>
      </c>
      <c r="AD28" s="5" t="s">
        <v>12</v>
      </c>
      <c r="AE28" s="5" t="s">
        <v>12</v>
      </c>
      <c r="AF28" s="5" t="s">
        <v>23</v>
      </c>
      <c r="AG28" s="5" t="s">
        <v>13</v>
      </c>
      <c r="AH28" s="5" t="s">
        <v>12</v>
      </c>
      <c r="AI28" s="5" t="s">
        <v>12</v>
      </c>
      <c r="AJ28" s="5" t="s">
        <v>12</v>
      </c>
      <c r="AK28" s="20">
        <v>12</v>
      </c>
    </row>
    <row r="29" spans="1:41" x14ac:dyDescent="0.2">
      <c r="A29" s="1" t="s">
        <v>87</v>
      </c>
      <c r="B29" s="1" t="s">
        <v>64</v>
      </c>
      <c r="C29" s="1" t="s">
        <v>8</v>
      </c>
      <c r="D29" s="1" t="s">
        <v>231</v>
      </c>
      <c r="E29" s="63" t="s">
        <v>32</v>
      </c>
      <c r="F29" s="1" t="s">
        <v>10</v>
      </c>
      <c r="Y29" s="5">
        <v>329.08600000000001</v>
      </c>
      <c r="Z29" s="5">
        <v>920.91499999999996</v>
      </c>
      <c r="AA29" s="5">
        <v>694.17499999999995</v>
      </c>
      <c r="AB29" s="5">
        <v>717.89700000000005</v>
      </c>
      <c r="AD29" s="5">
        <v>0.32800000000000001</v>
      </c>
      <c r="AH29" s="5">
        <v>0.122</v>
      </c>
      <c r="AI29" s="5">
        <v>7.5570000000000004</v>
      </c>
      <c r="AK29" s="20">
        <v>13</v>
      </c>
      <c r="AM29" s="12">
        <f>+AO29/$AO$3</f>
        <v>6.8380418990640216E-3</v>
      </c>
      <c r="AN29" s="7">
        <f>IF(AK29=1,AM29,AM29+AN27)</f>
        <v>0.97164627879339205</v>
      </c>
      <c r="AO29" s="5">
        <f>SUM(G29:AJ29)</f>
        <v>2670.0799999999995</v>
      </c>
    </row>
    <row r="30" spans="1:41" x14ac:dyDescent="0.2">
      <c r="A30" s="1" t="s">
        <v>87</v>
      </c>
      <c r="B30" s="1" t="s">
        <v>64</v>
      </c>
      <c r="C30" s="1" t="s">
        <v>8</v>
      </c>
      <c r="D30" s="1" t="s">
        <v>231</v>
      </c>
      <c r="E30" s="63" t="s">
        <v>32</v>
      </c>
      <c r="F30" s="1" t="s">
        <v>11</v>
      </c>
      <c r="V30" s="5" t="s">
        <v>24</v>
      </c>
      <c r="Y30" s="5">
        <v>-1</v>
      </c>
      <c r="Z30" s="5">
        <v>-1</v>
      </c>
      <c r="AA30" s="5">
        <v>-1</v>
      </c>
      <c r="AB30" s="5">
        <v>-1</v>
      </c>
      <c r="AD30" s="5" t="s">
        <v>24</v>
      </c>
      <c r="AH30" s="5">
        <v>-1</v>
      </c>
      <c r="AI30" s="5">
        <v>-1</v>
      </c>
      <c r="AK30" s="20">
        <v>13</v>
      </c>
    </row>
    <row r="31" spans="1:41" x14ac:dyDescent="0.2">
      <c r="A31" s="1" t="s">
        <v>87</v>
      </c>
      <c r="B31" s="1" t="s">
        <v>64</v>
      </c>
      <c r="C31" s="1" t="s">
        <v>8</v>
      </c>
      <c r="D31" s="1" t="s">
        <v>233</v>
      </c>
      <c r="E31" s="1" t="s">
        <v>21</v>
      </c>
      <c r="F31" s="1" t="s">
        <v>10</v>
      </c>
      <c r="G31" s="5">
        <v>162</v>
      </c>
      <c r="H31" s="5">
        <v>56.2</v>
      </c>
      <c r="I31" s="5">
        <v>116</v>
      </c>
      <c r="J31" s="5">
        <v>159</v>
      </c>
      <c r="K31" s="5">
        <v>89</v>
      </c>
      <c r="L31" s="5">
        <v>40</v>
      </c>
      <c r="M31" s="5">
        <v>51</v>
      </c>
      <c r="N31" s="5">
        <v>61</v>
      </c>
      <c r="O31" s="5">
        <v>92</v>
      </c>
      <c r="P31" s="5">
        <v>82.334999999999994</v>
      </c>
      <c r="Q31" s="5">
        <v>135.322</v>
      </c>
      <c r="R31" s="5">
        <v>103.584</v>
      </c>
      <c r="S31" s="5">
        <v>47.404000000000003</v>
      </c>
      <c r="T31" s="5">
        <v>49.112000000000002</v>
      </c>
      <c r="U31" s="5">
        <v>52.781999999999996</v>
      </c>
      <c r="V31" s="5">
        <v>42.683999999999997</v>
      </c>
      <c r="W31" s="5">
        <v>67.412000000000006</v>
      </c>
      <c r="X31" s="5">
        <v>66.620999999999995</v>
      </c>
      <c r="Y31" s="5">
        <v>37.771000000000001</v>
      </c>
      <c r="Z31" s="5">
        <v>31.056999999999999</v>
      </c>
      <c r="AA31" s="5">
        <v>34.61</v>
      </c>
      <c r="AB31" s="5">
        <v>35.253999999999998</v>
      </c>
      <c r="AC31" s="5">
        <v>51.484999999999999</v>
      </c>
      <c r="AD31" s="5">
        <v>58.628</v>
      </c>
      <c r="AE31" s="5">
        <v>53.93</v>
      </c>
      <c r="AF31" s="5">
        <v>52.825000000000003</v>
      </c>
      <c r="AG31" s="5">
        <v>49.598999999999997</v>
      </c>
      <c r="AH31" s="5">
        <v>45.427</v>
      </c>
      <c r="AI31" s="5">
        <v>24.071000000000002</v>
      </c>
      <c r="AJ31" s="5">
        <v>30.276</v>
      </c>
      <c r="AK31" s="20">
        <v>14</v>
      </c>
      <c r="AM31" s="12">
        <f>+AO31/$AO$3</f>
        <v>5.0666297918591837E-3</v>
      </c>
      <c r="AN31" s="7">
        <f>IF(AK31=1,AM31,AM31+AN29)</f>
        <v>0.97671290858525128</v>
      </c>
      <c r="AO31" s="5">
        <f>SUM(G31:AJ31)</f>
        <v>1978.3889999999997</v>
      </c>
    </row>
    <row r="32" spans="1:41" x14ac:dyDescent="0.2">
      <c r="A32" s="1" t="s">
        <v>87</v>
      </c>
      <c r="B32" s="1" t="s">
        <v>64</v>
      </c>
      <c r="C32" s="1" t="s">
        <v>8</v>
      </c>
      <c r="D32" s="1" t="s">
        <v>233</v>
      </c>
      <c r="E32" s="1" t="s">
        <v>21</v>
      </c>
      <c r="F32" s="1" t="s">
        <v>11</v>
      </c>
      <c r="G32" s="5" t="s">
        <v>15</v>
      </c>
      <c r="H32" s="5">
        <v>-1</v>
      </c>
      <c r="I32" s="5" t="s">
        <v>15</v>
      </c>
      <c r="J32" s="5" t="s">
        <v>15</v>
      </c>
      <c r="K32" s="5" t="s">
        <v>15</v>
      </c>
      <c r="L32" s="5" t="s">
        <v>15</v>
      </c>
      <c r="M32" s="5" t="s">
        <v>15</v>
      </c>
      <c r="N32" s="5" t="s">
        <v>15</v>
      </c>
      <c r="O32" s="5">
        <v>-1</v>
      </c>
      <c r="P32" s="5" t="s">
        <v>15</v>
      </c>
      <c r="Q32" s="5">
        <v>-1</v>
      </c>
      <c r="R32" s="5" t="s">
        <v>15</v>
      </c>
      <c r="S32" s="5" t="s">
        <v>15</v>
      </c>
      <c r="T32" s="5" t="s">
        <v>15</v>
      </c>
      <c r="U32" s="5" t="s">
        <v>15</v>
      </c>
      <c r="V32" s="5" t="s">
        <v>13</v>
      </c>
      <c r="W32" s="5" t="s">
        <v>12</v>
      </c>
      <c r="X32" s="5" t="s">
        <v>12</v>
      </c>
      <c r="Y32" s="5" t="s">
        <v>12</v>
      </c>
      <c r="Z32" s="5" t="s">
        <v>12</v>
      </c>
      <c r="AA32" s="5" t="s">
        <v>12</v>
      </c>
      <c r="AB32" s="5" t="s">
        <v>13</v>
      </c>
      <c r="AC32" s="5" t="s">
        <v>12</v>
      </c>
      <c r="AD32" s="5" t="s">
        <v>12</v>
      </c>
      <c r="AE32" s="5" t="s">
        <v>12</v>
      </c>
      <c r="AF32" s="5" t="s">
        <v>12</v>
      </c>
      <c r="AG32" s="5" t="s">
        <v>12</v>
      </c>
      <c r="AH32" s="5" t="s">
        <v>12</v>
      </c>
      <c r="AI32" s="5" t="s">
        <v>12</v>
      </c>
      <c r="AJ32" s="5" t="s">
        <v>12</v>
      </c>
      <c r="AK32" s="20">
        <v>14</v>
      </c>
    </row>
    <row r="33" spans="1:41" x14ac:dyDescent="0.2">
      <c r="A33" s="1" t="s">
        <v>87</v>
      </c>
      <c r="B33" s="1" t="s">
        <v>64</v>
      </c>
      <c r="C33" s="1" t="s">
        <v>8</v>
      </c>
      <c r="D33" s="1" t="s">
        <v>76</v>
      </c>
      <c r="E33" s="1" t="s">
        <v>21</v>
      </c>
      <c r="F33" s="1" t="s">
        <v>10</v>
      </c>
      <c r="N33" s="5">
        <v>11</v>
      </c>
      <c r="P33" s="5">
        <v>7.6349999999999998</v>
      </c>
      <c r="Q33" s="5">
        <v>5.5640000000000001</v>
      </c>
      <c r="S33" s="5">
        <v>10.064</v>
      </c>
      <c r="T33" s="5">
        <v>2.4390000000000001</v>
      </c>
      <c r="V33" s="5">
        <v>15.9</v>
      </c>
      <c r="AE33" s="5">
        <v>585</v>
      </c>
      <c r="AF33" s="5">
        <v>960</v>
      </c>
      <c r="AG33" s="5">
        <v>30</v>
      </c>
      <c r="AH33" s="5">
        <v>70</v>
      </c>
      <c r="AI33" s="5">
        <v>26</v>
      </c>
      <c r="AJ33" s="5">
        <v>22</v>
      </c>
      <c r="AK33" s="20">
        <v>15</v>
      </c>
      <c r="AM33" s="12">
        <f>+AO33/$AO$3</f>
        <v>4.4704651602536088E-3</v>
      </c>
      <c r="AN33" s="7">
        <f>IF(AK33=1,AM33,AM33+AN31)</f>
        <v>0.98118337374550491</v>
      </c>
      <c r="AO33" s="5">
        <f>SUM(G33:AJ33)</f>
        <v>1745.6019999999999</v>
      </c>
    </row>
    <row r="34" spans="1:41" x14ac:dyDescent="0.2">
      <c r="A34" s="1" t="s">
        <v>87</v>
      </c>
      <c r="B34" s="1" t="s">
        <v>64</v>
      </c>
      <c r="C34" s="1" t="s">
        <v>8</v>
      </c>
      <c r="D34" s="1" t="s">
        <v>76</v>
      </c>
      <c r="E34" s="1" t="s">
        <v>21</v>
      </c>
      <c r="F34" s="1" t="s">
        <v>11</v>
      </c>
      <c r="N34" s="5">
        <v>-1</v>
      </c>
      <c r="P34" s="5" t="s">
        <v>15</v>
      </c>
      <c r="Q34" s="5" t="s">
        <v>15</v>
      </c>
      <c r="S34" s="5">
        <v>-1</v>
      </c>
      <c r="T34" s="5">
        <v>-1</v>
      </c>
      <c r="V34" s="5">
        <v>-1</v>
      </c>
      <c r="AE34" s="5">
        <v>-1</v>
      </c>
      <c r="AF34" s="5">
        <v>-1</v>
      </c>
      <c r="AG34" s="5">
        <v>-1</v>
      </c>
      <c r="AH34" s="5">
        <v>-1</v>
      </c>
      <c r="AI34" s="5">
        <v>-1</v>
      </c>
      <c r="AJ34" s="5">
        <v>-1</v>
      </c>
      <c r="AK34" s="20">
        <v>15</v>
      </c>
    </row>
    <row r="35" spans="1:41" x14ac:dyDescent="0.2">
      <c r="A35" s="1" t="s">
        <v>87</v>
      </c>
      <c r="B35" s="1" t="s">
        <v>64</v>
      </c>
      <c r="C35" s="1" t="s">
        <v>30</v>
      </c>
      <c r="D35" s="1" t="s">
        <v>187</v>
      </c>
      <c r="E35" s="1" t="s">
        <v>21</v>
      </c>
      <c r="F35" s="1" t="s">
        <v>10</v>
      </c>
      <c r="G35" s="5">
        <v>733</v>
      </c>
      <c r="H35" s="5">
        <v>733</v>
      </c>
      <c r="AK35" s="20">
        <v>16</v>
      </c>
      <c r="AM35" s="12">
        <f>+AO35/$AO$3</f>
        <v>3.7544078919088033E-3</v>
      </c>
      <c r="AN35" s="7">
        <f>IF(AK35=1,AM35,AM35+AN33)</f>
        <v>0.98493778163741375</v>
      </c>
      <c r="AO35" s="5">
        <f>SUM(G35:AJ35)</f>
        <v>1466</v>
      </c>
    </row>
    <row r="36" spans="1:41" x14ac:dyDescent="0.2">
      <c r="A36" s="1" t="s">
        <v>87</v>
      </c>
      <c r="B36" s="1" t="s">
        <v>64</v>
      </c>
      <c r="C36" s="1" t="s">
        <v>30</v>
      </c>
      <c r="D36" s="1" t="s">
        <v>187</v>
      </c>
      <c r="E36" s="1" t="s">
        <v>21</v>
      </c>
      <c r="F36" s="1" t="s">
        <v>11</v>
      </c>
      <c r="G36" s="5">
        <v>-1</v>
      </c>
      <c r="H36" s="5">
        <v>-1</v>
      </c>
      <c r="AK36" s="20">
        <v>16</v>
      </c>
    </row>
    <row r="37" spans="1:41" x14ac:dyDescent="0.2">
      <c r="A37" s="1" t="s">
        <v>87</v>
      </c>
      <c r="B37" s="1" t="s">
        <v>64</v>
      </c>
      <c r="C37" s="1" t="s">
        <v>8</v>
      </c>
      <c r="D37" s="1" t="s">
        <v>216</v>
      </c>
      <c r="E37" s="1" t="s">
        <v>21</v>
      </c>
      <c r="F37" s="1" t="s">
        <v>10</v>
      </c>
      <c r="Q37" s="5">
        <v>12</v>
      </c>
      <c r="R37" s="5">
        <v>27</v>
      </c>
      <c r="S37" s="5">
        <v>19.5</v>
      </c>
      <c r="T37" s="5">
        <v>19</v>
      </c>
      <c r="U37" s="5">
        <v>21.832999999999998</v>
      </c>
      <c r="V37" s="5">
        <v>20.111000000000001</v>
      </c>
      <c r="W37" s="5">
        <v>14.032</v>
      </c>
      <c r="X37" s="5">
        <v>14.054</v>
      </c>
      <c r="Y37" s="5">
        <v>10.196</v>
      </c>
      <c r="Z37" s="5">
        <v>72.524000000000001</v>
      </c>
      <c r="AA37" s="5">
        <v>39.250999999999998</v>
      </c>
      <c r="AB37" s="5">
        <v>9.6069999999999993</v>
      </c>
      <c r="AC37" s="5">
        <v>57.512</v>
      </c>
      <c r="AD37" s="5">
        <v>118.917</v>
      </c>
      <c r="AE37" s="5">
        <v>178.398</v>
      </c>
      <c r="AF37" s="5">
        <v>171.67099999999999</v>
      </c>
      <c r="AG37" s="5">
        <v>107.703</v>
      </c>
      <c r="AH37" s="5">
        <v>83.316999999999993</v>
      </c>
      <c r="AI37" s="5">
        <v>68.927000000000007</v>
      </c>
      <c r="AJ37" s="5">
        <v>104.283</v>
      </c>
      <c r="AK37" s="20">
        <v>17</v>
      </c>
      <c r="AM37" s="12">
        <f>+AO37/$AO$3</f>
        <v>2.9959355461384898E-3</v>
      </c>
      <c r="AN37" s="7">
        <f>IF(AK37=1,AM37,AM37+AN35)</f>
        <v>0.98793371718355227</v>
      </c>
      <c r="AO37" s="5">
        <f>SUM(G37:AJ37)</f>
        <v>1169.8359999999998</v>
      </c>
    </row>
    <row r="38" spans="1:41" x14ac:dyDescent="0.2">
      <c r="A38" s="1" t="s">
        <v>87</v>
      </c>
      <c r="B38" s="1" t="s">
        <v>64</v>
      </c>
      <c r="C38" s="1" t="s">
        <v>8</v>
      </c>
      <c r="D38" s="1" t="s">
        <v>216</v>
      </c>
      <c r="E38" s="1" t="s">
        <v>21</v>
      </c>
      <c r="F38" s="1" t="s">
        <v>11</v>
      </c>
      <c r="Q38" s="5">
        <v>-1</v>
      </c>
      <c r="R38" s="5">
        <v>-1</v>
      </c>
      <c r="S38" s="5">
        <v>-1</v>
      </c>
      <c r="T38" s="5">
        <v>-1</v>
      </c>
      <c r="U38" s="5">
        <v>-1</v>
      </c>
      <c r="V38" s="5">
        <v>-1</v>
      </c>
      <c r="W38" s="5">
        <v>-1</v>
      </c>
      <c r="X38" s="5">
        <v>-1</v>
      </c>
      <c r="Y38" s="5">
        <v>-1</v>
      </c>
      <c r="Z38" s="5">
        <v>-1</v>
      </c>
      <c r="AA38" s="5">
        <v>-1</v>
      </c>
      <c r="AB38" s="5">
        <v>-1</v>
      </c>
      <c r="AC38" s="5" t="s">
        <v>15</v>
      </c>
      <c r="AD38" s="5" t="s">
        <v>24</v>
      </c>
      <c r="AE38" s="5">
        <v>-1</v>
      </c>
      <c r="AF38" s="5">
        <v>-1</v>
      </c>
      <c r="AG38" s="5" t="s">
        <v>24</v>
      </c>
      <c r="AH38" s="5">
        <v>-1</v>
      </c>
      <c r="AI38" s="5">
        <v>-1</v>
      </c>
      <c r="AJ38" s="5">
        <v>-1</v>
      </c>
      <c r="AK38" s="20">
        <v>17</v>
      </c>
    </row>
    <row r="39" spans="1:41" x14ac:dyDescent="0.2">
      <c r="A39" s="1" t="s">
        <v>87</v>
      </c>
      <c r="B39" s="1" t="s">
        <v>64</v>
      </c>
      <c r="C39" s="1" t="s">
        <v>30</v>
      </c>
      <c r="D39" s="1" t="s">
        <v>187</v>
      </c>
      <c r="E39" s="1" t="s">
        <v>22</v>
      </c>
      <c r="F39" s="1" t="s">
        <v>10</v>
      </c>
      <c r="G39" s="5">
        <v>559</v>
      </c>
      <c r="H39" s="5">
        <v>559</v>
      </c>
      <c r="AK39" s="20">
        <v>18</v>
      </c>
      <c r="AM39" s="12">
        <f>+AO39/$AO$3</f>
        <v>2.8631841904188556E-3</v>
      </c>
      <c r="AN39" s="7">
        <f>IF(AK39=1,AM39,AM39+AN37)</f>
        <v>0.99079690137397114</v>
      </c>
      <c r="AO39" s="5">
        <f>SUM(G39:AJ39)</f>
        <v>1118</v>
      </c>
    </row>
    <row r="40" spans="1:41" x14ac:dyDescent="0.2">
      <c r="A40" s="1" t="s">
        <v>87</v>
      </c>
      <c r="B40" s="1" t="s">
        <v>64</v>
      </c>
      <c r="C40" s="1" t="s">
        <v>30</v>
      </c>
      <c r="D40" s="1" t="s">
        <v>187</v>
      </c>
      <c r="E40" s="1" t="s">
        <v>22</v>
      </c>
      <c r="F40" s="1" t="s">
        <v>11</v>
      </c>
      <c r="G40" s="5">
        <v>-1</v>
      </c>
      <c r="H40" s="5">
        <v>-1</v>
      </c>
      <c r="AK40" s="20">
        <v>18</v>
      </c>
    </row>
    <row r="41" spans="1:41" x14ac:dyDescent="0.2">
      <c r="A41" s="1" t="s">
        <v>87</v>
      </c>
      <c r="B41" s="1" t="s">
        <v>64</v>
      </c>
      <c r="C41" s="1" t="s">
        <v>8</v>
      </c>
      <c r="D41" s="1" t="s">
        <v>215</v>
      </c>
      <c r="E41" s="63" t="s">
        <v>32</v>
      </c>
      <c r="F41" s="1" t="s">
        <v>10</v>
      </c>
      <c r="I41" s="5">
        <v>65</v>
      </c>
      <c r="J41" s="5">
        <v>101</v>
      </c>
      <c r="K41" s="5">
        <v>26</v>
      </c>
      <c r="L41" s="5">
        <v>144</v>
      </c>
      <c r="M41" s="5">
        <v>79</v>
      </c>
      <c r="N41" s="5">
        <v>32</v>
      </c>
      <c r="O41" s="5">
        <v>36</v>
      </c>
      <c r="P41" s="5">
        <v>39.250999999999998</v>
      </c>
      <c r="Q41" s="5">
        <v>78.099999999999994</v>
      </c>
      <c r="R41" s="5">
        <v>75.099999999999994</v>
      </c>
      <c r="S41" s="5">
        <v>57.924999999999997</v>
      </c>
      <c r="T41" s="5">
        <v>20.331</v>
      </c>
      <c r="U41" s="5">
        <v>46.405000000000001</v>
      </c>
      <c r="V41" s="5">
        <v>55.991</v>
      </c>
      <c r="W41" s="5">
        <v>47.905999999999999</v>
      </c>
      <c r="X41" s="5">
        <v>29.626000000000001</v>
      </c>
      <c r="Y41" s="5">
        <v>2.7290000000000001</v>
      </c>
      <c r="Z41" s="5">
        <v>4.7629999999999999</v>
      </c>
      <c r="AA41" s="5">
        <v>10.791</v>
      </c>
      <c r="AB41" s="5">
        <v>8.1010000000000009</v>
      </c>
      <c r="AC41" s="5">
        <v>0.878</v>
      </c>
      <c r="AD41" s="5">
        <v>52.970999999999997</v>
      </c>
      <c r="AE41" s="5">
        <v>3.9E-2</v>
      </c>
      <c r="AK41" s="20">
        <v>19</v>
      </c>
      <c r="AM41" s="12">
        <f>+AO41/$AO$3</f>
        <v>2.5966033031797949E-3</v>
      </c>
      <c r="AN41" s="7">
        <f>IF(AK41=1,AM41,AM41+AN39)</f>
        <v>0.99339350467715093</v>
      </c>
      <c r="AO41" s="5">
        <f>SUM(G41:AJ41)</f>
        <v>1013.907</v>
      </c>
    </row>
    <row r="42" spans="1:41" x14ac:dyDescent="0.2">
      <c r="A42" s="1" t="s">
        <v>87</v>
      </c>
      <c r="B42" s="1" t="s">
        <v>64</v>
      </c>
      <c r="C42" s="1" t="s">
        <v>8</v>
      </c>
      <c r="D42" s="1" t="s">
        <v>215</v>
      </c>
      <c r="E42" s="63" t="s">
        <v>32</v>
      </c>
      <c r="F42" s="1" t="s">
        <v>11</v>
      </c>
      <c r="H42" s="5" t="s">
        <v>15</v>
      </c>
      <c r="I42" s="5" t="s">
        <v>13</v>
      </c>
      <c r="J42" s="5" t="s">
        <v>15</v>
      </c>
      <c r="K42" s="5" t="s">
        <v>15</v>
      </c>
      <c r="L42" s="5" t="s">
        <v>15</v>
      </c>
      <c r="M42" s="5" t="s">
        <v>15</v>
      </c>
      <c r="N42" s="5" t="s">
        <v>15</v>
      </c>
      <c r="O42" s="5">
        <v>-1</v>
      </c>
      <c r="P42" s="5" t="s">
        <v>15</v>
      </c>
      <c r="Q42" s="5" t="s">
        <v>15</v>
      </c>
      <c r="R42" s="5" t="s">
        <v>15</v>
      </c>
      <c r="S42" s="5">
        <v>-1</v>
      </c>
      <c r="T42" s="5">
        <v>-1</v>
      </c>
      <c r="U42" s="5">
        <v>-1</v>
      </c>
      <c r="V42" s="5" t="s">
        <v>15</v>
      </c>
      <c r="W42" s="5" t="s">
        <v>15</v>
      </c>
      <c r="X42" s="5" t="s">
        <v>15</v>
      </c>
      <c r="Y42" s="5" t="s">
        <v>15</v>
      </c>
      <c r="Z42" s="5" t="s">
        <v>15</v>
      </c>
      <c r="AA42" s="5" t="s">
        <v>15</v>
      </c>
      <c r="AB42" s="5" t="s">
        <v>15</v>
      </c>
      <c r="AC42" s="5" t="s">
        <v>15</v>
      </c>
      <c r="AD42" s="5" t="s">
        <v>15</v>
      </c>
      <c r="AE42" s="5" t="s">
        <v>15</v>
      </c>
      <c r="AK42" s="20">
        <v>19</v>
      </c>
    </row>
    <row r="43" spans="1:41" x14ac:dyDescent="0.2">
      <c r="A43" s="1" t="s">
        <v>87</v>
      </c>
      <c r="B43" s="1" t="s">
        <v>64</v>
      </c>
      <c r="C43" s="1" t="s">
        <v>8</v>
      </c>
      <c r="D43" s="1" t="s">
        <v>231</v>
      </c>
      <c r="E43" s="1" t="s">
        <v>49</v>
      </c>
      <c r="F43" s="1" t="s">
        <v>10</v>
      </c>
      <c r="G43" s="5">
        <v>397.47899999999998</v>
      </c>
      <c r="K43" s="5">
        <v>11</v>
      </c>
      <c r="L43" s="5">
        <v>10</v>
      </c>
      <c r="M43" s="5">
        <v>12</v>
      </c>
      <c r="N43" s="5">
        <v>12</v>
      </c>
      <c r="P43" s="5">
        <v>11</v>
      </c>
      <c r="S43" s="5">
        <v>6.5</v>
      </c>
      <c r="T43" s="5">
        <v>5.3</v>
      </c>
      <c r="U43" s="5">
        <v>5.54</v>
      </c>
      <c r="X43" s="5">
        <v>27.466000000000001</v>
      </c>
      <c r="AD43" s="5">
        <v>2.1579999999999999</v>
      </c>
      <c r="AE43" s="5">
        <v>32.079000000000001</v>
      </c>
      <c r="AJ43" s="5">
        <v>17.942</v>
      </c>
      <c r="AK43" s="20">
        <v>20</v>
      </c>
      <c r="AM43" s="12">
        <f>+AO43/$AO$3</f>
        <v>1.4097315046464444E-3</v>
      </c>
      <c r="AN43" s="7">
        <f>IF(AK43=1,AM43,AM43+AN41)</f>
        <v>0.99480323618179733</v>
      </c>
      <c r="AO43" s="5">
        <f>SUM(G43:AJ43)</f>
        <v>550.46400000000006</v>
      </c>
    </row>
    <row r="44" spans="1:41" x14ac:dyDescent="0.2">
      <c r="A44" s="1" t="s">
        <v>87</v>
      </c>
      <c r="B44" s="1" t="s">
        <v>64</v>
      </c>
      <c r="C44" s="1" t="s">
        <v>8</v>
      </c>
      <c r="D44" s="1" t="s">
        <v>231</v>
      </c>
      <c r="E44" s="1" t="s">
        <v>49</v>
      </c>
      <c r="F44" s="1" t="s">
        <v>11</v>
      </c>
      <c r="G44" s="5">
        <v>-1</v>
      </c>
      <c r="K44" s="5" t="s">
        <v>24</v>
      </c>
      <c r="L44" s="5">
        <v>-1</v>
      </c>
      <c r="M44" s="5">
        <v>-1</v>
      </c>
      <c r="N44" s="5">
        <v>-1</v>
      </c>
      <c r="P44" s="5">
        <v>-1</v>
      </c>
      <c r="S44" s="5" t="s">
        <v>24</v>
      </c>
      <c r="T44" s="5" t="s">
        <v>24</v>
      </c>
      <c r="U44" s="5" t="s">
        <v>24</v>
      </c>
      <c r="V44" s="5" t="s">
        <v>24</v>
      </c>
      <c r="W44" s="5" t="s">
        <v>24</v>
      </c>
      <c r="X44" s="5">
        <v>-1</v>
      </c>
      <c r="Z44" s="5" t="s">
        <v>12</v>
      </c>
      <c r="AD44" s="5" t="s">
        <v>15</v>
      </c>
      <c r="AE44" s="5">
        <v>-1</v>
      </c>
      <c r="AJ44" s="5">
        <v>-1</v>
      </c>
      <c r="AK44" s="20">
        <v>20</v>
      </c>
    </row>
    <row r="45" spans="1:41" x14ac:dyDescent="0.2">
      <c r="A45" s="1" t="s">
        <v>87</v>
      </c>
      <c r="B45" s="1" t="s">
        <v>64</v>
      </c>
      <c r="C45" s="1" t="s">
        <v>8</v>
      </c>
      <c r="D45" s="1" t="s">
        <v>91</v>
      </c>
      <c r="E45" s="1" t="s">
        <v>33</v>
      </c>
      <c r="F45" s="1" t="s">
        <v>10</v>
      </c>
      <c r="T45" s="5">
        <v>112</v>
      </c>
      <c r="U45" s="5">
        <v>175</v>
      </c>
      <c r="V45" s="5">
        <v>72</v>
      </c>
      <c r="W45" s="5">
        <v>0.59</v>
      </c>
      <c r="AK45" s="20">
        <v>21</v>
      </c>
      <c r="AM45" s="12">
        <f>+AO45/$AO$3</f>
        <v>9.2090554832979972E-4</v>
      </c>
      <c r="AN45" s="7">
        <f>IF(AK45=1,AM45,AM45+AN43)</f>
        <v>0.99572414173012713</v>
      </c>
      <c r="AO45" s="5">
        <f>SUM(G45:AJ45)</f>
        <v>359.59</v>
      </c>
    </row>
    <row r="46" spans="1:41" x14ac:dyDescent="0.2">
      <c r="A46" s="1" t="s">
        <v>87</v>
      </c>
      <c r="B46" s="1" t="s">
        <v>64</v>
      </c>
      <c r="C46" s="1" t="s">
        <v>8</v>
      </c>
      <c r="D46" s="1" t="s">
        <v>91</v>
      </c>
      <c r="E46" s="1" t="s">
        <v>33</v>
      </c>
      <c r="F46" s="1" t="s">
        <v>11</v>
      </c>
      <c r="T46" s="5">
        <v>-1</v>
      </c>
      <c r="U46" s="5">
        <v>-1</v>
      </c>
      <c r="V46" s="5">
        <v>-1</v>
      </c>
      <c r="W46" s="5">
        <v>-1</v>
      </c>
      <c r="AK46" s="20">
        <v>21</v>
      </c>
    </row>
    <row r="47" spans="1:41" x14ac:dyDescent="0.2">
      <c r="A47" s="1" t="s">
        <v>87</v>
      </c>
      <c r="B47" s="1" t="s">
        <v>64</v>
      </c>
      <c r="C47" s="1" t="s">
        <v>8</v>
      </c>
      <c r="D47" s="1" t="s">
        <v>218</v>
      </c>
      <c r="E47" s="1" t="s">
        <v>21</v>
      </c>
      <c r="F47" s="1" t="s">
        <v>10</v>
      </c>
      <c r="P47" s="5">
        <v>13.3</v>
      </c>
      <c r="Q47" s="5">
        <v>115.1</v>
      </c>
      <c r="R47" s="5">
        <v>7.6</v>
      </c>
      <c r="S47" s="5">
        <v>0.61</v>
      </c>
      <c r="T47" s="5">
        <v>120.2</v>
      </c>
      <c r="U47" s="5">
        <v>13.912000000000001</v>
      </c>
      <c r="V47" s="5">
        <v>15.504</v>
      </c>
      <c r="AK47" s="20">
        <v>22</v>
      </c>
      <c r="AM47" s="12">
        <f>+AO47/$AO$3</f>
        <v>7.3302125052489026E-4</v>
      </c>
      <c r="AN47" s="7">
        <f>IF(AK47=1,AM47,AM47+AN45)</f>
        <v>0.99645716298065201</v>
      </c>
      <c r="AO47" s="5">
        <f>SUM(G47:AJ47)</f>
        <v>286.226</v>
      </c>
    </row>
    <row r="48" spans="1:41" x14ac:dyDescent="0.2">
      <c r="A48" s="1" t="s">
        <v>87</v>
      </c>
      <c r="B48" s="1" t="s">
        <v>64</v>
      </c>
      <c r="C48" s="1" t="s">
        <v>8</v>
      </c>
      <c r="D48" s="1" t="s">
        <v>218</v>
      </c>
      <c r="E48" s="1" t="s">
        <v>21</v>
      </c>
      <c r="F48" s="1" t="s">
        <v>11</v>
      </c>
      <c r="P48" s="5" t="s">
        <v>15</v>
      </c>
      <c r="Q48" s="5" t="s">
        <v>15</v>
      </c>
      <c r="R48" s="5" t="s">
        <v>15</v>
      </c>
      <c r="S48" s="5" t="s">
        <v>15</v>
      </c>
      <c r="T48" s="5" t="s">
        <v>15</v>
      </c>
      <c r="U48" s="5" t="s">
        <v>15</v>
      </c>
      <c r="V48" s="5" t="s">
        <v>15</v>
      </c>
      <c r="AK48" s="20">
        <v>22</v>
      </c>
    </row>
    <row r="49" spans="1:41" x14ac:dyDescent="0.2">
      <c r="A49" s="1" t="s">
        <v>87</v>
      </c>
      <c r="B49" s="1" t="s">
        <v>64</v>
      </c>
      <c r="C49" s="1" t="s">
        <v>8</v>
      </c>
      <c r="D49" s="1" t="s">
        <v>91</v>
      </c>
      <c r="E49" s="1" t="s">
        <v>16</v>
      </c>
      <c r="F49" s="1" t="s">
        <v>10</v>
      </c>
      <c r="N49" s="5">
        <v>57</v>
      </c>
      <c r="O49" s="5">
        <v>52</v>
      </c>
      <c r="P49" s="5">
        <v>51</v>
      </c>
      <c r="AA49" s="5">
        <v>22.66</v>
      </c>
      <c r="AB49" s="5">
        <v>14.885999999999999</v>
      </c>
      <c r="AC49" s="5">
        <v>17.91</v>
      </c>
      <c r="AD49" s="5">
        <v>8</v>
      </c>
      <c r="AE49" s="5">
        <v>9.5709999999999997</v>
      </c>
      <c r="AF49" s="5">
        <v>3.335</v>
      </c>
      <c r="AK49" s="20">
        <v>23</v>
      </c>
      <c r="AM49" s="12">
        <f>+AO49/$AO$3</f>
        <v>6.0532016244703175E-4</v>
      </c>
      <c r="AN49" s="7">
        <f>IF(AK49=1,AM49,AM49+AN47)</f>
        <v>0.99706248314309909</v>
      </c>
      <c r="AO49" s="5">
        <f>SUM(G49:AJ49)</f>
        <v>236.36199999999999</v>
      </c>
    </row>
    <row r="50" spans="1:41" x14ac:dyDescent="0.2">
      <c r="A50" s="1" t="s">
        <v>87</v>
      </c>
      <c r="B50" s="1" t="s">
        <v>64</v>
      </c>
      <c r="C50" s="1" t="s">
        <v>8</v>
      </c>
      <c r="D50" s="1" t="s">
        <v>91</v>
      </c>
      <c r="E50" s="1" t="s">
        <v>16</v>
      </c>
      <c r="F50" s="1" t="s">
        <v>11</v>
      </c>
      <c r="N50" s="5">
        <v>-1</v>
      </c>
      <c r="O50" s="5">
        <v>-1</v>
      </c>
      <c r="P50" s="5">
        <v>-1</v>
      </c>
      <c r="AA50" s="5" t="s">
        <v>15</v>
      </c>
      <c r="AB50" s="5" t="s">
        <v>15</v>
      </c>
      <c r="AC50" s="5" t="s">
        <v>15</v>
      </c>
      <c r="AD50" s="5" t="s">
        <v>15</v>
      </c>
      <c r="AE50" s="5" t="s">
        <v>15</v>
      </c>
      <c r="AF50" s="5">
        <v>-1</v>
      </c>
      <c r="AK50" s="20">
        <v>23</v>
      </c>
    </row>
    <row r="51" spans="1:41" x14ac:dyDescent="0.2">
      <c r="A51" s="1" t="s">
        <v>87</v>
      </c>
      <c r="B51" s="1" t="s">
        <v>64</v>
      </c>
      <c r="C51" s="1" t="s">
        <v>8</v>
      </c>
      <c r="D51" s="1" t="s">
        <v>235</v>
      </c>
      <c r="E51" s="1" t="s">
        <v>21</v>
      </c>
      <c r="F51" s="1" t="s">
        <v>10</v>
      </c>
      <c r="N51" s="5">
        <v>10</v>
      </c>
      <c r="O51" s="5">
        <v>20</v>
      </c>
      <c r="X51" s="5">
        <v>4.1749999999999998</v>
      </c>
      <c r="Y51" s="5">
        <v>0.96499999999999997</v>
      </c>
      <c r="Z51" s="5">
        <v>1.873</v>
      </c>
      <c r="AA51" s="5">
        <v>4.2409999999999997</v>
      </c>
      <c r="AB51" s="5">
        <v>1.526</v>
      </c>
      <c r="AC51" s="5">
        <v>5.2050000000000001</v>
      </c>
      <c r="AD51" s="5">
        <v>12.417999999999999</v>
      </c>
      <c r="AE51" s="5">
        <v>5.1820000000000004</v>
      </c>
      <c r="AF51" s="5">
        <v>20.850999999999999</v>
      </c>
      <c r="AG51" s="5">
        <v>16.068000000000001</v>
      </c>
      <c r="AH51" s="5">
        <v>25.975000000000001</v>
      </c>
      <c r="AI51" s="5">
        <v>30.463000000000001</v>
      </c>
      <c r="AJ51" s="5">
        <v>22.327000000000002</v>
      </c>
      <c r="AK51" s="20">
        <v>24</v>
      </c>
      <c r="AM51" s="12">
        <f>+AO51/$AO$3</f>
        <v>4.6422766995799235E-4</v>
      </c>
      <c r="AN51" s="7">
        <f>IF(AK51=1,AM51,AM51+AN49)</f>
        <v>0.9975267108130571</v>
      </c>
      <c r="AO51" s="5">
        <f>SUM(G51:AJ51)</f>
        <v>181.26899999999998</v>
      </c>
    </row>
    <row r="52" spans="1:41" x14ac:dyDescent="0.2">
      <c r="A52" s="1" t="s">
        <v>87</v>
      </c>
      <c r="B52" s="1" t="s">
        <v>64</v>
      </c>
      <c r="C52" s="1" t="s">
        <v>8</v>
      </c>
      <c r="D52" s="1" t="s">
        <v>235</v>
      </c>
      <c r="E52" s="1" t="s">
        <v>21</v>
      </c>
      <c r="F52" s="1" t="s">
        <v>11</v>
      </c>
      <c r="N52" s="5">
        <v>-1</v>
      </c>
      <c r="O52" s="5">
        <v>-1</v>
      </c>
      <c r="X52" s="5" t="s">
        <v>15</v>
      </c>
      <c r="Y52" s="5" t="s">
        <v>15</v>
      </c>
      <c r="Z52" s="5" t="s">
        <v>15</v>
      </c>
      <c r="AA52" s="5" t="s">
        <v>15</v>
      </c>
      <c r="AB52" s="5" t="s">
        <v>15</v>
      </c>
      <c r="AC52" s="5" t="s">
        <v>15</v>
      </c>
      <c r="AD52" s="5" t="s">
        <v>15</v>
      </c>
      <c r="AE52" s="5" t="s">
        <v>18</v>
      </c>
      <c r="AF52" s="5" t="s">
        <v>15</v>
      </c>
      <c r="AG52" s="5" t="s">
        <v>18</v>
      </c>
      <c r="AH52" s="5" t="s">
        <v>12</v>
      </c>
      <c r="AI52" s="5" t="s">
        <v>12</v>
      </c>
      <c r="AJ52" s="5" t="s">
        <v>12</v>
      </c>
      <c r="AK52" s="20">
        <v>24</v>
      </c>
    </row>
    <row r="53" spans="1:41" x14ac:dyDescent="0.2">
      <c r="A53" s="1" t="s">
        <v>87</v>
      </c>
      <c r="B53" s="1" t="s">
        <v>64</v>
      </c>
      <c r="C53" s="1" t="s">
        <v>8</v>
      </c>
      <c r="D53" s="1" t="s">
        <v>91</v>
      </c>
      <c r="E53" s="1" t="s">
        <v>28</v>
      </c>
      <c r="F53" s="1" t="s">
        <v>10</v>
      </c>
      <c r="T53" s="5">
        <v>45</v>
      </c>
      <c r="U53" s="5">
        <v>56</v>
      </c>
      <c r="V53" s="5">
        <v>47</v>
      </c>
      <c r="W53" s="5">
        <v>0.64</v>
      </c>
      <c r="AA53" s="5">
        <v>1.33</v>
      </c>
      <c r="AB53" s="5">
        <v>16.969000000000001</v>
      </c>
      <c r="AC53" s="5">
        <v>1.3</v>
      </c>
      <c r="AD53" s="5">
        <v>0.13</v>
      </c>
      <c r="AE53" s="5">
        <v>0.184</v>
      </c>
      <c r="AF53" s="5">
        <v>2.3050000000000002</v>
      </c>
      <c r="AK53" s="20">
        <v>25</v>
      </c>
      <c r="AM53" s="12">
        <f>+AO53/$AO$3</f>
        <v>4.375652275550848E-4</v>
      </c>
      <c r="AN53" s="7">
        <f>IF(AK53=1,AM53,AM53+AN51)</f>
        <v>0.99796427604061222</v>
      </c>
      <c r="AO53" s="5">
        <f>SUM(G53:AJ53)</f>
        <v>170.858</v>
      </c>
    </row>
    <row r="54" spans="1:41" x14ac:dyDescent="0.2">
      <c r="A54" s="1" t="s">
        <v>87</v>
      </c>
      <c r="B54" s="1" t="s">
        <v>64</v>
      </c>
      <c r="C54" s="1" t="s">
        <v>8</v>
      </c>
      <c r="D54" s="1" t="s">
        <v>91</v>
      </c>
      <c r="E54" s="1" t="s">
        <v>28</v>
      </c>
      <c r="F54" s="1" t="s">
        <v>11</v>
      </c>
      <c r="T54" s="5">
        <v>-1</v>
      </c>
      <c r="U54" s="5">
        <v>-1</v>
      </c>
      <c r="V54" s="5">
        <v>-1</v>
      </c>
      <c r="W54" s="5">
        <v>-1</v>
      </c>
      <c r="AA54" s="5" t="s">
        <v>15</v>
      </c>
      <c r="AB54" s="5" t="s">
        <v>15</v>
      </c>
      <c r="AC54" s="5" t="s">
        <v>15</v>
      </c>
      <c r="AD54" s="5" t="s">
        <v>15</v>
      </c>
      <c r="AE54" s="5" t="s">
        <v>15</v>
      </c>
      <c r="AF54" s="5">
        <v>-1</v>
      </c>
      <c r="AK54" s="20">
        <v>25</v>
      </c>
    </row>
    <row r="55" spans="1:41" x14ac:dyDescent="0.2">
      <c r="A55" s="1" t="s">
        <v>87</v>
      </c>
      <c r="B55" s="1" t="s">
        <v>64</v>
      </c>
      <c r="C55" s="1" t="s">
        <v>8</v>
      </c>
      <c r="D55" s="1" t="s">
        <v>65</v>
      </c>
      <c r="E55" s="1" t="s">
        <v>49</v>
      </c>
      <c r="F55" s="1" t="s">
        <v>10</v>
      </c>
      <c r="AF55" s="5">
        <v>6.63</v>
      </c>
      <c r="AG55" s="5">
        <v>35.11</v>
      </c>
      <c r="AH55" s="5">
        <v>28.506</v>
      </c>
      <c r="AI55" s="5">
        <v>27.86</v>
      </c>
      <c r="AJ55" s="5">
        <v>26.44</v>
      </c>
      <c r="AK55" s="20">
        <v>26</v>
      </c>
      <c r="AM55" s="12">
        <f>+AO55/$AO$3</f>
        <v>3.1896076760277889E-4</v>
      </c>
      <c r="AN55" s="7">
        <f>IF(AK55=1,AM55,AM55+AN53)</f>
        <v>0.99828323680821496</v>
      </c>
      <c r="AO55" s="5">
        <f>SUM(G55:AJ55)</f>
        <v>124.54600000000001</v>
      </c>
    </row>
    <row r="56" spans="1:41" x14ac:dyDescent="0.2">
      <c r="A56" s="1" t="s">
        <v>87</v>
      </c>
      <c r="B56" s="1" t="s">
        <v>64</v>
      </c>
      <c r="C56" s="1" t="s">
        <v>8</v>
      </c>
      <c r="D56" s="1" t="s">
        <v>65</v>
      </c>
      <c r="E56" s="1" t="s">
        <v>49</v>
      </c>
      <c r="F56" s="1" t="s">
        <v>11</v>
      </c>
      <c r="Y56" s="5" t="s">
        <v>15</v>
      </c>
      <c r="Z56" s="5" t="s">
        <v>15</v>
      </c>
      <c r="AF56" s="5">
        <v>-1</v>
      </c>
      <c r="AG56" s="5" t="s">
        <v>15</v>
      </c>
      <c r="AH56" s="5" t="s">
        <v>15</v>
      </c>
      <c r="AI56" s="5" t="s">
        <v>15</v>
      </c>
      <c r="AJ56" s="5" t="s">
        <v>15</v>
      </c>
      <c r="AK56" s="20">
        <v>26</v>
      </c>
    </row>
    <row r="57" spans="1:41" x14ac:dyDescent="0.2">
      <c r="A57" s="1" t="s">
        <v>87</v>
      </c>
      <c r="B57" s="1" t="s">
        <v>64</v>
      </c>
      <c r="C57" s="1" t="s">
        <v>8</v>
      </c>
      <c r="D57" s="1" t="s">
        <v>231</v>
      </c>
      <c r="E57" s="1" t="s">
        <v>28</v>
      </c>
      <c r="F57" s="1" t="s">
        <v>10</v>
      </c>
      <c r="W57" s="5">
        <v>6.61</v>
      </c>
      <c r="X57" s="5">
        <v>0.30299999999999999</v>
      </c>
      <c r="Y57" s="5">
        <v>0.13700000000000001</v>
      </c>
      <c r="AA57" s="5">
        <v>0.23799999999999999</v>
      </c>
      <c r="AC57" s="5">
        <v>9.5169999999999995</v>
      </c>
      <c r="AD57" s="5">
        <v>6.83</v>
      </c>
      <c r="AE57" s="5">
        <v>18.341000000000001</v>
      </c>
      <c r="AF57" s="5">
        <v>14.583</v>
      </c>
      <c r="AG57" s="5">
        <v>10.210000000000001</v>
      </c>
      <c r="AH57" s="5">
        <v>15.12</v>
      </c>
      <c r="AI57" s="5">
        <v>0.92100000000000004</v>
      </c>
      <c r="AJ57" s="5">
        <v>0.49299999999999999</v>
      </c>
      <c r="AK57" s="20">
        <v>27</v>
      </c>
      <c r="AM57" s="12">
        <f>+AO57/$AO$3</f>
        <v>2.1333795403798026E-4</v>
      </c>
      <c r="AN57" s="7">
        <f>IF(AK57=1,AM57,AM57+AN55)</f>
        <v>0.99849657476225295</v>
      </c>
      <c r="AO57" s="5">
        <f>SUM(G57:AJ57)</f>
        <v>83.303000000000011</v>
      </c>
    </row>
    <row r="58" spans="1:41" x14ac:dyDescent="0.2">
      <c r="A58" s="1" t="s">
        <v>87</v>
      </c>
      <c r="B58" s="1" t="s">
        <v>64</v>
      </c>
      <c r="C58" s="1" t="s">
        <v>8</v>
      </c>
      <c r="D58" s="1" t="s">
        <v>231</v>
      </c>
      <c r="E58" s="1" t="s">
        <v>28</v>
      </c>
      <c r="F58" s="1" t="s">
        <v>11</v>
      </c>
      <c r="W58" s="5">
        <v>-1</v>
      </c>
      <c r="X58" s="5">
        <v>-1</v>
      </c>
      <c r="Y58" s="5">
        <v>-1</v>
      </c>
      <c r="AA58" s="5">
        <v>-1</v>
      </c>
      <c r="AC58" s="5">
        <v>-1</v>
      </c>
      <c r="AD58" s="5" t="s">
        <v>17</v>
      </c>
      <c r="AE58" s="5">
        <v>-1</v>
      </c>
      <c r="AF58" s="5">
        <v>-1</v>
      </c>
      <c r="AG58" s="5">
        <v>-1</v>
      </c>
      <c r="AH58" s="5">
        <v>-1</v>
      </c>
      <c r="AI58" s="5">
        <v>-1</v>
      </c>
      <c r="AJ58" s="5">
        <v>-1</v>
      </c>
      <c r="AK58" s="20">
        <v>27</v>
      </c>
    </row>
    <row r="59" spans="1:41" x14ac:dyDescent="0.2">
      <c r="A59" s="1" t="s">
        <v>87</v>
      </c>
      <c r="B59" s="1" t="s">
        <v>64</v>
      </c>
      <c r="C59" s="1" t="s">
        <v>8</v>
      </c>
      <c r="D59" s="1" t="s">
        <v>215</v>
      </c>
      <c r="E59" s="1" t="s">
        <v>22</v>
      </c>
      <c r="F59" s="1" t="s">
        <v>10</v>
      </c>
      <c r="G59" s="5">
        <v>39</v>
      </c>
      <c r="H59" s="5">
        <v>32</v>
      </c>
      <c r="AK59" s="20">
        <v>28</v>
      </c>
      <c r="AM59" s="12">
        <f>+AO59/$AO$3</f>
        <v>1.8183012300513303E-4</v>
      </c>
      <c r="AN59" s="7">
        <f>IF(AK59=1,AM59,AM59+AN57)</f>
        <v>0.99867840488525805</v>
      </c>
      <c r="AO59" s="5">
        <f>SUM(G59:AJ59)</f>
        <v>71</v>
      </c>
    </row>
    <row r="60" spans="1:41" x14ac:dyDescent="0.2">
      <c r="A60" s="1" t="s">
        <v>87</v>
      </c>
      <c r="B60" s="1" t="s">
        <v>64</v>
      </c>
      <c r="C60" s="1" t="s">
        <v>8</v>
      </c>
      <c r="D60" s="1" t="s">
        <v>215</v>
      </c>
      <c r="E60" s="1" t="s">
        <v>22</v>
      </c>
      <c r="F60" s="1" t="s">
        <v>11</v>
      </c>
      <c r="G60" s="5" t="s">
        <v>13</v>
      </c>
      <c r="H60" s="5" t="s">
        <v>24</v>
      </c>
      <c r="AK60" s="20">
        <v>28</v>
      </c>
    </row>
    <row r="61" spans="1:41" x14ac:dyDescent="0.2">
      <c r="A61" s="1" t="s">
        <v>87</v>
      </c>
      <c r="B61" s="1" t="s">
        <v>64</v>
      </c>
      <c r="C61" s="1" t="s">
        <v>8</v>
      </c>
      <c r="D61" s="1" t="s">
        <v>92</v>
      </c>
      <c r="E61" s="63" t="s">
        <v>32</v>
      </c>
      <c r="F61" s="1" t="s">
        <v>10</v>
      </c>
      <c r="L61" s="5">
        <v>13</v>
      </c>
      <c r="M61" s="5">
        <v>13</v>
      </c>
      <c r="N61" s="5">
        <v>13</v>
      </c>
      <c r="O61" s="5">
        <v>13</v>
      </c>
      <c r="AK61" s="20">
        <v>29</v>
      </c>
      <c r="AM61" s="12">
        <f>+AO61/$AO$3</f>
        <v>1.3317135769390026E-4</v>
      </c>
      <c r="AN61" s="7">
        <f>IF(AK61=1,AM61,AM61+AN59)</f>
        <v>0.99881157624295192</v>
      </c>
      <c r="AO61" s="5">
        <f>SUM(G61:AJ61)</f>
        <v>52</v>
      </c>
    </row>
    <row r="62" spans="1:41" x14ac:dyDescent="0.2">
      <c r="A62" s="1" t="s">
        <v>87</v>
      </c>
      <c r="B62" s="1" t="s">
        <v>64</v>
      </c>
      <c r="C62" s="1" t="s">
        <v>8</v>
      </c>
      <c r="D62" s="1" t="s">
        <v>92</v>
      </c>
      <c r="E62" s="63" t="s">
        <v>32</v>
      </c>
      <c r="F62" s="1" t="s">
        <v>11</v>
      </c>
      <c r="L62" s="5">
        <v>-1</v>
      </c>
      <c r="M62" s="5">
        <v>-1</v>
      </c>
      <c r="N62" s="5">
        <v>-1</v>
      </c>
      <c r="O62" s="5">
        <v>-1</v>
      </c>
      <c r="AK62" s="20">
        <v>29</v>
      </c>
    </row>
    <row r="63" spans="1:41" x14ac:dyDescent="0.2">
      <c r="A63" s="1" t="s">
        <v>87</v>
      </c>
      <c r="B63" s="1" t="s">
        <v>64</v>
      </c>
      <c r="C63" s="1" t="s">
        <v>8</v>
      </c>
      <c r="D63" s="1" t="s">
        <v>215</v>
      </c>
      <c r="E63" s="1" t="s">
        <v>47</v>
      </c>
      <c r="F63" s="1" t="s">
        <v>10</v>
      </c>
      <c r="K63" s="5">
        <v>2</v>
      </c>
      <c r="L63" s="5">
        <v>2</v>
      </c>
      <c r="M63" s="5">
        <v>1</v>
      </c>
      <c r="N63" s="5">
        <v>2</v>
      </c>
      <c r="O63" s="5">
        <v>3</v>
      </c>
      <c r="P63" s="5">
        <v>1.3089999999999999</v>
      </c>
      <c r="Q63" s="5">
        <v>3.6</v>
      </c>
      <c r="R63" s="5">
        <v>2.2999999999999998</v>
      </c>
      <c r="S63" s="5">
        <v>2.8530000000000002</v>
      </c>
      <c r="T63" s="5">
        <v>1.417</v>
      </c>
      <c r="U63" s="5">
        <v>3.1549999999999998</v>
      </c>
      <c r="V63" s="5">
        <v>1.08</v>
      </c>
      <c r="W63" s="5">
        <v>0.56299999999999994</v>
      </c>
      <c r="X63" s="5">
        <v>2.262</v>
      </c>
      <c r="Y63" s="5">
        <v>2.5379999999999998</v>
      </c>
      <c r="Z63" s="5">
        <v>1.9139999999999999</v>
      </c>
      <c r="AA63" s="5">
        <v>2.7240000000000002</v>
      </c>
      <c r="AB63" s="5">
        <v>2.379</v>
      </c>
      <c r="AC63" s="5">
        <v>0.66900000000000004</v>
      </c>
      <c r="AD63" s="5">
        <v>0.92700000000000005</v>
      </c>
      <c r="AE63" s="5">
        <v>1.4510000000000001</v>
      </c>
      <c r="AF63" s="5">
        <v>0.88500000000000001</v>
      </c>
      <c r="AG63" s="5">
        <v>0.14299999999999999</v>
      </c>
      <c r="AH63" s="5">
        <v>0.25600000000000001</v>
      </c>
      <c r="AI63" s="5">
        <v>0.69899999999999995</v>
      </c>
      <c r="AJ63" s="5">
        <v>8.3170000000000002</v>
      </c>
      <c r="AK63" s="20">
        <v>30</v>
      </c>
      <c r="AM63" s="12">
        <f>+AO63/$AO$3</f>
        <v>1.317397655986908E-4</v>
      </c>
      <c r="AN63" s="7">
        <f>IF(AK63=1,AM63,AM63+AN61)</f>
        <v>0.99894331600855057</v>
      </c>
      <c r="AO63" s="5">
        <f>SUM(G63:AJ63)</f>
        <v>51.440999999999995</v>
      </c>
    </row>
    <row r="64" spans="1:41" x14ac:dyDescent="0.2">
      <c r="A64" s="1" t="s">
        <v>87</v>
      </c>
      <c r="B64" s="1" t="s">
        <v>64</v>
      </c>
      <c r="C64" s="1" t="s">
        <v>8</v>
      </c>
      <c r="D64" s="1" t="s">
        <v>215</v>
      </c>
      <c r="E64" s="1" t="s">
        <v>47</v>
      </c>
      <c r="F64" s="1" t="s">
        <v>11</v>
      </c>
      <c r="K64" s="5" t="s">
        <v>15</v>
      </c>
      <c r="L64" s="5" t="s">
        <v>15</v>
      </c>
      <c r="M64" s="5" t="s">
        <v>15</v>
      </c>
      <c r="N64" s="5" t="s">
        <v>15</v>
      </c>
      <c r="O64" s="5">
        <v>-1</v>
      </c>
      <c r="P64" s="5">
        <v>-1</v>
      </c>
      <c r="Q64" s="5" t="s">
        <v>15</v>
      </c>
      <c r="R64" s="5" t="s">
        <v>15</v>
      </c>
      <c r="S64" s="5">
        <v>-1</v>
      </c>
      <c r="T64" s="5">
        <v>-1</v>
      </c>
      <c r="U64" s="5" t="s">
        <v>15</v>
      </c>
      <c r="V64" s="5">
        <v>-1</v>
      </c>
      <c r="W64" s="5">
        <v>-1</v>
      </c>
      <c r="X64" s="5" t="s">
        <v>15</v>
      </c>
      <c r="Y64" s="5" t="s">
        <v>15</v>
      </c>
      <c r="Z64" s="5" t="s">
        <v>15</v>
      </c>
      <c r="AA64" s="5" t="s">
        <v>15</v>
      </c>
      <c r="AB64" s="5" t="s">
        <v>13</v>
      </c>
      <c r="AC64" s="5" t="s">
        <v>13</v>
      </c>
      <c r="AD64" s="5" t="s">
        <v>12</v>
      </c>
      <c r="AE64" s="5" t="s">
        <v>15</v>
      </c>
      <c r="AF64" s="5" t="s">
        <v>15</v>
      </c>
      <c r="AG64" s="5">
        <v>-1</v>
      </c>
      <c r="AH64" s="5" t="s">
        <v>15</v>
      </c>
      <c r="AI64" s="5" t="s">
        <v>12</v>
      </c>
      <c r="AJ64" s="5" t="s">
        <v>15</v>
      </c>
      <c r="AK64" s="20">
        <v>30</v>
      </c>
    </row>
    <row r="65" spans="1:41" x14ac:dyDescent="0.2">
      <c r="A65" s="1" t="s">
        <v>87</v>
      </c>
      <c r="B65" s="1" t="s">
        <v>64</v>
      </c>
      <c r="C65" s="1" t="s">
        <v>8</v>
      </c>
      <c r="D65" s="1" t="s">
        <v>37</v>
      </c>
      <c r="E65" s="1" t="s">
        <v>47</v>
      </c>
      <c r="F65" s="1" t="s">
        <v>10</v>
      </c>
      <c r="G65" s="5">
        <v>12</v>
      </c>
      <c r="H65" s="5">
        <v>2</v>
      </c>
      <c r="I65" s="5">
        <v>4</v>
      </c>
      <c r="J65" s="5">
        <v>18</v>
      </c>
      <c r="K65" s="5">
        <v>9</v>
      </c>
      <c r="M65" s="5">
        <v>2</v>
      </c>
      <c r="Q65" s="5">
        <v>2</v>
      </c>
      <c r="S65" s="5">
        <v>1</v>
      </c>
      <c r="AK65" s="20">
        <v>31</v>
      </c>
      <c r="AM65" s="12">
        <f>+AO65/$AO$3</f>
        <v>1.2804938239798102E-4</v>
      </c>
      <c r="AN65" s="7">
        <f>IF(AK65=1,AM65,AM65+AN63)</f>
        <v>0.99907136539094854</v>
      </c>
      <c r="AO65" s="5">
        <f>SUM(G65:AJ65)</f>
        <v>50</v>
      </c>
    </row>
    <row r="66" spans="1:41" x14ac:dyDescent="0.2">
      <c r="A66" s="1" t="s">
        <v>87</v>
      </c>
      <c r="B66" s="1" t="s">
        <v>64</v>
      </c>
      <c r="C66" s="1" t="s">
        <v>8</v>
      </c>
      <c r="D66" s="1" t="s">
        <v>37</v>
      </c>
      <c r="E66" s="1" t="s">
        <v>47</v>
      </c>
      <c r="F66" s="1" t="s">
        <v>11</v>
      </c>
      <c r="G66" s="5">
        <v>-1</v>
      </c>
      <c r="H66" s="5">
        <v>-1</v>
      </c>
      <c r="I66" s="5">
        <v>-1</v>
      </c>
      <c r="J66" s="5">
        <v>-1</v>
      </c>
      <c r="K66" s="5">
        <v>-1</v>
      </c>
      <c r="M66" s="5">
        <v>-1</v>
      </c>
      <c r="Q66" s="5">
        <v>-1</v>
      </c>
      <c r="S66" s="5">
        <v>-1</v>
      </c>
      <c r="AK66" s="20">
        <v>31</v>
      </c>
    </row>
    <row r="67" spans="1:41" x14ac:dyDescent="0.2">
      <c r="A67" s="1" t="s">
        <v>87</v>
      </c>
      <c r="B67" s="1" t="s">
        <v>64</v>
      </c>
      <c r="C67" s="1" t="s">
        <v>8</v>
      </c>
      <c r="D67" s="1" t="s">
        <v>216</v>
      </c>
      <c r="E67" s="63" t="s">
        <v>32</v>
      </c>
      <c r="F67" s="1" t="s">
        <v>10</v>
      </c>
      <c r="Y67" s="5">
        <v>1.4430000000000001</v>
      </c>
      <c r="Z67" s="5">
        <v>0.70899999999999996</v>
      </c>
      <c r="AA67" s="5">
        <v>38.572000000000003</v>
      </c>
      <c r="AB67" s="5">
        <v>1.32</v>
      </c>
      <c r="AC67" s="5">
        <v>4.1710000000000003</v>
      </c>
      <c r="AD67" s="5">
        <v>4.8000000000000001E-2</v>
      </c>
      <c r="AF67" s="5">
        <v>1.383</v>
      </c>
      <c r="AG67" s="5">
        <v>0.47299999999999998</v>
      </c>
      <c r="AH67" s="5">
        <v>0.26400000000000001</v>
      </c>
      <c r="AI67" s="5">
        <v>0.248</v>
      </c>
      <c r="AJ67" s="5">
        <v>0.53200000000000003</v>
      </c>
      <c r="AK67" s="20">
        <v>32</v>
      </c>
      <c r="AM67" s="12">
        <f>+AO67/$AO$3</f>
        <v>1.2590583573663882E-4</v>
      </c>
      <c r="AN67" s="7">
        <f>IF(AK67=1,AM67,AM67+AN65)</f>
        <v>0.99919727122668522</v>
      </c>
      <c r="AO67" s="5">
        <f>SUM(G67:AJ67)</f>
        <v>49.163000000000011</v>
      </c>
    </row>
    <row r="68" spans="1:41" x14ac:dyDescent="0.2">
      <c r="A68" s="1" t="s">
        <v>87</v>
      </c>
      <c r="B68" s="1" t="s">
        <v>64</v>
      </c>
      <c r="C68" s="1" t="s">
        <v>8</v>
      </c>
      <c r="D68" s="1" t="s">
        <v>216</v>
      </c>
      <c r="E68" s="63" t="s">
        <v>32</v>
      </c>
      <c r="F68" s="1" t="s">
        <v>11</v>
      </c>
      <c r="Y68" s="5">
        <v>-1</v>
      </c>
      <c r="Z68" s="5">
        <v>-1</v>
      </c>
      <c r="AA68" s="5">
        <v>-1</v>
      </c>
      <c r="AB68" s="5">
        <v>-1</v>
      </c>
      <c r="AC68" s="5">
        <v>-1</v>
      </c>
      <c r="AD68" s="5">
        <v>-1</v>
      </c>
      <c r="AF68" s="5">
        <v>-1</v>
      </c>
      <c r="AG68" s="5">
        <v>-1</v>
      </c>
      <c r="AH68" s="5">
        <v>-1</v>
      </c>
      <c r="AI68" s="5">
        <v>-1</v>
      </c>
      <c r="AJ68" s="5">
        <v>-1</v>
      </c>
      <c r="AK68" s="20">
        <v>32</v>
      </c>
    </row>
    <row r="69" spans="1:41" x14ac:dyDescent="0.2">
      <c r="A69" s="1" t="s">
        <v>87</v>
      </c>
      <c r="B69" s="1" t="s">
        <v>64</v>
      </c>
      <c r="C69" s="1" t="s">
        <v>8</v>
      </c>
      <c r="D69" s="1" t="s">
        <v>25</v>
      </c>
      <c r="E69" s="1" t="s">
        <v>21</v>
      </c>
      <c r="F69" s="1" t="s">
        <v>10</v>
      </c>
      <c r="G69" s="5">
        <v>1</v>
      </c>
      <c r="H69" s="5">
        <v>2</v>
      </c>
      <c r="I69" s="5">
        <v>4</v>
      </c>
      <c r="J69" s="5">
        <v>2</v>
      </c>
      <c r="K69" s="5">
        <v>4</v>
      </c>
      <c r="L69" s="5">
        <v>5</v>
      </c>
      <c r="M69" s="5">
        <v>5</v>
      </c>
      <c r="N69" s="5">
        <v>7</v>
      </c>
      <c r="O69" s="5">
        <v>4</v>
      </c>
      <c r="P69" s="5">
        <v>2</v>
      </c>
      <c r="Q69" s="5">
        <v>1</v>
      </c>
      <c r="R69" s="5">
        <v>0.752</v>
      </c>
      <c r="T69" s="5">
        <v>2</v>
      </c>
      <c r="U69" s="5">
        <v>3.7450000000000001</v>
      </c>
      <c r="V69" s="5">
        <v>0.38600000000000001</v>
      </c>
      <c r="W69" s="5">
        <v>2.5819999999999999</v>
      </c>
      <c r="X69" s="5">
        <v>1.4950000000000001</v>
      </c>
      <c r="Y69" s="5">
        <v>0.52500000000000002</v>
      </c>
      <c r="AK69" s="20">
        <v>33</v>
      </c>
      <c r="AM69" s="12">
        <f>+AO69/$AO$3</f>
        <v>1.2416948611132219E-4</v>
      </c>
      <c r="AN69" s="7">
        <f>IF(AK69=1,AM69,AM69+AN67)</f>
        <v>0.99932144071279649</v>
      </c>
      <c r="AO69" s="5">
        <f>SUM(G69:AJ69)</f>
        <v>48.484999999999999</v>
      </c>
    </row>
    <row r="70" spans="1:41" x14ac:dyDescent="0.2">
      <c r="A70" s="1" t="s">
        <v>87</v>
      </c>
      <c r="B70" s="1" t="s">
        <v>64</v>
      </c>
      <c r="C70" s="1" t="s">
        <v>8</v>
      </c>
      <c r="D70" s="1" t="s">
        <v>25</v>
      </c>
      <c r="E70" s="1" t="s">
        <v>21</v>
      </c>
      <c r="F70" s="1" t="s">
        <v>11</v>
      </c>
      <c r="G70" s="5" t="s">
        <v>13</v>
      </c>
      <c r="H70" s="5" t="s">
        <v>13</v>
      </c>
      <c r="I70" s="5" t="s">
        <v>15</v>
      </c>
      <c r="J70" s="5" t="s">
        <v>13</v>
      </c>
      <c r="K70" s="5" t="s">
        <v>13</v>
      </c>
      <c r="L70" s="5" t="s">
        <v>13</v>
      </c>
      <c r="M70" s="5" t="s">
        <v>13</v>
      </c>
      <c r="N70" s="5" t="s">
        <v>13</v>
      </c>
      <c r="O70" s="5" t="s">
        <v>13</v>
      </c>
      <c r="P70" s="5" t="s">
        <v>13</v>
      </c>
      <c r="Q70" s="5" t="s">
        <v>13</v>
      </c>
      <c r="R70" s="5" t="s">
        <v>13</v>
      </c>
      <c r="T70" s="5" t="s">
        <v>15</v>
      </c>
      <c r="U70" s="5" t="s">
        <v>15</v>
      </c>
      <c r="V70" s="5" t="s">
        <v>15</v>
      </c>
      <c r="W70" s="5" t="s">
        <v>15</v>
      </c>
      <c r="X70" s="5" t="s">
        <v>13</v>
      </c>
      <c r="Y70" s="5" t="s">
        <v>15</v>
      </c>
      <c r="AK70" s="20">
        <v>33</v>
      </c>
    </row>
    <row r="71" spans="1:41" x14ac:dyDescent="0.2">
      <c r="A71" s="1" t="s">
        <v>87</v>
      </c>
      <c r="B71" s="1" t="s">
        <v>64</v>
      </c>
      <c r="C71" s="1" t="s">
        <v>8</v>
      </c>
      <c r="D71" s="1" t="s">
        <v>66</v>
      </c>
      <c r="E71" s="1" t="s">
        <v>21</v>
      </c>
      <c r="F71" s="1" t="s">
        <v>10</v>
      </c>
      <c r="W71" s="5">
        <v>22.184999999999999</v>
      </c>
      <c r="X71" s="5">
        <v>17.065999999999999</v>
      </c>
      <c r="AB71" s="5">
        <v>5.4</v>
      </c>
      <c r="AC71" s="5">
        <v>2.5</v>
      </c>
      <c r="AK71" s="20">
        <v>34</v>
      </c>
      <c r="AM71" s="12">
        <f>+AO71/$AO$3</f>
        <v>1.2075312858894405E-4</v>
      </c>
      <c r="AN71" s="7">
        <f>IF(AK71=1,AM71,AM71+AN69)</f>
        <v>0.99944219384138544</v>
      </c>
      <c r="AO71" s="5">
        <f>SUM(G71:AJ71)</f>
        <v>47.150999999999996</v>
      </c>
    </row>
    <row r="72" spans="1:41" x14ac:dyDescent="0.2">
      <c r="A72" s="1" t="s">
        <v>87</v>
      </c>
      <c r="B72" s="1" t="s">
        <v>64</v>
      </c>
      <c r="C72" s="1" t="s">
        <v>8</v>
      </c>
      <c r="D72" s="1" t="s">
        <v>66</v>
      </c>
      <c r="E72" s="1" t="s">
        <v>21</v>
      </c>
      <c r="F72" s="1" t="s">
        <v>11</v>
      </c>
      <c r="W72" s="5">
        <v>-1</v>
      </c>
      <c r="X72" s="5">
        <v>-1</v>
      </c>
      <c r="AB72" s="5">
        <v>-1</v>
      </c>
      <c r="AC72" s="5">
        <v>-1</v>
      </c>
      <c r="AK72" s="20">
        <v>34</v>
      </c>
    </row>
    <row r="73" spans="1:41" x14ac:dyDescent="0.2">
      <c r="A73" s="1" t="s">
        <v>87</v>
      </c>
      <c r="B73" s="1" t="s">
        <v>64</v>
      </c>
      <c r="C73" s="1" t="s">
        <v>8</v>
      </c>
      <c r="D73" s="1" t="s">
        <v>231</v>
      </c>
      <c r="E73" s="1" t="s">
        <v>16</v>
      </c>
      <c r="F73" s="1" t="s">
        <v>10</v>
      </c>
      <c r="AC73" s="5">
        <v>4.8730000000000002</v>
      </c>
      <c r="AE73" s="5">
        <v>8.0679999999999996</v>
      </c>
      <c r="AF73" s="5">
        <v>13.932</v>
      </c>
      <c r="AG73" s="5">
        <v>2.0990000000000002</v>
      </c>
      <c r="AH73" s="5">
        <v>10.103</v>
      </c>
      <c r="AI73" s="5">
        <v>3.411</v>
      </c>
      <c r="AK73" s="20">
        <v>35</v>
      </c>
      <c r="AM73" s="12">
        <f>+AO73/$AO$3</f>
        <v>1.0880612121121241E-4</v>
      </c>
      <c r="AN73" s="7">
        <f>IF(AK73=1,AM73,AM73+AN71)</f>
        <v>0.99955099996259666</v>
      </c>
      <c r="AO73" s="5">
        <f>SUM(G73:AJ73)</f>
        <v>42.485999999999997</v>
      </c>
    </row>
    <row r="74" spans="1:41" x14ac:dyDescent="0.2">
      <c r="A74" s="1" t="s">
        <v>87</v>
      </c>
      <c r="B74" s="1" t="s">
        <v>64</v>
      </c>
      <c r="C74" s="1" t="s">
        <v>8</v>
      </c>
      <c r="D74" s="1" t="s">
        <v>231</v>
      </c>
      <c r="E74" s="1" t="s">
        <v>16</v>
      </c>
      <c r="F74" s="1" t="s">
        <v>11</v>
      </c>
      <c r="AC74" s="5">
        <v>-1</v>
      </c>
      <c r="AE74" s="5">
        <v>-1</v>
      </c>
      <c r="AF74" s="5">
        <v>-1</v>
      </c>
      <c r="AG74" s="5">
        <v>-1</v>
      </c>
      <c r="AH74" s="5">
        <v>-1</v>
      </c>
      <c r="AI74" s="5">
        <v>-1</v>
      </c>
      <c r="AK74" s="20">
        <v>35</v>
      </c>
    </row>
    <row r="75" spans="1:41" x14ac:dyDescent="0.2">
      <c r="A75" s="1" t="s">
        <v>87</v>
      </c>
      <c r="B75" s="1" t="s">
        <v>64</v>
      </c>
      <c r="C75" s="1" t="s">
        <v>8</v>
      </c>
      <c r="D75" s="1" t="s">
        <v>66</v>
      </c>
      <c r="E75" s="1" t="s">
        <v>28</v>
      </c>
      <c r="F75" s="1" t="s">
        <v>10</v>
      </c>
      <c r="W75" s="5">
        <v>15</v>
      </c>
      <c r="X75" s="5">
        <v>11.333</v>
      </c>
      <c r="AB75" s="5">
        <v>3.6</v>
      </c>
      <c r="AC75" s="5">
        <v>1.5</v>
      </c>
      <c r="AK75" s="20">
        <v>36</v>
      </c>
      <c r="AM75" s="12">
        <f>+AO75/$AO$3</f>
        <v>8.0499524738314747E-5</v>
      </c>
      <c r="AN75" s="7">
        <f>IF(AK75=1,AM75,AM75+AN73)</f>
        <v>0.99963149948733498</v>
      </c>
      <c r="AO75" s="5">
        <f>SUM(G75:AJ75)</f>
        <v>31.433</v>
      </c>
    </row>
    <row r="76" spans="1:41" x14ac:dyDescent="0.2">
      <c r="A76" s="1" t="s">
        <v>87</v>
      </c>
      <c r="B76" s="1" t="s">
        <v>64</v>
      </c>
      <c r="C76" s="1" t="s">
        <v>8</v>
      </c>
      <c r="D76" s="1" t="s">
        <v>66</v>
      </c>
      <c r="E76" s="1" t="s">
        <v>28</v>
      </c>
      <c r="F76" s="1" t="s">
        <v>11</v>
      </c>
      <c r="W76" s="5">
        <v>-1</v>
      </c>
      <c r="X76" s="5">
        <v>-1</v>
      </c>
      <c r="AB76" s="5">
        <v>-1</v>
      </c>
      <c r="AC76" s="5">
        <v>-1</v>
      </c>
      <c r="AK76" s="20">
        <v>36</v>
      </c>
    </row>
    <row r="77" spans="1:41" x14ac:dyDescent="0.2">
      <c r="A77" s="1" t="s">
        <v>87</v>
      </c>
      <c r="B77" s="1" t="s">
        <v>64</v>
      </c>
      <c r="C77" s="1" t="s">
        <v>8</v>
      </c>
      <c r="D77" s="1" t="s">
        <v>235</v>
      </c>
      <c r="E77" s="1" t="s">
        <v>33</v>
      </c>
      <c r="F77" s="1" t="s">
        <v>10</v>
      </c>
      <c r="X77" s="5">
        <v>7.0000000000000007E-2</v>
      </c>
      <c r="Y77" s="5">
        <v>0.41599999999999998</v>
      </c>
      <c r="Z77" s="5">
        <v>1.29</v>
      </c>
      <c r="AA77" s="5">
        <v>0.81899999999999995</v>
      </c>
      <c r="AB77" s="5">
        <v>2.3849999999999998</v>
      </c>
      <c r="AC77" s="5">
        <v>3.911</v>
      </c>
      <c r="AD77" s="5">
        <v>3.2589999999999999</v>
      </c>
      <c r="AE77" s="5">
        <v>4.7</v>
      </c>
      <c r="AF77" s="5">
        <v>3.718</v>
      </c>
      <c r="AG77" s="5">
        <v>3.6669999999999998</v>
      </c>
      <c r="AH77" s="5">
        <v>2.181</v>
      </c>
      <c r="AI77" s="5">
        <v>2.9540000000000002</v>
      </c>
      <c r="AJ77" s="5">
        <v>0.82699999999999996</v>
      </c>
      <c r="AK77" s="20">
        <v>37</v>
      </c>
      <c r="AM77" s="12">
        <f>+AO77/$AO$3</f>
        <v>7.733414400543666E-5</v>
      </c>
      <c r="AN77" s="7">
        <f>IF(AK77=1,AM77,AM77+AN75)</f>
        <v>0.99970883363134044</v>
      </c>
      <c r="AO77" s="5">
        <f>SUM(G77:AJ77)</f>
        <v>30.197000000000003</v>
      </c>
    </row>
    <row r="78" spans="1:41" x14ac:dyDescent="0.2">
      <c r="A78" s="1" t="s">
        <v>87</v>
      </c>
      <c r="B78" s="1" t="s">
        <v>64</v>
      </c>
      <c r="C78" s="1" t="s">
        <v>8</v>
      </c>
      <c r="D78" s="1" t="s">
        <v>235</v>
      </c>
      <c r="E78" s="1" t="s">
        <v>33</v>
      </c>
      <c r="F78" s="1" t="s">
        <v>11</v>
      </c>
      <c r="X78" s="5" t="s">
        <v>15</v>
      </c>
      <c r="Y78" s="5" t="s">
        <v>15</v>
      </c>
      <c r="Z78" s="5" t="s">
        <v>15</v>
      </c>
      <c r="AA78" s="5" t="s">
        <v>15</v>
      </c>
      <c r="AB78" s="5" t="s">
        <v>15</v>
      </c>
      <c r="AC78" s="5" t="s">
        <v>15</v>
      </c>
      <c r="AD78" s="5" t="s">
        <v>15</v>
      </c>
      <c r="AE78" s="5" t="s">
        <v>15</v>
      </c>
      <c r="AF78" s="5" t="s">
        <v>15</v>
      </c>
      <c r="AG78" s="5" t="s">
        <v>15</v>
      </c>
      <c r="AH78" s="5" t="s">
        <v>18</v>
      </c>
      <c r="AI78" s="5" t="s">
        <v>15</v>
      </c>
      <c r="AJ78" s="5" t="s">
        <v>15</v>
      </c>
      <c r="AK78" s="20">
        <v>37</v>
      </c>
    </row>
    <row r="79" spans="1:41" x14ac:dyDescent="0.2">
      <c r="A79" s="1" t="s">
        <v>87</v>
      </c>
      <c r="B79" s="1" t="s">
        <v>64</v>
      </c>
      <c r="C79" s="1" t="s">
        <v>8</v>
      </c>
      <c r="D79" s="1" t="s">
        <v>216</v>
      </c>
      <c r="E79" s="1" t="s">
        <v>16</v>
      </c>
      <c r="F79" s="1" t="s">
        <v>10</v>
      </c>
      <c r="Y79" s="5">
        <v>3.6850000000000001</v>
      </c>
      <c r="Z79" s="5">
        <v>3.234</v>
      </c>
      <c r="AA79" s="5">
        <v>1.2470000000000001</v>
      </c>
      <c r="AB79" s="5">
        <v>0.44</v>
      </c>
      <c r="AC79" s="5">
        <v>1.1910000000000001</v>
      </c>
      <c r="AD79" s="5">
        <v>1.7869999999999999</v>
      </c>
      <c r="AE79" s="5">
        <v>1.851</v>
      </c>
      <c r="AF79" s="5">
        <v>7.8E-2</v>
      </c>
      <c r="AG79" s="5">
        <v>2.1509999999999998</v>
      </c>
      <c r="AH79" s="5">
        <v>1.407</v>
      </c>
      <c r="AI79" s="5">
        <v>1.27</v>
      </c>
      <c r="AJ79" s="5">
        <v>1.74</v>
      </c>
      <c r="AK79" s="20">
        <v>38</v>
      </c>
      <c r="AM79" s="12">
        <f>+AO79/$AO$3</f>
        <v>5.142719295867712E-5</v>
      </c>
      <c r="AN79" s="7">
        <f>IF(AK79=1,AM79,AM79+AN77)</f>
        <v>0.99976026082429914</v>
      </c>
      <c r="AO79" s="5">
        <f>SUM(G79:AJ79)</f>
        <v>20.080999999999996</v>
      </c>
    </row>
    <row r="80" spans="1:41" x14ac:dyDescent="0.2">
      <c r="A80" s="1" t="s">
        <v>87</v>
      </c>
      <c r="B80" s="1" t="s">
        <v>64</v>
      </c>
      <c r="C80" s="1" t="s">
        <v>8</v>
      </c>
      <c r="D80" s="1" t="s">
        <v>216</v>
      </c>
      <c r="E80" s="1" t="s">
        <v>16</v>
      </c>
      <c r="F80" s="1" t="s">
        <v>11</v>
      </c>
      <c r="Y80" s="5">
        <v>-1</v>
      </c>
      <c r="Z80" s="5">
        <v>-1</v>
      </c>
      <c r="AA80" s="5">
        <v>-1</v>
      </c>
      <c r="AB80" s="5">
        <v>-1</v>
      </c>
      <c r="AC80" s="5">
        <v>-1</v>
      </c>
      <c r="AD80" s="5" t="s">
        <v>24</v>
      </c>
      <c r="AE80" s="5">
        <v>-1</v>
      </c>
      <c r="AF80" s="5">
        <v>-1</v>
      </c>
      <c r="AG80" s="5">
        <v>-1</v>
      </c>
      <c r="AH80" s="5">
        <v>-1</v>
      </c>
      <c r="AI80" s="5">
        <v>-1</v>
      </c>
      <c r="AJ80" s="5">
        <v>-1</v>
      </c>
      <c r="AK80" s="20">
        <v>38</v>
      </c>
    </row>
    <row r="81" spans="1:41" x14ac:dyDescent="0.2">
      <c r="A81" s="1" t="s">
        <v>87</v>
      </c>
      <c r="B81" s="1" t="s">
        <v>64</v>
      </c>
      <c r="C81" s="1" t="s">
        <v>8</v>
      </c>
      <c r="D81" s="1" t="s">
        <v>65</v>
      </c>
      <c r="E81" s="1" t="s">
        <v>28</v>
      </c>
      <c r="F81" s="1" t="s">
        <v>10</v>
      </c>
      <c r="AB81" s="5">
        <v>13.202</v>
      </c>
      <c r="AG81" s="5">
        <v>1.0249999999999999</v>
      </c>
      <c r="AH81" s="5">
        <v>1.992</v>
      </c>
      <c r="AK81" s="20">
        <v>39</v>
      </c>
      <c r="AM81" s="12">
        <f>+AO81/$AO$3</f>
        <v>4.1536658662257084E-5</v>
      </c>
      <c r="AN81" s="7">
        <f>IF(AK81=1,AM81,AM81+AN79)</f>
        <v>0.99980179748296139</v>
      </c>
      <c r="AO81" s="5">
        <f>SUM(G81:AJ81)</f>
        <v>16.219000000000001</v>
      </c>
    </row>
    <row r="82" spans="1:41" x14ac:dyDescent="0.2">
      <c r="A82" s="1" t="s">
        <v>87</v>
      </c>
      <c r="B82" s="1" t="s">
        <v>64</v>
      </c>
      <c r="C82" s="1" t="s">
        <v>8</v>
      </c>
      <c r="D82" s="1" t="s">
        <v>65</v>
      </c>
      <c r="E82" s="1" t="s">
        <v>28</v>
      </c>
      <c r="F82" s="1" t="s">
        <v>11</v>
      </c>
      <c r="AB82" s="5">
        <v>-1</v>
      </c>
      <c r="AG82" s="5" t="s">
        <v>15</v>
      </c>
      <c r="AH82" s="5" t="s">
        <v>15</v>
      </c>
      <c r="AK82" s="20">
        <v>39</v>
      </c>
    </row>
    <row r="83" spans="1:41" x14ac:dyDescent="0.2">
      <c r="A83" s="1" t="s">
        <v>87</v>
      </c>
      <c r="B83" s="1" t="s">
        <v>64</v>
      </c>
      <c r="C83" s="1" t="s">
        <v>8</v>
      </c>
      <c r="D83" s="1" t="s">
        <v>231</v>
      </c>
      <c r="E83" s="1" t="s">
        <v>47</v>
      </c>
      <c r="F83" s="1" t="s">
        <v>10</v>
      </c>
      <c r="L83" s="5">
        <v>2</v>
      </c>
      <c r="M83" s="5">
        <v>2</v>
      </c>
      <c r="N83" s="5">
        <v>2</v>
      </c>
      <c r="P83" s="5">
        <v>2</v>
      </c>
      <c r="S83" s="5">
        <v>2</v>
      </c>
      <c r="T83" s="5">
        <v>1</v>
      </c>
      <c r="U83" s="5">
        <v>1.7</v>
      </c>
      <c r="AK83" s="20">
        <v>40</v>
      </c>
      <c r="AM83" s="12">
        <f>+AO83/$AO$3</f>
        <v>3.2524543129087172E-5</v>
      </c>
      <c r="AN83" s="7">
        <f>IF(AK83=1,AM83,AM83+AN81)</f>
        <v>0.99983432202609046</v>
      </c>
      <c r="AO83" s="5">
        <f>SUM(G83:AJ83)</f>
        <v>12.7</v>
      </c>
    </row>
    <row r="84" spans="1:41" x14ac:dyDescent="0.2">
      <c r="A84" s="1" t="s">
        <v>87</v>
      </c>
      <c r="B84" s="1" t="s">
        <v>64</v>
      </c>
      <c r="C84" s="1" t="s">
        <v>8</v>
      </c>
      <c r="D84" s="1" t="s">
        <v>231</v>
      </c>
      <c r="E84" s="1" t="s">
        <v>47</v>
      </c>
      <c r="F84" s="1" t="s">
        <v>11</v>
      </c>
      <c r="L84" s="5">
        <v>-1</v>
      </c>
      <c r="M84" s="5">
        <v>-1</v>
      </c>
      <c r="N84" s="5">
        <v>-1</v>
      </c>
      <c r="P84" s="5">
        <v>-1</v>
      </c>
      <c r="S84" s="5">
        <v>-1</v>
      </c>
      <c r="T84" s="5">
        <v>-1</v>
      </c>
      <c r="U84" s="5">
        <v>-1</v>
      </c>
      <c r="AK84" s="20">
        <v>40</v>
      </c>
    </row>
    <row r="85" spans="1:41" x14ac:dyDescent="0.2">
      <c r="A85" s="1" t="s">
        <v>87</v>
      </c>
      <c r="B85" s="1" t="s">
        <v>64</v>
      </c>
      <c r="C85" s="1" t="s">
        <v>8</v>
      </c>
      <c r="D85" s="1" t="s">
        <v>216</v>
      </c>
      <c r="E85" s="1" t="s">
        <v>46</v>
      </c>
      <c r="F85" s="1" t="s">
        <v>10</v>
      </c>
      <c r="Y85" s="5">
        <v>0.39100000000000001</v>
      </c>
      <c r="Z85" s="5">
        <v>0.57899999999999996</v>
      </c>
      <c r="AA85" s="5">
        <v>0.22900000000000001</v>
      </c>
      <c r="AB85" s="5">
        <v>0.13</v>
      </c>
      <c r="AC85" s="5">
        <v>0.56200000000000006</v>
      </c>
      <c r="AD85" s="5">
        <v>2.9830000000000001</v>
      </c>
      <c r="AF85" s="5">
        <v>2.8530000000000002</v>
      </c>
      <c r="AG85" s="5">
        <v>2.4889999999999999</v>
      </c>
      <c r="AH85" s="5">
        <v>1.091</v>
      </c>
      <c r="AI85" s="5">
        <v>0.249</v>
      </c>
      <c r="AJ85" s="5">
        <v>0.36099999999999999</v>
      </c>
      <c r="AK85" s="20">
        <v>41</v>
      </c>
      <c r="AM85" s="12">
        <f>+AO85/$AO$3</f>
        <v>3.0519289800734798E-5</v>
      </c>
      <c r="AN85" s="7">
        <f>IF(AK85=1,AM85,AM85+AN83)</f>
        <v>0.99986484131589115</v>
      </c>
      <c r="AO85" s="5">
        <f>SUM(G85:AJ85)</f>
        <v>11.917000000000002</v>
      </c>
    </row>
    <row r="86" spans="1:41" x14ac:dyDescent="0.2">
      <c r="A86" s="1" t="s">
        <v>87</v>
      </c>
      <c r="B86" s="1" t="s">
        <v>64</v>
      </c>
      <c r="C86" s="1" t="s">
        <v>8</v>
      </c>
      <c r="D86" s="1" t="s">
        <v>216</v>
      </c>
      <c r="E86" s="1" t="s">
        <v>46</v>
      </c>
      <c r="F86" s="1" t="s">
        <v>11</v>
      </c>
      <c r="Y86" s="5">
        <v>-1</v>
      </c>
      <c r="Z86" s="5">
        <v>-1</v>
      </c>
      <c r="AA86" s="5">
        <v>-1</v>
      </c>
      <c r="AB86" s="5">
        <v>-1</v>
      </c>
      <c r="AC86" s="5">
        <v>-1</v>
      </c>
      <c r="AD86" s="5">
        <v>-1</v>
      </c>
      <c r="AF86" s="5">
        <v>-1</v>
      </c>
      <c r="AG86" s="5">
        <v>-1</v>
      </c>
      <c r="AH86" s="5">
        <v>-1</v>
      </c>
      <c r="AI86" s="5">
        <v>-1</v>
      </c>
      <c r="AJ86" s="5">
        <v>-1</v>
      </c>
      <c r="AK86" s="20">
        <v>41</v>
      </c>
    </row>
    <row r="87" spans="1:41" x14ac:dyDescent="0.2">
      <c r="A87" s="1" t="s">
        <v>87</v>
      </c>
      <c r="B87" s="1" t="s">
        <v>64</v>
      </c>
      <c r="C87" s="1" t="s">
        <v>8</v>
      </c>
      <c r="D87" s="1" t="s">
        <v>151</v>
      </c>
      <c r="E87" s="1" t="s">
        <v>21</v>
      </c>
      <c r="F87" s="1" t="s">
        <v>10</v>
      </c>
      <c r="AC87" s="5">
        <v>0.50800000000000001</v>
      </c>
      <c r="AD87" s="5">
        <v>0.36399999999999999</v>
      </c>
      <c r="AH87" s="5">
        <v>4</v>
      </c>
      <c r="AJ87" s="5">
        <v>4</v>
      </c>
      <c r="AK87" s="20">
        <v>42</v>
      </c>
      <c r="AM87" s="12">
        <f>+AO87/$AO$3</f>
        <v>2.2721082412697751E-5</v>
      </c>
      <c r="AN87" s="7">
        <f>IF(AK87=1,AM87,AM87+AN85)</f>
        <v>0.9998875623983039</v>
      </c>
      <c r="AO87" s="5">
        <f>SUM(G87:AJ87)</f>
        <v>8.8719999999999999</v>
      </c>
    </row>
    <row r="88" spans="1:41" x14ac:dyDescent="0.2">
      <c r="A88" s="1" t="s">
        <v>87</v>
      </c>
      <c r="B88" s="1" t="s">
        <v>64</v>
      </c>
      <c r="C88" s="1" t="s">
        <v>8</v>
      </c>
      <c r="D88" s="1" t="s">
        <v>151</v>
      </c>
      <c r="E88" s="1" t="s">
        <v>21</v>
      </c>
      <c r="F88" s="1" t="s">
        <v>11</v>
      </c>
      <c r="AC88" s="5">
        <v>-1</v>
      </c>
      <c r="AD88" s="5">
        <v>-1</v>
      </c>
      <c r="AH88" s="5">
        <v>-1</v>
      </c>
      <c r="AJ88" s="5">
        <v>-1</v>
      </c>
      <c r="AK88" s="20">
        <v>42</v>
      </c>
    </row>
    <row r="89" spans="1:41" x14ac:dyDescent="0.2">
      <c r="A89" s="1" t="s">
        <v>87</v>
      </c>
      <c r="B89" s="1" t="s">
        <v>64</v>
      </c>
      <c r="C89" s="1" t="s">
        <v>8</v>
      </c>
      <c r="D89" s="1" t="s">
        <v>216</v>
      </c>
      <c r="E89" s="1" t="s">
        <v>22</v>
      </c>
      <c r="F89" s="1" t="s">
        <v>10</v>
      </c>
      <c r="Y89" s="5">
        <v>0.183</v>
      </c>
      <c r="Z89" s="5">
        <v>0.52900000000000003</v>
      </c>
      <c r="AA89" s="5">
        <v>1.08</v>
      </c>
      <c r="AB89" s="5">
        <v>0.14599999999999999</v>
      </c>
      <c r="AC89" s="5">
        <v>1.5780000000000001</v>
      </c>
      <c r="AD89" s="5">
        <v>2.6560000000000001</v>
      </c>
      <c r="AE89" s="5">
        <v>1.141</v>
      </c>
      <c r="AF89" s="5">
        <v>0.27500000000000002</v>
      </c>
      <c r="AH89" s="5">
        <v>0.20899999999999999</v>
      </c>
      <c r="AI89" s="5">
        <v>0.11600000000000001</v>
      </c>
      <c r="AJ89" s="5">
        <v>0.70699999999999996</v>
      </c>
      <c r="AK89" s="20">
        <v>43</v>
      </c>
      <c r="AM89" s="12">
        <f>+AO89/$AO$3</f>
        <v>2.207571352541193E-5</v>
      </c>
      <c r="AN89" s="7">
        <f>IF(AK89=1,AM89,AM89+AN87)</f>
        <v>0.99990963811182931</v>
      </c>
      <c r="AO89" s="5">
        <f>SUM(G89:AJ89)</f>
        <v>8.620000000000001</v>
      </c>
    </row>
    <row r="90" spans="1:41" x14ac:dyDescent="0.2">
      <c r="A90" s="1" t="s">
        <v>87</v>
      </c>
      <c r="B90" s="1" t="s">
        <v>64</v>
      </c>
      <c r="C90" s="1" t="s">
        <v>8</v>
      </c>
      <c r="D90" s="1" t="s">
        <v>216</v>
      </c>
      <c r="E90" s="1" t="s">
        <v>22</v>
      </c>
      <c r="F90" s="1" t="s">
        <v>11</v>
      </c>
      <c r="Y90" s="5">
        <v>-1</v>
      </c>
      <c r="Z90" s="5">
        <v>-1</v>
      </c>
      <c r="AA90" s="5">
        <v>-1</v>
      </c>
      <c r="AB90" s="5">
        <v>-1</v>
      </c>
      <c r="AC90" s="5">
        <v>-1</v>
      </c>
      <c r="AD90" s="5">
        <v>-1</v>
      </c>
      <c r="AE90" s="5">
        <v>-1</v>
      </c>
      <c r="AF90" s="5">
        <v>-1</v>
      </c>
      <c r="AH90" s="5">
        <v>-1</v>
      </c>
      <c r="AI90" s="5">
        <v>-1</v>
      </c>
      <c r="AJ90" s="5">
        <v>-1</v>
      </c>
      <c r="AK90" s="20">
        <v>43</v>
      </c>
    </row>
    <row r="91" spans="1:41" x14ac:dyDescent="0.2">
      <c r="A91" s="1" t="s">
        <v>87</v>
      </c>
      <c r="B91" s="1" t="s">
        <v>64</v>
      </c>
      <c r="C91" s="1" t="s">
        <v>19</v>
      </c>
      <c r="D91" s="1" t="s">
        <v>20</v>
      </c>
      <c r="E91" s="1" t="s">
        <v>21</v>
      </c>
      <c r="F91" s="1" t="s">
        <v>10</v>
      </c>
      <c r="I91" s="5">
        <v>1</v>
      </c>
      <c r="J91" s="5">
        <v>1</v>
      </c>
      <c r="K91" s="5">
        <v>0.66700000000000004</v>
      </c>
      <c r="L91" s="5">
        <v>1</v>
      </c>
      <c r="M91" s="5">
        <v>3</v>
      </c>
      <c r="AK91" s="20">
        <v>44</v>
      </c>
      <c r="AM91" s="12">
        <f>+AO91/$AO$3</f>
        <v>1.7074104648946788E-5</v>
      </c>
      <c r="AN91" s="7">
        <f>IF(AK91=1,AM91,AM91+AN89)</f>
        <v>0.99992671221647822</v>
      </c>
      <c r="AO91" s="5">
        <f>SUM(G91:AJ91)</f>
        <v>6.6669999999999998</v>
      </c>
    </row>
    <row r="92" spans="1:41" x14ac:dyDescent="0.2">
      <c r="A92" s="1" t="s">
        <v>87</v>
      </c>
      <c r="B92" s="1" t="s">
        <v>64</v>
      </c>
      <c r="C92" s="1" t="s">
        <v>19</v>
      </c>
      <c r="D92" s="1" t="s">
        <v>20</v>
      </c>
      <c r="E92" s="1" t="s">
        <v>21</v>
      </c>
      <c r="F92" s="1" t="s">
        <v>11</v>
      </c>
      <c r="I92" s="5">
        <v>-1</v>
      </c>
      <c r="J92" s="5">
        <v>-1</v>
      </c>
      <c r="K92" s="5" t="s">
        <v>24</v>
      </c>
      <c r="L92" s="5" t="s">
        <v>24</v>
      </c>
      <c r="M92" s="5" t="s">
        <v>13</v>
      </c>
      <c r="O92" s="5" t="s">
        <v>15</v>
      </c>
      <c r="P92" s="5" t="s">
        <v>13</v>
      </c>
      <c r="Q92" s="5" t="s">
        <v>13</v>
      </c>
      <c r="R92" s="5" t="s">
        <v>15</v>
      </c>
      <c r="V92" s="5" t="s">
        <v>13</v>
      </c>
      <c r="AK92" s="20">
        <v>44</v>
      </c>
    </row>
    <row r="93" spans="1:41" x14ac:dyDescent="0.2">
      <c r="A93" s="1" t="s">
        <v>87</v>
      </c>
      <c r="B93" s="1" t="s">
        <v>64</v>
      </c>
      <c r="C93" s="1" t="s">
        <v>8</v>
      </c>
      <c r="D93" s="1" t="s">
        <v>231</v>
      </c>
      <c r="E93" s="1" t="s">
        <v>26</v>
      </c>
      <c r="F93" s="1" t="s">
        <v>10</v>
      </c>
      <c r="S93" s="5">
        <v>2</v>
      </c>
      <c r="T93" s="5">
        <v>2</v>
      </c>
      <c r="U93" s="5">
        <v>2.1</v>
      </c>
      <c r="AD93" s="5">
        <v>0.19800000000000001</v>
      </c>
      <c r="AK93" s="20">
        <v>45</v>
      </c>
      <c r="AM93" s="12">
        <f>+AO93/$AO$3</f>
        <v>1.6129100206849689E-5</v>
      </c>
      <c r="AN93" s="7">
        <f>IF(AK93=1,AM93,AM93+AN91)</f>
        <v>0.99994284131668509</v>
      </c>
      <c r="AO93" s="5">
        <f>SUM(G93:AJ93)</f>
        <v>6.298</v>
      </c>
    </row>
    <row r="94" spans="1:41" x14ac:dyDescent="0.2">
      <c r="A94" s="1" t="s">
        <v>87</v>
      </c>
      <c r="B94" s="1" t="s">
        <v>64</v>
      </c>
      <c r="C94" s="1" t="s">
        <v>8</v>
      </c>
      <c r="D94" s="1" t="s">
        <v>231</v>
      </c>
      <c r="E94" s="1" t="s">
        <v>26</v>
      </c>
      <c r="F94" s="1" t="s">
        <v>11</v>
      </c>
      <c r="S94" s="5">
        <v>-1</v>
      </c>
      <c r="T94" s="5" t="s">
        <v>24</v>
      </c>
      <c r="U94" s="5">
        <v>-1</v>
      </c>
      <c r="AD94" s="5">
        <v>-1</v>
      </c>
      <c r="AK94" s="20">
        <v>45</v>
      </c>
    </row>
    <row r="95" spans="1:41" x14ac:dyDescent="0.2">
      <c r="A95" s="1" t="s">
        <v>87</v>
      </c>
      <c r="B95" s="1" t="s">
        <v>64</v>
      </c>
      <c r="C95" s="1" t="s">
        <v>8</v>
      </c>
      <c r="D95" s="1" t="s">
        <v>235</v>
      </c>
      <c r="E95" s="1" t="s">
        <v>28</v>
      </c>
      <c r="F95" s="1" t="s">
        <v>10</v>
      </c>
      <c r="Y95" s="5">
        <v>1.738</v>
      </c>
      <c r="Z95" s="5">
        <v>2.577</v>
      </c>
      <c r="AA95" s="5">
        <v>0.98599999999999999</v>
      </c>
      <c r="AC95" s="5">
        <v>0.60699999999999998</v>
      </c>
      <c r="AD95" s="5">
        <v>0.13200000000000001</v>
      </c>
      <c r="AE95" s="5">
        <v>5.7000000000000002E-2</v>
      </c>
      <c r="AF95" s="5">
        <v>6.4000000000000001E-2</v>
      </c>
      <c r="AH95" s="5">
        <v>1.2E-2</v>
      </c>
      <c r="AK95" s="20">
        <v>46</v>
      </c>
      <c r="AM95" s="12">
        <f>+AO95/$AO$3</f>
        <v>1.5808976750854733E-5</v>
      </c>
      <c r="AN95" s="7">
        <f>IF(AK95=1,AM95,AM95+AN93)</f>
        <v>0.999958650293436</v>
      </c>
      <c r="AO95" s="5">
        <f>SUM(G95:AJ95)</f>
        <v>6.1729999999999992</v>
      </c>
    </row>
    <row r="96" spans="1:41" x14ac:dyDescent="0.2">
      <c r="A96" s="1" t="s">
        <v>87</v>
      </c>
      <c r="B96" s="1" t="s">
        <v>64</v>
      </c>
      <c r="C96" s="1" t="s">
        <v>8</v>
      </c>
      <c r="D96" s="1" t="s">
        <v>235</v>
      </c>
      <c r="E96" s="1" t="s">
        <v>28</v>
      </c>
      <c r="F96" s="1" t="s">
        <v>11</v>
      </c>
      <c r="Y96" s="5" t="s">
        <v>15</v>
      </c>
      <c r="Z96" s="5" t="s">
        <v>15</v>
      </c>
      <c r="AA96" s="5" t="s">
        <v>15</v>
      </c>
      <c r="AC96" s="5" t="s">
        <v>15</v>
      </c>
      <c r="AD96" s="5" t="s">
        <v>15</v>
      </c>
      <c r="AE96" s="5" t="s">
        <v>15</v>
      </c>
      <c r="AF96" s="5" t="s">
        <v>15</v>
      </c>
      <c r="AH96" s="5" t="s">
        <v>18</v>
      </c>
      <c r="AK96" s="20">
        <v>46</v>
      </c>
    </row>
    <row r="97" spans="1:41" x14ac:dyDescent="0.2">
      <c r="A97" s="1" t="s">
        <v>87</v>
      </c>
      <c r="B97" s="1" t="s">
        <v>64</v>
      </c>
      <c r="C97" s="1" t="s">
        <v>8</v>
      </c>
      <c r="D97" s="1" t="s">
        <v>37</v>
      </c>
      <c r="E97" s="1" t="s">
        <v>28</v>
      </c>
      <c r="F97" s="1" t="s">
        <v>10</v>
      </c>
      <c r="Q97" s="5">
        <v>4</v>
      </c>
      <c r="AK97" s="20">
        <v>47</v>
      </c>
      <c r="AM97" s="12">
        <f>+AO97/$AO$3</f>
        <v>1.024395059183848E-5</v>
      </c>
      <c r="AN97" s="7">
        <f>IF(AK97=1,AM97,AM97+AN95)</f>
        <v>0.9999688942440278</v>
      </c>
      <c r="AO97" s="5">
        <f>SUM(G97:AJ97)</f>
        <v>4</v>
      </c>
    </row>
    <row r="98" spans="1:41" x14ac:dyDescent="0.2">
      <c r="A98" s="1" t="s">
        <v>87</v>
      </c>
      <c r="B98" s="1" t="s">
        <v>64</v>
      </c>
      <c r="C98" s="1" t="s">
        <v>8</v>
      </c>
      <c r="D98" s="1" t="s">
        <v>37</v>
      </c>
      <c r="E98" s="1" t="s">
        <v>28</v>
      </c>
      <c r="F98" s="1" t="s">
        <v>11</v>
      </c>
      <c r="Q98" s="5">
        <v>-1</v>
      </c>
      <c r="AK98" s="20">
        <v>47</v>
      </c>
    </row>
    <row r="99" spans="1:41" x14ac:dyDescent="0.2">
      <c r="A99" s="1" t="s">
        <v>87</v>
      </c>
      <c r="B99" s="1" t="s">
        <v>64</v>
      </c>
      <c r="C99" s="1" t="s">
        <v>8</v>
      </c>
      <c r="D99" s="1" t="s">
        <v>216</v>
      </c>
      <c r="E99" s="1" t="s">
        <v>33</v>
      </c>
      <c r="F99" s="1" t="s">
        <v>10</v>
      </c>
      <c r="Y99" s="5">
        <v>5.7000000000000002E-2</v>
      </c>
      <c r="AC99" s="5">
        <v>0.38800000000000001</v>
      </c>
      <c r="AE99" s="5">
        <v>0.12</v>
      </c>
      <c r="AF99" s="5">
        <v>0.56699999999999995</v>
      </c>
      <c r="AH99" s="5">
        <v>3.5000000000000003E-2</v>
      </c>
      <c r="AI99" s="5">
        <v>2.5000000000000001E-2</v>
      </c>
      <c r="AJ99" s="5">
        <v>2.46</v>
      </c>
      <c r="AK99" s="20">
        <v>48</v>
      </c>
      <c r="AM99" s="12">
        <f>+AO99/$AO$3</f>
        <v>9.3527268903485322E-6</v>
      </c>
      <c r="AN99" s="7">
        <f>IF(AK99=1,AM99,AM99+AN97)</f>
        <v>0.99997824697091819</v>
      </c>
      <c r="AO99" s="5">
        <f>SUM(G99:AJ99)</f>
        <v>3.6519999999999997</v>
      </c>
    </row>
    <row r="100" spans="1:41" x14ac:dyDescent="0.2">
      <c r="A100" s="1" t="s">
        <v>87</v>
      </c>
      <c r="B100" s="1" t="s">
        <v>64</v>
      </c>
      <c r="C100" s="1" t="s">
        <v>8</v>
      </c>
      <c r="D100" s="1" t="s">
        <v>216</v>
      </c>
      <c r="E100" s="1" t="s">
        <v>33</v>
      </c>
      <c r="F100" s="1" t="s">
        <v>11</v>
      </c>
      <c r="Y100" s="5">
        <v>-1</v>
      </c>
      <c r="AC100" s="5">
        <v>-1</v>
      </c>
      <c r="AE100" s="5">
        <v>-1</v>
      </c>
      <c r="AF100" s="5">
        <v>-1</v>
      </c>
      <c r="AH100" s="5">
        <v>-1</v>
      </c>
      <c r="AI100" s="5">
        <v>-1</v>
      </c>
      <c r="AJ100" s="5">
        <v>-1</v>
      </c>
      <c r="AK100" s="20">
        <v>48</v>
      </c>
    </row>
    <row r="101" spans="1:41" x14ac:dyDescent="0.2">
      <c r="A101" s="1" t="s">
        <v>87</v>
      </c>
      <c r="B101" s="1" t="s">
        <v>64</v>
      </c>
      <c r="C101" s="1" t="s">
        <v>8</v>
      </c>
      <c r="D101" s="1" t="s">
        <v>216</v>
      </c>
      <c r="E101" s="1" t="s">
        <v>14</v>
      </c>
      <c r="F101" s="1" t="s">
        <v>10</v>
      </c>
      <c r="AA101" s="5">
        <v>0.06</v>
      </c>
      <c r="AD101" s="5">
        <v>7.0000000000000007E-2</v>
      </c>
      <c r="AF101" s="5">
        <v>2.145</v>
      </c>
      <c r="AK101" s="20">
        <v>49</v>
      </c>
      <c r="AM101" s="12">
        <f>+AO101/$AO$3</f>
        <v>5.8262468991081358E-6</v>
      </c>
      <c r="AN101" s="7">
        <f>IF(AK101=1,AM101,AM101+AN99)</f>
        <v>0.99998407321781735</v>
      </c>
      <c r="AO101" s="5">
        <f>SUM(G101:AJ101)</f>
        <v>2.2749999999999999</v>
      </c>
    </row>
    <row r="102" spans="1:41" x14ac:dyDescent="0.2">
      <c r="A102" s="1" t="s">
        <v>87</v>
      </c>
      <c r="B102" s="1" t="s">
        <v>64</v>
      </c>
      <c r="C102" s="1" t="s">
        <v>8</v>
      </c>
      <c r="D102" s="1" t="s">
        <v>216</v>
      </c>
      <c r="E102" s="1" t="s">
        <v>14</v>
      </c>
      <c r="F102" s="1" t="s">
        <v>11</v>
      </c>
      <c r="AA102" s="5">
        <v>-1</v>
      </c>
      <c r="AD102" s="5">
        <v>-1</v>
      </c>
      <c r="AF102" s="5">
        <v>-1</v>
      </c>
      <c r="AK102" s="20">
        <v>49</v>
      </c>
    </row>
    <row r="103" spans="1:41" x14ac:dyDescent="0.2">
      <c r="A103" s="1" t="s">
        <v>87</v>
      </c>
      <c r="B103" s="1" t="s">
        <v>64</v>
      </c>
      <c r="C103" s="1" t="s">
        <v>8</v>
      </c>
      <c r="D103" s="1" t="s">
        <v>90</v>
      </c>
      <c r="E103" s="1" t="s">
        <v>28</v>
      </c>
      <c r="F103" s="1" t="s">
        <v>10</v>
      </c>
      <c r="S103" s="5">
        <v>1.996</v>
      </c>
      <c r="AK103" s="20">
        <v>50</v>
      </c>
      <c r="AM103" s="12">
        <f>+AO103/$AO$3</f>
        <v>5.1117313453274022E-6</v>
      </c>
      <c r="AN103" s="7">
        <f>IF(AK103=1,AM103,AM103+AN101)</f>
        <v>0.99998918494916267</v>
      </c>
      <c r="AO103" s="5">
        <f>SUM(G103:AJ103)</f>
        <v>1.996</v>
      </c>
    </row>
    <row r="104" spans="1:41" x14ac:dyDescent="0.2">
      <c r="A104" s="1" t="s">
        <v>87</v>
      </c>
      <c r="B104" s="1" t="s">
        <v>64</v>
      </c>
      <c r="C104" s="1" t="s">
        <v>8</v>
      </c>
      <c r="D104" s="1" t="s">
        <v>90</v>
      </c>
      <c r="E104" s="1" t="s">
        <v>28</v>
      </c>
      <c r="F104" s="1" t="s">
        <v>11</v>
      </c>
      <c r="S104" s="5">
        <v>-1</v>
      </c>
      <c r="AK104" s="20">
        <v>50</v>
      </c>
    </row>
    <row r="105" spans="1:41" x14ac:dyDescent="0.2">
      <c r="A105" s="1" t="s">
        <v>87</v>
      </c>
      <c r="B105" s="1" t="s">
        <v>64</v>
      </c>
      <c r="C105" s="1" t="s">
        <v>8</v>
      </c>
      <c r="D105" s="1" t="s">
        <v>222</v>
      </c>
      <c r="E105" s="1" t="s">
        <v>21</v>
      </c>
      <c r="F105" s="1" t="s">
        <v>10</v>
      </c>
      <c r="Y105" s="5">
        <v>1</v>
      </c>
      <c r="AK105" s="20">
        <v>51</v>
      </c>
      <c r="AM105" s="12">
        <f>+AO105/$AO$3</f>
        <v>2.56098764795962E-6</v>
      </c>
      <c r="AN105" s="7">
        <f>IF(AK105=1,AM105,AM105+AN103)</f>
        <v>0.99999174593681062</v>
      </c>
      <c r="AO105" s="5">
        <f>SUM(G105:AJ105)</f>
        <v>1</v>
      </c>
    </row>
    <row r="106" spans="1:41" x14ac:dyDescent="0.2">
      <c r="A106" s="1" t="s">
        <v>87</v>
      </c>
      <c r="B106" s="1" t="s">
        <v>64</v>
      </c>
      <c r="C106" s="1" t="s">
        <v>8</v>
      </c>
      <c r="D106" s="1" t="s">
        <v>222</v>
      </c>
      <c r="E106" s="1" t="s">
        <v>21</v>
      </c>
      <c r="F106" s="1" t="s">
        <v>11</v>
      </c>
      <c r="K106" s="5" t="s">
        <v>15</v>
      </c>
      <c r="L106" s="5" t="s">
        <v>15</v>
      </c>
      <c r="M106" s="5" t="s">
        <v>15</v>
      </c>
      <c r="Y106" s="5">
        <v>-1</v>
      </c>
      <c r="AK106" s="20">
        <v>51</v>
      </c>
    </row>
    <row r="107" spans="1:41" x14ac:dyDescent="0.2">
      <c r="A107" s="1" t="s">
        <v>87</v>
      </c>
      <c r="B107" s="1" t="s">
        <v>64</v>
      </c>
      <c r="C107" s="1" t="s">
        <v>8</v>
      </c>
      <c r="D107" s="1" t="s">
        <v>216</v>
      </c>
      <c r="E107" s="1" t="s">
        <v>47</v>
      </c>
      <c r="F107" s="1" t="s">
        <v>10</v>
      </c>
      <c r="AA107" s="5">
        <v>0.13700000000000001</v>
      </c>
      <c r="AB107" s="5">
        <v>0.317</v>
      </c>
      <c r="AC107" s="5">
        <v>0.28599999999999998</v>
      </c>
      <c r="AD107" s="5">
        <v>0.15</v>
      </c>
      <c r="AK107" s="20">
        <v>52</v>
      </c>
      <c r="AM107" s="12">
        <f>+AO107/$AO$3</f>
        <v>2.2792790066840619E-6</v>
      </c>
      <c r="AN107" s="7">
        <f>IF(AK107=1,AM107,AM107+AN105)</f>
        <v>0.99999402521581726</v>
      </c>
      <c r="AO107" s="5">
        <f>SUM(G107:AJ107)</f>
        <v>0.89</v>
      </c>
    </row>
    <row r="108" spans="1:41" x14ac:dyDescent="0.2">
      <c r="A108" s="1" t="s">
        <v>87</v>
      </c>
      <c r="B108" s="1" t="s">
        <v>64</v>
      </c>
      <c r="C108" s="1" t="s">
        <v>8</v>
      </c>
      <c r="D108" s="1" t="s">
        <v>216</v>
      </c>
      <c r="E108" s="1" t="s">
        <v>47</v>
      </c>
      <c r="F108" s="1" t="s">
        <v>11</v>
      </c>
      <c r="AA108" s="5">
        <v>-1</v>
      </c>
      <c r="AB108" s="5">
        <v>-1</v>
      </c>
      <c r="AC108" s="5">
        <v>-1</v>
      </c>
      <c r="AD108" s="5">
        <v>-1</v>
      </c>
      <c r="AK108" s="20">
        <v>52</v>
      </c>
    </row>
    <row r="109" spans="1:41" x14ac:dyDescent="0.2">
      <c r="A109" s="1" t="s">
        <v>87</v>
      </c>
      <c r="B109" s="1" t="s">
        <v>64</v>
      </c>
      <c r="C109" s="1" t="s">
        <v>8</v>
      </c>
      <c r="D109" s="1" t="s">
        <v>216</v>
      </c>
      <c r="E109" s="1" t="s">
        <v>28</v>
      </c>
      <c r="F109" s="1" t="s">
        <v>10</v>
      </c>
      <c r="K109" s="5">
        <v>0.1</v>
      </c>
      <c r="Y109" s="5">
        <v>2.7E-2</v>
      </c>
      <c r="Z109" s="5">
        <v>0.25</v>
      </c>
      <c r="AD109" s="5">
        <v>1.2999999999999999E-2</v>
      </c>
      <c r="AE109" s="5">
        <v>0.13400000000000001</v>
      </c>
      <c r="AF109" s="5">
        <v>3.2000000000000001E-2</v>
      </c>
      <c r="AJ109" s="5">
        <v>0.16200000000000001</v>
      </c>
      <c r="AK109" s="20">
        <v>53</v>
      </c>
      <c r="AM109" s="12">
        <f>+AO109/$AO$3</f>
        <v>1.8387891312350075E-6</v>
      </c>
      <c r="AN109" s="7">
        <f>IF(AK109=1,AM109,AM109+AN107)</f>
        <v>0.99999586400494844</v>
      </c>
      <c r="AO109" s="5">
        <f>SUM(G109:AJ109)</f>
        <v>0.71800000000000008</v>
      </c>
    </row>
    <row r="110" spans="1:41" x14ac:dyDescent="0.2">
      <c r="A110" s="1" t="s">
        <v>87</v>
      </c>
      <c r="B110" s="1" t="s">
        <v>64</v>
      </c>
      <c r="C110" s="1" t="s">
        <v>8</v>
      </c>
      <c r="D110" s="1" t="s">
        <v>216</v>
      </c>
      <c r="E110" s="1" t="s">
        <v>28</v>
      </c>
      <c r="F110" s="1" t="s">
        <v>11</v>
      </c>
      <c r="K110" s="5">
        <v>-1</v>
      </c>
      <c r="Y110" s="5">
        <v>-1</v>
      </c>
      <c r="Z110" s="5">
        <v>-1</v>
      </c>
      <c r="AD110" s="5">
        <v>-1</v>
      </c>
      <c r="AE110" s="5">
        <v>-1</v>
      </c>
      <c r="AF110" s="5">
        <v>-1</v>
      </c>
      <c r="AJ110" s="5">
        <v>-1</v>
      </c>
      <c r="AK110" s="20">
        <v>53</v>
      </c>
    </row>
    <row r="111" spans="1:41" x14ac:dyDescent="0.2">
      <c r="A111" s="1" t="s">
        <v>87</v>
      </c>
      <c r="B111" s="1" t="s">
        <v>64</v>
      </c>
      <c r="C111" s="1" t="s">
        <v>8</v>
      </c>
      <c r="D111" s="1" t="s">
        <v>216</v>
      </c>
      <c r="E111" s="1" t="s">
        <v>9</v>
      </c>
      <c r="F111" s="1" t="s">
        <v>10</v>
      </c>
      <c r="AD111" s="5">
        <v>0.35199999999999998</v>
      </c>
      <c r="AK111" s="20">
        <v>54</v>
      </c>
      <c r="AM111" s="12">
        <f>+AO111/$AO$3</f>
        <v>9.0146765208178626E-7</v>
      </c>
      <c r="AN111" s="7">
        <f>IF(AK111=1,AM111,AM111+AN109)</f>
        <v>0.99999676547260052</v>
      </c>
      <c r="AO111" s="5">
        <f>SUM(G111:AJ111)</f>
        <v>0.35199999999999998</v>
      </c>
    </row>
    <row r="112" spans="1:41" x14ac:dyDescent="0.2">
      <c r="A112" s="1" t="s">
        <v>87</v>
      </c>
      <c r="B112" s="1" t="s">
        <v>64</v>
      </c>
      <c r="C112" s="1" t="s">
        <v>8</v>
      </c>
      <c r="D112" s="1" t="s">
        <v>216</v>
      </c>
      <c r="E112" s="1" t="s">
        <v>9</v>
      </c>
      <c r="F112" s="1" t="s">
        <v>11</v>
      </c>
      <c r="AD112" s="5">
        <v>-1</v>
      </c>
      <c r="AK112" s="20">
        <v>54</v>
      </c>
    </row>
    <row r="113" spans="1:41" x14ac:dyDescent="0.2">
      <c r="A113" s="1" t="s">
        <v>87</v>
      </c>
      <c r="B113" s="1" t="s">
        <v>64</v>
      </c>
      <c r="C113" s="1" t="s">
        <v>8</v>
      </c>
      <c r="D113" s="1" t="s">
        <v>90</v>
      </c>
      <c r="E113" s="1" t="s">
        <v>47</v>
      </c>
      <c r="F113" s="1" t="s">
        <v>10</v>
      </c>
      <c r="S113" s="5">
        <v>0.315</v>
      </c>
      <c r="AK113" s="20">
        <v>55</v>
      </c>
      <c r="AM113" s="12">
        <f>+AO113/$AO$3</f>
        <v>8.0671110910728032E-7</v>
      </c>
      <c r="AN113" s="7">
        <f>IF(AK113=1,AM113,AM113+AN111)</f>
        <v>0.99999757218370966</v>
      </c>
      <c r="AO113" s="5">
        <f>SUM(G113:AJ113)</f>
        <v>0.315</v>
      </c>
    </row>
    <row r="114" spans="1:41" x14ac:dyDescent="0.2">
      <c r="A114" s="1" t="s">
        <v>87</v>
      </c>
      <c r="B114" s="1" t="s">
        <v>64</v>
      </c>
      <c r="C114" s="1" t="s">
        <v>8</v>
      </c>
      <c r="D114" s="1" t="s">
        <v>90</v>
      </c>
      <c r="E114" s="1" t="s">
        <v>47</v>
      </c>
      <c r="F114" s="1" t="s">
        <v>11</v>
      </c>
      <c r="S114" s="5">
        <v>-1</v>
      </c>
      <c r="AK114" s="20">
        <v>55</v>
      </c>
    </row>
    <row r="115" spans="1:41" x14ac:dyDescent="0.2">
      <c r="A115" s="1" t="s">
        <v>87</v>
      </c>
      <c r="B115" s="1" t="s">
        <v>64</v>
      </c>
      <c r="C115" s="1" t="s">
        <v>8</v>
      </c>
      <c r="D115" s="1" t="s">
        <v>90</v>
      </c>
      <c r="E115" s="1" t="s">
        <v>16</v>
      </c>
      <c r="F115" s="1" t="s">
        <v>10</v>
      </c>
      <c r="S115" s="5">
        <v>0.312</v>
      </c>
      <c r="AK115" s="20">
        <v>56</v>
      </c>
      <c r="AM115" s="12">
        <f>+AO115/$AO$3</f>
        <v>7.9902814616340147E-7</v>
      </c>
      <c r="AN115" s="7">
        <f>IF(AK115=1,AM115,AM115+AN113)</f>
        <v>0.99999837121185586</v>
      </c>
      <c r="AO115" s="5">
        <f>SUM(G115:AJ115)</f>
        <v>0.312</v>
      </c>
    </row>
    <row r="116" spans="1:41" x14ac:dyDescent="0.2">
      <c r="A116" s="1" t="s">
        <v>87</v>
      </c>
      <c r="B116" s="1" t="s">
        <v>64</v>
      </c>
      <c r="C116" s="1" t="s">
        <v>8</v>
      </c>
      <c r="D116" s="1" t="s">
        <v>90</v>
      </c>
      <c r="E116" s="1" t="s">
        <v>16</v>
      </c>
      <c r="F116" s="1" t="s">
        <v>11</v>
      </c>
      <c r="S116" s="5">
        <v>-1</v>
      </c>
      <c r="AK116" s="20">
        <v>56</v>
      </c>
    </row>
    <row r="117" spans="1:41" x14ac:dyDescent="0.2">
      <c r="A117" s="1" t="s">
        <v>87</v>
      </c>
      <c r="B117" s="1" t="s">
        <v>64</v>
      </c>
      <c r="C117" s="1" t="s">
        <v>8</v>
      </c>
      <c r="D117" s="1" t="s">
        <v>235</v>
      </c>
      <c r="E117" s="1" t="s">
        <v>22</v>
      </c>
      <c r="F117" s="1" t="s">
        <v>10</v>
      </c>
      <c r="AA117" s="5">
        <v>5.1999999999999998E-2</v>
      </c>
      <c r="AC117" s="5">
        <v>6.4000000000000001E-2</v>
      </c>
      <c r="AD117" s="5">
        <v>3.1E-2</v>
      </c>
      <c r="AE117" s="5">
        <v>3.7999999999999999E-2</v>
      </c>
      <c r="AF117" s="5">
        <v>8.7999999999999995E-2</v>
      </c>
      <c r="AI117" s="5">
        <v>1.6E-2</v>
      </c>
      <c r="AK117" s="20">
        <v>57</v>
      </c>
      <c r="AM117" s="12">
        <f>+AO117/$AO$3</f>
        <v>7.4012543026033033E-7</v>
      </c>
      <c r="AN117" s="7">
        <f>IF(AK117=1,AM117,AM117+AN115)</f>
        <v>0.99999911133728614</v>
      </c>
      <c r="AO117" s="5">
        <f>SUM(G117:AJ117)</f>
        <v>0.28900000000000003</v>
      </c>
    </row>
    <row r="118" spans="1:41" x14ac:dyDescent="0.2">
      <c r="A118" s="1" t="s">
        <v>87</v>
      </c>
      <c r="B118" s="1" t="s">
        <v>64</v>
      </c>
      <c r="C118" s="1" t="s">
        <v>8</v>
      </c>
      <c r="D118" s="1" t="s">
        <v>235</v>
      </c>
      <c r="E118" s="1" t="s">
        <v>22</v>
      </c>
      <c r="F118" s="1" t="s">
        <v>11</v>
      </c>
      <c r="AA118" s="5" t="s">
        <v>15</v>
      </c>
      <c r="AC118" s="5" t="s">
        <v>15</v>
      </c>
      <c r="AD118" s="5" t="s">
        <v>15</v>
      </c>
      <c r="AE118" s="5" t="s">
        <v>15</v>
      </c>
      <c r="AF118" s="5" t="s">
        <v>15</v>
      </c>
      <c r="AI118" s="5" t="s">
        <v>15</v>
      </c>
      <c r="AK118" s="20">
        <v>57</v>
      </c>
    </row>
    <row r="119" spans="1:41" x14ac:dyDescent="0.2">
      <c r="A119" s="1" t="s">
        <v>87</v>
      </c>
      <c r="B119" s="1" t="s">
        <v>64</v>
      </c>
      <c r="C119" s="1" t="s">
        <v>8</v>
      </c>
      <c r="D119" s="1" t="s">
        <v>235</v>
      </c>
      <c r="E119" s="1" t="s">
        <v>16</v>
      </c>
      <c r="F119" s="1" t="s">
        <v>10</v>
      </c>
      <c r="AE119" s="5">
        <v>0.08</v>
      </c>
      <c r="AF119" s="5">
        <v>0.121</v>
      </c>
      <c r="AK119" s="20">
        <v>58</v>
      </c>
      <c r="AM119" s="12">
        <f>+AO119/$AO$3</f>
        <v>5.1475851723988365E-7</v>
      </c>
      <c r="AN119" s="7">
        <f>IF(AK119=1,AM119,AM119+AN117)</f>
        <v>0.9999996260958034</v>
      </c>
      <c r="AO119" s="5">
        <f>SUM(G119:AJ119)</f>
        <v>0.20100000000000001</v>
      </c>
    </row>
    <row r="120" spans="1:41" x14ac:dyDescent="0.2">
      <c r="A120" s="1" t="s">
        <v>87</v>
      </c>
      <c r="B120" s="1" t="s">
        <v>64</v>
      </c>
      <c r="C120" s="1" t="s">
        <v>8</v>
      </c>
      <c r="D120" s="1" t="s">
        <v>235</v>
      </c>
      <c r="E120" s="1" t="s">
        <v>16</v>
      </c>
      <c r="F120" s="1" t="s">
        <v>11</v>
      </c>
      <c r="AE120" s="5" t="s">
        <v>15</v>
      </c>
      <c r="AF120" s="5" t="s">
        <v>15</v>
      </c>
      <c r="AK120" s="20">
        <v>58</v>
      </c>
    </row>
    <row r="121" spans="1:41" x14ac:dyDescent="0.2">
      <c r="A121" s="1" t="s">
        <v>87</v>
      </c>
      <c r="B121" s="1" t="s">
        <v>64</v>
      </c>
      <c r="C121" s="1" t="s">
        <v>8</v>
      </c>
      <c r="D121" s="1" t="s">
        <v>234</v>
      </c>
      <c r="E121" s="63" t="s">
        <v>32</v>
      </c>
      <c r="F121" s="1" t="s">
        <v>10</v>
      </c>
      <c r="AI121" s="5">
        <v>0.10299999999999999</v>
      </c>
      <c r="AK121" s="20">
        <v>59</v>
      </c>
      <c r="AM121" s="12">
        <f>+AO121/$AO$3</f>
        <v>2.6378172773984084E-7</v>
      </c>
      <c r="AN121" s="7">
        <f>IF(AK121=1,AM121,AM121+AN119)</f>
        <v>0.99999988987753119</v>
      </c>
      <c r="AO121" s="5">
        <f>SUM(G121:AJ121)</f>
        <v>0.10299999999999999</v>
      </c>
    </row>
    <row r="122" spans="1:41" x14ac:dyDescent="0.2">
      <c r="A122" s="1" t="s">
        <v>87</v>
      </c>
      <c r="B122" s="1" t="s">
        <v>64</v>
      </c>
      <c r="C122" s="1" t="s">
        <v>8</v>
      </c>
      <c r="D122" s="1" t="s">
        <v>234</v>
      </c>
      <c r="E122" s="63" t="s">
        <v>32</v>
      </c>
      <c r="F122" s="1" t="s">
        <v>11</v>
      </c>
      <c r="AI122" s="5">
        <v>-1</v>
      </c>
      <c r="AK122" s="20">
        <v>59</v>
      </c>
    </row>
    <row r="123" spans="1:41" x14ac:dyDescent="0.2">
      <c r="A123" s="1" t="s">
        <v>87</v>
      </c>
      <c r="B123" s="1" t="s">
        <v>64</v>
      </c>
      <c r="C123" s="1" t="s">
        <v>8</v>
      </c>
      <c r="D123" s="1" t="s">
        <v>234</v>
      </c>
      <c r="E123" s="1" t="s">
        <v>28</v>
      </c>
      <c r="F123" s="1" t="s">
        <v>10</v>
      </c>
      <c r="AF123" s="5">
        <v>0.02</v>
      </c>
      <c r="AI123" s="5">
        <v>0.01</v>
      </c>
      <c r="AK123" s="20">
        <v>60</v>
      </c>
      <c r="AM123" s="12">
        <f>+AO123/$AO$3</f>
        <v>7.6829629438788608E-8</v>
      </c>
      <c r="AN123" s="7">
        <f>IF(AK123=1,AM123,AM123+AN121)</f>
        <v>0.99999996670716063</v>
      </c>
      <c r="AO123" s="5">
        <f>SUM(G123:AJ123)</f>
        <v>0.03</v>
      </c>
    </row>
    <row r="124" spans="1:41" x14ac:dyDescent="0.2">
      <c r="A124" s="1" t="s">
        <v>87</v>
      </c>
      <c r="B124" s="1" t="s">
        <v>64</v>
      </c>
      <c r="C124" s="1" t="s">
        <v>8</v>
      </c>
      <c r="D124" s="1" t="s">
        <v>234</v>
      </c>
      <c r="E124" s="1" t="s">
        <v>28</v>
      </c>
      <c r="F124" s="1" t="s">
        <v>11</v>
      </c>
      <c r="AF124" s="5">
        <v>-1</v>
      </c>
      <c r="AI124" s="5">
        <v>-1</v>
      </c>
      <c r="AK124" s="20">
        <v>60</v>
      </c>
    </row>
    <row r="125" spans="1:41" x14ac:dyDescent="0.2">
      <c r="A125" s="1" t="s">
        <v>87</v>
      </c>
      <c r="B125" s="1" t="s">
        <v>64</v>
      </c>
      <c r="C125" s="1" t="s">
        <v>8</v>
      </c>
      <c r="D125" s="1" t="s">
        <v>234</v>
      </c>
      <c r="E125" s="1" t="s">
        <v>16</v>
      </c>
      <c r="F125" s="1" t="s">
        <v>10</v>
      </c>
      <c r="AC125" s="5">
        <v>1.2999999999999999E-2</v>
      </c>
      <c r="AK125" s="20">
        <v>61</v>
      </c>
      <c r="AM125" s="12">
        <f>+AO125/$AO$3</f>
        <v>3.3292839423475059E-8</v>
      </c>
      <c r="AN125" s="7">
        <f>IF(AK125=1,AM125,AM125+AN123)</f>
        <v>1</v>
      </c>
      <c r="AO125" s="5">
        <f>SUM(G125:AJ125)</f>
        <v>1.2999999999999999E-2</v>
      </c>
    </row>
    <row r="126" spans="1:41" x14ac:dyDescent="0.2">
      <c r="A126" s="1" t="s">
        <v>87</v>
      </c>
      <c r="B126" s="1" t="s">
        <v>64</v>
      </c>
      <c r="C126" s="1" t="s">
        <v>8</v>
      </c>
      <c r="D126" s="1" t="s">
        <v>234</v>
      </c>
      <c r="E126" s="1" t="s">
        <v>16</v>
      </c>
      <c r="F126" s="1" t="s">
        <v>11</v>
      </c>
      <c r="AC126" s="5">
        <v>-1</v>
      </c>
      <c r="AK126" s="20">
        <v>61</v>
      </c>
    </row>
  </sheetData>
  <mergeCells count="2">
    <mergeCell ref="E2:F2"/>
    <mergeCell ref="A1:D1"/>
  </mergeCells>
  <conditionalFormatting sqref="AN8 AN6 AN10 AN12 AN14 AN16 AN18 AN20 AN22 AN24 AN26 AN28 AN30 AN32 AN34 AN36 AN38 AN40 AN42 AN44 AN46 AN48 AN50 AN52 AN54 AN56 AN58 AN60 AN62 AN64 AN66 AN68 AN70 AN72 AN74 AN76 AN78 AN80 AN82 AN84 AN86 AN88 AN90 AN92 AN94 AN96 AN98 AN100 AN102 AN104 AN106 AN108 AN110 AN112 AN114 AN116 AN118">
    <cfRule type="colorScale" priority="71">
      <colorScale>
        <cfvo type="min"/>
        <cfvo type="percentile" val="50"/>
        <cfvo type="num" val="0.97499999999999998"/>
        <color rgb="FF63BE7B"/>
        <color rgb="FFFCFCFF"/>
        <color rgb="FFF8696B"/>
      </colorScale>
    </cfRule>
  </conditionalFormatting>
  <conditionalFormatting sqref="AM8">
    <cfRule type="colorScale" priority="70">
      <colorScale>
        <cfvo type="min"/>
        <cfvo type="percentile" val="50"/>
        <cfvo type="max"/>
        <color rgb="FFF8696B"/>
        <color rgb="FFFFEB84"/>
        <color rgb="FF63BE7B"/>
      </colorScale>
    </cfRule>
  </conditionalFormatting>
  <conditionalFormatting sqref="AN8">
    <cfRule type="colorScale" priority="69">
      <colorScale>
        <cfvo type="min"/>
        <cfvo type="percentile" val="50"/>
        <cfvo type="num" val="0.97499999999999998"/>
        <color rgb="FF63BE7B"/>
        <color rgb="FFFCFCFF"/>
        <color rgb="FFF8696B"/>
      </colorScale>
    </cfRule>
  </conditionalFormatting>
  <conditionalFormatting sqref="AM10 AM12 AM14 AM16 AM18 AM20 AM22 AM24 AM26 AM28 AM30 AM32 AM34 AM36 AM38 AM40 AM42 AM44 AM46 AM48 AM50 AM52 AM54 AM56 AM58 AM60 AM62 AM64 AM66 AM68 AM70 AM72 AM74 AM76 AM78 AM80 AM82 AM84 AM86 AM88 AM90 AM92 AM94 AM96 AM98 AM100 AM102 AM104 AM106 AM108 AM110">
    <cfRule type="colorScale" priority="68">
      <colorScale>
        <cfvo type="min"/>
        <cfvo type="percentile" val="50"/>
        <cfvo type="max"/>
        <color rgb="FFF8696B"/>
        <color rgb="FFFFEB84"/>
        <color rgb="FF63BE7B"/>
      </colorScale>
    </cfRule>
  </conditionalFormatting>
  <conditionalFormatting sqref="AN10 AN12 AN14 AN16 AN18 AN20 AN22 AN24 AN26 AN28 AN30 AN32 AN34 AN36 AN38 AN40 AN42 AN44 AN46 AN48 AN50 AN52 AN54 AN56 AN58 AN60 AN62 AN64 AN66 AN68 AN70 AN72 AN74 AN76 AN78 AN80 AN82 AN84 AN86 AN88 AN90 AN92 AN94 AN96 AN98 AN100 AN102 AN104 AN106 AN108 AN110">
    <cfRule type="colorScale" priority="67">
      <colorScale>
        <cfvo type="min"/>
        <cfvo type="percentile" val="50"/>
        <cfvo type="num" val="0.97499999999999998"/>
        <color rgb="FF63BE7B"/>
        <color rgb="FFFCFCFF"/>
        <color rgb="FFF8696B"/>
      </colorScale>
    </cfRule>
  </conditionalFormatting>
  <conditionalFormatting sqref="AO2">
    <cfRule type="cellIs" dxfId="518" priority="25" operator="equal">
      <formula>"Check functions"</formula>
    </cfRule>
  </conditionalFormatting>
  <conditionalFormatting sqref="G6:AJ124">
    <cfRule type="cellIs" dxfId="517" priority="17" operator="equal">
      <formula>-1</formula>
    </cfRule>
    <cfRule type="cellIs" dxfId="516" priority="18" operator="equal">
      <formula>"a"</formula>
    </cfRule>
    <cfRule type="cellIs" dxfId="515" priority="19" operator="equal">
      <formula>"b"</formula>
    </cfRule>
    <cfRule type="cellIs" dxfId="514" priority="20" operator="equal">
      <formula>"c"</formula>
    </cfRule>
    <cfRule type="cellIs" dxfId="513" priority="21" operator="equal">
      <formula>"bc"</formula>
    </cfRule>
    <cfRule type="cellIs" dxfId="512" priority="22" operator="equal">
      <formula>"ab"</formula>
    </cfRule>
    <cfRule type="cellIs" dxfId="511" priority="23" operator="equal">
      <formula>"ac"</formula>
    </cfRule>
    <cfRule type="cellIs" dxfId="510" priority="24" operator="equal">
      <formula>"abc"</formula>
    </cfRule>
  </conditionalFormatting>
  <conditionalFormatting sqref="G125:AJ126">
    <cfRule type="cellIs" dxfId="509" priority="9" operator="equal">
      <formula>-1</formula>
    </cfRule>
    <cfRule type="cellIs" dxfId="508" priority="10" operator="equal">
      <formula>"a"</formula>
    </cfRule>
    <cfRule type="cellIs" dxfId="507" priority="11" operator="equal">
      <formula>"b"</formula>
    </cfRule>
    <cfRule type="cellIs" dxfId="506" priority="12" operator="equal">
      <formula>"c"</formula>
    </cfRule>
    <cfRule type="cellIs" dxfId="505" priority="13" operator="equal">
      <formula>"bc"</formula>
    </cfRule>
    <cfRule type="cellIs" dxfId="504" priority="14" operator="equal">
      <formula>"ab"</formula>
    </cfRule>
    <cfRule type="cellIs" dxfId="503" priority="15" operator="equal">
      <formula>"ac"</formula>
    </cfRule>
    <cfRule type="cellIs" dxfId="502" priority="16" operator="equal">
      <formula>"abc"</formula>
    </cfRule>
  </conditionalFormatting>
  <conditionalFormatting sqref="AM5:AM119 AM121 AM123 AM125">
    <cfRule type="colorScale" priority="1309">
      <colorScale>
        <cfvo type="min"/>
        <cfvo type="percentile" val="50"/>
        <cfvo type="max"/>
        <color rgb="FFF8696B"/>
        <color rgb="FFFFEB84"/>
        <color rgb="FF63BE7B"/>
      </colorScale>
    </cfRule>
  </conditionalFormatting>
  <conditionalFormatting sqref="AN7 AN5 AN9 AN11 AN13 AN15 AN17 AN19 AN21 AN23 AN25 AN27 AN29 AN31 AN33 AN35 AN37 AN39 AN41 AN43 AN45 AN47 AN49 AN51 AN53 AN55 AN57 AN59 AN61 AN63 AN65 AN67 AN69 AN71 AN73 AN75 AN77 AN79 AN81 AN83 AN85 AN87 AN89 AN91 AN93 AN95 AN97 AN99 AN101 AN103 AN105 AN107 AN109 AN111 AN113 AN115 AN117 AN119 AN121 AN123 AN125">
    <cfRule type="colorScale" priority="1313">
      <colorScale>
        <cfvo type="min"/>
        <cfvo type="percentile" val="50"/>
        <cfvo type="num" val="0.97499999999999998"/>
        <color rgb="FF63BE7B"/>
        <color rgb="FFFCFCFF"/>
        <color rgb="FFF8696B"/>
      </colorScale>
    </cfRule>
  </conditionalFormatting>
  <pageMargins left="0.7" right="0.7" top="0.75" bottom="0.75" header="0.3" footer="0.3"/>
  <pageSetup paperSize="9" scale="54" orientation="landscape"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theme="9"/>
    <pageSetUpPr fitToPage="1"/>
  </sheetPr>
  <dimension ref="A1:AO220"/>
  <sheetViews>
    <sheetView topLeftCell="A37" zoomScale="90" zoomScaleNormal="90" zoomScaleSheetLayoutView="90" workbookViewId="0">
      <selection activeCell="AK54" sqref="AK54"/>
    </sheetView>
  </sheetViews>
  <sheetFormatPr defaultColWidth="9.140625" defaultRowHeight="12" x14ac:dyDescent="0.2"/>
  <cols>
    <col min="1" max="1" width="6.7109375" style="1" bestFit="1" customWidth="1"/>
    <col min="2" max="2" width="5" style="1" bestFit="1" customWidth="1"/>
    <col min="3" max="3" width="5.5703125" style="1" bestFit="1" customWidth="1"/>
    <col min="4" max="4" width="22.7109375" style="1" customWidth="1"/>
    <col min="5" max="5" width="7.28515625" style="37" bestFit="1" customWidth="1"/>
    <col min="6" max="6" width="4.5703125" style="1" bestFit="1" customWidth="1"/>
    <col min="7" max="36" width="6.7109375" style="5" customWidth="1"/>
    <col min="37" max="37" width="4.85546875" style="20" bestFit="1" customWidth="1"/>
    <col min="38" max="38" width="1.7109375" style="1" customWidth="1"/>
    <col min="39" max="39" width="5.7109375" style="13" bestFit="1" customWidth="1"/>
    <col min="40" max="40" width="5.5703125" style="1" bestFit="1" customWidth="1"/>
    <col min="41" max="41" width="9" style="1" bestFit="1" customWidth="1"/>
    <col min="42" max="16384" width="9.140625" style="1"/>
  </cols>
  <sheetData>
    <row r="1" spans="1:41" x14ac:dyDescent="0.2">
      <c r="A1" s="61" t="str">
        <f>"Table " &amp; VLOOKUP(AO1,header!$B$4:$C$31,1,FALSE) &amp; ". "&amp; VLOOKUP(AO1,header!$B$4:$C$31,2,FALSE)</f>
        <v>Table 15. BUM-A stock (AT + MD)</v>
      </c>
      <c r="B1" s="61"/>
      <c r="C1" s="61"/>
      <c r="D1" s="61"/>
      <c r="AO1" s="11">
        <v>15</v>
      </c>
    </row>
    <row r="2" spans="1:41" x14ac:dyDescent="0.2">
      <c r="E2" s="60" t="s">
        <v>143</v>
      </c>
      <c r="F2" s="60"/>
      <c r="G2" s="21">
        <f>SUMIF(G5:G220,"&gt;0")</f>
        <v>4195.9169999999995</v>
      </c>
      <c r="H2" s="21">
        <f t="shared" ref="H2:AJ2" si="0">SUMIF(H5:H220,"&gt;0")</f>
        <v>3076.5620000000008</v>
      </c>
      <c r="I2" s="21">
        <f t="shared" si="0"/>
        <v>3135.076</v>
      </c>
      <c r="J2" s="21">
        <f t="shared" si="0"/>
        <v>4216.13</v>
      </c>
      <c r="K2" s="21">
        <f t="shared" si="0"/>
        <v>4186.6130000000003</v>
      </c>
      <c r="L2" s="21">
        <f t="shared" si="0"/>
        <v>5366.1540000000005</v>
      </c>
      <c r="M2" s="21">
        <f t="shared" si="0"/>
        <v>5670.3949999999986</v>
      </c>
      <c r="N2" s="21">
        <f t="shared" si="0"/>
        <v>5637.1180000000004</v>
      </c>
      <c r="O2" s="21">
        <f t="shared" si="0"/>
        <v>5322.8679999999986</v>
      </c>
      <c r="P2" s="21">
        <f t="shared" si="0"/>
        <v>5393.2579999999989</v>
      </c>
      <c r="Q2" s="21">
        <f t="shared" si="0"/>
        <v>4374.7200000000012</v>
      </c>
      <c r="R2" s="21">
        <f t="shared" si="0"/>
        <v>3806.8430000000003</v>
      </c>
      <c r="S2" s="21">
        <f t="shared" si="0"/>
        <v>4315.527</v>
      </c>
      <c r="T2" s="21">
        <f t="shared" si="0"/>
        <v>3104.127</v>
      </c>
      <c r="U2" s="21">
        <f t="shared" si="0"/>
        <v>3468.6040000000012</v>
      </c>
      <c r="V2" s="21">
        <f t="shared" si="0"/>
        <v>3067.2450000000008</v>
      </c>
      <c r="W2" s="21">
        <f t="shared" si="0"/>
        <v>4261.0219999999999</v>
      </c>
      <c r="X2" s="21">
        <f t="shared" si="0"/>
        <v>3590.2709999999997</v>
      </c>
      <c r="Y2" s="21">
        <f t="shared" si="0"/>
        <v>3112.4720000000002</v>
      </c>
      <c r="Z2" s="21">
        <f t="shared" si="0"/>
        <v>2989.0890000000004</v>
      </c>
      <c r="AA2" s="21">
        <f t="shared" si="0"/>
        <v>2724.5950000000007</v>
      </c>
      <c r="AB2" s="21">
        <f t="shared" si="0"/>
        <v>2726.2180000000008</v>
      </c>
      <c r="AC2" s="21">
        <f t="shared" si="0"/>
        <v>2112.3159999999998</v>
      </c>
      <c r="AD2" s="21">
        <f t="shared" si="0"/>
        <v>2715.2879999999996</v>
      </c>
      <c r="AE2" s="21">
        <f t="shared" si="0"/>
        <v>2033.5729999999992</v>
      </c>
      <c r="AF2" s="21">
        <f t="shared" si="0"/>
        <v>2085.5649999999991</v>
      </c>
      <c r="AG2" s="21">
        <f t="shared" si="0"/>
        <v>2283.9660000000003</v>
      </c>
      <c r="AH2" s="21">
        <f t="shared" si="0"/>
        <v>1597.6230000000007</v>
      </c>
      <c r="AI2" s="21">
        <f t="shared" si="0"/>
        <v>1702.1309999999999</v>
      </c>
      <c r="AJ2" s="21">
        <f t="shared" si="0"/>
        <v>1454.0410000000006</v>
      </c>
      <c r="AO2" s="39" t="str">
        <f>IF((SUM(G2:AJ2)=AO3),"Ok","Check functions")</f>
        <v>Ok</v>
      </c>
    </row>
    <row r="3" spans="1:41" x14ac:dyDescent="0.2">
      <c r="AO3" s="5">
        <f>SUM(AO5:AO220)</f>
        <v>103725.32699999998</v>
      </c>
    </row>
    <row r="4" spans="1:41" s="30" customFormat="1" x14ac:dyDescent="0.2">
      <c r="A4" s="28" t="s">
        <v>0</v>
      </c>
      <c r="B4" s="28" t="s">
        <v>1</v>
      </c>
      <c r="C4" s="28" t="s">
        <v>2</v>
      </c>
      <c r="D4" s="28" t="s">
        <v>3</v>
      </c>
      <c r="E4" s="35" t="s">
        <v>4</v>
      </c>
      <c r="F4" s="24" t="s">
        <v>144</v>
      </c>
      <c r="G4" s="29">
        <v>1991</v>
      </c>
      <c r="H4" s="29">
        <v>1992</v>
      </c>
      <c r="I4" s="29">
        <v>1993</v>
      </c>
      <c r="J4" s="29">
        <v>1994</v>
      </c>
      <c r="K4" s="29">
        <v>1995</v>
      </c>
      <c r="L4" s="29">
        <v>1996</v>
      </c>
      <c r="M4" s="29">
        <v>1997</v>
      </c>
      <c r="N4" s="29">
        <v>1998</v>
      </c>
      <c r="O4" s="29">
        <v>1999</v>
      </c>
      <c r="P4" s="29">
        <v>2000</v>
      </c>
      <c r="Q4" s="29">
        <v>2001</v>
      </c>
      <c r="R4" s="29">
        <v>2002</v>
      </c>
      <c r="S4" s="29">
        <v>2003</v>
      </c>
      <c r="T4" s="29">
        <v>2004</v>
      </c>
      <c r="U4" s="29">
        <v>2005</v>
      </c>
      <c r="V4" s="29">
        <v>2006</v>
      </c>
      <c r="W4" s="29">
        <v>2007</v>
      </c>
      <c r="X4" s="29">
        <v>2008</v>
      </c>
      <c r="Y4" s="29">
        <v>2009</v>
      </c>
      <c r="Z4" s="29">
        <v>2010</v>
      </c>
      <c r="AA4" s="29">
        <v>2011</v>
      </c>
      <c r="AB4" s="29">
        <v>2012</v>
      </c>
      <c r="AC4" s="29">
        <v>2013</v>
      </c>
      <c r="AD4" s="29">
        <v>2014</v>
      </c>
      <c r="AE4" s="29">
        <v>2015</v>
      </c>
      <c r="AF4" s="29">
        <v>2016</v>
      </c>
      <c r="AG4" s="29">
        <v>2017</v>
      </c>
      <c r="AH4" s="29">
        <v>2018</v>
      </c>
      <c r="AI4" s="29">
        <v>2019</v>
      </c>
      <c r="AJ4" s="29">
        <v>2020</v>
      </c>
      <c r="AK4" s="26" t="s">
        <v>5</v>
      </c>
      <c r="AL4" s="11"/>
      <c r="AM4" s="14" t="s">
        <v>95</v>
      </c>
      <c r="AN4" s="11" t="s">
        <v>96</v>
      </c>
      <c r="AO4" s="1" t="s">
        <v>228</v>
      </c>
    </row>
    <row r="5" spans="1:41" x14ac:dyDescent="0.2">
      <c r="A5" s="1" t="s">
        <v>113</v>
      </c>
      <c r="B5" s="1" t="s">
        <v>94</v>
      </c>
      <c r="C5" s="1" t="s">
        <v>8</v>
      </c>
      <c r="D5" s="1" t="s">
        <v>25</v>
      </c>
      <c r="E5" s="1" t="s">
        <v>21</v>
      </c>
      <c r="F5" s="1" t="s">
        <v>10</v>
      </c>
      <c r="G5" s="5">
        <v>900</v>
      </c>
      <c r="H5" s="5">
        <v>1017</v>
      </c>
      <c r="I5" s="5">
        <v>926</v>
      </c>
      <c r="J5" s="5">
        <v>1523</v>
      </c>
      <c r="K5" s="5">
        <v>1409</v>
      </c>
      <c r="L5" s="5">
        <v>1679</v>
      </c>
      <c r="M5" s="5">
        <v>1349</v>
      </c>
      <c r="N5" s="5">
        <v>1185</v>
      </c>
      <c r="O5" s="5">
        <v>790</v>
      </c>
      <c r="P5" s="5">
        <v>883</v>
      </c>
      <c r="Q5" s="5">
        <v>335</v>
      </c>
      <c r="R5" s="5">
        <v>267.33699999999999</v>
      </c>
      <c r="S5" s="5">
        <v>442.28800000000001</v>
      </c>
      <c r="T5" s="5">
        <v>540</v>
      </c>
      <c r="U5" s="5">
        <v>442.21800000000002</v>
      </c>
      <c r="V5" s="5">
        <v>489.81700000000001</v>
      </c>
      <c r="W5" s="5">
        <v>919.601</v>
      </c>
      <c r="X5" s="5">
        <v>1027.9090000000001</v>
      </c>
      <c r="Y5" s="5">
        <v>822.18399999999997</v>
      </c>
      <c r="Z5" s="5">
        <v>731.351</v>
      </c>
      <c r="AA5" s="5">
        <v>401.738</v>
      </c>
      <c r="AB5" s="5">
        <v>430.411</v>
      </c>
      <c r="AC5" s="5">
        <v>188.565</v>
      </c>
      <c r="AD5" s="5">
        <v>280.09500000000003</v>
      </c>
      <c r="AE5" s="5">
        <v>293.23599999999999</v>
      </c>
      <c r="AF5" s="5">
        <v>295.56799999999998</v>
      </c>
      <c r="AG5" s="5">
        <v>429.899</v>
      </c>
      <c r="AH5" s="5">
        <v>292.892</v>
      </c>
      <c r="AI5" s="5">
        <v>364.64800000000002</v>
      </c>
      <c r="AJ5" s="5">
        <v>317.048</v>
      </c>
      <c r="AK5" s="20">
        <v>1</v>
      </c>
      <c r="AM5" s="12">
        <f>+AO5/$AO$3</f>
        <v>0.20219560262268449</v>
      </c>
      <c r="AN5" s="7">
        <f>IF(AK5=1,AM5,AM5+AN3)</f>
        <v>0.20219560262268449</v>
      </c>
      <c r="AO5" s="5">
        <f>SUM(G5:AJ5)</f>
        <v>20972.805</v>
      </c>
    </row>
    <row r="6" spans="1:41" x14ac:dyDescent="0.2">
      <c r="A6" s="1" t="s">
        <v>113</v>
      </c>
      <c r="B6" s="1" t="s">
        <v>94</v>
      </c>
      <c r="C6" s="1" t="s">
        <v>8</v>
      </c>
      <c r="D6" s="1" t="s">
        <v>25</v>
      </c>
      <c r="E6" s="1" t="s">
        <v>21</v>
      </c>
      <c r="F6" s="1" t="s">
        <v>11</v>
      </c>
      <c r="G6" s="5" t="s">
        <v>13</v>
      </c>
      <c r="H6" s="5" t="s">
        <v>13</v>
      </c>
      <c r="I6" s="5" t="s">
        <v>13</v>
      </c>
      <c r="J6" s="5" t="s">
        <v>13</v>
      </c>
      <c r="K6" s="5" t="s">
        <v>13</v>
      </c>
      <c r="L6" s="5" t="s">
        <v>13</v>
      </c>
      <c r="M6" s="5" t="s">
        <v>13</v>
      </c>
      <c r="N6" s="5" t="s">
        <v>13</v>
      </c>
      <c r="O6" s="5" t="s">
        <v>13</v>
      </c>
      <c r="P6" s="5" t="s">
        <v>13</v>
      </c>
      <c r="Q6" s="5" t="s">
        <v>13</v>
      </c>
      <c r="R6" s="5" t="s">
        <v>13</v>
      </c>
      <c r="S6" s="5" t="s">
        <v>13</v>
      </c>
      <c r="T6" s="5" t="s">
        <v>13</v>
      </c>
      <c r="U6" s="5" t="s">
        <v>13</v>
      </c>
      <c r="V6" s="5" t="s">
        <v>13</v>
      </c>
      <c r="W6" s="5" t="s">
        <v>13</v>
      </c>
      <c r="X6" s="5" t="s">
        <v>13</v>
      </c>
      <c r="Y6" s="5" t="s">
        <v>13</v>
      </c>
      <c r="Z6" s="5" t="s">
        <v>13</v>
      </c>
      <c r="AA6" s="5" t="s">
        <v>13</v>
      </c>
      <c r="AB6" s="5" t="s">
        <v>13</v>
      </c>
      <c r="AC6" s="5" t="s">
        <v>13</v>
      </c>
      <c r="AD6" s="5" t="s">
        <v>13</v>
      </c>
      <c r="AE6" s="5" t="s">
        <v>13</v>
      </c>
      <c r="AF6" s="5" t="s">
        <v>15</v>
      </c>
      <c r="AG6" s="5" t="s">
        <v>15</v>
      </c>
      <c r="AH6" s="5" t="s">
        <v>15</v>
      </c>
      <c r="AI6" s="5" t="s">
        <v>15</v>
      </c>
      <c r="AJ6" s="5" t="s">
        <v>15</v>
      </c>
      <c r="AK6" s="16">
        <v>1</v>
      </c>
    </row>
    <row r="7" spans="1:41" x14ac:dyDescent="0.2">
      <c r="A7" s="1" t="s">
        <v>113</v>
      </c>
      <c r="B7" s="1" t="s">
        <v>94</v>
      </c>
      <c r="C7" s="1" t="s">
        <v>19</v>
      </c>
      <c r="D7" s="1" t="s">
        <v>20</v>
      </c>
      <c r="E7" s="1" t="s">
        <v>21</v>
      </c>
      <c r="F7" s="1" t="s">
        <v>10</v>
      </c>
      <c r="G7" s="5">
        <v>1672</v>
      </c>
      <c r="H7" s="5">
        <v>824</v>
      </c>
      <c r="I7" s="5">
        <v>685</v>
      </c>
      <c r="J7" s="5">
        <v>663</v>
      </c>
      <c r="K7" s="5">
        <v>467</v>
      </c>
      <c r="L7" s="5">
        <v>660</v>
      </c>
      <c r="M7" s="5">
        <v>1478</v>
      </c>
      <c r="N7" s="5">
        <v>578</v>
      </c>
      <c r="O7" s="5">
        <v>486</v>
      </c>
      <c r="P7" s="5">
        <v>485</v>
      </c>
      <c r="Q7" s="5">
        <v>240</v>
      </c>
      <c r="R7" s="5">
        <v>294</v>
      </c>
      <c r="S7" s="5">
        <v>319</v>
      </c>
      <c r="T7" s="5">
        <v>315</v>
      </c>
      <c r="U7" s="5">
        <v>151</v>
      </c>
      <c r="V7" s="5">
        <v>99</v>
      </c>
      <c r="W7" s="5">
        <v>233</v>
      </c>
      <c r="X7" s="5">
        <v>148</v>
      </c>
      <c r="Y7" s="5">
        <v>195</v>
      </c>
      <c r="Z7" s="5">
        <v>153</v>
      </c>
      <c r="AA7" s="5">
        <v>199.435</v>
      </c>
      <c r="AB7" s="5">
        <v>165.41300000000001</v>
      </c>
      <c r="AC7" s="5">
        <v>78</v>
      </c>
      <c r="AD7" s="5">
        <v>62</v>
      </c>
      <c r="AE7" s="5">
        <v>84.825999999999993</v>
      </c>
      <c r="AF7" s="5">
        <v>102.42700000000001</v>
      </c>
      <c r="AG7" s="5">
        <v>98.799000000000007</v>
      </c>
      <c r="AH7" s="5">
        <v>90.093000000000004</v>
      </c>
      <c r="AI7" s="5">
        <v>61.823999999999998</v>
      </c>
      <c r="AJ7" s="5">
        <v>112.38800000000001</v>
      </c>
      <c r="AK7" s="20">
        <v>2</v>
      </c>
      <c r="AM7" s="12">
        <f>+AO7/$AO$3</f>
        <v>0.10797946194953914</v>
      </c>
      <c r="AN7" s="7">
        <f>IF(AK7=1,AM7,AM7+AN5)</f>
        <v>0.31017506457222366</v>
      </c>
      <c r="AO7" s="5">
        <f>SUM(G7:AJ7)</f>
        <v>11200.205000000002</v>
      </c>
    </row>
    <row r="8" spans="1:41" x14ac:dyDescent="0.2">
      <c r="A8" s="1" t="s">
        <v>113</v>
      </c>
      <c r="B8" s="1" t="s">
        <v>94</v>
      </c>
      <c r="C8" s="1" t="s">
        <v>19</v>
      </c>
      <c r="D8" s="1" t="s">
        <v>20</v>
      </c>
      <c r="E8" s="1" t="s">
        <v>21</v>
      </c>
      <c r="F8" s="1" t="s">
        <v>11</v>
      </c>
      <c r="G8" s="5" t="s">
        <v>13</v>
      </c>
      <c r="H8" s="5" t="s">
        <v>13</v>
      </c>
      <c r="I8" s="5" t="s">
        <v>13</v>
      </c>
      <c r="J8" s="5" t="s">
        <v>13</v>
      </c>
      <c r="K8" s="5" t="s">
        <v>13</v>
      </c>
      <c r="L8" s="5" t="s">
        <v>13</v>
      </c>
      <c r="M8" s="5" t="s">
        <v>13</v>
      </c>
      <c r="N8" s="5" t="s">
        <v>13</v>
      </c>
      <c r="O8" s="5" t="s">
        <v>13</v>
      </c>
      <c r="P8" s="5" t="s">
        <v>13</v>
      </c>
      <c r="Q8" s="5" t="s">
        <v>13</v>
      </c>
      <c r="R8" s="5" t="s">
        <v>13</v>
      </c>
      <c r="S8" s="5" t="s">
        <v>13</v>
      </c>
      <c r="T8" s="5" t="s">
        <v>13</v>
      </c>
      <c r="U8" s="5" t="s">
        <v>13</v>
      </c>
      <c r="V8" s="5" t="s">
        <v>13</v>
      </c>
      <c r="W8" s="5" t="s">
        <v>13</v>
      </c>
      <c r="X8" s="5" t="s">
        <v>13</v>
      </c>
      <c r="Y8" s="5" t="s">
        <v>13</v>
      </c>
      <c r="Z8" s="5" t="s">
        <v>13</v>
      </c>
      <c r="AA8" s="5" t="s">
        <v>13</v>
      </c>
      <c r="AB8" s="5" t="s">
        <v>13</v>
      </c>
      <c r="AC8" s="5" t="s">
        <v>13</v>
      </c>
      <c r="AD8" s="5" t="s">
        <v>13</v>
      </c>
      <c r="AE8" s="5" t="s">
        <v>13</v>
      </c>
      <c r="AF8" s="5" t="s">
        <v>13</v>
      </c>
      <c r="AG8" s="5" t="s">
        <v>13</v>
      </c>
      <c r="AH8" s="5" t="s">
        <v>13</v>
      </c>
      <c r="AI8" s="5" t="s">
        <v>13</v>
      </c>
      <c r="AJ8" s="5" t="s">
        <v>13</v>
      </c>
      <c r="AK8" s="16">
        <v>2</v>
      </c>
    </row>
    <row r="9" spans="1:41" x14ac:dyDescent="0.2">
      <c r="A9" s="1" t="s">
        <v>113</v>
      </c>
      <c r="B9" s="1" t="s">
        <v>94</v>
      </c>
      <c r="C9" s="1" t="s">
        <v>8</v>
      </c>
      <c r="D9" s="1" t="s">
        <v>69</v>
      </c>
      <c r="E9" s="1" t="s">
        <v>22</v>
      </c>
      <c r="F9" s="1" t="s">
        <v>10</v>
      </c>
      <c r="G9" s="5">
        <v>125.65</v>
      </c>
      <c r="H9" s="5">
        <v>123.16</v>
      </c>
      <c r="I9" s="5">
        <v>236.48</v>
      </c>
      <c r="J9" s="5">
        <v>440.85</v>
      </c>
      <c r="K9" s="5">
        <v>471.42</v>
      </c>
      <c r="L9" s="5">
        <v>421.72</v>
      </c>
      <c r="M9" s="5">
        <v>491.26</v>
      </c>
      <c r="N9" s="5">
        <v>447</v>
      </c>
      <c r="O9" s="5">
        <v>624.20000000000005</v>
      </c>
      <c r="P9" s="5">
        <v>639</v>
      </c>
      <c r="Q9" s="5">
        <v>795.23</v>
      </c>
      <c r="R9" s="5">
        <v>998.53</v>
      </c>
      <c r="S9" s="5">
        <v>414.93</v>
      </c>
      <c r="T9" s="5">
        <v>470.44</v>
      </c>
      <c r="U9" s="5">
        <v>759</v>
      </c>
      <c r="V9" s="5">
        <v>405.22300000000001</v>
      </c>
      <c r="W9" s="5">
        <v>683</v>
      </c>
      <c r="X9" s="5">
        <v>190.911</v>
      </c>
      <c r="Y9" s="5">
        <v>140.477</v>
      </c>
      <c r="Z9" s="5">
        <v>115.65300000000001</v>
      </c>
      <c r="AA9" s="5">
        <v>332.14299999999997</v>
      </c>
      <c r="AB9" s="5">
        <v>233.9</v>
      </c>
      <c r="AC9" s="5">
        <v>162.60300000000001</v>
      </c>
      <c r="AD9" s="5">
        <v>235.57</v>
      </c>
      <c r="AE9" s="5">
        <v>87.915999999999997</v>
      </c>
      <c r="AF9" s="5">
        <v>43.66</v>
      </c>
      <c r="AG9" s="5">
        <v>162.02000000000001</v>
      </c>
      <c r="AH9" s="5">
        <v>59.7</v>
      </c>
      <c r="AI9" s="5">
        <v>44.4</v>
      </c>
      <c r="AJ9" s="5">
        <v>53.1</v>
      </c>
      <c r="AK9" s="20">
        <v>3</v>
      </c>
      <c r="AM9" s="12">
        <f>+AO9/$AO$3</f>
        <v>0.10035298322077116</v>
      </c>
      <c r="AN9" s="7">
        <f>IF(AK9=1,AM9,AM9+AN7)</f>
        <v>0.41052804779299479</v>
      </c>
      <c r="AO9" s="5">
        <f>SUM(G9:AJ9)</f>
        <v>10409.145999999999</v>
      </c>
    </row>
    <row r="10" spans="1:41" x14ac:dyDescent="0.2">
      <c r="A10" s="1" t="s">
        <v>113</v>
      </c>
      <c r="B10" s="1" t="s">
        <v>94</v>
      </c>
      <c r="C10" s="1" t="s">
        <v>8</v>
      </c>
      <c r="D10" s="1" t="s">
        <v>69</v>
      </c>
      <c r="E10" s="1" t="s">
        <v>22</v>
      </c>
      <c r="F10" s="1" t="s">
        <v>11</v>
      </c>
      <c r="G10" s="5" t="s">
        <v>15</v>
      </c>
      <c r="H10" s="5" t="s">
        <v>15</v>
      </c>
      <c r="I10" s="5" t="s">
        <v>15</v>
      </c>
      <c r="J10" s="5" t="s">
        <v>15</v>
      </c>
      <c r="K10" s="5" t="s">
        <v>15</v>
      </c>
      <c r="L10" s="5">
        <v>-1</v>
      </c>
      <c r="M10" s="5" t="s">
        <v>24</v>
      </c>
      <c r="N10" s="5" t="s">
        <v>13</v>
      </c>
      <c r="O10" s="5" t="s">
        <v>24</v>
      </c>
      <c r="P10" s="5" t="s">
        <v>13</v>
      </c>
      <c r="Q10" s="5" t="s">
        <v>13</v>
      </c>
      <c r="R10" s="5" t="s">
        <v>13</v>
      </c>
      <c r="S10" s="5" t="s">
        <v>13</v>
      </c>
      <c r="T10" s="5" t="s">
        <v>13</v>
      </c>
      <c r="U10" s="5" t="s">
        <v>13</v>
      </c>
      <c r="V10" s="5" t="s">
        <v>13</v>
      </c>
      <c r="W10" s="5" t="s">
        <v>13</v>
      </c>
      <c r="X10" s="5" t="s">
        <v>15</v>
      </c>
      <c r="Y10" s="5" t="s">
        <v>13</v>
      </c>
      <c r="Z10" s="5" t="s">
        <v>15</v>
      </c>
      <c r="AA10" s="5" t="s">
        <v>15</v>
      </c>
      <c r="AB10" s="5" t="s">
        <v>15</v>
      </c>
      <c r="AC10" s="5" t="s">
        <v>15</v>
      </c>
      <c r="AD10" s="5" t="s">
        <v>15</v>
      </c>
      <c r="AE10" s="5" t="s">
        <v>15</v>
      </c>
      <c r="AF10" s="5" t="s">
        <v>15</v>
      </c>
      <c r="AG10" s="5" t="s">
        <v>15</v>
      </c>
      <c r="AH10" s="5" t="s">
        <v>15</v>
      </c>
      <c r="AI10" s="5">
        <v>-1</v>
      </c>
      <c r="AJ10" s="5">
        <v>-1</v>
      </c>
      <c r="AK10" s="16">
        <v>3</v>
      </c>
    </row>
    <row r="11" spans="1:41" x14ac:dyDescent="0.2">
      <c r="A11" s="1" t="s">
        <v>113</v>
      </c>
      <c r="B11" s="1" t="s">
        <v>94</v>
      </c>
      <c r="C11" s="1" t="s">
        <v>8</v>
      </c>
      <c r="D11" s="1" t="s">
        <v>216</v>
      </c>
      <c r="E11" s="1" t="s">
        <v>21</v>
      </c>
      <c r="F11" s="1" t="s">
        <v>10</v>
      </c>
      <c r="G11" s="5">
        <v>74</v>
      </c>
      <c r="H11" s="5">
        <v>88</v>
      </c>
      <c r="I11" s="5">
        <v>139</v>
      </c>
      <c r="J11" s="5">
        <v>149</v>
      </c>
      <c r="K11" s="5">
        <v>154</v>
      </c>
      <c r="L11" s="5">
        <v>197</v>
      </c>
      <c r="M11" s="5">
        <v>232</v>
      </c>
      <c r="N11" s="5">
        <v>257</v>
      </c>
      <c r="O11" s="5">
        <v>285</v>
      </c>
      <c r="P11" s="5">
        <v>305</v>
      </c>
      <c r="Q11" s="5">
        <v>329</v>
      </c>
      <c r="R11" s="5">
        <v>340</v>
      </c>
      <c r="S11" s="5">
        <v>340</v>
      </c>
      <c r="T11" s="5">
        <v>345</v>
      </c>
      <c r="U11" s="5">
        <v>360</v>
      </c>
      <c r="V11" s="5">
        <v>360</v>
      </c>
      <c r="W11" s="5">
        <v>352</v>
      </c>
      <c r="X11" s="5">
        <v>381.67599999999999</v>
      </c>
      <c r="Y11" s="5">
        <v>257.67899999999997</v>
      </c>
      <c r="Z11" s="5">
        <v>238.65</v>
      </c>
      <c r="AA11" s="5">
        <v>257.61900000000003</v>
      </c>
      <c r="AB11" s="5">
        <v>220.37799999999999</v>
      </c>
      <c r="AC11" s="5">
        <v>145.32499999999999</v>
      </c>
      <c r="AD11" s="5">
        <v>271.96800000000002</v>
      </c>
      <c r="AE11" s="5">
        <v>163.59</v>
      </c>
      <c r="AF11" s="5">
        <v>114.342</v>
      </c>
      <c r="AG11" s="5">
        <v>160.54900000000001</v>
      </c>
      <c r="AH11" s="5">
        <v>242.63800000000001</v>
      </c>
      <c r="AI11" s="5">
        <v>345.70600000000002</v>
      </c>
      <c r="AJ11" s="5">
        <v>260.483</v>
      </c>
      <c r="AK11" s="20">
        <v>4</v>
      </c>
      <c r="AM11" s="12">
        <f>+AO11/$AO$3</f>
        <v>7.1020291890716347E-2</v>
      </c>
      <c r="AN11" s="7">
        <f>IF(AK11=1,AM11,AM11+AN9)</f>
        <v>0.48154833968371114</v>
      </c>
      <c r="AO11" s="5">
        <f>SUM(G11:AJ11)</f>
        <v>7366.6029999999992</v>
      </c>
    </row>
    <row r="12" spans="1:41" x14ac:dyDescent="0.2">
      <c r="A12" s="1" t="s">
        <v>113</v>
      </c>
      <c r="B12" s="1" t="s">
        <v>94</v>
      </c>
      <c r="C12" s="1" t="s">
        <v>8</v>
      </c>
      <c r="D12" s="1" t="s">
        <v>216</v>
      </c>
      <c r="E12" s="1" t="s">
        <v>21</v>
      </c>
      <c r="F12" s="1" t="s">
        <v>11</v>
      </c>
      <c r="G12" s="5">
        <v>-1</v>
      </c>
      <c r="H12" s="5">
        <v>-1</v>
      </c>
      <c r="I12" s="5">
        <v>-1</v>
      </c>
      <c r="J12" s="5">
        <v>-1</v>
      </c>
      <c r="K12" s="5">
        <v>-1</v>
      </c>
      <c r="L12" s="5">
        <v>-1</v>
      </c>
      <c r="M12" s="5">
        <v>-1</v>
      </c>
      <c r="N12" s="5">
        <v>-1</v>
      </c>
      <c r="O12" s="5">
        <v>-1</v>
      </c>
      <c r="P12" s="5">
        <v>-1</v>
      </c>
      <c r="Q12" s="5">
        <v>-1</v>
      </c>
      <c r="R12" s="5">
        <v>-1</v>
      </c>
      <c r="S12" s="5">
        <v>-1</v>
      </c>
      <c r="T12" s="5">
        <v>-1</v>
      </c>
      <c r="U12" s="5">
        <v>-1</v>
      </c>
      <c r="V12" s="5">
        <v>-1</v>
      </c>
      <c r="W12" s="5">
        <v>-1</v>
      </c>
      <c r="X12" s="5">
        <v>-1</v>
      </c>
      <c r="Y12" s="5">
        <v>-1</v>
      </c>
      <c r="Z12" s="5">
        <v>-1</v>
      </c>
      <c r="AA12" s="5">
        <v>-1</v>
      </c>
      <c r="AB12" s="5">
        <v>-1</v>
      </c>
      <c r="AC12" s="5">
        <v>-1</v>
      </c>
      <c r="AD12" s="5">
        <v>-1</v>
      </c>
      <c r="AE12" s="5">
        <v>-1</v>
      </c>
      <c r="AF12" s="5">
        <v>-1</v>
      </c>
      <c r="AG12" s="5">
        <v>-1</v>
      </c>
      <c r="AH12" s="5">
        <v>-1</v>
      </c>
      <c r="AI12" s="5" t="s">
        <v>13</v>
      </c>
      <c r="AJ12" s="5">
        <v>-1</v>
      </c>
      <c r="AK12" s="16">
        <v>4</v>
      </c>
    </row>
    <row r="13" spans="1:41" x14ac:dyDescent="0.2">
      <c r="A13" s="1" t="s">
        <v>113</v>
      </c>
      <c r="B13" s="1" t="s">
        <v>94</v>
      </c>
      <c r="C13" s="1" t="s">
        <v>8</v>
      </c>
      <c r="D13" s="1" t="s">
        <v>149</v>
      </c>
      <c r="E13" s="1" t="s">
        <v>21</v>
      </c>
      <c r="F13" s="1" t="s">
        <v>10</v>
      </c>
      <c r="G13" s="5">
        <v>60</v>
      </c>
      <c r="H13" s="5">
        <v>125</v>
      </c>
      <c r="I13" s="5">
        <v>146</v>
      </c>
      <c r="J13" s="5">
        <v>79</v>
      </c>
      <c r="K13" s="5">
        <v>169</v>
      </c>
      <c r="L13" s="5">
        <v>308</v>
      </c>
      <c r="M13" s="5">
        <v>165</v>
      </c>
      <c r="N13" s="5">
        <v>340.1</v>
      </c>
      <c r="O13" s="5">
        <v>509</v>
      </c>
      <c r="P13" s="5">
        <v>466.8</v>
      </c>
      <c r="Q13" s="5">
        <v>780</v>
      </c>
      <c r="R13" s="5">
        <v>386.6</v>
      </c>
      <c r="S13" s="5">
        <v>576.96799999999996</v>
      </c>
      <c r="T13" s="5">
        <v>193.97399999999999</v>
      </c>
      <c r="U13" s="5">
        <v>609.77099999999996</v>
      </c>
      <c r="V13" s="5">
        <v>241.39599999999999</v>
      </c>
      <c r="W13" s="5">
        <v>148.92099999999999</v>
      </c>
      <c r="X13" s="5">
        <v>119.654</v>
      </c>
      <c r="Y13" s="5">
        <v>74.694000000000003</v>
      </c>
      <c r="Z13" s="5">
        <v>46.963999999999999</v>
      </c>
      <c r="AA13" s="5">
        <v>62.033999999999999</v>
      </c>
      <c r="AB13" s="5">
        <v>46.584000000000003</v>
      </c>
      <c r="AC13" s="5">
        <v>111.8</v>
      </c>
      <c r="AD13" s="5">
        <v>104.955</v>
      </c>
      <c r="AE13" s="5">
        <v>89.182000000000002</v>
      </c>
      <c r="AF13" s="5">
        <v>79.192999999999998</v>
      </c>
      <c r="AG13" s="5">
        <v>64.003</v>
      </c>
      <c r="AH13" s="5">
        <v>37.037999999999997</v>
      </c>
      <c r="AI13" s="5">
        <v>19.908000000000001</v>
      </c>
      <c r="AJ13" s="5">
        <v>12.714</v>
      </c>
      <c r="AK13" s="20">
        <v>5</v>
      </c>
      <c r="AM13" s="12">
        <f>+AO13/$AO$3</f>
        <v>5.9525028057997836E-2</v>
      </c>
      <c r="AN13" s="7">
        <f>IF(AK13=1,AM13,AM13+AN11)</f>
        <v>0.541073367741709</v>
      </c>
      <c r="AO13" s="5">
        <f>SUM(G13:AJ13)</f>
        <v>6174.2529999999988</v>
      </c>
    </row>
    <row r="14" spans="1:41" x14ac:dyDescent="0.2">
      <c r="A14" s="1" t="s">
        <v>113</v>
      </c>
      <c r="B14" s="1" t="s">
        <v>94</v>
      </c>
      <c r="C14" s="1" t="s">
        <v>8</v>
      </c>
      <c r="D14" s="1" t="s">
        <v>149</v>
      </c>
      <c r="E14" s="1" t="s">
        <v>21</v>
      </c>
      <c r="F14" s="1" t="s">
        <v>11</v>
      </c>
      <c r="G14" s="5" t="s">
        <v>15</v>
      </c>
      <c r="H14" s="5" t="s">
        <v>15</v>
      </c>
      <c r="I14" s="5" t="s">
        <v>15</v>
      </c>
      <c r="J14" s="5" t="s">
        <v>15</v>
      </c>
      <c r="K14" s="5" t="s">
        <v>15</v>
      </c>
      <c r="L14" s="5" t="s">
        <v>15</v>
      </c>
      <c r="M14" s="5" t="s">
        <v>15</v>
      </c>
      <c r="N14" s="5" t="s">
        <v>15</v>
      </c>
      <c r="O14" s="5" t="s">
        <v>13</v>
      </c>
      <c r="P14" s="5" t="s">
        <v>13</v>
      </c>
      <c r="Q14" s="5" t="s">
        <v>13</v>
      </c>
      <c r="R14" s="5" t="s">
        <v>15</v>
      </c>
      <c r="S14" s="5" t="s">
        <v>15</v>
      </c>
      <c r="T14" s="5" t="s">
        <v>15</v>
      </c>
      <c r="U14" s="5" t="s">
        <v>13</v>
      </c>
      <c r="V14" s="5" t="s">
        <v>13</v>
      </c>
      <c r="W14" s="5" t="s">
        <v>13</v>
      </c>
      <c r="X14" s="5" t="s">
        <v>13</v>
      </c>
      <c r="Y14" s="5" t="s">
        <v>13</v>
      </c>
      <c r="Z14" s="5" t="s">
        <v>13</v>
      </c>
      <c r="AA14" s="5" t="s">
        <v>13</v>
      </c>
      <c r="AB14" s="5" t="s">
        <v>13</v>
      </c>
      <c r="AC14" s="5" t="s">
        <v>15</v>
      </c>
      <c r="AD14" s="5" t="s">
        <v>15</v>
      </c>
      <c r="AE14" s="5" t="s">
        <v>15</v>
      </c>
      <c r="AF14" s="5" t="s">
        <v>15</v>
      </c>
      <c r="AG14" s="5" t="s">
        <v>15</v>
      </c>
      <c r="AH14" s="5" t="s">
        <v>15</v>
      </c>
      <c r="AI14" s="5" t="s">
        <v>15</v>
      </c>
      <c r="AJ14" s="5">
        <v>-1</v>
      </c>
      <c r="AK14" s="16">
        <v>5</v>
      </c>
    </row>
    <row r="15" spans="1:41" x14ac:dyDescent="0.2">
      <c r="A15" s="1" t="s">
        <v>113</v>
      </c>
      <c r="B15" s="1" t="s">
        <v>94</v>
      </c>
      <c r="C15" s="1" t="s">
        <v>8</v>
      </c>
      <c r="D15" s="1" t="s">
        <v>88</v>
      </c>
      <c r="E15" s="1" t="s">
        <v>21</v>
      </c>
      <c r="F15" s="1" t="s">
        <v>10</v>
      </c>
      <c r="K15" s="5">
        <v>87.259</v>
      </c>
      <c r="L15" s="5">
        <v>148.09700000000001</v>
      </c>
      <c r="M15" s="5">
        <v>148.32300000000001</v>
      </c>
      <c r="N15" s="5">
        <v>700.89700000000005</v>
      </c>
      <c r="O15" s="5">
        <v>419.73700000000002</v>
      </c>
      <c r="P15" s="5">
        <v>711.97500000000002</v>
      </c>
      <c r="Q15" s="5">
        <v>234.81700000000001</v>
      </c>
      <c r="R15" s="5">
        <v>158.37700000000001</v>
      </c>
      <c r="S15" s="5">
        <v>114.614</v>
      </c>
      <c r="T15" s="5">
        <v>188.44300000000001</v>
      </c>
      <c r="U15" s="5">
        <v>304.03100000000001</v>
      </c>
      <c r="V15" s="5">
        <v>162.31899999999999</v>
      </c>
      <c r="W15" s="5">
        <v>273.58800000000002</v>
      </c>
      <c r="X15" s="5">
        <v>76.472999999999999</v>
      </c>
      <c r="Y15" s="5">
        <v>56.271000000000001</v>
      </c>
      <c r="Z15" s="5">
        <v>46.326999999999998</v>
      </c>
      <c r="AA15" s="5">
        <v>133.04599999999999</v>
      </c>
      <c r="AB15" s="5">
        <v>93.692999999999998</v>
      </c>
      <c r="AC15" s="5">
        <v>177.97900000000001</v>
      </c>
      <c r="AD15" s="5">
        <v>293.18599999999998</v>
      </c>
      <c r="AE15" s="5">
        <v>35.216000000000001</v>
      </c>
      <c r="AF15" s="5">
        <v>126.848</v>
      </c>
      <c r="AK15" s="20">
        <v>6</v>
      </c>
      <c r="AM15" s="12">
        <f>+AO15/$AO$3</f>
        <v>4.5230187608856623E-2</v>
      </c>
      <c r="AN15" s="7">
        <f>IF(AK15=1,AM15,AM15+AN13)</f>
        <v>0.58630355535056566</v>
      </c>
      <c r="AO15" s="5">
        <f>SUM(G15:AJ15)</f>
        <v>4691.5160000000005</v>
      </c>
    </row>
    <row r="16" spans="1:41" x14ac:dyDescent="0.2">
      <c r="A16" s="1" t="s">
        <v>113</v>
      </c>
      <c r="B16" s="1" t="s">
        <v>94</v>
      </c>
      <c r="C16" s="1" t="s">
        <v>8</v>
      </c>
      <c r="D16" s="1" t="s">
        <v>88</v>
      </c>
      <c r="E16" s="1" t="s">
        <v>21</v>
      </c>
      <c r="F16" s="1" t="s">
        <v>11</v>
      </c>
      <c r="K16" s="5">
        <v>-1</v>
      </c>
      <c r="L16" s="5">
        <v>-1</v>
      </c>
      <c r="M16" s="5">
        <v>-1</v>
      </c>
      <c r="N16" s="5">
        <v>-1</v>
      </c>
      <c r="O16" s="5">
        <v>-1</v>
      </c>
      <c r="P16" s="5">
        <v>-1</v>
      </c>
      <c r="Q16" s="5">
        <v>-1</v>
      </c>
      <c r="R16" s="5">
        <v>-1</v>
      </c>
      <c r="S16" s="5">
        <v>-1</v>
      </c>
      <c r="T16" s="5">
        <v>-1</v>
      </c>
      <c r="U16" s="5">
        <v>-1</v>
      </c>
      <c r="V16" s="5">
        <v>-1</v>
      </c>
      <c r="W16" s="5">
        <v>-1</v>
      </c>
      <c r="X16" s="5">
        <v>-1</v>
      </c>
      <c r="Y16" s="5">
        <v>-1</v>
      </c>
      <c r="Z16" s="5">
        <v>-1</v>
      </c>
      <c r="AA16" s="5">
        <v>-1</v>
      </c>
      <c r="AB16" s="5">
        <v>-1</v>
      </c>
      <c r="AC16" s="5">
        <v>-1</v>
      </c>
      <c r="AD16" s="5">
        <v>-1</v>
      </c>
      <c r="AE16" s="5">
        <v>-1</v>
      </c>
      <c r="AF16" s="5">
        <v>-1</v>
      </c>
      <c r="AK16" s="16">
        <v>6</v>
      </c>
    </row>
    <row r="17" spans="1:41" x14ac:dyDescent="0.2">
      <c r="A17" s="1" t="s">
        <v>113</v>
      </c>
      <c r="B17" s="1" t="s">
        <v>94</v>
      </c>
      <c r="C17" s="1" t="s">
        <v>30</v>
      </c>
      <c r="D17" s="1" t="s">
        <v>59</v>
      </c>
      <c r="E17" s="1" t="s">
        <v>21</v>
      </c>
      <c r="F17" s="1" t="s">
        <v>10</v>
      </c>
      <c r="I17" s="5">
        <v>174</v>
      </c>
      <c r="J17" s="5">
        <v>325.91199999999998</v>
      </c>
      <c r="K17" s="5">
        <v>362.315</v>
      </c>
      <c r="L17" s="5">
        <v>434.613</v>
      </c>
      <c r="M17" s="5">
        <v>548.43200000000002</v>
      </c>
      <c r="N17" s="5">
        <v>803.49300000000005</v>
      </c>
      <c r="O17" s="5">
        <v>760.86300000000006</v>
      </c>
      <c r="P17" s="5">
        <v>491.51100000000002</v>
      </c>
      <c r="Q17" s="5">
        <v>274.05900000000003</v>
      </c>
      <c r="R17" s="5">
        <v>17.042999999999999</v>
      </c>
      <c r="S17" s="5">
        <v>13.952999999999999</v>
      </c>
      <c r="AK17" s="20">
        <v>7</v>
      </c>
      <c r="AM17" s="12">
        <f>+AO17/$AO$3</f>
        <v>4.055127249683195E-2</v>
      </c>
      <c r="AN17" s="7">
        <f>IF(AK17=1,AM17,AM17+AN15)</f>
        <v>0.62685482784739766</v>
      </c>
      <c r="AO17" s="5">
        <f>SUM(G17:AJ17)</f>
        <v>4206.1939999999995</v>
      </c>
    </row>
    <row r="18" spans="1:41" x14ac:dyDescent="0.2">
      <c r="A18" s="1" t="s">
        <v>113</v>
      </c>
      <c r="B18" s="1" t="s">
        <v>94</v>
      </c>
      <c r="C18" s="1" t="s">
        <v>30</v>
      </c>
      <c r="D18" s="1" t="s">
        <v>59</v>
      </c>
      <c r="E18" s="1" t="s">
        <v>21</v>
      </c>
      <c r="F18" s="1" t="s">
        <v>11</v>
      </c>
      <c r="I18" s="5">
        <v>-1</v>
      </c>
      <c r="J18" s="5">
        <v>-1</v>
      </c>
      <c r="K18" s="5">
        <v>-1</v>
      </c>
      <c r="L18" s="5">
        <v>-1</v>
      </c>
      <c r="M18" s="5">
        <v>-1</v>
      </c>
      <c r="N18" s="5">
        <v>-1</v>
      </c>
      <c r="O18" s="5">
        <v>-1</v>
      </c>
      <c r="P18" s="5">
        <v>-1</v>
      </c>
      <c r="Q18" s="5">
        <v>-1</v>
      </c>
      <c r="R18" s="5">
        <v>-1</v>
      </c>
      <c r="S18" s="5">
        <v>-1</v>
      </c>
      <c r="AK18" s="16">
        <v>7</v>
      </c>
    </row>
    <row r="19" spans="1:41" x14ac:dyDescent="0.2">
      <c r="A19" s="1" t="s">
        <v>113</v>
      </c>
      <c r="B19" s="1" t="s">
        <v>94</v>
      </c>
      <c r="C19" s="1" t="s">
        <v>30</v>
      </c>
      <c r="D19" s="1" t="s">
        <v>71</v>
      </c>
      <c r="E19" s="1" t="s">
        <v>28</v>
      </c>
      <c r="F19" s="1" t="s">
        <v>10</v>
      </c>
      <c r="G19" s="5">
        <v>137</v>
      </c>
      <c r="H19" s="5">
        <v>116</v>
      </c>
      <c r="I19" s="5">
        <v>146</v>
      </c>
      <c r="J19" s="5">
        <v>133</v>
      </c>
      <c r="K19" s="5">
        <v>126</v>
      </c>
      <c r="L19" s="5">
        <v>96</v>
      </c>
      <c r="M19" s="5">
        <v>82</v>
      </c>
      <c r="N19" s="5">
        <v>80</v>
      </c>
      <c r="O19" s="5">
        <v>83</v>
      </c>
      <c r="P19" s="5">
        <v>146.846</v>
      </c>
      <c r="Q19" s="5">
        <v>151.131</v>
      </c>
      <c r="R19" s="5">
        <v>130.96799999999999</v>
      </c>
      <c r="S19" s="5">
        <v>148.465</v>
      </c>
      <c r="T19" s="5">
        <v>170.74</v>
      </c>
      <c r="U19" s="5">
        <v>149.55000000000001</v>
      </c>
      <c r="V19" s="5">
        <v>136.363</v>
      </c>
      <c r="W19" s="5">
        <v>134.87100000000001</v>
      </c>
      <c r="X19" s="5">
        <v>138.553</v>
      </c>
      <c r="Y19" s="5">
        <v>164.23099999999999</v>
      </c>
      <c r="Z19" s="5">
        <v>177.78800000000001</v>
      </c>
      <c r="AA19" s="5">
        <v>185.63300000000001</v>
      </c>
      <c r="AB19" s="5">
        <v>181.001</v>
      </c>
      <c r="AC19" s="5">
        <v>191.14500000000001</v>
      </c>
      <c r="AD19" s="5">
        <v>173.12100000000001</v>
      </c>
      <c r="AE19" s="5">
        <v>175.953</v>
      </c>
      <c r="AK19" s="20">
        <v>8</v>
      </c>
      <c r="AM19" s="12">
        <f>+AO19/$AO$3</f>
        <v>3.4276671887474512E-2</v>
      </c>
      <c r="AN19" s="7">
        <f>IF(AK19=1,AM19,AM19+AN17)</f>
        <v>0.66113149973487217</v>
      </c>
      <c r="AO19" s="5">
        <f>SUM(G19:AJ19)</f>
        <v>3555.3589999999999</v>
      </c>
    </row>
    <row r="20" spans="1:41" x14ac:dyDescent="0.2">
      <c r="A20" s="1" t="s">
        <v>113</v>
      </c>
      <c r="B20" s="1" t="s">
        <v>94</v>
      </c>
      <c r="C20" s="1" t="s">
        <v>30</v>
      </c>
      <c r="D20" s="1" t="s">
        <v>71</v>
      </c>
      <c r="E20" s="1" t="s">
        <v>28</v>
      </c>
      <c r="F20" s="1" t="s">
        <v>11</v>
      </c>
      <c r="G20" s="5">
        <v>-1</v>
      </c>
      <c r="H20" s="5">
        <v>-1</v>
      </c>
      <c r="I20" s="5">
        <v>-1</v>
      </c>
      <c r="J20" s="5">
        <v>-1</v>
      </c>
      <c r="K20" s="5">
        <v>-1</v>
      </c>
      <c r="L20" s="5">
        <v>-1</v>
      </c>
      <c r="M20" s="5">
        <v>-1</v>
      </c>
      <c r="N20" s="5">
        <v>-1</v>
      </c>
      <c r="O20" s="5">
        <v>-1</v>
      </c>
      <c r="P20" s="5">
        <v>-1</v>
      </c>
      <c r="Q20" s="5">
        <v>-1</v>
      </c>
      <c r="R20" s="5">
        <v>-1</v>
      </c>
      <c r="S20" s="5">
        <v>-1</v>
      </c>
      <c r="T20" s="5">
        <v>-1</v>
      </c>
      <c r="U20" s="5">
        <v>-1</v>
      </c>
      <c r="V20" s="5">
        <v>-1</v>
      </c>
      <c r="W20" s="5">
        <v>-1</v>
      </c>
      <c r="X20" s="5">
        <v>-1</v>
      </c>
      <c r="Y20" s="5">
        <v>-1</v>
      </c>
      <c r="Z20" s="5">
        <v>-1</v>
      </c>
      <c r="AA20" s="5">
        <v>-1</v>
      </c>
      <c r="AB20" s="5">
        <v>-1</v>
      </c>
      <c r="AC20" s="5">
        <v>-1</v>
      </c>
      <c r="AD20" s="5">
        <v>-1</v>
      </c>
      <c r="AE20" s="5">
        <v>-1</v>
      </c>
      <c r="AK20" s="16">
        <v>8</v>
      </c>
    </row>
    <row r="21" spans="1:41" x14ac:dyDescent="0.2">
      <c r="A21" s="1" t="s">
        <v>113</v>
      </c>
      <c r="B21" s="1" t="s">
        <v>94</v>
      </c>
      <c r="C21" s="1" t="s">
        <v>8</v>
      </c>
      <c r="D21" s="1" t="s">
        <v>156</v>
      </c>
      <c r="E21" s="1" t="s">
        <v>22</v>
      </c>
      <c r="F21" s="1" t="s">
        <v>10</v>
      </c>
      <c r="G21" s="5">
        <v>75.510000000000005</v>
      </c>
      <c r="H21" s="5">
        <v>55.9</v>
      </c>
      <c r="I21" s="5">
        <v>104.17</v>
      </c>
      <c r="J21" s="5">
        <v>151.21</v>
      </c>
      <c r="K21" s="5">
        <v>134.30000000000001</v>
      </c>
      <c r="L21" s="5">
        <v>113.42</v>
      </c>
      <c r="M21" s="5">
        <v>157.47999999999999</v>
      </c>
      <c r="N21" s="5">
        <v>65.739999999999995</v>
      </c>
      <c r="O21" s="5">
        <v>188.95</v>
      </c>
      <c r="P21" s="5">
        <v>288.08</v>
      </c>
      <c r="Q21" s="5">
        <v>207.93</v>
      </c>
      <c r="R21" s="5">
        <v>110.86</v>
      </c>
      <c r="S21" s="5">
        <v>170.75</v>
      </c>
      <c r="T21" s="5">
        <v>114.74</v>
      </c>
      <c r="U21" s="5">
        <v>21.4</v>
      </c>
      <c r="V21" s="5">
        <v>7.75</v>
      </c>
      <c r="W21" s="5">
        <v>131.54</v>
      </c>
      <c r="X21" s="5">
        <v>65.91</v>
      </c>
      <c r="Y21" s="5">
        <v>49.21</v>
      </c>
      <c r="Z21" s="5">
        <v>43.85</v>
      </c>
      <c r="AA21" s="5">
        <v>15.49</v>
      </c>
      <c r="AB21" s="5">
        <v>45.41</v>
      </c>
      <c r="AC21" s="5">
        <v>41.74</v>
      </c>
      <c r="AD21" s="5">
        <v>86.71</v>
      </c>
      <c r="AE21" s="5">
        <v>15.28</v>
      </c>
      <c r="AF21" s="5">
        <v>48.15</v>
      </c>
      <c r="AG21" s="5">
        <v>24.707000000000001</v>
      </c>
      <c r="AH21" s="5">
        <v>17.646000000000001</v>
      </c>
      <c r="AI21" s="5">
        <v>23.853000000000002</v>
      </c>
      <c r="AJ21" s="5">
        <v>3.0089999999999999</v>
      </c>
      <c r="AK21" s="20">
        <v>9</v>
      </c>
      <c r="AM21" s="12">
        <f>+AO21/$AO$3</f>
        <v>2.4880085458780961E-2</v>
      </c>
      <c r="AN21" s="7">
        <f>IF(AK21=1,AM21,AM21+AN19)</f>
        <v>0.68601158519365313</v>
      </c>
      <c r="AO21" s="5">
        <f>SUM(G21:AJ21)</f>
        <v>2580.6949999999997</v>
      </c>
    </row>
    <row r="22" spans="1:41" x14ac:dyDescent="0.2">
      <c r="A22" s="1" t="s">
        <v>113</v>
      </c>
      <c r="B22" s="1" t="s">
        <v>94</v>
      </c>
      <c r="C22" s="1" t="s">
        <v>8</v>
      </c>
      <c r="D22" s="1" t="s">
        <v>156</v>
      </c>
      <c r="E22" s="1" t="s">
        <v>22</v>
      </c>
      <c r="F22" s="1" t="s">
        <v>11</v>
      </c>
      <c r="G22" s="5" t="s">
        <v>13</v>
      </c>
      <c r="H22" s="5" t="s">
        <v>13</v>
      </c>
      <c r="I22" s="5" t="s">
        <v>13</v>
      </c>
      <c r="J22" s="5" t="s">
        <v>13</v>
      </c>
      <c r="K22" s="5" t="s">
        <v>13</v>
      </c>
      <c r="L22" s="5" t="s">
        <v>13</v>
      </c>
      <c r="M22" s="5" t="s">
        <v>13</v>
      </c>
      <c r="N22" s="5" t="s">
        <v>13</v>
      </c>
      <c r="O22" s="5" t="s">
        <v>13</v>
      </c>
      <c r="P22" s="5" t="s">
        <v>13</v>
      </c>
      <c r="Q22" s="5" t="s">
        <v>13</v>
      </c>
      <c r="R22" s="5" t="s">
        <v>13</v>
      </c>
      <c r="S22" s="5" t="s">
        <v>13</v>
      </c>
      <c r="T22" s="5" t="s">
        <v>13</v>
      </c>
      <c r="U22" s="5">
        <v>-1</v>
      </c>
      <c r="V22" s="5">
        <v>-1</v>
      </c>
      <c r="W22" s="5" t="s">
        <v>15</v>
      </c>
      <c r="X22" s="5">
        <v>-1</v>
      </c>
      <c r="Y22" s="5">
        <v>-1</v>
      </c>
      <c r="Z22" s="5">
        <v>-1</v>
      </c>
      <c r="AA22" s="5" t="s">
        <v>15</v>
      </c>
      <c r="AB22" s="5" t="s">
        <v>15</v>
      </c>
      <c r="AC22" s="5" t="s">
        <v>15</v>
      </c>
      <c r="AD22" s="5" t="s">
        <v>13</v>
      </c>
      <c r="AE22" s="5" t="s">
        <v>15</v>
      </c>
      <c r="AF22" s="5" t="s">
        <v>15</v>
      </c>
      <c r="AG22" s="5" t="s">
        <v>13</v>
      </c>
      <c r="AH22" s="5">
        <v>-1</v>
      </c>
      <c r="AI22" s="5" t="s">
        <v>15</v>
      </c>
      <c r="AJ22" s="5">
        <v>-1</v>
      </c>
      <c r="AK22" s="16">
        <v>9</v>
      </c>
    </row>
    <row r="23" spans="1:41" x14ac:dyDescent="0.2">
      <c r="A23" s="1" t="s">
        <v>113</v>
      </c>
      <c r="B23" s="1" t="s">
        <v>94</v>
      </c>
      <c r="C23" s="1" t="s">
        <v>8</v>
      </c>
      <c r="D23" s="1" t="s">
        <v>215</v>
      </c>
      <c r="E23" s="1" t="s">
        <v>21</v>
      </c>
      <c r="F23" s="1" t="s">
        <v>10</v>
      </c>
      <c r="G23" s="5">
        <v>13.6</v>
      </c>
      <c r="H23" s="5">
        <v>42.808999999999997</v>
      </c>
      <c r="I23" s="5">
        <v>43.518000000000001</v>
      </c>
      <c r="J23" s="5">
        <v>55.241</v>
      </c>
      <c r="K23" s="5">
        <v>39.521999999999998</v>
      </c>
      <c r="L23" s="5">
        <v>157.99700000000001</v>
      </c>
      <c r="M23" s="5">
        <v>122.111</v>
      </c>
      <c r="N23" s="5">
        <v>195.2</v>
      </c>
      <c r="O23" s="5">
        <v>124.84699999999999</v>
      </c>
      <c r="P23" s="5">
        <v>140.07499999999999</v>
      </c>
      <c r="Q23" s="5">
        <v>94.2</v>
      </c>
      <c r="R23" s="5">
        <v>28.4</v>
      </c>
      <c r="S23" s="5">
        <v>11.8</v>
      </c>
      <c r="T23" s="5">
        <v>50.677999999999997</v>
      </c>
      <c r="U23" s="5">
        <v>24.111999999999998</v>
      </c>
      <c r="V23" s="5">
        <v>91.373000000000005</v>
      </c>
      <c r="W23" s="5">
        <v>38.170999999999999</v>
      </c>
      <c r="X23" s="5">
        <v>54.718000000000004</v>
      </c>
      <c r="Y23" s="5">
        <v>59.865000000000002</v>
      </c>
      <c r="Z23" s="5">
        <v>165.03</v>
      </c>
      <c r="AA23" s="5">
        <v>15.7</v>
      </c>
      <c r="AB23" s="5">
        <v>34.28</v>
      </c>
      <c r="AC23" s="5">
        <v>44.039000000000001</v>
      </c>
      <c r="AD23" s="5">
        <v>136.739</v>
      </c>
      <c r="AE23" s="5">
        <v>212.32599999999999</v>
      </c>
      <c r="AF23" s="5">
        <v>139.72900000000001</v>
      </c>
      <c r="AG23" s="5">
        <v>232.79</v>
      </c>
      <c r="AH23" s="5">
        <v>0.33100000000000002</v>
      </c>
      <c r="AJ23" s="5">
        <v>0.32400000000000001</v>
      </c>
      <c r="AK23" s="20">
        <v>10</v>
      </c>
      <c r="AM23" s="12">
        <f>+AO23/$AO$3</f>
        <v>2.2844227813328573E-2</v>
      </c>
      <c r="AN23" s="7">
        <f>IF(AK23=1,AM23,AM23+AN21)</f>
        <v>0.70885581300698175</v>
      </c>
      <c r="AO23" s="5">
        <f>SUM(G23:AJ23)</f>
        <v>2369.5250000000005</v>
      </c>
    </row>
    <row r="24" spans="1:41" x14ac:dyDescent="0.2">
      <c r="A24" s="1" t="s">
        <v>113</v>
      </c>
      <c r="B24" s="1" t="s">
        <v>94</v>
      </c>
      <c r="C24" s="1" t="s">
        <v>8</v>
      </c>
      <c r="D24" s="1" t="s">
        <v>215</v>
      </c>
      <c r="E24" s="1" t="s">
        <v>21</v>
      </c>
      <c r="F24" s="1" t="s">
        <v>11</v>
      </c>
      <c r="G24" s="5">
        <v>-1</v>
      </c>
      <c r="H24" s="5">
        <v>-1</v>
      </c>
      <c r="I24" s="5" t="s">
        <v>24</v>
      </c>
      <c r="J24" s="5" t="s">
        <v>24</v>
      </c>
      <c r="K24" s="5" t="s">
        <v>24</v>
      </c>
      <c r="L24" s="5" t="s">
        <v>24</v>
      </c>
      <c r="M24" s="5" t="s">
        <v>24</v>
      </c>
      <c r="N24" s="5" t="s">
        <v>24</v>
      </c>
      <c r="O24" s="5" t="s">
        <v>24</v>
      </c>
      <c r="P24" s="5" t="s">
        <v>24</v>
      </c>
      <c r="Q24" s="5" t="s">
        <v>24</v>
      </c>
      <c r="R24" s="5" t="s">
        <v>24</v>
      </c>
      <c r="S24" s="5" t="s">
        <v>24</v>
      </c>
      <c r="T24" s="5" t="s">
        <v>24</v>
      </c>
      <c r="U24" s="5" t="s">
        <v>24</v>
      </c>
      <c r="V24" s="5" t="s">
        <v>24</v>
      </c>
      <c r="W24" s="5" t="s">
        <v>24</v>
      </c>
      <c r="X24" s="5" t="s">
        <v>24</v>
      </c>
      <c r="Y24" s="5" t="s">
        <v>24</v>
      </c>
      <c r="Z24" s="5" t="s">
        <v>24</v>
      </c>
      <c r="AA24" s="5">
        <v>-1</v>
      </c>
      <c r="AB24" s="5">
        <v>-1</v>
      </c>
      <c r="AC24" s="5" t="s">
        <v>24</v>
      </c>
      <c r="AD24" s="5" t="s">
        <v>24</v>
      </c>
      <c r="AE24" s="5" t="s">
        <v>24</v>
      </c>
      <c r="AF24" s="5" t="s">
        <v>24</v>
      </c>
      <c r="AG24" s="5">
        <v>-1</v>
      </c>
      <c r="AH24" s="5" t="s">
        <v>24</v>
      </c>
      <c r="AJ24" s="5">
        <v>-1</v>
      </c>
      <c r="AK24" s="16">
        <v>10</v>
      </c>
    </row>
    <row r="25" spans="1:41" x14ac:dyDescent="0.2">
      <c r="A25" s="1" t="s">
        <v>113</v>
      </c>
      <c r="B25" s="1" t="s">
        <v>94</v>
      </c>
      <c r="C25" s="1" t="s">
        <v>8</v>
      </c>
      <c r="D25" s="1" t="s">
        <v>27</v>
      </c>
      <c r="E25" s="1" t="s">
        <v>22</v>
      </c>
      <c r="F25" s="1" t="s">
        <v>10</v>
      </c>
      <c r="G25" s="5">
        <v>12.565</v>
      </c>
      <c r="H25" s="5">
        <v>21</v>
      </c>
      <c r="I25" s="5">
        <v>24</v>
      </c>
      <c r="J25" s="5">
        <v>58.045000000000002</v>
      </c>
      <c r="K25" s="5">
        <v>48</v>
      </c>
      <c r="L25" s="5">
        <v>71</v>
      </c>
      <c r="M25" s="5">
        <v>86</v>
      </c>
      <c r="N25" s="5">
        <v>175</v>
      </c>
      <c r="O25" s="5">
        <v>190</v>
      </c>
      <c r="P25" s="5">
        <v>80</v>
      </c>
      <c r="Q25" s="5">
        <v>56.7</v>
      </c>
      <c r="R25" s="5">
        <v>50</v>
      </c>
      <c r="S25" s="5">
        <v>54.6</v>
      </c>
      <c r="T25" s="5">
        <v>56.726999999999997</v>
      </c>
      <c r="U25" s="5">
        <v>109.512</v>
      </c>
      <c r="V25" s="5">
        <v>118.2</v>
      </c>
      <c r="W25" s="5">
        <v>184.43100000000001</v>
      </c>
      <c r="X25" s="5">
        <v>104.8</v>
      </c>
      <c r="Y25" s="5">
        <v>68.7</v>
      </c>
      <c r="Z25" s="5">
        <v>94.277000000000001</v>
      </c>
      <c r="AA25" s="5">
        <v>62.896000000000001</v>
      </c>
      <c r="AB25" s="5">
        <v>87.537000000000006</v>
      </c>
      <c r="AC25" s="5">
        <v>59.965000000000003</v>
      </c>
      <c r="AD25" s="5">
        <v>97.757000000000005</v>
      </c>
      <c r="AE25" s="5">
        <v>89.2</v>
      </c>
      <c r="AF25" s="5">
        <v>102.3</v>
      </c>
      <c r="AH25" s="5">
        <v>63.832999999999998</v>
      </c>
      <c r="AK25" s="20">
        <v>11</v>
      </c>
      <c r="AM25" s="12">
        <f>+AO25/$AO$3</f>
        <v>2.1470599943252056E-2</v>
      </c>
      <c r="AN25" s="7">
        <f>IF(AK25=1,AM25,AM25+AN23)</f>
        <v>0.73032641295023382</v>
      </c>
      <c r="AO25" s="5">
        <f>SUM(G25:AJ25)</f>
        <v>2227.0450000000005</v>
      </c>
    </row>
    <row r="26" spans="1:41" x14ac:dyDescent="0.2">
      <c r="A26" s="1" t="s">
        <v>113</v>
      </c>
      <c r="B26" s="1" t="s">
        <v>94</v>
      </c>
      <c r="C26" s="1" t="s">
        <v>8</v>
      </c>
      <c r="D26" s="1" t="s">
        <v>27</v>
      </c>
      <c r="E26" s="1" t="s">
        <v>22</v>
      </c>
      <c r="F26" s="1" t="s">
        <v>11</v>
      </c>
      <c r="G26" s="5" t="s">
        <v>13</v>
      </c>
      <c r="H26" s="5" t="s">
        <v>13</v>
      </c>
      <c r="I26" s="5" t="s">
        <v>13</v>
      </c>
      <c r="J26" s="5" t="s">
        <v>13</v>
      </c>
      <c r="K26" s="5" t="s">
        <v>13</v>
      </c>
      <c r="L26" s="5" t="s">
        <v>13</v>
      </c>
      <c r="M26" s="5" t="s">
        <v>13</v>
      </c>
      <c r="N26" s="5" t="s">
        <v>13</v>
      </c>
      <c r="O26" s="5" t="s">
        <v>13</v>
      </c>
      <c r="P26" s="5" t="s">
        <v>13</v>
      </c>
      <c r="Q26" s="5" t="s">
        <v>13</v>
      </c>
      <c r="R26" s="5" t="s">
        <v>13</v>
      </c>
      <c r="S26" s="5" t="s">
        <v>13</v>
      </c>
      <c r="T26" s="5" t="s">
        <v>13</v>
      </c>
      <c r="U26" s="5" t="s">
        <v>13</v>
      </c>
      <c r="V26" s="5" t="s">
        <v>13</v>
      </c>
      <c r="W26" s="5" t="s">
        <v>13</v>
      </c>
      <c r="X26" s="5" t="s">
        <v>13</v>
      </c>
      <c r="Y26" s="5" t="s">
        <v>13</v>
      </c>
      <c r="Z26" s="5" t="s">
        <v>15</v>
      </c>
      <c r="AA26" s="5" t="s">
        <v>15</v>
      </c>
      <c r="AB26" s="5" t="s">
        <v>15</v>
      </c>
      <c r="AC26" s="5" t="s">
        <v>15</v>
      </c>
      <c r="AD26" s="5" t="s">
        <v>15</v>
      </c>
      <c r="AE26" s="5">
        <v>-1</v>
      </c>
      <c r="AF26" s="5">
        <v>-1</v>
      </c>
      <c r="AH26" s="5">
        <v>-1</v>
      </c>
      <c r="AK26" s="16">
        <v>11</v>
      </c>
    </row>
    <row r="27" spans="1:41" x14ac:dyDescent="0.2">
      <c r="A27" s="1" t="s">
        <v>113</v>
      </c>
      <c r="B27" s="1" t="s">
        <v>94</v>
      </c>
      <c r="C27" s="1" t="s">
        <v>8</v>
      </c>
      <c r="D27" s="1" t="s">
        <v>220</v>
      </c>
      <c r="E27" s="1" t="s">
        <v>21</v>
      </c>
      <c r="F27" s="1" t="s">
        <v>10</v>
      </c>
      <c r="G27" s="5">
        <v>142</v>
      </c>
      <c r="H27" s="5">
        <v>146</v>
      </c>
      <c r="I27" s="5">
        <v>127</v>
      </c>
      <c r="J27" s="5">
        <v>111.1</v>
      </c>
      <c r="K27" s="5">
        <v>153</v>
      </c>
      <c r="L27" s="5">
        <v>197</v>
      </c>
      <c r="M27" s="5">
        <v>139</v>
      </c>
      <c r="N27" s="5">
        <v>51</v>
      </c>
      <c r="O27" s="5">
        <v>83</v>
      </c>
      <c r="P27" s="5">
        <v>59.51</v>
      </c>
      <c r="Q27" s="5">
        <v>22.4</v>
      </c>
      <c r="R27" s="5">
        <v>37.35</v>
      </c>
      <c r="S27" s="5">
        <v>18.559999999999999</v>
      </c>
      <c r="T27" s="5">
        <v>33.630000000000003</v>
      </c>
      <c r="U27" s="5">
        <v>24.414000000000001</v>
      </c>
      <c r="V27" s="5">
        <v>35.643999999999998</v>
      </c>
      <c r="W27" s="5">
        <v>41.741</v>
      </c>
      <c r="X27" s="5">
        <v>36.659999999999997</v>
      </c>
      <c r="Y27" s="5">
        <v>39.753999999999998</v>
      </c>
      <c r="Z27" s="5">
        <v>18.641999999999999</v>
      </c>
      <c r="AA27" s="5">
        <v>50.076000000000001</v>
      </c>
      <c r="AB27" s="5">
        <v>37.908000000000001</v>
      </c>
      <c r="AC27" s="5">
        <v>55.155999999999999</v>
      </c>
      <c r="AD27" s="5">
        <v>53.097999999999999</v>
      </c>
      <c r="AE27" s="5">
        <v>80.694000000000003</v>
      </c>
      <c r="AF27" s="5">
        <v>24.597999999999999</v>
      </c>
      <c r="AG27" s="5">
        <v>46.835000000000001</v>
      </c>
      <c r="AH27" s="5">
        <v>22.346</v>
      </c>
      <c r="AI27" s="5">
        <v>24.420999999999999</v>
      </c>
      <c r="AJ27" s="5">
        <v>17.863</v>
      </c>
      <c r="AK27" s="20">
        <v>12</v>
      </c>
      <c r="AM27" s="12">
        <f>+AO27/$AO$3</f>
        <v>1.8610690906763788E-2</v>
      </c>
      <c r="AN27" s="7">
        <f>IF(AK27=1,AM27,AM27+AN25)</f>
        <v>0.74893710385699763</v>
      </c>
      <c r="AO27" s="5">
        <f>SUM(G27:AJ27)</f>
        <v>1930.3999999999999</v>
      </c>
    </row>
    <row r="28" spans="1:41" x14ac:dyDescent="0.2">
      <c r="A28" s="1" t="s">
        <v>113</v>
      </c>
      <c r="B28" s="1" t="s">
        <v>94</v>
      </c>
      <c r="C28" s="1" t="s">
        <v>8</v>
      </c>
      <c r="D28" s="1" t="s">
        <v>220</v>
      </c>
      <c r="E28" s="1" t="s">
        <v>21</v>
      </c>
      <c r="F28" s="1" t="s">
        <v>11</v>
      </c>
      <c r="G28" s="5" t="s">
        <v>15</v>
      </c>
      <c r="H28" s="5" t="s">
        <v>15</v>
      </c>
      <c r="I28" s="5" t="s">
        <v>15</v>
      </c>
      <c r="J28" s="5" t="s">
        <v>15</v>
      </c>
      <c r="K28" s="5" t="s">
        <v>15</v>
      </c>
      <c r="L28" s="5" t="s">
        <v>15</v>
      </c>
      <c r="M28" s="5" t="s">
        <v>15</v>
      </c>
      <c r="N28" s="5" t="s">
        <v>15</v>
      </c>
      <c r="O28" s="5" t="s">
        <v>13</v>
      </c>
      <c r="P28" s="5" t="s">
        <v>15</v>
      </c>
      <c r="Q28" s="5" t="s">
        <v>15</v>
      </c>
      <c r="R28" s="5" t="s">
        <v>18</v>
      </c>
      <c r="S28" s="5" t="s">
        <v>15</v>
      </c>
      <c r="T28" s="5" t="s">
        <v>15</v>
      </c>
      <c r="U28" s="5" t="s">
        <v>15</v>
      </c>
      <c r="V28" s="5" t="s">
        <v>15</v>
      </c>
      <c r="W28" s="5" t="s">
        <v>15</v>
      </c>
      <c r="X28" s="5" t="s">
        <v>15</v>
      </c>
      <c r="Y28" s="5" t="s">
        <v>15</v>
      </c>
      <c r="Z28" s="5" t="s">
        <v>13</v>
      </c>
      <c r="AA28" s="5" t="s">
        <v>13</v>
      </c>
      <c r="AB28" s="5" t="s">
        <v>13</v>
      </c>
      <c r="AC28" s="5" t="s">
        <v>13</v>
      </c>
      <c r="AD28" s="5" t="s">
        <v>13</v>
      </c>
      <c r="AE28" s="5" t="s">
        <v>13</v>
      </c>
      <c r="AF28" s="5" t="s">
        <v>13</v>
      </c>
      <c r="AG28" s="5" t="s">
        <v>13</v>
      </c>
      <c r="AH28" s="5" t="s">
        <v>13</v>
      </c>
      <c r="AI28" s="5" t="s">
        <v>13</v>
      </c>
      <c r="AJ28" s="5" t="s">
        <v>13</v>
      </c>
      <c r="AK28" s="16">
        <v>12</v>
      </c>
    </row>
    <row r="29" spans="1:41" x14ac:dyDescent="0.2">
      <c r="A29" s="1" t="s">
        <v>113</v>
      </c>
      <c r="B29" s="1" t="s">
        <v>94</v>
      </c>
      <c r="C29" s="1" t="s">
        <v>8</v>
      </c>
      <c r="D29" s="1" t="s">
        <v>148</v>
      </c>
      <c r="E29" s="1" t="s">
        <v>21</v>
      </c>
      <c r="F29" s="1" t="s">
        <v>10</v>
      </c>
      <c r="J29" s="5">
        <v>62</v>
      </c>
      <c r="K29" s="5">
        <v>73</v>
      </c>
      <c r="L29" s="5">
        <v>62</v>
      </c>
      <c r="M29" s="5">
        <v>78</v>
      </c>
      <c r="N29" s="5">
        <v>120</v>
      </c>
      <c r="O29" s="5">
        <v>201</v>
      </c>
      <c r="P29" s="5">
        <v>23.2</v>
      </c>
      <c r="Q29" s="5">
        <v>91.6</v>
      </c>
      <c r="R29" s="5">
        <v>87.8</v>
      </c>
      <c r="S29" s="5">
        <v>88.5</v>
      </c>
      <c r="T29" s="5">
        <v>58.356999999999999</v>
      </c>
      <c r="U29" s="5">
        <v>96.322999999999993</v>
      </c>
      <c r="V29" s="5">
        <v>99</v>
      </c>
      <c r="W29" s="5">
        <v>65</v>
      </c>
      <c r="X29" s="5">
        <v>12.7</v>
      </c>
      <c r="Y29" s="5">
        <v>77</v>
      </c>
      <c r="Z29" s="5">
        <v>100.476</v>
      </c>
      <c r="AA29" s="5">
        <v>99.102000000000004</v>
      </c>
      <c r="AB29" s="5">
        <v>61.167000000000002</v>
      </c>
      <c r="AC29" s="5">
        <v>44.857999999999997</v>
      </c>
      <c r="AD29" s="5">
        <v>39.659999999999997</v>
      </c>
      <c r="AE29" s="5">
        <v>44.414999999999999</v>
      </c>
      <c r="AF29" s="5">
        <v>49.710999999999999</v>
      </c>
      <c r="AG29" s="5">
        <v>40.305999999999997</v>
      </c>
      <c r="AH29" s="5">
        <v>42.191000000000003</v>
      </c>
      <c r="AI29" s="5">
        <v>46.396999999999998</v>
      </c>
      <c r="AJ29" s="5">
        <v>37.244</v>
      </c>
      <c r="AK29" s="20">
        <v>13</v>
      </c>
      <c r="AM29" s="12">
        <f>+AO29/$AO$3</f>
        <v>1.8327317493055485E-2</v>
      </c>
      <c r="AN29" s="7">
        <f>IF(AK29=1,AM29,AM29+AN27)</f>
        <v>0.76726442135005313</v>
      </c>
      <c r="AO29" s="5">
        <f>SUM(G29:AJ29)</f>
        <v>1901.0070000000001</v>
      </c>
    </row>
    <row r="30" spans="1:41" x14ac:dyDescent="0.2">
      <c r="A30" s="1" t="s">
        <v>113</v>
      </c>
      <c r="B30" s="1" t="s">
        <v>94</v>
      </c>
      <c r="C30" s="1" t="s">
        <v>8</v>
      </c>
      <c r="D30" s="1" t="s">
        <v>148</v>
      </c>
      <c r="E30" s="1" t="s">
        <v>21</v>
      </c>
      <c r="F30" s="1" t="s">
        <v>11</v>
      </c>
      <c r="J30" s="5">
        <v>-1</v>
      </c>
      <c r="K30" s="5">
        <v>-1</v>
      </c>
      <c r="L30" s="5">
        <v>-1</v>
      </c>
      <c r="M30" s="5">
        <v>-1</v>
      </c>
      <c r="N30" s="5">
        <v>-1</v>
      </c>
      <c r="O30" s="5">
        <v>-1</v>
      </c>
      <c r="P30" s="5" t="s">
        <v>15</v>
      </c>
      <c r="Q30" s="5" t="s">
        <v>15</v>
      </c>
      <c r="R30" s="5" t="s">
        <v>15</v>
      </c>
      <c r="S30" s="5" t="s">
        <v>15</v>
      </c>
      <c r="T30" s="5" t="s">
        <v>15</v>
      </c>
      <c r="U30" s="5" t="s">
        <v>15</v>
      </c>
      <c r="V30" s="5" t="s">
        <v>15</v>
      </c>
      <c r="W30" s="5" t="s">
        <v>15</v>
      </c>
      <c r="X30" s="5" t="s">
        <v>15</v>
      </c>
      <c r="Y30" s="5" t="s">
        <v>15</v>
      </c>
      <c r="Z30" s="5" t="s">
        <v>15</v>
      </c>
      <c r="AA30" s="5" t="s">
        <v>15</v>
      </c>
      <c r="AB30" s="5" t="s">
        <v>15</v>
      </c>
      <c r="AC30" s="5" t="s">
        <v>15</v>
      </c>
      <c r="AD30" s="5" t="s">
        <v>15</v>
      </c>
      <c r="AE30" s="5" t="s">
        <v>15</v>
      </c>
      <c r="AF30" s="5" t="s">
        <v>15</v>
      </c>
      <c r="AG30" s="5" t="s">
        <v>15</v>
      </c>
      <c r="AH30" s="5" t="s">
        <v>15</v>
      </c>
      <c r="AI30" s="5" t="s">
        <v>15</v>
      </c>
      <c r="AJ30" s="5" t="s">
        <v>15</v>
      </c>
      <c r="AK30" s="16">
        <v>13</v>
      </c>
    </row>
    <row r="31" spans="1:41" x14ac:dyDescent="0.2">
      <c r="A31" s="1" t="s">
        <v>113</v>
      </c>
      <c r="B31" s="1" t="s">
        <v>94</v>
      </c>
      <c r="C31" s="1" t="s">
        <v>8</v>
      </c>
      <c r="D31" s="1" t="s">
        <v>52</v>
      </c>
      <c r="E31" s="1" t="s">
        <v>21</v>
      </c>
      <c r="F31" s="1" t="s">
        <v>10</v>
      </c>
      <c r="I31" s="5">
        <v>3</v>
      </c>
      <c r="J31" s="5">
        <v>13</v>
      </c>
      <c r="K31" s="5">
        <v>13</v>
      </c>
      <c r="L31" s="5">
        <v>13</v>
      </c>
      <c r="M31" s="5">
        <v>13</v>
      </c>
      <c r="N31" s="5">
        <v>27</v>
      </c>
      <c r="O31" s="5">
        <v>35</v>
      </c>
      <c r="P31" s="5">
        <v>67.7</v>
      </c>
      <c r="Q31" s="5">
        <v>36.573999999999998</v>
      </c>
      <c r="R31" s="5">
        <v>50.139000000000003</v>
      </c>
      <c r="S31" s="5">
        <v>70.427000000000007</v>
      </c>
      <c r="T31" s="5">
        <v>89.798000000000002</v>
      </c>
      <c r="U31" s="5">
        <v>86.021000000000001</v>
      </c>
      <c r="V31" s="5">
        <v>64.63</v>
      </c>
      <c r="W31" s="5">
        <v>91.028000000000006</v>
      </c>
      <c r="X31" s="5">
        <v>81.53</v>
      </c>
      <c r="Y31" s="5">
        <v>92.951999999999998</v>
      </c>
      <c r="Z31" s="5">
        <v>88.963999999999999</v>
      </c>
      <c r="AA31" s="5">
        <v>67.661000000000001</v>
      </c>
      <c r="AB31" s="5">
        <v>105.65</v>
      </c>
      <c r="AC31" s="5">
        <v>85.78</v>
      </c>
      <c r="AD31" s="5">
        <v>66.936000000000007</v>
      </c>
      <c r="AE31" s="5">
        <v>72.424999999999997</v>
      </c>
      <c r="AF31" s="5">
        <v>65.561000000000007</v>
      </c>
      <c r="AG31" s="5">
        <v>59.76</v>
      </c>
      <c r="AH31" s="5">
        <v>68.009</v>
      </c>
      <c r="AI31" s="5">
        <v>50.790999999999997</v>
      </c>
      <c r="AJ31" s="5">
        <v>38.911000000000001</v>
      </c>
      <c r="AK31" s="20">
        <v>14</v>
      </c>
      <c r="AM31" s="12">
        <f>+AO31/$AO$3</f>
        <v>1.5601271616140581E-2</v>
      </c>
      <c r="AN31" s="7">
        <f>IF(AK31=1,AM31,AM31+AN29)</f>
        <v>0.78286569296619368</v>
      </c>
      <c r="AO31" s="5">
        <f>SUM(G31:AJ31)</f>
        <v>1618.2469999999998</v>
      </c>
    </row>
    <row r="32" spans="1:41" x14ac:dyDescent="0.2">
      <c r="A32" s="1" t="s">
        <v>113</v>
      </c>
      <c r="B32" s="1" t="s">
        <v>94</v>
      </c>
      <c r="C32" s="1" t="s">
        <v>8</v>
      </c>
      <c r="D32" s="1" t="s">
        <v>52</v>
      </c>
      <c r="E32" s="1" t="s">
        <v>21</v>
      </c>
      <c r="F32" s="1" t="s">
        <v>11</v>
      </c>
      <c r="I32" s="5" t="s">
        <v>15</v>
      </c>
      <c r="J32" s="5" t="s">
        <v>15</v>
      </c>
      <c r="K32" s="5">
        <v>-1</v>
      </c>
      <c r="L32" s="5" t="s">
        <v>15</v>
      </c>
      <c r="M32" s="5" t="s">
        <v>15</v>
      </c>
      <c r="N32" s="5" t="s">
        <v>15</v>
      </c>
      <c r="O32" s="5" t="s">
        <v>15</v>
      </c>
      <c r="P32" s="5" t="s">
        <v>15</v>
      </c>
      <c r="Q32" s="5">
        <v>-1</v>
      </c>
      <c r="R32" s="5">
        <v>-1</v>
      </c>
      <c r="S32" s="5" t="s">
        <v>15</v>
      </c>
      <c r="T32" s="5" t="s">
        <v>15</v>
      </c>
      <c r="U32" s="5" t="s">
        <v>15</v>
      </c>
      <c r="V32" s="5" t="s">
        <v>15</v>
      </c>
      <c r="W32" s="5" t="s">
        <v>15</v>
      </c>
      <c r="X32" s="5" t="s">
        <v>15</v>
      </c>
      <c r="Y32" s="5" t="s">
        <v>15</v>
      </c>
      <c r="Z32" s="5" t="s">
        <v>15</v>
      </c>
      <c r="AA32" s="5" t="s">
        <v>15</v>
      </c>
      <c r="AB32" s="5" t="s">
        <v>15</v>
      </c>
      <c r="AC32" s="5" t="s">
        <v>15</v>
      </c>
      <c r="AD32" s="5" t="s">
        <v>15</v>
      </c>
      <c r="AE32" s="5" t="s">
        <v>13</v>
      </c>
      <c r="AF32" s="5" t="s">
        <v>13</v>
      </c>
      <c r="AG32" s="5" t="s">
        <v>13</v>
      </c>
      <c r="AH32" s="5" t="s">
        <v>13</v>
      </c>
      <c r="AI32" s="5" t="s">
        <v>13</v>
      </c>
      <c r="AJ32" s="5" t="s">
        <v>13</v>
      </c>
      <c r="AK32" s="16">
        <v>14</v>
      </c>
    </row>
    <row r="33" spans="1:41" x14ac:dyDescent="0.2">
      <c r="A33" s="1" t="s">
        <v>113</v>
      </c>
      <c r="B33" s="1" t="s">
        <v>94</v>
      </c>
      <c r="C33" s="1" t="s">
        <v>30</v>
      </c>
      <c r="D33" s="1" t="s">
        <v>36</v>
      </c>
      <c r="E33" s="1" t="s">
        <v>33</v>
      </c>
      <c r="F33" s="1" t="s">
        <v>10</v>
      </c>
      <c r="M33" s="5">
        <v>40.9</v>
      </c>
      <c r="N33" s="5">
        <v>71.099999999999994</v>
      </c>
      <c r="O33" s="5">
        <v>29.4</v>
      </c>
      <c r="P33" s="5">
        <v>23</v>
      </c>
      <c r="Q33" s="5">
        <v>23</v>
      </c>
      <c r="R33" s="5">
        <v>115</v>
      </c>
      <c r="S33" s="5">
        <v>207</v>
      </c>
      <c r="T33" s="5">
        <v>142</v>
      </c>
      <c r="U33" s="5">
        <v>30</v>
      </c>
      <c r="V33" s="5">
        <v>38</v>
      </c>
      <c r="W33" s="5">
        <v>47</v>
      </c>
      <c r="X33" s="5">
        <v>67</v>
      </c>
      <c r="Y33" s="5">
        <v>60</v>
      </c>
      <c r="Z33" s="5">
        <v>65</v>
      </c>
      <c r="AA33" s="5">
        <v>100</v>
      </c>
      <c r="AB33" s="5">
        <v>98</v>
      </c>
      <c r="AC33" s="5">
        <v>99</v>
      </c>
      <c r="AD33" s="5">
        <v>96</v>
      </c>
      <c r="AE33" s="5">
        <v>73</v>
      </c>
      <c r="AF33" s="5">
        <v>170</v>
      </c>
      <c r="AK33" s="20">
        <v>15</v>
      </c>
      <c r="AM33" s="12">
        <f>+AO33/$AO$3</f>
        <v>1.5371366339486213E-2</v>
      </c>
      <c r="AN33" s="7">
        <f>IF(AK33=1,AM33,AM33+AN31)</f>
        <v>0.7982370593056799</v>
      </c>
      <c r="AO33" s="5">
        <f>SUM(G33:AJ33)</f>
        <v>1594.4</v>
      </c>
    </row>
    <row r="34" spans="1:41" x14ac:dyDescent="0.2">
      <c r="A34" s="1" t="s">
        <v>113</v>
      </c>
      <c r="B34" s="1" t="s">
        <v>94</v>
      </c>
      <c r="C34" s="1" t="s">
        <v>30</v>
      </c>
      <c r="D34" s="1" t="s">
        <v>36</v>
      </c>
      <c r="E34" s="1" t="s">
        <v>33</v>
      </c>
      <c r="F34" s="1" t="s">
        <v>11</v>
      </c>
      <c r="M34" s="5">
        <v>-1</v>
      </c>
      <c r="N34" s="5">
        <v>-1</v>
      </c>
      <c r="O34" s="5">
        <v>-1</v>
      </c>
      <c r="P34" s="5">
        <v>-1</v>
      </c>
      <c r="Q34" s="5">
        <v>-1</v>
      </c>
      <c r="R34" s="5">
        <v>-1</v>
      </c>
      <c r="S34" s="5">
        <v>-1</v>
      </c>
      <c r="T34" s="5">
        <v>-1</v>
      </c>
      <c r="U34" s="5">
        <v>-1</v>
      </c>
      <c r="V34" s="5">
        <v>-1</v>
      </c>
      <c r="W34" s="5">
        <v>-1</v>
      </c>
      <c r="X34" s="5">
        <v>-1</v>
      </c>
      <c r="Y34" s="5">
        <v>-1</v>
      </c>
      <c r="Z34" s="5">
        <v>-1</v>
      </c>
      <c r="AA34" s="5">
        <v>-1</v>
      </c>
      <c r="AB34" s="5">
        <v>-1</v>
      </c>
      <c r="AC34" s="5">
        <v>-1</v>
      </c>
      <c r="AD34" s="5">
        <v>-1</v>
      </c>
      <c r="AE34" s="5">
        <v>-1</v>
      </c>
      <c r="AF34" s="5">
        <v>-1</v>
      </c>
      <c r="AK34" s="16">
        <v>15</v>
      </c>
    </row>
    <row r="35" spans="1:41" x14ac:dyDescent="0.2">
      <c r="A35" s="1" t="s">
        <v>113</v>
      </c>
      <c r="B35" s="1" t="s">
        <v>94</v>
      </c>
      <c r="C35" s="1" t="s">
        <v>8</v>
      </c>
      <c r="D35" s="1" t="s">
        <v>40</v>
      </c>
      <c r="E35" s="1" t="s">
        <v>21</v>
      </c>
      <c r="F35" s="1" t="s">
        <v>10</v>
      </c>
      <c r="G35" s="5">
        <v>36</v>
      </c>
      <c r="H35" s="5">
        <v>30</v>
      </c>
      <c r="I35" s="5">
        <v>33</v>
      </c>
      <c r="J35" s="5">
        <v>52</v>
      </c>
      <c r="K35" s="5">
        <v>50</v>
      </c>
      <c r="L35" s="5">
        <v>26</v>
      </c>
      <c r="M35" s="5">
        <v>47</v>
      </c>
      <c r="N35" s="5">
        <v>60</v>
      </c>
      <c r="O35" s="5">
        <v>100</v>
      </c>
      <c r="P35" s="5">
        <v>87</v>
      </c>
      <c r="Q35" s="5">
        <v>104</v>
      </c>
      <c r="R35" s="5">
        <v>69</v>
      </c>
      <c r="S35" s="5">
        <v>72</v>
      </c>
      <c r="T35" s="5">
        <v>45</v>
      </c>
      <c r="U35" s="5">
        <v>42</v>
      </c>
      <c r="V35" s="5">
        <v>33</v>
      </c>
      <c r="W35" s="5">
        <v>49</v>
      </c>
      <c r="X35" s="5">
        <v>54</v>
      </c>
      <c r="Y35" s="5">
        <v>32</v>
      </c>
      <c r="Z35" s="5">
        <v>69</v>
      </c>
      <c r="AA35" s="5">
        <v>53</v>
      </c>
      <c r="AB35" s="5">
        <v>32</v>
      </c>
      <c r="AC35" s="5">
        <v>63</v>
      </c>
      <c r="AD35" s="5">
        <v>63</v>
      </c>
      <c r="AE35" s="5">
        <v>50.942999999999998</v>
      </c>
      <c r="AF35" s="5">
        <v>49.115000000000002</v>
      </c>
      <c r="AG35" s="5">
        <v>42.975999999999999</v>
      </c>
      <c r="AH35" s="5">
        <v>46.075000000000003</v>
      </c>
      <c r="AI35" s="5">
        <v>56.149000000000001</v>
      </c>
      <c r="AJ35" s="5">
        <v>40.966000000000001</v>
      </c>
      <c r="AK35" s="20">
        <v>16</v>
      </c>
      <c r="AM35" s="12">
        <f>+AO35/$AO$3</f>
        <v>1.5302183621942213E-2</v>
      </c>
      <c r="AN35" s="7">
        <f>IF(AK35=1,AM35,AM35+AN33)</f>
        <v>0.81353924292762214</v>
      </c>
      <c r="AO35" s="5">
        <f>SUM(G35:AJ35)</f>
        <v>1587.2240000000002</v>
      </c>
    </row>
    <row r="36" spans="1:41" x14ac:dyDescent="0.2">
      <c r="A36" s="1" t="s">
        <v>113</v>
      </c>
      <c r="B36" s="1" t="s">
        <v>94</v>
      </c>
      <c r="C36" s="1" t="s">
        <v>8</v>
      </c>
      <c r="D36" s="1" t="s">
        <v>40</v>
      </c>
      <c r="E36" s="1" t="s">
        <v>21</v>
      </c>
      <c r="F36" s="1" t="s">
        <v>11</v>
      </c>
      <c r="G36" s="5">
        <v>-1</v>
      </c>
      <c r="H36" s="5">
        <v>-1</v>
      </c>
      <c r="I36" s="5">
        <v>-1</v>
      </c>
      <c r="J36" s="5">
        <v>-1</v>
      </c>
      <c r="K36" s="5">
        <v>-1</v>
      </c>
      <c r="L36" s="5">
        <v>-1</v>
      </c>
      <c r="M36" s="5">
        <v>-1</v>
      </c>
      <c r="N36" s="5">
        <v>-1</v>
      </c>
      <c r="O36" s="5">
        <v>-1</v>
      </c>
      <c r="P36" s="5">
        <v>-1</v>
      </c>
      <c r="Q36" s="5">
        <v>-1</v>
      </c>
      <c r="R36" s="5">
        <v>-1</v>
      </c>
      <c r="S36" s="5" t="s">
        <v>15</v>
      </c>
      <c r="T36" s="5" t="s">
        <v>15</v>
      </c>
      <c r="U36" s="5" t="s">
        <v>15</v>
      </c>
      <c r="V36" s="5" t="s">
        <v>15</v>
      </c>
      <c r="W36" s="5" t="s">
        <v>15</v>
      </c>
      <c r="X36" s="5" t="s">
        <v>15</v>
      </c>
      <c r="Y36" s="5">
        <v>-1</v>
      </c>
      <c r="Z36" s="5">
        <v>-1</v>
      </c>
      <c r="AA36" s="5">
        <v>-1</v>
      </c>
      <c r="AB36" s="5">
        <v>-1</v>
      </c>
      <c r="AC36" s="5">
        <v>-1</v>
      </c>
      <c r="AD36" s="5">
        <v>-1</v>
      </c>
      <c r="AE36" s="5">
        <v>-1</v>
      </c>
      <c r="AF36" s="5">
        <v>-1</v>
      </c>
      <c r="AG36" s="5">
        <v>-1</v>
      </c>
      <c r="AH36" s="5">
        <v>-1</v>
      </c>
      <c r="AI36" s="5">
        <v>-1</v>
      </c>
      <c r="AJ36" s="5">
        <v>-1</v>
      </c>
      <c r="AK36" s="16">
        <v>16</v>
      </c>
    </row>
    <row r="37" spans="1:41" x14ac:dyDescent="0.2">
      <c r="A37" s="1" t="s">
        <v>113</v>
      </c>
      <c r="B37" s="1" t="s">
        <v>94</v>
      </c>
      <c r="C37" s="1" t="s">
        <v>8</v>
      </c>
      <c r="D37" s="1" t="s">
        <v>27</v>
      </c>
      <c r="E37" s="1" t="s">
        <v>21</v>
      </c>
      <c r="F37" s="1" t="s">
        <v>10</v>
      </c>
      <c r="G37" s="5">
        <v>38.43</v>
      </c>
      <c r="H37" s="5">
        <v>34.491999999999997</v>
      </c>
      <c r="I37" s="5">
        <v>51.899000000000001</v>
      </c>
      <c r="J37" s="5">
        <v>59.341999999999999</v>
      </c>
      <c r="K37" s="5">
        <v>63.570999999999998</v>
      </c>
      <c r="L37" s="5">
        <v>71.712999999999994</v>
      </c>
      <c r="M37" s="5">
        <v>56.156999999999996</v>
      </c>
      <c r="N37" s="5">
        <v>51.347999999999999</v>
      </c>
      <c r="O37" s="5">
        <v>50.076000000000001</v>
      </c>
      <c r="P37" s="5">
        <v>45.462000000000003</v>
      </c>
      <c r="Q37" s="5">
        <v>27.396999999999998</v>
      </c>
      <c r="R37" s="5">
        <v>37.603000000000002</v>
      </c>
      <c r="S37" s="5">
        <v>65.085999999999999</v>
      </c>
      <c r="T37" s="5">
        <v>44.094000000000001</v>
      </c>
      <c r="U37" s="5">
        <v>50.582000000000001</v>
      </c>
      <c r="V37" s="5">
        <v>53.497999999999998</v>
      </c>
      <c r="W37" s="5">
        <v>37.313000000000002</v>
      </c>
      <c r="X37" s="5">
        <v>25.344999999999999</v>
      </c>
      <c r="Y37" s="5">
        <v>51.197000000000003</v>
      </c>
      <c r="Z37" s="5">
        <v>57.069000000000003</v>
      </c>
      <c r="AA37" s="5">
        <v>53.01</v>
      </c>
      <c r="AB37" s="5">
        <v>55.518999999999998</v>
      </c>
      <c r="AC37" s="5">
        <v>51.527999999999999</v>
      </c>
      <c r="AD37" s="5">
        <v>40.765000000000001</v>
      </c>
      <c r="AE37" s="5">
        <v>60.460999999999999</v>
      </c>
      <c r="AF37" s="5">
        <v>82.51</v>
      </c>
      <c r="AG37" s="5">
        <v>97.414000000000001</v>
      </c>
      <c r="AH37" s="5">
        <v>61.539000000000001</v>
      </c>
      <c r="AI37" s="5">
        <v>60.49</v>
      </c>
      <c r="AJ37" s="5">
        <v>42.459000000000003</v>
      </c>
      <c r="AK37" s="20">
        <v>17</v>
      </c>
      <c r="AM37" s="12">
        <f>+AO37/$AO$3</f>
        <v>1.5207173075482333E-2</v>
      </c>
      <c r="AN37" s="7">
        <f>IF(AK37=1,AM37,AM37+AN35)</f>
        <v>0.8287464160031045</v>
      </c>
      <c r="AO37" s="5">
        <f>SUM(G37:AJ37)</f>
        <v>1577.3690000000004</v>
      </c>
    </row>
    <row r="38" spans="1:41" x14ac:dyDescent="0.2">
      <c r="A38" s="1" t="s">
        <v>113</v>
      </c>
      <c r="B38" s="1" t="s">
        <v>94</v>
      </c>
      <c r="C38" s="1" t="s">
        <v>8</v>
      </c>
      <c r="D38" s="1" t="s">
        <v>27</v>
      </c>
      <c r="E38" s="1" t="s">
        <v>21</v>
      </c>
      <c r="F38" s="1" t="s">
        <v>11</v>
      </c>
      <c r="G38" s="5">
        <v>-1</v>
      </c>
      <c r="H38" s="5" t="s">
        <v>13</v>
      </c>
      <c r="I38" s="5" t="s">
        <v>13</v>
      </c>
      <c r="J38" s="5" t="s">
        <v>13</v>
      </c>
      <c r="K38" s="5" t="s">
        <v>13</v>
      </c>
      <c r="L38" s="5" t="s">
        <v>13</v>
      </c>
      <c r="M38" s="5" t="s">
        <v>13</v>
      </c>
      <c r="N38" s="5" t="s">
        <v>13</v>
      </c>
      <c r="O38" s="5" t="s">
        <v>13</v>
      </c>
      <c r="P38" s="5" t="s">
        <v>13</v>
      </c>
      <c r="Q38" s="5" t="s">
        <v>24</v>
      </c>
      <c r="R38" s="5" t="s">
        <v>24</v>
      </c>
      <c r="S38" s="5" t="s">
        <v>13</v>
      </c>
      <c r="T38" s="5" t="s">
        <v>13</v>
      </c>
      <c r="U38" s="5" t="s">
        <v>13</v>
      </c>
      <c r="V38" s="5" t="s">
        <v>13</v>
      </c>
      <c r="W38" s="5" t="s">
        <v>13</v>
      </c>
      <c r="X38" s="5" t="s">
        <v>13</v>
      </c>
      <c r="Y38" s="5" t="s">
        <v>13</v>
      </c>
      <c r="Z38" s="5" t="s">
        <v>13</v>
      </c>
      <c r="AA38" s="5" t="s">
        <v>13</v>
      </c>
      <c r="AB38" s="5" t="s">
        <v>13</v>
      </c>
      <c r="AC38" s="5" t="s">
        <v>15</v>
      </c>
      <c r="AD38" s="5" t="s">
        <v>15</v>
      </c>
      <c r="AE38" s="5" t="s">
        <v>15</v>
      </c>
      <c r="AF38" s="5" t="s">
        <v>15</v>
      </c>
      <c r="AG38" s="5" t="s">
        <v>15</v>
      </c>
      <c r="AH38" s="5" t="s">
        <v>15</v>
      </c>
      <c r="AI38" s="5" t="s">
        <v>15</v>
      </c>
      <c r="AJ38" s="5" t="s">
        <v>15</v>
      </c>
      <c r="AK38" s="16">
        <v>17</v>
      </c>
    </row>
    <row r="39" spans="1:41" x14ac:dyDescent="0.2">
      <c r="A39" s="1" t="s">
        <v>113</v>
      </c>
      <c r="B39" s="1" t="s">
        <v>94</v>
      </c>
      <c r="C39" s="1" t="s">
        <v>30</v>
      </c>
      <c r="D39" s="1" t="s">
        <v>120</v>
      </c>
      <c r="E39" s="1" t="s">
        <v>21</v>
      </c>
      <c r="F39" s="1" t="s">
        <v>10</v>
      </c>
      <c r="P39" s="5">
        <v>52.771000000000001</v>
      </c>
      <c r="Q39" s="5">
        <v>184.00299999999999</v>
      </c>
      <c r="R39" s="5">
        <v>258.012</v>
      </c>
      <c r="S39" s="5">
        <v>167.06200000000001</v>
      </c>
      <c r="T39" s="5">
        <v>88.855999999999995</v>
      </c>
      <c r="U39" s="5">
        <v>6.5170000000000003</v>
      </c>
      <c r="V39" s="5">
        <v>159.51400000000001</v>
      </c>
      <c r="W39" s="5">
        <v>209.00299999999999</v>
      </c>
      <c r="X39" s="5">
        <v>205.072</v>
      </c>
      <c r="Y39" s="5">
        <v>177.346</v>
      </c>
      <c r="AA39" s="5">
        <v>34.076999999999998</v>
      </c>
      <c r="AK39" s="20">
        <v>18</v>
      </c>
      <c r="AM39" s="12">
        <f>+AO39/$AO$3</f>
        <v>1.4868432277875588E-2</v>
      </c>
      <c r="AN39" s="7">
        <f>IF(AK39=1,AM39,AM39+AN37)</f>
        <v>0.8436148482809801</v>
      </c>
      <c r="AO39" s="5">
        <f>SUM(G39:AJ39)</f>
        <v>1542.2329999999999</v>
      </c>
    </row>
    <row r="40" spans="1:41" x14ac:dyDescent="0.2">
      <c r="A40" s="1" t="s">
        <v>113</v>
      </c>
      <c r="B40" s="1" t="s">
        <v>94</v>
      </c>
      <c r="C40" s="1" t="s">
        <v>30</v>
      </c>
      <c r="D40" s="1" t="s">
        <v>120</v>
      </c>
      <c r="E40" s="1" t="s">
        <v>21</v>
      </c>
      <c r="F40" s="1" t="s">
        <v>11</v>
      </c>
      <c r="P40" s="5">
        <v>-1</v>
      </c>
      <c r="Q40" s="5">
        <v>-1</v>
      </c>
      <c r="R40" s="5">
        <v>-1</v>
      </c>
      <c r="S40" s="5">
        <v>-1</v>
      </c>
      <c r="T40" s="5">
        <v>-1</v>
      </c>
      <c r="U40" s="5">
        <v>-1</v>
      </c>
      <c r="V40" s="5">
        <v>-1</v>
      </c>
      <c r="W40" s="5">
        <v>-1</v>
      </c>
      <c r="X40" s="5">
        <v>-1</v>
      </c>
      <c r="Y40" s="5">
        <v>-1</v>
      </c>
      <c r="AA40" s="5">
        <v>-1</v>
      </c>
      <c r="AK40" s="16">
        <v>18</v>
      </c>
    </row>
    <row r="41" spans="1:41" x14ac:dyDescent="0.2">
      <c r="A41" s="1" t="s">
        <v>113</v>
      </c>
      <c r="B41" s="1" t="s">
        <v>94</v>
      </c>
      <c r="C41" s="1" t="s">
        <v>8</v>
      </c>
      <c r="D41" s="1" t="s">
        <v>222</v>
      </c>
      <c r="E41" s="1" t="s">
        <v>21</v>
      </c>
      <c r="F41" s="1" t="s">
        <v>10</v>
      </c>
      <c r="G41" s="5">
        <v>537</v>
      </c>
      <c r="H41" s="5">
        <v>24</v>
      </c>
      <c r="I41" s="5">
        <v>13</v>
      </c>
      <c r="J41" s="5">
        <v>56</v>
      </c>
      <c r="K41" s="5">
        <v>56</v>
      </c>
      <c r="L41" s="5">
        <v>144</v>
      </c>
      <c r="M41" s="5">
        <v>56</v>
      </c>
      <c r="N41" s="5">
        <v>2</v>
      </c>
      <c r="O41" s="5">
        <v>3.1</v>
      </c>
      <c r="P41" s="5">
        <v>1.0740000000000001</v>
      </c>
      <c r="Q41" s="5">
        <v>0.69799999999999995</v>
      </c>
      <c r="S41" s="5">
        <v>0.125</v>
      </c>
      <c r="T41" s="5">
        <v>0.5</v>
      </c>
      <c r="U41" s="5">
        <v>6.4850000000000003</v>
      </c>
      <c r="V41" s="5">
        <v>32.646999999999998</v>
      </c>
      <c r="W41" s="5">
        <v>63.616</v>
      </c>
      <c r="X41" s="5">
        <v>90.754999999999995</v>
      </c>
      <c r="Y41" s="5">
        <v>36.4</v>
      </c>
      <c r="Z41" s="5">
        <v>84.549000000000007</v>
      </c>
      <c r="AA41" s="5">
        <v>61.975000000000001</v>
      </c>
      <c r="AB41" s="5">
        <v>34</v>
      </c>
      <c r="AC41" s="5">
        <v>23.773</v>
      </c>
      <c r="AD41" s="5">
        <v>10.647</v>
      </c>
      <c r="AE41" s="5">
        <v>4.5359999999999996</v>
      </c>
      <c r="AF41" s="5">
        <v>26.184999999999999</v>
      </c>
      <c r="AG41" s="5">
        <v>25.126999999999999</v>
      </c>
      <c r="AH41" s="5">
        <v>24.545999999999999</v>
      </c>
      <c r="AI41" s="5">
        <v>12.91</v>
      </c>
      <c r="AJ41" s="5">
        <v>20.359000000000002</v>
      </c>
      <c r="AK41" s="20">
        <v>19</v>
      </c>
      <c r="AM41" s="12">
        <f>+AO41/$AO$3</f>
        <v>1.3998577223092295E-2</v>
      </c>
      <c r="AN41" s="7">
        <f>IF(AK41=1,AM41,AM41+AN39)</f>
        <v>0.85761342550407238</v>
      </c>
      <c r="AO41" s="5">
        <f>SUM(G41:AJ41)</f>
        <v>1452.0069999999998</v>
      </c>
    </row>
    <row r="42" spans="1:41" x14ac:dyDescent="0.2">
      <c r="A42" s="1" t="s">
        <v>113</v>
      </c>
      <c r="B42" s="1" t="s">
        <v>94</v>
      </c>
      <c r="C42" s="1" t="s">
        <v>8</v>
      </c>
      <c r="D42" s="1" t="s">
        <v>222</v>
      </c>
      <c r="E42" s="1" t="s">
        <v>21</v>
      </c>
      <c r="F42" s="1" t="s">
        <v>11</v>
      </c>
      <c r="G42" s="5" t="s">
        <v>15</v>
      </c>
      <c r="H42" s="5" t="s">
        <v>15</v>
      </c>
      <c r="I42" s="5" t="s">
        <v>15</v>
      </c>
      <c r="J42" s="5">
        <v>-1</v>
      </c>
      <c r="K42" s="5" t="s">
        <v>15</v>
      </c>
      <c r="L42" s="5" t="s">
        <v>15</v>
      </c>
      <c r="M42" s="5" t="s">
        <v>15</v>
      </c>
      <c r="N42" s="5" t="s">
        <v>15</v>
      </c>
      <c r="O42" s="5" t="s">
        <v>15</v>
      </c>
      <c r="P42" s="5">
        <v>-1</v>
      </c>
      <c r="Q42" s="5" t="s">
        <v>15</v>
      </c>
      <c r="S42" s="5" t="s">
        <v>15</v>
      </c>
      <c r="T42" s="5" t="s">
        <v>15</v>
      </c>
      <c r="U42" s="5" t="s">
        <v>15</v>
      </c>
      <c r="V42" s="5" t="s">
        <v>15</v>
      </c>
      <c r="W42" s="5" t="s">
        <v>15</v>
      </c>
      <c r="X42" s="5" t="s">
        <v>15</v>
      </c>
      <c r="Y42" s="5" t="s">
        <v>15</v>
      </c>
      <c r="Z42" s="5" t="s">
        <v>15</v>
      </c>
      <c r="AA42" s="5" t="s">
        <v>15</v>
      </c>
      <c r="AB42" s="5" t="s">
        <v>15</v>
      </c>
      <c r="AC42" s="5" t="s">
        <v>12</v>
      </c>
      <c r="AD42" s="5" t="s">
        <v>13</v>
      </c>
      <c r="AE42" s="5" t="s">
        <v>13</v>
      </c>
      <c r="AF42" s="5" t="s">
        <v>15</v>
      </c>
      <c r="AG42" s="5" t="s">
        <v>13</v>
      </c>
      <c r="AH42" s="5" t="s">
        <v>15</v>
      </c>
      <c r="AI42" s="5" t="s">
        <v>13</v>
      </c>
      <c r="AJ42" s="5" t="s">
        <v>15</v>
      </c>
      <c r="AK42" s="16">
        <v>19</v>
      </c>
    </row>
    <row r="43" spans="1:41" x14ac:dyDescent="0.2">
      <c r="A43" s="1" t="s">
        <v>113</v>
      </c>
      <c r="B43" s="1" t="s">
        <v>94</v>
      </c>
      <c r="C43" s="1" t="s">
        <v>30</v>
      </c>
      <c r="D43" s="1" t="s">
        <v>223</v>
      </c>
      <c r="E43" s="1" t="s">
        <v>14</v>
      </c>
      <c r="F43" s="1" t="s">
        <v>10</v>
      </c>
      <c r="R43" s="5">
        <v>8.9</v>
      </c>
      <c r="S43" s="5">
        <v>18.087</v>
      </c>
      <c r="T43" s="5">
        <v>16.818000000000001</v>
      </c>
      <c r="U43" s="5">
        <v>20.687000000000001</v>
      </c>
      <c r="V43" s="5">
        <v>53.418999999999997</v>
      </c>
      <c r="W43" s="5">
        <v>45.923000000000002</v>
      </c>
      <c r="X43" s="5">
        <v>70.058000000000007</v>
      </c>
      <c r="Y43" s="5">
        <v>72.174000000000007</v>
      </c>
      <c r="Z43" s="5">
        <v>58.378999999999998</v>
      </c>
      <c r="AA43" s="5">
        <v>64.245999999999995</v>
      </c>
      <c r="AB43" s="5">
        <v>119.407</v>
      </c>
      <c r="AC43" s="5">
        <v>98.52</v>
      </c>
      <c r="AD43" s="5">
        <v>111.19</v>
      </c>
      <c r="AE43" s="5">
        <v>53.243000000000002</v>
      </c>
      <c r="AF43" s="5">
        <v>91.444999999999993</v>
      </c>
      <c r="AG43" s="5">
        <v>133.90100000000001</v>
      </c>
      <c r="AH43" s="5">
        <v>92.863</v>
      </c>
      <c r="AI43" s="5">
        <v>81.864999999999995</v>
      </c>
      <c r="AJ43" s="5">
        <v>102.876</v>
      </c>
      <c r="AK43" s="20">
        <v>20</v>
      </c>
      <c r="AM43" s="12">
        <f>+AO43/$AO$3</f>
        <v>1.2668082502164592E-2</v>
      </c>
      <c r="AN43" s="7">
        <f>IF(AK43=1,AM43,AM43+AN41)</f>
        <v>0.87028150800623694</v>
      </c>
      <c r="AO43" s="5">
        <f>SUM(G43:AJ43)</f>
        <v>1314.0010000000002</v>
      </c>
    </row>
    <row r="44" spans="1:41" x14ac:dyDescent="0.2">
      <c r="A44" s="1" t="s">
        <v>113</v>
      </c>
      <c r="B44" s="1" t="s">
        <v>94</v>
      </c>
      <c r="C44" s="1" t="s">
        <v>30</v>
      </c>
      <c r="D44" s="1" t="s">
        <v>223</v>
      </c>
      <c r="E44" s="1" t="s">
        <v>14</v>
      </c>
      <c r="F44" s="1" t="s">
        <v>11</v>
      </c>
      <c r="R44" s="5">
        <v>-1</v>
      </c>
      <c r="S44" s="5">
        <v>-1</v>
      </c>
      <c r="T44" s="5">
        <v>-1</v>
      </c>
      <c r="U44" s="5">
        <v>-1</v>
      </c>
      <c r="V44" s="5">
        <v>-1</v>
      </c>
      <c r="W44" s="5">
        <v>-1</v>
      </c>
      <c r="X44" s="5">
        <v>-1</v>
      </c>
      <c r="Y44" s="5">
        <v>-1</v>
      </c>
      <c r="Z44" s="5">
        <v>-1</v>
      </c>
      <c r="AA44" s="5">
        <v>-1</v>
      </c>
      <c r="AB44" s="5">
        <v>-1</v>
      </c>
      <c r="AC44" s="5">
        <v>-1</v>
      </c>
      <c r="AD44" s="5">
        <v>-1</v>
      </c>
      <c r="AE44" s="5">
        <v>-1</v>
      </c>
      <c r="AF44" s="5">
        <v>-1</v>
      </c>
      <c r="AG44" s="5">
        <v>-1</v>
      </c>
      <c r="AH44" s="5">
        <v>-1</v>
      </c>
      <c r="AI44" s="5">
        <v>-1</v>
      </c>
      <c r="AJ44" s="5">
        <v>-1</v>
      </c>
      <c r="AK44" s="16">
        <v>20</v>
      </c>
    </row>
    <row r="45" spans="1:41" x14ac:dyDescent="0.2">
      <c r="A45" s="1" t="s">
        <v>113</v>
      </c>
      <c r="B45" s="1" t="s">
        <v>94</v>
      </c>
      <c r="C45" s="1" t="s">
        <v>8</v>
      </c>
      <c r="D45" s="1" t="s">
        <v>218</v>
      </c>
      <c r="E45" s="1" t="s">
        <v>21</v>
      </c>
      <c r="F45" s="1" t="s">
        <v>10</v>
      </c>
      <c r="N45" s="5">
        <v>20.25</v>
      </c>
      <c r="O45" s="5">
        <v>17.45</v>
      </c>
      <c r="P45" s="5">
        <v>4.0999999999999996</v>
      </c>
      <c r="Q45" s="5">
        <v>7.6</v>
      </c>
      <c r="R45" s="5">
        <v>5.6</v>
      </c>
      <c r="S45" s="5">
        <v>30.844000000000001</v>
      </c>
      <c r="T45" s="5">
        <v>26.565999999999999</v>
      </c>
      <c r="U45" s="5">
        <v>47.802</v>
      </c>
      <c r="V45" s="5">
        <v>105.146</v>
      </c>
      <c r="W45" s="5">
        <v>135.286</v>
      </c>
      <c r="X45" s="5">
        <v>156.59100000000001</v>
      </c>
      <c r="Y45" s="5">
        <v>105.52</v>
      </c>
      <c r="Z45" s="5">
        <v>139.35</v>
      </c>
      <c r="AA45" s="5">
        <v>54.024000000000001</v>
      </c>
      <c r="AB45" s="5">
        <v>53.113999999999997</v>
      </c>
      <c r="AC45" s="5">
        <v>25.042999999999999</v>
      </c>
      <c r="AD45" s="5">
        <v>22.315000000000001</v>
      </c>
      <c r="AE45" s="5">
        <v>45.191000000000003</v>
      </c>
      <c r="AF45" s="5">
        <v>50.220999999999997</v>
      </c>
      <c r="AG45" s="5">
        <v>57.024999999999999</v>
      </c>
      <c r="AH45" s="5">
        <v>73.927000000000007</v>
      </c>
      <c r="AI45" s="5">
        <v>18.015000000000001</v>
      </c>
      <c r="AJ45" s="5">
        <v>27.300999999999998</v>
      </c>
      <c r="AK45" s="20">
        <v>21</v>
      </c>
      <c r="AM45" s="12">
        <f>+AO45/$AO$3</f>
        <v>1.1841669103631753E-2</v>
      </c>
      <c r="AN45" s="7">
        <f>IF(AK45=1,AM45,AM45+AN43)</f>
        <v>0.88212317710986865</v>
      </c>
      <c r="AO45" s="5">
        <f>SUM(G45:AJ45)</f>
        <v>1228.2810000000002</v>
      </c>
    </row>
    <row r="46" spans="1:41" x14ac:dyDescent="0.2">
      <c r="A46" s="1" t="s">
        <v>113</v>
      </c>
      <c r="B46" s="1" t="s">
        <v>94</v>
      </c>
      <c r="C46" s="1" t="s">
        <v>8</v>
      </c>
      <c r="D46" s="1" t="s">
        <v>218</v>
      </c>
      <c r="E46" s="1" t="s">
        <v>21</v>
      </c>
      <c r="F46" s="1" t="s">
        <v>11</v>
      </c>
      <c r="J46" s="5" t="s">
        <v>24</v>
      </c>
      <c r="N46" s="5" t="s">
        <v>15</v>
      </c>
      <c r="O46" s="5" t="s">
        <v>15</v>
      </c>
      <c r="P46" s="5" t="s">
        <v>15</v>
      </c>
      <c r="Q46" s="5" t="s">
        <v>15</v>
      </c>
      <c r="R46" s="5" t="s">
        <v>15</v>
      </c>
      <c r="S46" s="5" t="s">
        <v>15</v>
      </c>
      <c r="T46" s="5" t="s">
        <v>15</v>
      </c>
      <c r="U46" s="5" t="s">
        <v>15</v>
      </c>
      <c r="V46" s="5" t="s">
        <v>15</v>
      </c>
      <c r="W46" s="5" t="s">
        <v>13</v>
      </c>
      <c r="X46" s="5" t="s">
        <v>13</v>
      </c>
      <c r="Y46" s="5" t="s">
        <v>13</v>
      </c>
      <c r="Z46" s="5" t="s">
        <v>13</v>
      </c>
      <c r="AA46" s="5" t="s">
        <v>13</v>
      </c>
      <c r="AB46" s="5" t="s">
        <v>13</v>
      </c>
      <c r="AC46" s="5" t="s">
        <v>13</v>
      </c>
      <c r="AD46" s="5" t="s">
        <v>13</v>
      </c>
      <c r="AE46" s="5" t="s">
        <v>13</v>
      </c>
      <c r="AF46" s="5" t="s">
        <v>13</v>
      </c>
      <c r="AG46" s="5" t="s">
        <v>13</v>
      </c>
      <c r="AH46" s="5" t="s">
        <v>13</v>
      </c>
      <c r="AI46" s="5" t="s">
        <v>13</v>
      </c>
      <c r="AJ46" s="5" t="s">
        <v>15</v>
      </c>
      <c r="AK46" s="16">
        <v>21</v>
      </c>
    </row>
    <row r="47" spans="1:41" x14ac:dyDescent="0.2">
      <c r="A47" s="1" t="s">
        <v>113</v>
      </c>
      <c r="B47" s="1" t="s">
        <v>94</v>
      </c>
      <c r="C47" s="1" t="s">
        <v>30</v>
      </c>
      <c r="D47" s="1" t="s">
        <v>89</v>
      </c>
      <c r="E47" s="1" t="s">
        <v>22</v>
      </c>
      <c r="F47" s="1" t="s">
        <v>10</v>
      </c>
      <c r="M47" s="5">
        <v>22.791</v>
      </c>
      <c r="O47" s="5">
        <v>73.396000000000001</v>
      </c>
      <c r="P47" s="5">
        <v>53.354999999999997</v>
      </c>
      <c r="Q47" s="5">
        <v>140.91</v>
      </c>
      <c r="R47" s="5">
        <v>103.16500000000001</v>
      </c>
      <c r="S47" s="5">
        <v>774.904</v>
      </c>
      <c r="AK47" s="20">
        <v>22</v>
      </c>
      <c r="AM47" s="12">
        <f>+AO47/$AO$3</f>
        <v>1.1265532091308811E-2</v>
      </c>
      <c r="AN47" s="7">
        <f>IF(AK47=1,AM47,AM47+AN45)</f>
        <v>0.89338870920117741</v>
      </c>
      <c r="AO47" s="5">
        <f>SUM(G47:AJ47)</f>
        <v>1168.521</v>
      </c>
    </row>
    <row r="48" spans="1:41" x14ac:dyDescent="0.2">
      <c r="A48" s="1" t="s">
        <v>113</v>
      </c>
      <c r="B48" s="1" t="s">
        <v>94</v>
      </c>
      <c r="C48" s="1" t="s">
        <v>30</v>
      </c>
      <c r="D48" s="1" t="s">
        <v>89</v>
      </c>
      <c r="E48" s="1" t="s">
        <v>22</v>
      </c>
      <c r="F48" s="1" t="s">
        <v>11</v>
      </c>
      <c r="M48" s="5">
        <v>-1</v>
      </c>
      <c r="O48" s="5">
        <v>-1</v>
      </c>
      <c r="P48" s="5">
        <v>-1</v>
      </c>
      <c r="Q48" s="5">
        <v>-1</v>
      </c>
      <c r="R48" s="5">
        <v>-1</v>
      </c>
      <c r="S48" s="5">
        <v>-1</v>
      </c>
      <c r="AK48" s="16">
        <v>22</v>
      </c>
    </row>
    <row r="49" spans="1:41" x14ac:dyDescent="0.2">
      <c r="A49" s="1" t="s">
        <v>113</v>
      </c>
      <c r="B49" s="1" t="s">
        <v>94</v>
      </c>
      <c r="C49" s="1" t="s">
        <v>8</v>
      </c>
      <c r="D49" s="1" t="s">
        <v>241</v>
      </c>
      <c r="E49" s="1" t="s">
        <v>14</v>
      </c>
      <c r="F49" s="1" t="s">
        <v>10</v>
      </c>
      <c r="G49" s="5">
        <v>17.7</v>
      </c>
      <c r="H49" s="5">
        <v>21</v>
      </c>
      <c r="I49" s="5">
        <v>25</v>
      </c>
      <c r="J49" s="5">
        <v>28</v>
      </c>
      <c r="K49" s="5">
        <v>33.200000000000003</v>
      </c>
      <c r="L49" s="5">
        <v>36</v>
      </c>
      <c r="M49" s="5">
        <v>35</v>
      </c>
      <c r="N49" s="5">
        <v>33.299999999999997</v>
      </c>
      <c r="O49" s="5">
        <v>29.6</v>
      </c>
      <c r="P49" s="5">
        <v>32.1</v>
      </c>
      <c r="Q49" s="5">
        <v>32.1</v>
      </c>
      <c r="R49" s="5">
        <v>32.1</v>
      </c>
      <c r="S49" s="5">
        <v>32.1</v>
      </c>
      <c r="T49" s="5">
        <v>9</v>
      </c>
      <c r="U49" s="5">
        <v>21</v>
      </c>
      <c r="V49" s="5">
        <v>26.1</v>
      </c>
      <c r="W49" s="5">
        <v>66</v>
      </c>
      <c r="X49" s="5">
        <v>68</v>
      </c>
      <c r="Y49" s="5">
        <v>70</v>
      </c>
      <c r="Z49" s="5">
        <v>72</v>
      </c>
      <c r="AA49" s="5">
        <v>74</v>
      </c>
      <c r="AB49" s="5">
        <v>76</v>
      </c>
      <c r="AC49" s="5">
        <v>78</v>
      </c>
      <c r="AD49" s="5">
        <v>81</v>
      </c>
      <c r="AE49" s="5">
        <v>11</v>
      </c>
      <c r="AF49" s="5">
        <v>9.8000000000000007</v>
      </c>
      <c r="AG49" s="5">
        <v>12.6</v>
      </c>
      <c r="AK49" s="20">
        <v>23</v>
      </c>
      <c r="AM49" s="12">
        <f>+AO49/$AO$3</f>
        <v>1.0235687181781555E-2</v>
      </c>
      <c r="AN49" s="7">
        <f>IF(AK49=1,AM49,AM49+AN47)</f>
        <v>0.90362439638295899</v>
      </c>
      <c r="AO49" s="5">
        <f>SUM(G49:AJ49)</f>
        <v>1061.7</v>
      </c>
    </row>
    <row r="50" spans="1:41" x14ac:dyDescent="0.2">
      <c r="A50" s="1" t="s">
        <v>113</v>
      </c>
      <c r="B50" s="1" t="s">
        <v>94</v>
      </c>
      <c r="C50" s="1" t="s">
        <v>8</v>
      </c>
      <c r="D50" s="1" t="s">
        <v>241</v>
      </c>
      <c r="E50" s="1" t="s">
        <v>14</v>
      </c>
      <c r="F50" s="1" t="s">
        <v>11</v>
      </c>
      <c r="G50" s="5">
        <v>-1</v>
      </c>
      <c r="H50" s="5">
        <v>-1</v>
      </c>
      <c r="I50" s="5">
        <v>-1</v>
      </c>
      <c r="J50" s="5">
        <v>-1</v>
      </c>
      <c r="K50" s="5">
        <v>-1</v>
      </c>
      <c r="L50" s="5">
        <v>-1</v>
      </c>
      <c r="M50" s="5">
        <v>-1</v>
      </c>
      <c r="N50" s="5">
        <v>-1</v>
      </c>
      <c r="O50" s="5">
        <v>-1</v>
      </c>
      <c r="P50" s="5">
        <v>-1</v>
      </c>
      <c r="Q50" s="5">
        <v>-1</v>
      </c>
      <c r="R50" s="5">
        <v>-1</v>
      </c>
      <c r="S50" s="5">
        <v>-1</v>
      </c>
      <c r="T50" s="5">
        <v>-1</v>
      </c>
      <c r="U50" s="5">
        <v>-1</v>
      </c>
      <c r="V50" s="5">
        <v>-1</v>
      </c>
      <c r="W50" s="5">
        <v>-1</v>
      </c>
      <c r="X50" s="5">
        <v>-1</v>
      </c>
      <c r="Y50" s="5">
        <v>-1</v>
      </c>
      <c r="Z50" s="5">
        <v>-1</v>
      </c>
      <c r="AA50" s="5">
        <v>-1</v>
      </c>
      <c r="AB50" s="5">
        <v>-1</v>
      </c>
      <c r="AC50" s="5">
        <v>-1</v>
      </c>
      <c r="AD50" s="5">
        <v>-1</v>
      </c>
      <c r="AE50" s="5">
        <v>-1</v>
      </c>
      <c r="AF50" s="5">
        <v>-1</v>
      </c>
      <c r="AG50" s="5">
        <v>-1</v>
      </c>
      <c r="AK50" s="16">
        <v>23</v>
      </c>
    </row>
    <row r="51" spans="1:41" x14ac:dyDescent="0.2">
      <c r="A51" s="1" t="s">
        <v>113</v>
      </c>
      <c r="B51" s="1" t="s">
        <v>94</v>
      </c>
      <c r="C51" s="1" t="s">
        <v>8</v>
      </c>
      <c r="D51" s="1" t="s">
        <v>215</v>
      </c>
      <c r="E51" s="1" t="s">
        <v>28</v>
      </c>
      <c r="F51" s="1" t="s">
        <v>10</v>
      </c>
      <c r="Y51" s="5">
        <v>118.143</v>
      </c>
      <c r="Z51" s="5">
        <v>92.813999999999993</v>
      </c>
      <c r="AA51" s="5">
        <v>115.69</v>
      </c>
      <c r="AB51" s="5">
        <v>156.97900000000001</v>
      </c>
      <c r="AC51" s="5">
        <v>106.64100000000001</v>
      </c>
      <c r="AD51" s="5">
        <v>74.745999999999995</v>
      </c>
      <c r="AE51" s="5">
        <v>79.858000000000004</v>
      </c>
      <c r="AF51" s="5">
        <v>92.177000000000007</v>
      </c>
      <c r="AG51" s="5">
        <v>94.927000000000007</v>
      </c>
      <c r="AJ51" s="5">
        <v>2.1640000000000001</v>
      </c>
      <c r="AK51" s="20">
        <v>24</v>
      </c>
      <c r="AM51" s="12">
        <f>+AO51/$AO$3</f>
        <v>9.0058911070003186E-3</v>
      </c>
      <c r="AN51" s="7">
        <f>IF(AK51=1,AM51,AM51+AN49)</f>
        <v>0.91263028748995934</v>
      </c>
      <c r="AO51" s="5">
        <f>SUM(G51:AJ51)</f>
        <v>934.1389999999999</v>
      </c>
    </row>
    <row r="52" spans="1:41" x14ac:dyDescent="0.2">
      <c r="A52" s="1" t="s">
        <v>113</v>
      </c>
      <c r="B52" s="1" t="s">
        <v>94</v>
      </c>
      <c r="C52" s="1" t="s">
        <v>8</v>
      </c>
      <c r="D52" s="1" t="s">
        <v>215</v>
      </c>
      <c r="E52" s="1" t="s">
        <v>28</v>
      </c>
      <c r="F52" s="1" t="s">
        <v>11</v>
      </c>
      <c r="Y52" s="5">
        <v>-1</v>
      </c>
      <c r="Z52" s="5">
        <v>-1</v>
      </c>
      <c r="AA52" s="5">
        <v>-1</v>
      </c>
      <c r="AB52" s="5">
        <v>-1</v>
      </c>
      <c r="AC52" s="5">
        <v>-1</v>
      </c>
      <c r="AD52" s="5">
        <v>-1</v>
      </c>
      <c r="AE52" s="5">
        <v>-1</v>
      </c>
      <c r="AF52" s="5">
        <v>-1</v>
      </c>
      <c r="AG52" s="5">
        <v>-1</v>
      </c>
      <c r="AJ52" s="5">
        <v>-1</v>
      </c>
      <c r="AK52" s="16">
        <v>24</v>
      </c>
    </row>
    <row r="53" spans="1:41" x14ac:dyDescent="0.2">
      <c r="A53" s="1" t="s">
        <v>113</v>
      </c>
      <c r="B53" s="1" t="s">
        <v>94</v>
      </c>
      <c r="C53" s="1" t="s">
        <v>30</v>
      </c>
      <c r="D53" s="1" t="s">
        <v>31</v>
      </c>
      <c r="E53" s="1" t="s">
        <v>21</v>
      </c>
      <c r="F53" s="1" t="s">
        <v>10</v>
      </c>
      <c r="G53" s="5">
        <v>189</v>
      </c>
      <c r="H53" s="5">
        <v>204</v>
      </c>
      <c r="I53" s="5">
        <v>69</v>
      </c>
      <c r="J53" s="5">
        <v>39</v>
      </c>
      <c r="K53" s="5">
        <v>85</v>
      </c>
      <c r="L53" s="5">
        <v>43</v>
      </c>
      <c r="M53" s="5">
        <v>53</v>
      </c>
      <c r="N53" s="5">
        <v>12</v>
      </c>
      <c r="O53" s="5">
        <v>38</v>
      </c>
      <c r="P53" s="5">
        <v>55</v>
      </c>
      <c r="Q53" s="5">
        <v>56</v>
      </c>
      <c r="R53" s="5">
        <v>33.573</v>
      </c>
      <c r="S53" s="5">
        <v>3.2</v>
      </c>
      <c r="T53" s="5">
        <v>4.3</v>
      </c>
      <c r="U53" s="5">
        <v>7.1</v>
      </c>
      <c r="V53" s="5">
        <v>6.7</v>
      </c>
      <c r="AK53" s="20">
        <v>25</v>
      </c>
      <c r="AM53" s="12">
        <f>+AO53/$AO$3</f>
        <v>8.6562561523667245E-3</v>
      </c>
      <c r="AN53" s="7">
        <f>IF(AK53=1,AM53,AM53+AN51)</f>
        <v>0.92128654364232609</v>
      </c>
      <c r="AO53" s="5">
        <f>SUM(G53:AJ53)</f>
        <v>897.87300000000005</v>
      </c>
    </row>
    <row r="54" spans="1:41" x14ac:dyDescent="0.2">
      <c r="A54" s="1" t="s">
        <v>113</v>
      </c>
      <c r="B54" s="1" t="s">
        <v>94</v>
      </c>
      <c r="C54" s="1" t="s">
        <v>30</v>
      </c>
      <c r="D54" s="1" t="s">
        <v>31</v>
      </c>
      <c r="E54" s="1" t="s">
        <v>21</v>
      </c>
      <c r="F54" s="1" t="s">
        <v>11</v>
      </c>
      <c r="G54" s="5">
        <v>-1</v>
      </c>
      <c r="H54" s="5">
        <v>-1</v>
      </c>
      <c r="I54" s="5">
        <v>-1</v>
      </c>
      <c r="J54" s="5">
        <v>-1</v>
      </c>
      <c r="K54" s="5">
        <v>-1</v>
      </c>
      <c r="L54" s="5">
        <v>-1</v>
      </c>
      <c r="M54" s="5">
        <v>-1</v>
      </c>
      <c r="N54" s="5">
        <v>-1</v>
      </c>
      <c r="O54" s="5">
        <v>-1</v>
      </c>
      <c r="P54" s="5">
        <v>-1</v>
      </c>
      <c r="Q54" s="5">
        <v>-1</v>
      </c>
      <c r="R54" s="5" t="s">
        <v>13</v>
      </c>
      <c r="S54" s="5">
        <v>-1</v>
      </c>
      <c r="T54" s="5">
        <v>-1</v>
      </c>
      <c r="U54" s="5">
        <v>-1</v>
      </c>
      <c r="V54" s="5">
        <v>-1</v>
      </c>
      <c r="AK54" s="16">
        <v>25</v>
      </c>
    </row>
    <row r="55" spans="1:41" x14ac:dyDescent="0.2">
      <c r="A55" s="1" t="s">
        <v>113</v>
      </c>
      <c r="B55" s="1" t="s">
        <v>94</v>
      </c>
      <c r="C55" s="1" t="s">
        <v>8</v>
      </c>
      <c r="D55" s="1" t="s">
        <v>220</v>
      </c>
      <c r="E55" s="1" t="s">
        <v>26</v>
      </c>
      <c r="F55" s="1" t="s">
        <v>10</v>
      </c>
      <c r="G55" s="5">
        <v>30</v>
      </c>
      <c r="H55" s="5">
        <v>49</v>
      </c>
      <c r="I55" s="5">
        <v>77</v>
      </c>
      <c r="J55" s="5">
        <v>87</v>
      </c>
      <c r="K55" s="5">
        <v>43</v>
      </c>
      <c r="L55" s="5">
        <v>35</v>
      </c>
      <c r="M55" s="5">
        <v>46</v>
      </c>
      <c r="N55" s="5">
        <v>50</v>
      </c>
      <c r="O55" s="5">
        <v>37</v>
      </c>
      <c r="P55" s="5">
        <v>24.11</v>
      </c>
      <c r="Q55" s="5">
        <v>16.43</v>
      </c>
      <c r="R55" s="5">
        <v>17.100000000000001</v>
      </c>
      <c r="S55" s="5">
        <v>19.23</v>
      </c>
      <c r="T55" s="5">
        <v>25.69</v>
      </c>
      <c r="U55" s="5">
        <v>15.741</v>
      </c>
      <c r="V55" s="5">
        <v>16.908000000000001</v>
      </c>
      <c r="W55" s="5">
        <v>9.0109999999999992</v>
      </c>
      <c r="X55" s="5">
        <v>13.449</v>
      </c>
      <c r="Y55" s="5">
        <v>6.2</v>
      </c>
      <c r="Z55" s="5">
        <v>4.2770000000000001</v>
      </c>
      <c r="AA55" s="5">
        <v>6.2430000000000003</v>
      </c>
      <c r="AB55" s="5">
        <v>14.218999999999999</v>
      </c>
      <c r="AC55" s="5">
        <v>8.9730000000000008</v>
      </c>
      <c r="AD55" s="5">
        <v>0.59499999999999997</v>
      </c>
      <c r="AE55" s="5">
        <v>9.1929999999999996</v>
      </c>
      <c r="AF55" s="5">
        <v>18.599</v>
      </c>
      <c r="AG55" s="5">
        <v>12.808</v>
      </c>
      <c r="AH55" s="5">
        <v>20.239000000000001</v>
      </c>
      <c r="AI55" s="5">
        <v>17.195</v>
      </c>
      <c r="AJ55" s="5">
        <v>16.722999999999999</v>
      </c>
      <c r="AK55" s="20">
        <v>26</v>
      </c>
      <c r="AM55" s="12">
        <f>+AO55/$AO$3</f>
        <v>7.2010667172926861E-3</v>
      </c>
      <c r="AN55" s="7">
        <f>IF(AK55=1,AM55,AM55+AN53)</f>
        <v>0.9284876103596188</v>
      </c>
      <c r="AO55" s="5">
        <f>SUM(G55:AJ55)</f>
        <v>746.93300000000022</v>
      </c>
    </row>
    <row r="56" spans="1:41" x14ac:dyDescent="0.2">
      <c r="A56" s="1" t="s">
        <v>113</v>
      </c>
      <c r="B56" s="1" t="s">
        <v>94</v>
      </c>
      <c r="C56" s="1" t="s">
        <v>8</v>
      </c>
      <c r="D56" s="1" t="s">
        <v>220</v>
      </c>
      <c r="E56" s="1" t="s">
        <v>26</v>
      </c>
      <c r="F56" s="1" t="s">
        <v>11</v>
      </c>
      <c r="G56" s="5" t="s">
        <v>13</v>
      </c>
      <c r="H56" s="5" t="s">
        <v>13</v>
      </c>
      <c r="I56" s="5" t="s">
        <v>13</v>
      </c>
      <c r="J56" s="5" t="s">
        <v>13</v>
      </c>
      <c r="K56" s="5" t="s">
        <v>13</v>
      </c>
      <c r="L56" s="5" t="s">
        <v>13</v>
      </c>
      <c r="M56" s="5" t="s">
        <v>13</v>
      </c>
      <c r="N56" s="5" t="s">
        <v>13</v>
      </c>
      <c r="O56" s="5" t="s">
        <v>13</v>
      </c>
      <c r="P56" s="5" t="s">
        <v>13</v>
      </c>
      <c r="Q56" s="5" t="s">
        <v>15</v>
      </c>
      <c r="R56" s="5" t="s">
        <v>13</v>
      </c>
      <c r="S56" s="5" t="s">
        <v>13</v>
      </c>
      <c r="T56" s="5" t="s">
        <v>13</v>
      </c>
      <c r="U56" s="5" t="s">
        <v>13</v>
      </c>
      <c r="V56" s="5" t="s">
        <v>15</v>
      </c>
      <c r="W56" s="5" t="s">
        <v>24</v>
      </c>
      <c r="X56" s="5">
        <v>-1</v>
      </c>
      <c r="Y56" s="5" t="s">
        <v>13</v>
      </c>
      <c r="Z56" s="5" t="s">
        <v>13</v>
      </c>
      <c r="AA56" s="5" t="s">
        <v>13</v>
      </c>
      <c r="AB56" s="5" t="s">
        <v>13</v>
      </c>
      <c r="AC56" s="5" t="s">
        <v>13</v>
      </c>
      <c r="AD56" s="5" t="s">
        <v>13</v>
      </c>
      <c r="AE56" s="5" t="s">
        <v>13</v>
      </c>
      <c r="AF56" s="5" t="s">
        <v>13</v>
      </c>
      <c r="AG56" s="5" t="s">
        <v>13</v>
      </c>
      <c r="AH56" s="5" t="s">
        <v>13</v>
      </c>
      <c r="AI56" s="5" t="s">
        <v>13</v>
      </c>
      <c r="AJ56" s="5" t="s">
        <v>13</v>
      </c>
      <c r="AK56" s="16">
        <v>26</v>
      </c>
    </row>
    <row r="57" spans="1:41" x14ac:dyDescent="0.2">
      <c r="A57" s="1" t="s">
        <v>113</v>
      </c>
      <c r="B57" s="1" t="s">
        <v>94</v>
      </c>
      <c r="C57" s="1" t="s">
        <v>30</v>
      </c>
      <c r="D57" s="1" t="s">
        <v>84</v>
      </c>
      <c r="E57" s="1" t="s">
        <v>33</v>
      </c>
      <c r="F57" s="1" t="s">
        <v>10</v>
      </c>
      <c r="Q57" s="5">
        <v>64.316000000000003</v>
      </c>
      <c r="R57" s="5">
        <v>69.173000000000002</v>
      </c>
      <c r="S57" s="5">
        <v>75</v>
      </c>
      <c r="V57" s="5">
        <v>40.587000000000003</v>
      </c>
      <c r="W57" s="5">
        <v>23.427</v>
      </c>
      <c r="X57" s="5">
        <v>84.616</v>
      </c>
      <c r="Y57" s="5">
        <v>46.225000000000001</v>
      </c>
      <c r="Z57" s="5">
        <v>75.674999999999997</v>
      </c>
      <c r="AA57" s="5">
        <v>57.220999999999997</v>
      </c>
      <c r="AD57" s="5">
        <v>34.203000000000003</v>
      </c>
      <c r="AE57" s="5">
        <v>25.096</v>
      </c>
      <c r="AF57" s="5">
        <v>17.972999999999999</v>
      </c>
      <c r="AG57" s="5">
        <v>44.564999999999998</v>
      </c>
      <c r="AH57" s="5">
        <v>30.95</v>
      </c>
      <c r="AI57" s="5">
        <v>14.97</v>
      </c>
      <c r="AJ57" s="5">
        <v>37.19</v>
      </c>
      <c r="AK57" s="20">
        <v>27</v>
      </c>
      <c r="AM57" s="12">
        <f>+AO57/$AO$3</f>
        <v>7.1456704108534682E-3</v>
      </c>
      <c r="AN57" s="7">
        <f>IF(AK57=1,AM57,AM57+AN55)</f>
        <v>0.93563328077047225</v>
      </c>
      <c r="AO57" s="5">
        <f>SUM(G57:AJ57)</f>
        <v>741.18700000000013</v>
      </c>
    </row>
    <row r="58" spans="1:41" x14ac:dyDescent="0.2">
      <c r="A58" s="1" t="s">
        <v>113</v>
      </c>
      <c r="B58" s="1" t="s">
        <v>94</v>
      </c>
      <c r="C58" s="1" t="s">
        <v>30</v>
      </c>
      <c r="D58" s="1" t="s">
        <v>84</v>
      </c>
      <c r="E58" s="1" t="s">
        <v>33</v>
      </c>
      <c r="F58" s="1" t="s">
        <v>11</v>
      </c>
      <c r="Q58" s="5">
        <v>-1</v>
      </c>
      <c r="R58" s="5">
        <v>-1</v>
      </c>
      <c r="S58" s="5">
        <v>-1</v>
      </c>
      <c r="V58" s="5" t="s">
        <v>15</v>
      </c>
      <c r="W58" s="5" t="s">
        <v>15</v>
      </c>
      <c r="X58" s="5" t="s">
        <v>15</v>
      </c>
      <c r="Y58" s="5" t="s">
        <v>15</v>
      </c>
      <c r="Z58" s="5">
        <v>-1</v>
      </c>
      <c r="AA58" s="5" t="s">
        <v>15</v>
      </c>
      <c r="AD58" s="5">
        <v>-1</v>
      </c>
      <c r="AE58" s="5">
        <v>-1</v>
      </c>
      <c r="AF58" s="5">
        <v>-1</v>
      </c>
      <c r="AG58" s="5">
        <v>-1</v>
      </c>
      <c r="AH58" s="5">
        <v>-1</v>
      </c>
      <c r="AI58" s="5">
        <v>-1</v>
      </c>
      <c r="AJ58" s="5" t="s">
        <v>15</v>
      </c>
      <c r="AK58" s="16">
        <v>27</v>
      </c>
    </row>
    <row r="59" spans="1:41" x14ac:dyDescent="0.2">
      <c r="A59" s="1" t="s">
        <v>113</v>
      </c>
      <c r="B59" s="1" t="s">
        <v>94</v>
      </c>
      <c r="C59" s="1" t="s">
        <v>8</v>
      </c>
      <c r="D59" s="1" t="s">
        <v>72</v>
      </c>
      <c r="E59" s="1" t="s">
        <v>33</v>
      </c>
      <c r="F59" s="1" t="s">
        <v>10</v>
      </c>
      <c r="G59" s="5">
        <v>3.6070000000000002</v>
      </c>
      <c r="H59" s="5">
        <v>7.4560000000000004</v>
      </c>
      <c r="M59" s="5">
        <v>4.931</v>
      </c>
      <c r="Q59" s="5">
        <v>6.1749999999999998</v>
      </c>
      <c r="T59" s="5">
        <v>2.6880000000000002</v>
      </c>
      <c r="W59" s="5">
        <v>84</v>
      </c>
      <c r="X59" s="5">
        <v>96.031999999999996</v>
      </c>
      <c r="Y59" s="5">
        <v>37</v>
      </c>
      <c r="Z59" s="5">
        <v>28.765999999999998</v>
      </c>
      <c r="AA59" s="5">
        <v>64.194999999999993</v>
      </c>
      <c r="AB59" s="5">
        <v>153.55000000000001</v>
      </c>
      <c r="AC59" s="5">
        <v>25.22</v>
      </c>
      <c r="AD59" s="5">
        <v>61.545000000000002</v>
      </c>
      <c r="AF59" s="5">
        <v>4.4640000000000004</v>
      </c>
      <c r="AG59" s="5">
        <v>9.9209999999999994</v>
      </c>
      <c r="AK59" s="20">
        <v>28</v>
      </c>
      <c r="AM59" s="12">
        <f>+AO59/$AO$3</f>
        <v>5.683761305471712E-3</v>
      </c>
      <c r="AN59" s="7">
        <f>IF(AK59=1,AM59,AM59+AN57)</f>
        <v>0.94131704207594391</v>
      </c>
      <c r="AO59" s="5">
        <f>SUM(G59:AJ59)</f>
        <v>589.55000000000007</v>
      </c>
    </row>
    <row r="60" spans="1:41" x14ac:dyDescent="0.2">
      <c r="A60" s="1" t="s">
        <v>113</v>
      </c>
      <c r="B60" s="1" t="s">
        <v>94</v>
      </c>
      <c r="C60" s="1" t="s">
        <v>8</v>
      </c>
      <c r="D60" s="1" t="s">
        <v>72</v>
      </c>
      <c r="E60" s="1" t="s">
        <v>33</v>
      </c>
      <c r="F60" s="1" t="s">
        <v>11</v>
      </c>
      <c r="G60" s="5">
        <v>-1</v>
      </c>
      <c r="H60" s="5">
        <v>-1</v>
      </c>
      <c r="M60" s="5">
        <v>-1</v>
      </c>
      <c r="Q60" s="5">
        <v>-1</v>
      </c>
      <c r="T60" s="5">
        <v>-1</v>
      </c>
      <c r="W60" s="5" t="s">
        <v>13</v>
      </c>
      <c r="X60" s="5">
        <v>-1</v>
      </c>
      <c r="Y60" s="5" t="s">
        <v>15</v>
      </c>
      <c r="Z60" s="5" t="s">
        <v>15</v>
      </c>
      <c r="AA60" s="5" t="s">
        <v>15</v>
      </c>
      <c r="AB60" s="5" t="s">
        <v>15</v>
      </c>
      <c r="AC60" s="5" t="s">
        <v>15</v>
      </c>
      <c r="AD60" s="5" t="s">
        <v>15</v>
      </c>
      <c r="AF60" s="5" t="s">
        <v>15</v>
      </c>
      <c r="AG60" s="5">
        <v>-1</v>
      </c>
      <c r="AK60" s="16">
        <v>28</v>
      </c>
    </row>
    <row r="61" spans="1:41" x14ac:dyDescent="0.2">
      <c r="A61" s="1" t="s">
        <v>113</v>
      </c>
      <c r="B61" s="1" t="s">
        <v>94</v>
      </c>
      <c r="C61" s="1" t="s">
        <v>8</v>
      </c>
      <c r="D61" s="1" t="s">
        <v>41</v>
      </c>
      <c r="E61" s="1" t="s">
        <v>21</v>
      </c>
      <c r="F61" s="1" t="s">
        <v>10</v>
      </c>
      <c r="G61" s="5">
        <v>4.2919999999999998</v>
      </c>
      <c r="I61" s="5">
        <v>1.5649999999999999</v>
      </c>
      <c r="J61" s="5">
        <v>16.015000000000001</v>
      </c>
      <c r="K61" s="5">
        <v>27.515000000000001</v>
      </c>
      <c r="L61" s="5">
        <v>12.343</v>
      </c>
      <c r="M61" s="5">
        <v>48.768999999999998</v>
      </c>
      <c r="N61" s="5">
        <v>14.872</v>
      </c>
      <c r="O61" s="5">
        <v>19.748000000000001</v>
      </c>
      <c r="P61" s="5">
        <v>45.7</v>
      </c>
      <c r="Q61" s="5">
        <v>14</v>
      </c>
      <c r="R61" s="5">
        <v>9</v>
      </c>
      <c r="S61" s="5">
        <v>8.6620000000000008</v>
      </c>
      <c r="T61" s="5">
        <v>10.132</v>
      </c>
      <c r="U61" s="5">
        <v>6.7249999999999996</v>
      </c>
      <c r="V61" s="5">
        <v>11.704000000000001</v>
      </c>
      <c r="W61" s="5">
        <v>13.77</v>
      </c>
      <c r="X61" s="5">
        <v>33.816000000000003</v>
      </c>
      <c r="Y61" s="5">
        <v>19.225000000000001</v>
      </c>
      <c r="Z61" s="5">
        <v>21.513000000000002</v>
      </c>
      <c r="AA61" s="5">
        <v>25.079000000000001</v>
      </c>
      <c r="AB61" s="5">
        <v>45.011000000000003</v>
      </c>
      <c r="AC61" s="5">
        <v>47.622</v>
      </c>
      <c r="AD61" s="5">
        <v>48.101999999999997</v>
      </c>
      <c r="AE61" s="5">
        <v>34.85</v>
      </c>
      <c r="AF61" s="5">
        <v>18.669</v>
      </c>
      <c r="AK61" s="20">
        <v>29</v>
      </c>
      <c r="AM61" s="12">
        <f>+AO61/$AO$3</f>
        <v>5.3863315369446869E-3</v>
      </c>
      <c r="AN61" s="7">
        <f>IF(AK61=1,AM61,AM61+AN59)</f>
        <v>0.94670337361288859</v>
      </c>
      <c r="AO61" s="5">
        <f>SUM(G61:AJ61)</f>
        <v>558.69900000000007</v>
      </c>
    </row>
    <row r="62" spans="1:41" x14ac:dyDescent="0.2">
      <c r="A62" s="1" t="s">
        <v>113</v>
      </c>
      <c r="B62" s="1" t="s">
        <v>94</v>
      </c>
      <c r="C62" s="1" t="s">
        <v>8</v>
      </c>
      <c r="D62" s="1" t="s">
        <v>41</v>
      </c>
      <c r="E62" s="1" t="s">
        <v>21</v>
      </c>
      <c r="F62" s="1" t="s">
        <v>11</v>
      </c>
      <c r="G62" s="5">
        <v>-1</v>
      </c>
      <c r="I62" s="5">
        <v>-1</v>
      </c>
      <c r="J62" s="5">
        <v>-1</v>
      </c>
      <c r="K62" s="5">
        <v>-1</v>
      </c>
      <c r="L62" s="5">
        <v>-1</v>
      </c>
      <c r="M62" s="5">
        <v>-1</v>
      </c>
      <c r="N62" s="5">
        <v>-1</v>
      </c>
      <c r="O62" s="5">
        <v>-1</v>
      </c>
      <c r="P62" s="5">
        <v>-1</v>
      </c>
      <c r="Q62" s="5">
        <v>-1</v>
      </c>
      <c r="R62" s="5">
        <v>-1</v>
      </c>
      <c r="S62" s="5" t="s">
        <v>15</v>
      </c>
      <c r="T62" s="5" t="s">
        <v>15</v>
      </c>
      <c r="U62" s="5" t="s">
        <v>15</v>
      </c>
      <c r="V62" s="5" t="s">
        <v>15</v>
      </c>
      <c r="W62" s="5" t="s">
        <v>15</v>
      </c>
      <c r="X62" s="5" t="s">
        <v>15</v>
      </c>
      <c r="Y62" s="5" t="s">
        <v>15</v>
      </c>
      <c r="Z62" s="5" t="s">
        <v>15</v>
      </c>
      <c r="AA62" s="5" t="s">
        <v>15</v>
      </c>
      <c r="AB62" s="5" t="s">
        <v>15</v>
      </c>
      <c r="AC62" s="5" t="s">
        <v>15</v>
      </c>
      <c r="AD62" s="5" t="s">
        <v>15</v>
      </c>
      <c r="AE62" s="5" t="s">
        <v>15</v>
      </c>
      <c r="AF62" s="5" t="s">
        <v>15</v>
      </c>
      <c r="AK62" s="16">
        <v>29</v>
      </c>
    </row>
    <row r="63" spans="1:41" x14ac:dyDescent="0.2">
      <c r="A63" s="1" t="s">
        <v>113</v>
      </c>
      <c r="B63" s="1" t="s">
        <v>94</v>
      </c>
      <c r="C63" s="1" t="s">
        <v>8</v>
      </c>
      <c r="D63" s="1" t="s">
        <v>149</v>
      </c>
      <c r="E63" s="63" t="s">
        <v>32</v>
      </c>
      <c r="F63" s="1" t="s">
        <v>10</v>
      </c>
      <c r="K63" s="5">
        <v>9</v>
      </c>
      <c r="N63" s="5">
        <v>146</v>
      </c>
      <c r="T63" s="5">
        <v>0.79200000000000004</v>
      </c>
      <c r="U63" s="5">
        <v>0.25</v>
      </c>
      <c r="V63" s="5">
        <v>57.317</v>
      </c>
      <c r="W63" s="5">
        <v>104.172</v>
      </c>
      <c r="X63" s="5">
        <v>62.247</v>
      </c>
      <c r="Y63" s="5">
        <v>74.337000000000003</v>
      </c>
      <c r="Z63" s="5">
        <v>83.085999999999999</v>
      </c>
      <c r="AA63" s="5">
        <v>0.70399999999999996</v>
      </c>
      <c r="AB63" s="5">
        <v>1.087</v>
      </c>
      <c r="AH63" s="5">
        <v>0.28999999999999998</v>
      </c>
      <c r="AK63" s="20">
        <v>30</v>
      </c>
      <c r="AM63" s="12">
        <f>+AO63/$AO$3</f>
        <v>5.199135212174362E-3</v>
      </c>
      <c r="AN63" s="7">
        <f>IF(AK63=1,AM63,AM63+AN61)</f>
        <v>0.951902508825063</v>
      </c>
      <c r="AO63" s="5">
        <f>SUM(G63:AJ63)</f>
        <v>539.28199999999993</v>
      </c>
    </row>
    <row r="64" spans="1:41" ht="12.75" thickBot="1" x14ac:dyDescent="0.25">
      <c r="A64" s="1" t="s">
        <v>113</v>
      </c>
      <c r="B64" s="1" t="s">
        <v>94</v>
      </c>
      <c r="C64" s="1" t="s">
        <v>8</v>
      </c>
      <c r="D64" s="1" t="s">
        <v>149</v>
      </c>
      <c r="E64" s="63" t="s">
        <v>32</v>
      </c>
      <c r="F64" s="1" t="s">
        <v>11</v>
      </c>
      <c r="K64" s="5">
        <v>-1</v>
      </c>
      <c r="N64" s="5">
        <v>-1</v>
      </c>
      <c r="T64" s="5">
        <v>-1</v>
      </c>
      <c r="U64" s="5">
        <v>-1</v>
      </c>
      <c r="V64" s="5">
        <v>-1</v>
      </c>
      <c r="W64" s="5">
        <v>-1</v>
      </c>
      <c r="X64" s="5">
        <v>-1</v>
      </c>
      <c r="Y64" s="5">
        <v>-1</v>
      </c>
      <c r="Z64" s="5">
        <v>-1</v>
      </c>
      <c r="AA64" s="5">
        <v>-1</v>
      </c>
      <c r="AB64" s="5">
        <v>-1</v>
      </c>
      <c r="AH64" s="5">
        <v>-1</v>
      </c>
      <c r="AK64" s="34">
        <v>30</v>
      </c>
    </row>
    <row r="65" spans="1:41" x14ac:dyDescent="0.2">
      <c r="A65" s="1" t="s">
        <v>113</v>
      </c>
      <c r="B65" s="1" t="s">
        <v>94</v>
      </c>
      <c r="C65" s="1" t="s">
        <v>8</v>
      </c>
      <c r="D65" s="1" t="s">
        <v>55</v>
      </c>
      <c r="E65" s="1" t="s">
        <v>21</v>
      </c>
      <c r="F65" s="1" t="s">
        <v>10</v>
      </c>
      <c r="R65" s="5">
        <v>3.3</v>
      </c>
      <c r="T65" s="5">
        <v>4.9720000000000004</v>
      </c>
      <c r="U65" s="5">
        <v>9.2680000000000007</v>
      </c>
      <c r="V65" s="5">
        <v>56.652000000000001</v>
      </c>
      <c r="X65" s="5">
        <v>50.14</v>
      </c>
      <c r="Y65" s="5">
        <v>1.5229999999999999</v>
      </c>
      <c r="Z65" s="5">
        <v>23.28</v>
      </c>
      <c r="AA65" s="5">
        <v>10.015000000000001</v>
      </c>
      <c r="AC65" s="5">
        <v>8.4</v>
      </c>
      <c r="AD65" s="5">
        <v>35.799999999999997</v>
      </c>
      <c r="AE65" s="5">
        <v>7.6</v>
      </c>
      <c r="AF65" s="5">
        <v>31.7</v>
      </c>
      <c r="AG65" s="5">
        <v>57.366</v>
      </c>
      <c r="AH65" s="5">
        <v>83.897999999999996</v>
      </c>
      <c r="AI65" s="5">
        <v>52.77</v>
      </c>
      <c r="AJ65" s="5">
        <v>49.296999999999997</v>
      </c>
      <c r="AK65" s="20">
        <v>31</v>
      </c>
      <c r="AM65" s="12">
        <f>+AO65/$AO$3</f>
        <v>4.6852684301491778E-3</v>
      </c>
      <c r="AN65" s="7">
        <f>IF(AK65=1,AM65,AM65+AN63)</f>
        <v>0.95658777725521216</v>
      </c>
      <c r="AO65" s="5">
        <f>SUM(G65:AJ65)</f>
        <v>485.98099999999999</v>
      </c>
    </row>
    <row r="66" spans="1:41" x14ac:dyDescent="0.2">
      <c r="A66" s="1" t="s">
        <v>113</v>
      </c>
      <c r="B66" s="1" t="s">
        <v>94</v>
      </c>
      <c r="C66" s="1" t="s">
        <v>8</v>
      </c>
      <c r="D66" s="1" t="s">
        <v>55</v>
      </c>
      <c r="E66" s="1" t="s">
        <v>21</v>
      </c>
      <c r="F66" s="1" t="s">
        <v>11</v>
      </c>
      <c r="R66" s="5">
        <v>-1</v>
      </c>
      <c r="T66" s="5">
        <v>-1</v>
      </c>
      <c r="U66" s="5">
        <v>-1</v>
      </c>
      <c r="V66" s="5">
        <v>-1</v>
      </c>
      <c r="X66" s="5">
        <v>-1</v>
      </c>
      <c r="Y66" s="5">
        <v>-1</v>
      </c>
      <c r="Z66" s="5">
        <v>-1</v>
      </c>
      <c r="AA66" s="5" t="s">
        <v>15</v>
      </c>
      <c r="AC66" s="5">
        <v>-1</v>
      </c>
      <c r="AD66" s="5">
        <v>-1</v>
      </c>
      <c r="AE66" s="5" t="s">
        <v>15</v>
      </c>
      <c r="AF66" s="5" t="s">
        <v>15</v>
      </c>
      <c r="AG66" s="5" t="s">
        <v>15</v>
      </c>
      <c r="AH66" s="5" t="s">
        <v>15</v>
      </c>
      <c r="AI66" s="5" t="s">
        <v>15</v>
      </c>
      <c r="AJ66" s="5" t="s">
        <v>15</v>
      </c>
      <c r="AK66" s="16">
        <v>31</v>
      </c>
    </row>
    <row r="67" spans="1:41" x14ac:dyDescent="0.2">
      <c r="A67" s="1" t="s">
        <v>113</v>
      </c>
      <c r="B67" s="1" t="s">
        <v>94</v>
      </c>
      <c r="C67" s="1" t="s">
        <v>8</v>
      </c>
      <c r="D67" s="1" t="s">
        <v>43</v>
      </c>
      <c r="E67" s="1" t="s">
        <v>21</v>
      </c>
      <c r="F67" s="1" t="s">
        <v>10</v>
      </c>
      <c r="G67" s="5">
        <v>12</v>
      </c>
      <c r="H67" s="5">
        <v>18</v>
      </c>
      <c r="I67" s="5">
        <v>21</v>
      </c>
      <c r="J67" s="5">
        <v>19</v>
      </c>
      <c r="K67" s="5">
        <v>31</v>
      </c>
      <c r="L67" s="5">
        <v>25</v>
      </c>
      <c r="M67" s="5">
        <v>30</v>
      </c>
      <c r="N67" s="5">
        <v>24.617999999999999</v>
      </c>
      <c r="O67" s="5">
        <v>18.600999999999999</v>
      </c>
      <c r="P67" s="5">
        <v>19</v>
      </c>
      <c r="Q67" s="5">
        <v>18.309000000000001</v>
      </c>
      <c r="R67" s="5">
        <v>11.378</v>
      </c>
      <c r="S67" s="5">
        <v>11.443</v>
      </c>
      <c r="V67" s="5">
        <v>25.024000000000001</v>
      </c>
      <c r="Z67" s="5">
        <v>8.0280000000000005</v>
      </c>
      <c r="AA67" s="5">
        <v>10.446</v>
      </c>
      <c r="AB67" s="5">
        <v>9.5090000000000003</v>
      </c>
      <c r="AC67" s="5">
        <v>10.086</v>
      </c>
      <c r="AD67" s="5">
        <v>9.7029999999999994</v>
      </c>
      <c r="AE67" s="5">
        <v>33.427999999999997</v>
      </c>
      <c r="AF67" s="5">
        <v>9.0239999999999991</v>
      </c>
      <c r="AG67" s="5">
        <v>19.445</v>
      </c>
      <c r="AH67" s="5">
        <v>11.765000000000001</v>
      </c>
      <c r="AI67" s="5">
        <v>12.829000000000001</v>
      </c>
      <c r="AJ67" s="5">
        <v>20.349</v>
      </c>
      <c r="AK67" s="20">
        <v>32</v>
      </c>
      <c r="AM67" s="12">
        <f>+AO67/$AO$3</f>
        <v>4.2321871879950797E-3</v>
      </c>
      <c r="AN67" s="7">
        <f>IF(AK67=1,AM67,AM67+AN65)</f>
        <v>0.96081996444320728</v>
      </c>
      <c r="AO67" s="5">
        <f>SUM(G67:AJ67)</f>
        <v>438.98500000000001</v>
      </c>
    </row>
    <row r="68" spans="1:41" x14ac:dyDescent="0.2">
      <c r="A68" s="1" t="s">
        <v>113</v>
      </c>
      <c r="B68" s="1" t="s">
        <v>94</v>
      </c>
      <c r="C68" s="1" t="s">
        <v>8</v>
      </c>
      <c r="D68" s="1" t="s">
        <v>43</v>
      </c>
      <c r="E68" s="1" t="s">
        <v>21</v>
      </c>
      <c r="F68" s="1" t="s">
        <v>11</v>
      </c>
      <c r="G68" s="5">
        <v>-1</v>
      </c>
      <c r="H68" s="5">
        <v>-1</v>
      </c>
      <c r="I68" s="5">
        <v>-1</v>
      </c>
      <c r="J68" s="5">
        <v>-1</v>
      </c>
      <c r="K68" s="5">
        <v>-1</v>
      </c>
      <c r="L68" s="5">
        <v>-1</v>
      </c>
      <c r="M68" s="5">
        <v>-1</v>
      </c>
      <c r="N68" s="5">
        <v>-1</v>
      </c>
      <c r="O68" s="5">
        <v>-1</v>
      </c>
      <c r="P68" s="5">
        <v>-1</v>
      </c>
      <c r="Q68" s="5">
        <v>-1</v>
      </c>
      <c r="R68" s="5">
        <v>-1</v>
      </c>
      <c r="S68" s="5">
        <v>-1</v>
      </c>
      <c r="V68" s="5">
        <v>-1</v>
      </c>
      <c r="Z68" s="5">
        <v>-1</v>
      </c>
      <c r="AA68" s="5" t="s">
        <v>13</v>
      </c>
      <c r="AB68" s="5" t="s">
        <v>15</v>
      </c>
      <c r="AC68" s="5" t="s">
        <v>15</v>
      </c>
      <c r="AD68" s="5" t="s">
        <v>15</v>
      </c>
      <c r="AE68" s="5" t="s">
        <v>13</v>
      </c>
      <c r="AF68" s="5" t="s">
        <v>13</v>
      </c>
      <c r="AG68" s="5" t="s">
        <v>13</v>
      </c>
      <c r="AH68" s="5" t="s">
        <v>15</v>
      </c>
      <c r="AI68" s="5" t="s">
        <v>15</v>
      </c>
      <c r="AJ68" s="5" t="s">
        <v>15</v>
      </c>
      <c r="AK68" s="16">
        <v>32</v>
      </c>
    </row>
    <row r="69" spans="1:41" x14ac:dyDescent="0.2">
      <c r="A69" s="1" t="s">
        <v>113</v>
      </c>
      <c r="B69" s="1" t="s">
        <v>94</v>
      </c>
      <c r="C69" s="1" t="s">
        <v>8</v>
      </c>
      <c r="D69" s="1" t="s">
        <v>216</v>
      </c>
      <c r="E69" s="1" t="s">
        <v>28</v>
      </c>
      <c r="F69" s="1" t="s">
        <v>10</v>
      </c>
      <c r="V69" s="5">
        <v>0.78</v>
      </c>
      <c r="W69" s="5">
        <v>5.53</v>
      </c>
      <c r="X69" s="5">
        <v>12.33</v>
      </c>
      <c r="Y69" s="5">
        <v>8.01</v>
      </c>
      <c r="Z69" s="5">
        <v>42.32</v>
      </c>
      <c r="AA69" s="5">
        <v>24.72</v>
      </c>
      <c r="AB69" s="5">
        <v>41.61</v>
      </c>
      <c r="AC69" s="5">
        <v>17.55</v>
      </c>
      <c r="AD69" s="5">
        <v>29.74</v>
      </c>
      <c r="AE69" s="5">
        <v>32.26</v>
      </c>
      <c r="AF69" s="5">
        <v>56.206000000000003</v>
      </c>
      <c r="AG69" s="5">
        <v>59.444000000000003</v>
      </c>
      <c r="AH69" s="5">
        <v>46.517000000000003</v>
      </c>
      <c r="AI69" s="5">
        <v>39.11</v>
      </c>
      <c r="AJ69" s="5">
        <v>22.504999999999999</v>
      </c>
      <c r="AK69" s="20">
        <v>33</v>
      </c>
      <c r="AM69" s="12">
        <f>+AO69/$AO$3</f>
        <v>4.2287839690300531E-3</v>
      </c>
      <c r="AN69" s="7">
        <f>IF(AK69=1,AM69,AM69+AN67)</f>
        <v>0.96504874841223731</v>
      </c>
      <c r="AO69" s="5">
        <f>SUM(G69:AJ69)</f>
        <v>438.63200000000006</v>
      </c>
    </row>
    <row r="70" spans="1:41" x14ac:dyDescent="0.2">
      <c r="A70" s="1" t="s">
        <v>113</v>
      </c>
      <c r="B70" s="1" t="s">
        <v>94</v>
      </c>
      <c r="C70" s="1" t="s">
        <v>8</v>
      </c>
      <c r="D70" s="1" t="s">
        <v>216</v>
      </c>
      <c r="E70" s="1" t="s">
        <v>28</v>
      </c>
      <c r="F70" s="1" t="s">
        <v>11</v>
      </c>
      <c r="V70" s="5">
        <v>-1</v>
      </c>
      <c r="W70" s="5">
        <v>-1</v>
      </c>
      <c r="X70" s="5">
        <v>-1</v>
      </c>
      <c r="Y70" s="5">
        <v>-1</v>
      </c>
      <c r="Z70" s="5">
        <v>-1</v>
      </c>
      <c r="AA70" s="5">
        <v>-1</v>
      </c>
      <c r="AB70" s="5">
        <v>-1</v>
      </c>
      <c r="AC70" s="5">
        <v>-1</v>
      </c>
      <c r="AD70" s="5">
        <v>-1</v>
      </c>
      <c r="AE70" s="5">
        <v>-1</v>
      </c>
      <c r="AF70" s="5">
        <v>-1</v>
      </c>
      <c r="AG70" s="5">
        <v>-1</v>
      </c>
      <c r="AH70" s="5">
        <v>-1</v>
      </c>
      <c r="AI70" s="5">
        <v>-1</v>
      </c>
      <c r="AJ70" s="5" t="s">
        <v>13</v>
      </c>
      <c r="AK70" s="16">
        <v>33</v>
      </c>
    </row>
    <row r="71" spans="1:41" x14ac:dyDescent="0.2">
      <c r="A71" s="1" t="s">
        <v>113</v>
      </c>
      <c r="B71" s="1" t="s">
        <v>94</v>
      </c>
      <c r="C71" s="1" t="s">
        <v>8</v>
      </c>
      <c r="D71" s="1" t="s">
        <v>58</v>
      </c>
      <c r="E71" s="63" t="s">
        <v>32</v>
      </c>
      <c r="F71" s="1" t="s">
        <v>10</v>
      </c>
      <c r="G71" s="5">
        <v>40</v>
      </c>
      <c r="H71" s="5">
        <v>40</v>
      </c>
      <c r="I71" s="5">
        <v>40</v>
      </c>
      <c r="J71" s="5">
        <v>40</v>
      </c>
      <c r="K71" s="5">
        <v>40</v>
      </c>
      <c r="L71" s="5">
        <v>40</v>
      </c>
      <c r="M71" s="5">
        <v>40</v>
      </c>
      <c r="N71" s="5">
        <v>40</v>
      </c>
      <c r="O71" s="5">
        <v>40</v>
      </c>
      <c r="P71" s="5">
        <v>40</v>
      </c>
      <c r="AK71" s="20">
        <v>34</v>
      </c>
      <c r="AM71" s="12">
        <f>+AO71/$AO$3</f>
        <v>3.856338770568543E-3</v>
      </c>
      <c r="AN71" s="7">
        <f>IF(AK71=1,AM71,AM71+AN69)</f>
        <v>0.96890508718280588</v>
      </c>
      <c r="AO71" s="5">
        <f>SUM(G71:AJ71)</f>
        <v>400</v>
      </c>
    </row>
    <row r="72" spans="1:41" x14ac:dyDescent="0.2">
      <c r="A72" s="1" t="s">
        <v>113</v>
      </c>
      <c r="B72" s="1" t="s">
        <v>94</v>
      </c>
      <c r="C72" s="1" t="s">
        <v>8</v>
      </c>
      <c r="D72" s="1" t="s">
        <v>58</v>
      </c>
      <c r="E72" s="63" t="s">
        <v>32</v>
      </c>
      <c r="F72" s="1" t="s">
        <v>11</v>
      </c>
      <c r="G72" s="5">
        <v>-1</v>
      </c>
      <c r="H72" s="5">
        <v>-1</v>
      </c>
      <c r="I72" s="5">
        <v>-1</v>
      </c>
      <c r="J72" s="5">
        <v>-1</v>
      </c>
      <c r="K72" s="5">
        <v>-1</v>
      </c>
      <c r="L72" s="5">
        <v>-1</v>
      </c>
      <c r="M72" s="5">
        <v>-1</v>
      </c>
      <c r="N72" s="5">
        <v>-1</v>
      </c>
      <c r="O72" s="5">
        <v>-1</v>
      </c>
      <c r="P72" s="5">
        <v>-1</v>
      </c>
      <c r="AK72" s="16">
        <v>34</v>
      </c>
    </row>
    <row r="73" spans="1:41" x14ac:dyDescent="0.2">
      <c r="A73" s="1" t="s">
        <v>113</v>
      </c>
      <c r="B73" s="1" t="s">
        <v>94</v>
      </c>
      <c r="C73" s="1" t="s">
        <v>8</v>
      </c>
      <c r="D73" s="1" t="s">
        <v>74</v>
      </c>
      <c r="E73" s="1" t="s">
        <v>22</v>
      </c>
      <c r="F73" s="1" t="s">
        <v>10</v>
      </c>
      <c r="I73" s="5">
        <v>0.99399999999999999</v>
      </c>
      <c r="J73" s="5">
        <v>2.472</v>
      </c>
      <c r="L73" s="5">
        <v>303.97300000000001</v>
      </c>
      <c r="M73" s="5">
        <v>4.9850000000000003</v>
      </c>
      <c r="Q73" s="5">
        <v>0.68700000000000006</v>
      </c>
      <c r="S73" s="5">
        <v>3.2130000000000001</v>
      </c>
      <c r="AK73" s="20">
        <v>35</v>
      </c>
      <c r="AM73" s="12">
        <f>+AO73/$AO$3</f>
        <v>3.04963126315331E-3</v>
      </c>
      <c r="AN73" s="7">
        <f>IF(AK73=1,AM73,AM73+AN71)</f>
        <v>0.97195471844595915</v>
      </c>
      <c r="AO73" s="5">
        <f>SUM(G73:AJ73)</f>
        <v>316.32400000000007</v>
      </c>
    </row>
    <row r="74" spans="1:41" x14ac:dyDescent="0.2">
      <c r="A74" s="1" t="s">
        <v>113</v>
      </c>
      <c r="B74" s="1" t="s">
        <v>94</v>
      </c>
      <c r="C74" s="1" t="s">
        <v>8</v>
      </c>
      <c r="D74" s="1" t="s">
        <v>74</v>
      </c>
      <c r="E74" s="1" t="s">
        <v>22</v>
      </c>
      <c r="F74" s="1" t="s">
        <v>11</v>
      </c>
      <c r="I74" s="5">
        <v>-1</v>
      </c>
      <c r="J74" s="5">
        <v>-1</v>
      </c>
      <c r="L74" s="5">
        <v>-1</v>
      </c>
      <c r="M74" s="5">
        <v>-1</v>
      </c>
      <c r="Q74" s="5">
        <v>-1</v>
      </c>
      <c r="S74" s="5">
        <v>-1</v>
      </c>
      <c r="AK74" s="16">
        <v>35</v>
      </c>
    </row>
    <row r="75" spans="1:41" x14ac:dyDescent="0.2">
      <c r="A75" s="1" t="s">
        <v>113</v>
      </c>
      <c r="B75" s="1" t="s">
        <v>94</v>
      </c>
      <c r="C75" s="1" t="s">
        <v>8</v>
      </c>
      <c r="D75" s="1" t="s">
        <v>156</v>
      </c>
      <c r="E75" s="1" t="s">
        <v>21</v>
      </c>
      <c r="F75" s="1" t="s">
        <v>10</v>
      </c>
      <c r="Y75" s="5">
        <v>23.2</v>
      </c>
      <c r="Z75" s="5">
        <v>10.050000000000001</v>
      </c>
      <c r="AF75" s="5">
        <v>24.018999999999998</v>
      </c>
      <c r="AG75" s="5">
        <v>18.907</v>
      </c>
      <c r="AH75" s="5">
        <v>14.545999999999999</v>
      </c>
      <c r="AI75" s="5">
        <v>139.24100000000001</v>
      </c>
      <c r="AJ75" s="5">
        <v>26.512</v>
      </c>
      <c r="AK75" s="20">
        <v>36</v>
      </c>
      <c r="AM75" s="12">
        <f>+AO75/$AO$3</f>
        <v>2.472636215453918E-3</v>
      </c>
      <c r="AN75" s="7">
        <f>IF(AK75=1,AM75,AM75+AN73)</f>
        <v>0.97442735466141306</v>
      </c>
      <c r="AO75" s="5">
        <f>SUM(G75:AJ75)</f>
        <v>256.47500000000002</v>
      </c>
    </row>
    <row r="76" spans="1:41" x14ac:dyDescent="0.2">
      <c r="A76" s="1" t="s">
        <v>113</v>
      </c>
      <c r="B76" s="1" t="s">
        <v>94</v>
      </c>
      <c r="C76" s="1" t="s">
        <v>8</v>
      </c>
      <c r="D76" s="1" t="s">
        <v>156</v>
      </c>
      <c r="E76" s="1" t="s">
        <v>21</v>
      </c>
      <c r="F76" s="1" t="s">
        <v>11</v>
      </c>
      <c r="Y76" s="5">
        <v>-1</v>
      </c>
      <c r="Z76" s="5" t="s">
        <v>15</v>
      </c>
      <c r="AF76" s="5" t="s">
        <v>15</v>
      </c>
      <c r="AG76" s="5" t="s">
        <v>13</v>
      </c>
      <c r="AH76" s="5">
        <v>-1</v>
      </c>
      <c r="AI76" s="5" t="s">
        <v>15</v>
      </c>
      <c r="AJ76" s="5" t="s">
        <v>15</v>
      </c>
      <c r="AK76" s="16">
        <v>36</v>
      </c>
    </row>
    <row r="77" spans="1:41" x14ac:dyDescent="0.2">
      <c r="A77" s="1" t="s">
        <v>113</v>
      </c>
      <c r="B77" s="1" t="s">
        <v>94</v>
      </c>
      <c r="C77" s="1" t="s">
        <v>30</v>
      </c>
      <c r="D77" s="1" t="s">
        <v>84</v>
      </c>
      <c r="E77" s="1" t="s">
        <v>14</v>
      </c>
      <c r="F77" s="1" t="s">
        <v>10</v>
      </c>
      <c r="T77" s="5">
        <v>36.299999999999997</v>
      </c>
      <c r="U77" s="5">
        <v>43.53</v>
      </c>
      <c r="V77" s="5">
        <v>14.122999999999999</v>
      </c>
      <c r="W77" s="5">
        <v>34.448999999999998</v>
      </c>
      <c r="X77" s="5">
        <v>20.614000000000001</v>
      </c>
      <c r="Y77" s="5">
        <v>27.317</v>
      </c>
      <c r="AA77" s="5">
        <v>2.9140000000000001</v>
      </c>
      <c r="AD77" s="5">
        <v>2.5059999999999998</v>
      </c>
      <c r="AE77" s="5">
        <v>1.3620000000000001</v>
      </c>
      <c r="AF77" s="5">
        <v>1.569</v>
      </c>
      <c r="AG77" s="5">
        <v>0.58299999999999996</v>
      </c>
      <c r="AH77" s="5">
        <v>0.76500000000000001</v>
      </c>
      <c r="AI77" s="5">
        <v>2.0139999999999998</v>
      </c>
      <c r="AJ77" s="5">
        <v>6.1150000000000002</v>
      </c>
      <c r="AK77" s="20">
        <v>37</v>
      </c>
      <c r="AM77" s="12">
        <f>+AO77/$AO$3</f>
        <v>1.8718764800808969E-3</v>
      </c>
      <c r="AN77" s="7">
        <f>IF(AK77=1,AM77,AM77+AN75)</f>
        <v>0.97629923114149397</v>
      </c>
      <c r="AO77" s="5">
        <f>SUM(G77:AJ77)</f>
        <v>194.16099999999997</v>
      </c>
    </row>
    <row r="78" spans="1:41" x14ac:dyDescent="0.2">
      <c r="A78" s="1" t="s">
        <v>113</v>
      </c>
      <c r="B78" s="1" t="s">
        <v>94</v>
      </c>
      <c r="C78" s="1" t="s">
        <v>30</v>
      </c>
      <c r="D78" s="1" t="s">
        <v>84</v>
      </c>
      <c r="E78" s="1" t="s">
        <v>14</v>
      </c>
      <c r="F78" s="1" t="s">
        <v>11</v>
      </c>
      <c r="T78" s="5">
        <v>-1</v>
      </c>
      <c r="U78" s="5">
        <v>-1</v>
      </c>
      <c r="V78" s="5" t="s">
        <v>15</v>
      </c>
      <c r="W78" s="5" t="s">
        <v>15</v>
      </c>
      <c r="X78" s="5" t="s">
        <v>15</v>
      </c>
      <c r="Y78" s="5" t="s">
        <v>15</v>
      </c>
      <c r="AA78" s="5" t="s">
        <v>15</v>
      </c>
      <c r="AD78" s="5">
        <v>-1</v>
      </c>
      <c r="AE78" s="5">
        <v>-1</v>
      </c>
      <c r="AF78" s="5">
        <v>-1</v>
      </c>
      <c r="AG78" s="5">
        <v>-1</v>
      </c>
      <c r="AH78" s="5">
        <v>-1</v>
      </c>
      <c r="AI78" s="5">
        <v>-1</v>
      </c>
      <c r="AJ78" s="5" t="s">
        <v>15</v>
      </c>
      <c r="AK78" s="16">
        <v>37</v>
      </c>
    </row>
    <row r="79" spans="1:41" x14ac:dyDescent="0.2">
      <c r="A79" s="1" t="s">
        <v>113</v>
      </c>
      <c r="B79" s="1" t="s">
        <v>94</v>
      </c>
      <c r="C79" s="1" t="s">
        <v>30</v>
      </c>
      <c r="D79" s="1" t="s">
        <v>84</v>
      </c>
      <c r="E79" s="1" t="s">
        <v>21</v>
      </c>
      <c r="F79" s="1" t="s">
        <v>10</v>
      </c>
      <c r="V79" s="5">
        <v>0.2</v>
      </c>
      <c r="Y79" s="5">
        <v>1.9610000000000001</v>
      </c>
      <c r="AD79" s="5">
        <v>40.097000000000001</v>
      </c>
      <c r="AE79" s="5">
        <v>31.192</v>
      </c>
      <c r="AF79" s="5">
        <v>23.216000000000001</v>
      </c>
      <c r="AG79" s="5">
        <v>27.056000000000001</v>
      </c>
      <c r="AH79" s="5">
        <v>15.031000000000001</v>
      </c>
      <c r="AI79" s="5">
        <v>18.716999999999999</v>
      </c>
      <c r="AJ79" s="5">
        <v>19.917999999999999</v>
      </c>
      <c r="AK79" s="20">
        <v>38</v>
      </c>
      <c r="AM79" s="12">
        <f>+AO79/$AO$3</f>
        <v>1.7101705545840315E-3</v>
      </c>
      <c r="AN79" s="7">
        <f>IF(AK79=1,AM79,AM79+AN77)</f>
        <v>0.97800940169607797</v>
      </c>
      <c r="AO79" s="5">
        <f>SUM(G79:AJ79)</f>
        <v>177.38799999999998</v>
      </c>
    </row>
    <row r="80" spans="1:41" x14ac:dyDescent="0.2">
      <c r="A80" s="1" t="s">
        <v>113</v>
      </c>
      <c r="B80" s="1" t="s">
        <v>94</v>
      </c>
      <c r="C80" s="1" t="s">
        <v>30</v>
      </c>
      <c r="D80" s="1" t="s">
        <v>84</v>
      </c>
      <c r="E80" s="1" t="s">
        <v>21</v>
      </c>
      <c r="F80" s="1" t="s">
        <v>11</v>
      </c>
      <c r="V80" s="5" t="s">
        <v>15</v>
      </c>
      <c r="Y80" s="5" t="s">
        <v>15</v>
      </c>
      <c r="AD80" s="5">
        <v>-1</v>
      </c>
      <c r="AE80" s="5">
        <v>-1</v>
      </c>
      <c r="AF80" s="5">
        <v>-1</v>
      </c>
      <c r="AG80" s="5">
        <v>-1</v>
      </c>
      <c r="AH80" s="5">
        <v>-1</v>
      </c>
      <c r="AI80" s="5">
        <v>-1</v>
      </c>
      <c r="AJ80" s="5" t="s">
        <v>15</v>
      </c>
      <c r="AK80" s="16">
        <v>38</v>
      </c>
    </row>
    <row r="81" spans="1:41" x14ac:dyDescent="0.2">
      <c r="A81" s="1" t="s">
        <v>113</v>
      </c>
      <c r="B81" s="1" t="s">
        <v>94</v>
      </c>
      <c r="C81" s="1" t="s">
        <v>8</v>
      </c>
      <c r="D81" s="1" t="s">
        <v>72</v>
      </c>
      <c r="E81" s="1" t="s">
        <v>21</v>
      </c>
      <c r="F81" s="1" t="s">
        <v>10</v>
      </c>
      <c r="W81" s="5">
        <v>2</v>
      </c>
      <c r="X81" s="5">
        <v>18.300999999999998</v>
      </c>
      <c r="Y81" s="5">
        <v>24</v>
      </c>
      <c r="Z81" s="5">
        <v>12.612</v>
      </c>
      <c r="AB81" s="5">
        <v>10.244</v>
      </c>
      <c r="AC81" s="5">
        <v>20.033999999999999</v>
      </c>
      <c r="AD81" s="5">
        <v>9.6549999999999994</v>
      </c>
      <c r="AE81" s="5">
        <v>9.8710000000000004</v>
      </c>
      <c r="AF81" s="5">
        <v>8.0579999999999998</v>
      </c>
      <c r="AG81" s="5">
        <v>16.567</v>
      </c>
      <c r="AH81" s="5">
        <v>21.585000000000001</v>
      </c>
      <c r="AI81" s="5">
        <v>11.616</v>
      </c>
      <c r="AJ81" s="5">
        <v>3.5</v>
      </c>
      <c r="AK81" s="20">
        <v>39</v>
      </c>
      <c r="AM81" s="12">
        <f>+AO81/$AO$3</f>
        <v>1.6200768400566241E-3</v>
      </c>
      <c r="AN81" s="7">
        <f>IF(AK81=1,AM81,AM81+AN79)</f>
        <v>0.97962947853613458</v>
      </c>
      <c r="AO81" s="5">
        <f>SUM(G81:AJ81)</f>
        <v>168.04300000000001</v>
      </c>
    </row>
    <row r="82" spans="1:41" x14ac:dyDescent="0.2">
      <c r="A82" s="1" t="s">
        <v>113</v>
      </c>
      <c r="B82" s="1" t="s">
        <v>94</v>
      </c>
      <c r="C82" s="1" t="s">
        <v>8</v>
      </c>
      <c r="D82" s="1" t="s">
        <v>72</v>
      </c>
      <c r="E82" s="1" t="s">
        <v>21</v>
      </c>
      <c r="F82" s="1" t="s">
        <v>11</v>
      </c>
      <c r="W82" s="5">
        <v>-1</v>
      </c>
      <c r="X82" s="5" t="s">
        <v>15</v>
      </c>
      <c r="Y82" s="5">
        <v>-1</v>
      </c>
      <c r="Z82" s="5" t="s">
        <v>15</v>
      </c>
      <c r="AB82" s="5" t="s">
        <v>15</v>
      </c>
      <c r="AC82" s="5" t="s">
        <v>15</v>
      </c>
      <c r="AD82" s="5" t="s">
        <v>15</v>
      </c>
      <c r="AE82" s="5" t="s">
        <v>15</v>
      </c>
      <c r="AF82" s="5" t="s">
        <v>15</v>
      </c>
      <c r="AG82" s="5">
        <v>-1</v>
      </c>
      <c r="AH82" s="5">
        <v>-1</v>
      </c>
      <c r="AI82" s="5">
        <v>-1</v>
      </c>
      <c r="AJ82" s="5">
        <v>-1</v>
      </c>
      <c r="AK82" s="16">
        <v>39</v>
      </c>
    </row>
    <row r="83" spans="1:41" x14ac:dyDescent="0.2">
      <c r="A83" s="1" t="s">
        <v>113</v>
      </c>
      <c r="B83" s="1" t="s">
        <v>94</v>
      </c>
      <c r="C83" s="1" t="s">
        <v>19</v>
      </c>
      <c r="D83" s="1" t="s">
        <v>158</v>
      </c>
      <c r="E83" s="1" t="s">
        <v>21</v>
      </c>
      <c r="F83" s="1" t="s">
        <v>10</v>
      </c>
      <c r="AI83" s="5">
        <v>128.46199999999999</v>
      </c>
      <c r="AJ83" s="5">
        <v>38.829000000000001</v>
      </c>
      <c r="AK83" s="20">
        <v>40</v>
      </c>
      <c r="AM83" s="12">
        <f>+AO83/$AO$3</f>
        <v>1.6128269231679552E-3</v>
      </c>
      <c r="AN83" s="7">
        <f>IF(AK83=1,AM83,AM83+AN81)</f>
        <v>0.98124230545930258</v>
      </c>
      <c r="AO83" s="5">
        <f>SUM(G83:AJ83)</f>
        <v>167.291</v>
      </c>
    </row>
    <row r="84" spans="1:41" x14ac:dyDescent="0.2">
      <c r="A84" s="1" t="s">
        <v>113</v>
      </c>
      <c r="B84" s="1" t="s">
        <v>94</v>
      </c>
      <c r="C84" s="1" t="s">
        <v>19</v>
      </c>
      <c r="D84" s="1" t="s">
        <v>158</v>
      </c>
      <c r="E84" s="1" t="s">
        <v>21</v>
      </c>
      <c r="F84" s="1" t="s">
        <v>11</v>
      </c>
      <c r="AI84" s="5">
        <v>-1</v>
      </c>
      <c r="AJ84" s="5">
        <v>-1</v>
      </c>
      <c r="AK84" s="16">
        <v>40</v>
      </c>
    </row>
    <row r="85" spans="1:41" x14ac:dyDescent="0.2">
      <c r="A85" s="1" t="s">
        <v>113</v>
      </c>
      <c r="B85" s="1" t="s">
        <v>94</v>
      </c>
      <c r="C85" s="1" t="s">
        <v>8</v>
      </c>
      <c r="D85" s="1" t="s">
        <v>72</v>
      </c>
      <c r="E85" s="1" t="s">
        <v>14</v>
      </c>
      <c r="F85" s="1" t="s">
        <v>10</v>
      </c>
      <c r="G85" s="5">
        <v>0.74</v>
      </c>
      <c r="J85" s="5">
        <v>8.5760000000000005</v>
      </c>
      <c r="L85" s="5">
        <v>1.556</v>
      </c>
      <c r="Q85" s="5">
        <v>4.5140000000000002</v>
      </c>
      <c r="R85" s="5">
        <v>24.323</v>
      </c>
      <c r="S85" s="5">
        <v>31.702999999999999</v>
      </c>
      <c r="T85" s="5">
        <v>8.0150000000000006</v>
      </c>
      <c r="U85" s="5">
        <v>1.1639999999999999</v>
      </c>
      <c r="V85" s="5">
        <v>5.0270000000000001</v>
      </c>
      <c r="W85" s="5">
        <v>4.9589999999999996</v>
      </c>
      <c r="AF85" s="5">
        <v>48.747</v>
      </c>
      <c r="AG85" s="5">
        <v>0.23100000000000001</v>
      </c>
      <c r="AH85" s="5">
        <v>0.93100000000000005</v>
      </c>
      <c r="AI85" s="5">
        <v>7.7119999999999997</v>
      </c>
      <c r="AK85" s="20">
        <v>41</v>
      </c>
      <c r="AM85" s="12">
        <f>+AO85/$AO$3</f>
        <v>1.4287542328017923E-3</v>
      </c>
      <c r="AN85" s="7">
        <f>IF(AK85=1,AM85,AM85+AN83)</f>
        <v>0.98267105969210433</v>
      </c>
      <c r="AO85" s="5">
        <f>SUM(G85:AJ85)</f>
        <v>148.19800000000001</v>
      </c>
    </row>
    <row r="86" spans="1:41" x14ac:dyDescent="0.2">
      <c r="A86" s="1" t="s">
        <v>113</v>
      </c>
      <c r="B86" s="1" t="s">
        <v>94</v>
      </c>
      <c r="C86" s="1" t="s">
        <v>8</v>
      </c>
      <c r="D86" s="1" t="s">
        <v>72</v>
      </c>
      <c r="E86" s="1" t="s">
        <v>14</v>
      </c>
      <c r="F86" s="1" t="s">
        <v>11</v>
      </c>
      <c r="G86" s="5">
        <v>-1</v>
      </c>
      <c r="J86" s="5">
        <v>-1</v>
      </c>
      <c r="L86" s="5">
        <v>-1</v>
      </c>
      <c r="Q86" s="5">
        <v>-1</v>
      </c>
      <c r="R86" s="5">
        <v>-1</v>
      </c>
      <c r="S86" s="5">
        <v>-1</v>
      </c>
      <c r="T86" s="5">
        <v>-1</v>
      </c>
      <c r="U86" s="5">
        <v>-1</v>
      </c>
      <c r="V86" s="5">
        <v>-1</v>
      </c>
      <c r="W86" s="5">
        <v>-1</v>
      </c>
      <c r="AD86" s="5" t="s">
        <v>15</v>
      </c>
      <c r="AF86" s="5" t="s">
        <v>24</v>
      </c>
      <c r="AG86" s="5">
        <v>-1</v>
      </c>
      <c r="AH86" s="5">
        <v>-1</v>
      </c>
      <c r="AI86" s="5" t="s">
        <v>24</v>
      </c>
      <c r="AK86" s="16">
        <v>41</v>
      </c>
    </row>
    <row r="87" spans="1:41" x14ac:dyDescent="0.2">
      <c r="A87" s="1" t="s">
        <v>113</v>
      </c>
      <c r="B87" s="1" t="s">
        <v>94</v>
      </c>
      <c r="C87" s="1" t="s">
        <v>8</v>
      </c>
      <c r="D87" s="1" t="s">
        <v>225</v>
      </c>
      <c r="E87" s="1" t="s">
        <v>26</v>
      </c>
      <c r="F87" s="1" t="s">
        <v>10</v>
      </c>
      <c r="G87" s="5">
        <v>18</v>
      </c>
      <c r="H87" s="5">
        <v>19</v>
      </c>
      <c r="I87" s="5">
        <v>11</v>
      </c>
      <c r="J87" s="5">
        <v>15</v>
      </c>
      <c r="K87" s="5">
        <v>15</v>
      </c>
      <c r="L87" s="5">
        <v>15</v>
      </c>
      <c r="M87" s="5">
        <v>3</v>
      </c>
      <c r="N87" s="5">
        <v>5</v>
      </c>
      <c r="O87" s="5">
        <v>1</v>
      </c>
      <c r="P87" s="5">
        <v>2</v>
      </c>
      <c r="Q87" s="5">
        <v>2</v>
      </c>
      <c r="R87" s="5">
        <v>2.2000000000000002</v>
      </c>
      <c r="S87" s="5">
        <v>2.4670000000000001</v>
      </c>
      <c r="T87" s="5">
        <v>2</v>
      </c>
      <c r="U87" s="5">
        <v>2</v>
      </c>
      <c r="V87" s="5">
        <v>2.4</v>
      </c>
      <c r="W87" s="5">
        <v>2.4</v>
      </c>
      <c r="X87" s="5">
        <v>2.2679999999999998</v>
      </c>
      <c r="Z87" s="5">
        <v>1.0069999999999999</v>
      </c>
      <c r="AA87" s="5">
        <v>2.0950000000000002</v>
      </c>
      <c r="AB87" s="5">
        <v>1.8879999999999999</v>
      </c>
      <c r="AC87" s="5">
        <v>2.7250000000000001</v>
      </c>
      <c r="AD87" s="5">
        <v>2.976</v>
      </c>
      <c r="AE87" s="5">
        <v>2.528</v>
      </c>
      <c r="AF87" s="5">
        <v>2.0419999999999998</v>
      </c>
      <c r="AG87" s="5">
        <v>1.17</v>
      </c>
      <c r="AH87" s="5">
        <v>1.8169999999999999</v>
      </c>
      <c r="AI87" s="5">
        <v>1.212</v>
      </c>
      <c r="AJ87" s="5">
        <v>0.72899999999999998</v>
      </c>
      <c r="AK87" s="20">
        <v>42</v>
      </c>
      <c r="AM87" s="12">
        <f>+AO87/$AO$3</f>
        <v>1.3682675591854248E-3</v>
      </c>
      <c r="AN87" s="7">
        <f>IF(AK87=1,AM87,AM87+AN85)</f>
        <v>0.98403932725128973</v>
      </c>
      <c r="AO87" s="5">
        <f>SUM(G87:AJ87)</f>
        <v>141.92400000000001</v>
      </c>
    </row>
    <row r="88" spans="1:41" x14ac:dyDescent="0.2">
      <c r="A88" s="1" t="s">
        <v>113</v>
      </c>
      <c r="B88" s="1" t="s">
        <v>94</v>
      </c>
      <c r="C88" s="1" t="s">
        <v>8</v>
      </c>
      <c r="D88" s="1" t="s">
        <v>225</v>
      </c>
      <c r="E88" s="1" t="s">
        <v>26</v>
      </c>
      <c r="F88" s="1" t="s">
        <v>11</v>
      </c>
      <c r="G88" s="5">
        <v>-1</v>
      </c>
      <c r="H88" s="5">
        <v>-1</v>
      </c>
      <c r="I88" s="5">
        <v>-1</v>
      </c>
      <c r="J88" s="5">
        <v>-1</v>
      </c>
      <c r="K88" s="5">
        <v>-1</v>
      </c>
      <c r="L88" s="5">
        <v>-1</v>
      </c>
      <c r="M88" s="5">
        <v>-1</v>
      </c>
      <c r="N88" s="5" t="s">
        <v>15</v>
      </c>
      <c r="O88" s="5">
        <v>-1</v>
      </c>
      <c r="P88" s="5">
        <v>-1</v>
      </c>
      <c r="Q88" s="5">
        <v>-1</v>
      </c>
      <c r="R88" s="5">
        <v>-1</v>
      </c>
      <c r="S88" s="5">
        <v>-1</v>
      </c>
      <c r="T88" s="5">
        <v>-1</v>
      </c>
      <c r="U88" s="5">
        <v>-1</v>
      </c>
      <c r="V88" s="5">
        <v>-1</v>
      </c>
      <c r="W88" s="5">
        <v>-1</v>
      </c>
      <c r="X88" s="5">
        <v>-1</v>
      </c>
      <c r="Z88" s="5">
        <v>-1</v>
      </c>
      <c r="AA88" s="5">
        <v>-1</v>
      </c>
      <c r="AB88" s="5">
        <v>-1</v>
      </c>
      <c r="AC88" s="5">
        <v>-1</v>
      </c>
      <c r="AD88" s="5">
        <v>-1</v>
      </c>
      <c r="AE88" s="5">
        <v>-1</v>
      </c>
      <c r="AF88" s="5">
        <v>-1</v>
      </c>
      <c r="AG88" s="5">
        <v>-1</v>
      </c>
      <c r="AH88" s="5">
        <v>-1</v>
      </c>
      <c r="AI88" s="5">
        <v>-1</v>
      </c>
      <c r="AJ88" s="5">
        <v>-1</v>
      </c>
      <c r="AK88" s="16">
        <v>42</v>
      </c>
    </row>
    <row r="89" spans="1:41" x14ac:dyDescent="0.2">
      <c r="A89" s="1" t="s">
        <v>113</v>
      </c>
      <c r="B89" s="1" t="s">
        <v>94</v>
      </c>
      <c r="C89" s="1" t="s">
        <v>8</v>
      </c>
      <c r="D89" s="1" t="s">
        <v>39</v>
      </c>
      <c r="E89" s="1" t="s">
        <v>21</v>
      </c>
      <c r="F89" s="1" t="s">
        <v>10</v>
      </c>
      <c r="N89" s="5">
        <v>7</v>
      </c>
      <c r="O89" s="5">
        <v>71</v>
      </c>
      <c r="P89" s="5">
        <v>38</v>
      </c>
      <c r="X89" s="5">
        <v>7.8</v>
      </c>
      <c r="Z89" s="5">
        <v>3.05</v>
      </c>
      <c r="AA89" s="5">
        <v>3.508</v>
      </c>
      <c r="AB89" s="5">
        <v>1.25</v>
      </c>
      <c r="AC89" s="5">
        <v>1.5329999999999999</v>
      </c>
      <c r="AD89" s="5">
        <v>1.85</v>
      </c>
      <c r="AK89" s="20">
        <v>43</v>
      </c>
      <c r="AM89" s="12">
        <f>+AO89/$AO$3</f>
        <v>1.3014275674445453E-3</v>
      </c>
      <c r="AN89" s="7">
        <f>IF(AK89=1,AM89,AM89+AN87)</f>
        <v>0.98534075481873429</v>
      </c>
      <c r="AO89" s="5">
        <f>SUM(G89:AJ89)</f>
        <v>134.99099999999999</v>
      </c>
    </row>
    <row r="90" spans="1:41" x14ac:dyDescent="0.2">
      <c r="A90" s="1" t="s">
        <v>113</v>
      </c>
      <c r="B90" s="1" t="s">
        <v>94</v>
      </c>
      <c r="C90" s="1" t="s">
        <v>8</v>
      </c>
      <c r="D90" s="1" t="s">
        <v>39</v>
      </c>
      <c r="E90" s="1" t="s">
        <v>21</v>
      </c>
      <c r="F90" s="1" t="s">
        <v>11</v>
      </c>
      <c r="N90" s="5" t="s">
        <v>15</v>
      </c>
      <c r="O90" s="5" t="s">
        <v>15</v>
      </c>
      <c r="P90" s="5">
        <v>-1</v>
      </c>
      <c r="X90" s="5" t="s">
        <v>15</v>
      </c>
      <c r="Z90" s="5" t="s">
        <v>15</v>
      </c>
      <c r="AA90" s="5" t="s">
        <v>15</v>
      </c>
      <c r="AB90" s="5" t="s">
        <v>15</v>
      </c>
      <c r="AC90" s="5" t="s">
        <v>15</v>
      </c>
      <c r="AD90" s="5" t="s">
        <v>15</v>
      </c>
      <c r="AK90" s="16">
        <v>43</v>
      </c>
    </row>
    <row r="91" spans="1:41" x14ac:dyDescent="0.2">
      <c r="A91" s="1" t="s">
        <v>113</v>
      </c>
      <c r="B91" s="1" t="s">
        <v>94</v>
      </c>
      <c r="C91" s="1" t="s">
        <v>8</v>
      </c>
      <c r="D91" s="1" t="s">
        <v>34</v>
      </c>
      <c r="E91" s="1" t="s">
        <v>21</v>
      </c>
      <c r="F91" s="1" t="s">
        <v>10</v>
      </c>
      <c r="W91" s="5">
        <v>3.774</v>
      </c>
      <c r="Y91" s="5">
        <v>3.09</v>
      </c>
      <c r="Z91" s="5">
        <v>3.379</v>
      </c>
      <c r="AA91" s="5">
        <v>7.3659999999999997</v>
      </c>
      <c r="AB91" s="5">
        <v>46.587000000000003</v>
      </c>
      <c r="AC91" s="5">
        <v>18.786000000000001</v>
      </c>
      <c r="AD91" s="5">
        <v>8.4730000000000008</v>
      </c>
      <c r="AE91" s="5">
        <v>4.7160000000000002</v>
      </c>
      <c r="AF91" s="5">
        <v>13.121</v>
      </c>
      <c r="AG91" s="5">
        <v>1.08</v>
      </c>
      <c r="AH91" s="5">
        <v>6.306</v>
      </c>
      <c r="AJ91" s="5">
        <v>2.4620000000000002</v>
      </c>
      <c r="AK91" s="20">
        <v>44</v>
      </c>
      <c r="AM91" s="12">
        <f>+AO91/$AO$3</f>
        <v>1.1486105028138405E-3</v>
      </c>
      <c r="AN91" s="7">
        <f>IF(AK91=1,AM91,AM91+AN89)</f>
        <v>0.98648936532154807</v>
      </c>
      <c r="AO91" s="5">
        <f>SUM(G91:AJ91)</f>
        <v>119.13999999999999</v>
      </c>
    </row>
    <row r="92" spans="1:41" x14ac:dyDescent="0.2">
      <c r="A92" s="1" t="s">
        <v>113</v>
      </c>
      <c r="B92" s="1" t="s">
        <v>94</v>
      </c>
      <c r="C92" s="1" t="s">
        <v>8</v>
      </c>
      <c r="D92" s="1" t="s">
        <v>34</v>
      </c>
      <c r="E92" s="1" t="s">
        <v>21</v>
      </c>
      <c r="F92" s="1" t="s">
        <v>11</v>
      </c>
      <c r="W92" s="5" t="s">
        <v>15</v>
      </c>
      <c r="Y92" s="5">
        <v>-1</v>
      </c>
      <c r="Z92" s="5" t="s">
        <v>15</v>
      </c>
      <c r="AA92" s="5" t="s">
        <v>15</v>
      </c>
      <c r="AB92" s="5" t="s">
        <v>15</v>
      </c>
      <c r="AC92" s="5" t="s">
        <v>15</v>
      </c>
      <c r="AD92" s="5" t="s">
        <v>15</v>
      </c>
      <c r="AE92" s="5" t="s">
        <v>15</v>
      </c>
      <c r="AF92" s="5" t="s">
        <v>15</v>
      </c>
      <c r="AG92" s="5" t="s">
        <v>15</v>
      </c>
      <c r="AH92" s="5">
        <v>-1</v>
      </c>
      <c r="AJ92" s="5">
        <v>-1</v>
      </c>
      <c r="AK92" s="16">
        <v>44</v>
      </c>
    </row>
    <row r="93" spans="1:41" x14ac:dyDescent="0.2">
      <c r="A93" s="1" t="s">
        <v>113</v>
      </c>
      <c r="B93" s="1" t="s">
        <v>94</v>
      </c>
      <c r="C93" s="1" t="s">
        <v>8</v>
      </c>
      <c r="D93" s="1" t="s">
        <v>56</v>
      </c>
      <c r="E93" s="1" t="s">
        <v>21</v>
      </c>
      <c r="F93" s="1" t="s">
        <v>10</v>
      </c>
      <c r="G93" s="5">
        <v>1</v>
      </c>
      <c r="J93" s="5">
        <v>3.0670000000000002</v>
      </c>
      <c r="K93" s="5">
        <v>0.51100000000000001</v>
      </c>
      <c r="L93" s="5">
        <v>1.022</v>
      </c>
      <c r="M93" s="5">
        <v>25.556000000000001</v>
      </c>
      <c r="N93" s="5">
        <v>23</v>
      </c>
      <c r="R93" s="5">
        <v>1.022</v>
      </c>
      <c r="S93" s="5">
        <v>5.3579999999999997</v>
      </c>
      <c r="T93" s="5">
        <v>3.2120000000000002</v>
      </c>
      <c r="U93" s="5">
        <v>1.8919999999999999</v>
      </c>
      <c r="V93" s="5">
        <v>8.3789999999999996</v>
      </c>
      <c r="W93" s="5">
        <v>4.8140000000000001</v>
      </c>
      <c r="Y93" s="5">
        <v>5.6070000000000002</v>
      </c>
      <c r="Z93" s="5">
        <v>0.85</v>
      </c>
      <c r="AK93" s="20">
        <v>45</v>
      </c>
      <c r="AM93" s="12">
        <f>+AO93/$AO$3</f>
        <v>8.2226783435447744E-4</v>
      </c>
      <c r="AN93" s="7">
        <f>IF(AK93=1,AM93,AM93+AN91)</f>
        <v>0.98731163315590253</v>
      </c>
      <c r="AO93" s="5">
        <f>SUM(G93:AJ93)</f>
        <v>85.289999999999992</v>
      </c>
    </row>
    <row r="94" spans="1:41" x14ac:dyDescent="0.2">
      <c r="A94" s="1" t="s">
        <v>113</v>
      </c>
      <c r="B94" s="1" t="s">
        <v>94</v>
      </c>
      <c r="C94" s="1" t="s">
        <v>8</v>
      </c>
      <c r="D94" s="1" t="s">
        <v>56</v>
      </c>
      <c r="E94" s="1" t="s">
        <v>21</v>
      </c>
      <c r="F94" s="1" t="s">
        <v>11</v>
      </c>
      <c r="G94" s="5">
        <v>-1</v>
      </c>
      <c r="J94" s="5">
        <v>-1</v>
      </c>
      <c r="K94" s="5">
        <v>-1</v>
      </c>
      <c r="L94" s="5">
        <v>-1</v>
      </c>
      <c r="M94" s="5">
        <v>-1</v>
      </c>
      <c r="N94" s="5">
        <v>-1</v>
      </c>
      <c r="R94" s="5">
        <v>-1</v>
      </c>
      <c r="S94" s="5" t="s">
        <v>24</v>
      </c>
      <c r="T94" s="5" t="s">
        <v>24</v>
      </c>
      <c r="U94" s="5" t="s">
        <v>24</v>
      </c>
      <c r="V94" s="5" t="s">
        <v>24</v>
      </c>
      <c r="W94" s="5" t="s">
        <v>24</v>
      </c>
      <c r="Y94" s="5" t="s">
        <v>24</v>
      </c>
      <c r="Z94" s="5">
        <v>-1</v>
      </c>
      <c r="AK94" s="16">
        <v>45</v>
      </c>
    </row>
    <row r="95" spans="1:41" x14ac:dyDescent="0.2">
      <c r="A95" s="1" t="s">
        <v>113</v>
      </c>
      <c r="B95" s="1" t="s">
        <v>94</v>
      </c>
      <c r="C95" s="1" t="s">
        <v>8</v>
      </c>
      <c r="D95" s="1" t="s">
        <v>37</v>
      </c>
      <c r="E95" s="1" t="s">
        <v>21</v>
      </c>
      <c r="F95" s="1" t="s">
        <v>10</v>
      </c>
      <c r="U95" s="5">
        <v>12</v>
      </c>
      <c r="AE95" s="5">
        <v>2</v>
      </c>
      <c r="AF95" s="5">
        <v>4.4000000000000004</v>
      </c>
      <c r="AG95" s="5">
        <v>40</v>
      </c>
      <c r="AJ95" s="5">
        <v>13.333</v>
      </c>
      <c r="AK95" s="20">
        <v>46</v>
      </c>
      <c r="AM95" s="12">
        <f>+AO95/$AO$3</f>
        <v>6.9156687257298328E-4</v>
      </c>
      <c r="AN95" s="7">
        <f>IF(AK95=1,AM95,AM95+AN93)</f>
        <v>0.98800320002847553</v>
      </c>
      <c r="AO95" s="5">
        <f>SUM(G95:AJ95)</f>
        <v>71.733000000000004</v>
      </c>
    </row>
    <row r="96" spans="1:41" x14ac:dyDescent="0.2">
      <c r="A96" s="1" t="s">
        <v>113</v>
      </c>
      <c r="B96" s="1" t="s">
        <v>94</v>
      </c>
      <c r="C96" s="1" t="s">
        <v>8</v>
      </c>
      <c r="D96" s="1" t="s">
        <v>37</v>
      </c>
      <c r="E96" s="1" t="s">
        <v>21</v>
      </c>
      <c r="F96" s="1" t="s">
        <v>11</v>
      </c>
      <c r="U96" s="5">
        <v>-1</v>
      </c>
      <c r="AE96" s="5">
        <v>-1</v>
      </c>
      <c r="AF96" s="5">
        <v>-1</v>
      </c>
      <c r="AG96" s="5">
        <v>-1</v>
      </c>
      <c r="AJ96" s="5">
        <v>-1</v>
      </c>
      <c r="AK96" s="16">
        <v>46</v>
      </c>
    </row>
    <row r="97" spans="1:41" x14ac:dyDescent="0.2">
      <c r="A97" s="1" t="s">
        <v>113</v>
      </c>
      <c r="B97" s="1" t="s">
        <v>94</v>
      </c>
      <c r="C97" s="1" t="s">
        <v>8</v>
      </c>
      <c r="D97" s="1" t="s">
        <v>218</v>
      </c>
      <c r="E97" s="63" t="s">
        <v>32</v>
      </c>
      <c r="F97" s="1" t="s">
        <v>10</v>
      </c>
      <c r="N97" s="5">
        <v>38</v>
      </c>
      <c r="O97" s="5">
        <v>3</v>
      </c>
      <c r="P97" s="5">
        <v>12.7</v>
      </c>
      <c r="Q97" s="5">
        <v>10.5</v>
      </c>
      <c r="R97" s="5">
        <v>0.4</v>
      </c>
      <c r="S97" s="5">
        <v>1.1879999999999999</v>
      </c>
      <c r="T97" s="5">
        <v>0.65400000000000003</v>
      </c>
      <c r="X97" s="5">
        <v>1.163</v>
      </c>
      <c r="Y97" s="5">
        <v>0.34</v>
      </c>
      <c r="Z97" s="5">
        <v>0.26200000000000001</v>
      </c>
      <c r="AB97" s="5">
        <v>0.32</v>
      </c>
      <c r="AD97" s="5">
        <v>0.187</v>
      </c>
      <c r="AE97" s="5">
        <v>0.13800000000000001</v>
      </c>
      <c r="AG97" s="5">
        <v>2E-3</v>
      </c>
      <c r="AK97" s="20">
        <v>47</v>
      </c>
      <c r="AM97" s="12">
        <f>+AO97/$AO$3</f>
        <v>6.638108742718161E-4</v>
      </c>
      <c r="AN97" s="7">
        <f>IF(AK97=1,AM97,AM97+AN95)</f>
        <v>0.98866701090274733</v>
      </c>
      <c r="AO97" s="5">
        <f>SUM(G97:AJ97)</f>
        <v>68.853999999999999</v>
      </c>
    </row>
    <row r="98" spans="1:41" x14ac:dyDescent="0.2">
      <c r="A98" s="1" t="s">
        <v>113</v>
      </c>
      <c r="B98" s="1" t="s">
        <v>94</v>
      </c>
      <c r="C98" s="1" t="s">
        <v>8</v>
      </c>
      <c r="D98" s="1" t="s">
        <v>218</v>
      </c>
      <c r="E98" s="63" t="s">
        <v>32</v>
      </c>
      <c r="F98" s="1" t="s">
        <v>11</v>
      </c>
      <c r="N98" s="5" t="s">
        <v>15</v>
      </c>
      <c r="O98" s="5" t="s">
        <v>15</v>
      </c>
      <c r="P98" s="5" t="s">
        <v>15</v>
      </c>
      <c r="Q98" s="5" t="s">
        <v>15</v>
      </c>
      <c r="R98" s="5" t="s">
        <v>15</v>
      </c>
      <c r="S98" s="5" t="s">
        <v>15</v>
      </c>
      <c r="T98" s="5" t="s">
        <v>15</v>
      </c>
      <c r="U98" s="5" t="s">
        <v>15</v>
      </c>
      <c r="X98" s="5" t="s">
        <v>15</v>
      </c>
      <c r="Y98" s="5" t="s">
        <v>15</v>
      </c>
      <c r="Z98" s="5" t="s">
        <v>15</v>
      </c>
      <c r="AB98" s="5" t="s">
        <v>15</v>
      </c>
      <c r="AC98" s="5" t="s">
        <v>15</v>
      </c>
      <c r="AD98" s="5" t="s">
        <v>15</v>
      </c>
      <c r="AE98" s="5" t="s">
        <v>15</v>
      </c>
      <c r="AG98" s="5" t="s">
        <v>15</v>
      </c>
      <c r="AK98" s="16">
        <v>47</v>
      </c>
    </row>
    <row r="99" spans="1:41" x14ac:dyDescent="0.2">
      <c r="A99" s="1" t="s">
        <v>113</v>
      </c>
      <c r="B99" s="1" t="s">
        <v>94</v>
      </c>
      <c r="C99" s="1" t="s">
        <v>8</v>
      </c>
      <c r="D99" s="1" t="s">
        <v>50</v>
      </c>
      <c r="E99" s="1" t="s">
        <v>28</v>
      </c>
      <c r="F99" s="1" t="s">
        <v>10</v>
      </c>
      <c r="AG99" s="5">
        <v>25.640999999999998</v>
      </c>
      <c r="AH99" s="5">
        <v>25.640999999999998</v>
      </c>
      <c r="AJ99" s="5">
        <v>17.094000000000001</v>
      </c>
      <c r="AK99" s="20">
        <v>48</v>
      </c>
      <c r="AM99" s="12">
        <f>+AO99/$AO$3</f>
        <v>6.5920254944098675E-4</v>
      </c>
      <c r="AN99" s="7">
        <f>IF(AK99=1,AM99,AM99+AN97)</f>
        <v>0.9893262134521883</v>
      </c>
      <c r="AO99" s="5">
        <f>SUM(G99:AJ99)</f>
        <v>68.376000000000005</v>
      </c>
    </row>
    <row r="100" spans="1:41" x14ac:dyDescent="0.2">
      <c r="A100" s="1" t="s">
        <v>113</v>
      </c>
      <c r="B100" s="1" t="s">
        <v>94</v>
      </c>
      <c r="C100" s="1" t="s">
        <v>8</v>
      </c>
      <c r="D100" s="1" t="s">
        <v>50</v>
      </c>
      <c r="E100" s="1" t="s">
        <v>28</v>
      </c>
      <c r="F100" s="1" t="s">
        <v>11</v>
      </c>
      <c r="AG100" s="5">
        <v>-1</v>
      </c>
      <c r="AH100" s="5">
        <v>-1</v>
      </c>
      <c r="AJ100" s="5">
        <v>-1</v>
      </c>
      <c r="AK100" s="16">
        <v>48</v>
      </c>
    </row>
    <row r="101" spans="1:41" x14ac:dyDescent="0.2">
      <c r="A101" s="1" t="s">
        <v>113</v>
      </c>
      <c r="B101" s="1" t="s">
        <v>94</v>
      </c>
      <c r="C101" s="1" t="s">
        <v>8</v>
      </c>
      <c r="D101" s="1" t="s">
        <v>58</v>
      </c>
      <c r="E101" s="1" t="s">
        <v>28</v>
      </c>
      <c r="F101" s="1" t="s">
        <v>10</v>
      </c>
      <c r="AG101" s="5">
        <v>47.78</v>
      </c>
      <c r="AH101" s="5">
        <v>2.2999999999999998</v>
      </c>
      <c r="AJ101" s="5">
        <v>16.693000000000001</v>
      </c>
      <c r="AK101" s="20">
        <v>49</v>
      </c>
      <c r="AM101" s="12">
        <f>+AO101/$AO$3</f>
        <v>6.4374827181793326E-4</v>
      </c>
      <c r="AN101" s="7">
        <f>IF(AK101=1,AM101,AM101+AN99)</f>
        <v>0.9899699617240062</v>
      </c>
      <c r="AO101" s="5">
        <f>SUM(G101:AJ101)</f>
        <v>66.772999999999996</v>
      </c>
    </row>
    <row r="102" spans="1:41" x14ac:dyDescent="0.2">
      <c r="A102" s="1" t="s">
        <v>113</v>
      </c>
      <c r="B102" s="1" t="s">
        <v>94</v>
      </c>
      <c r="C102" s="1" t="s">
        <v>8</v>
      </c>
      <c r="D102" s="1" t="s">
        <v>58</v>
      </c>
      <c r="E102" s="1" t="s">
        <v>28</v>
      </c>
      <c r="F102" s="1" t="s">
        <v>11</v>
      </c>
      <c r="AG102" s="5">
        <v>-1</v>
      </c>
      <c r="AH102" s="5">
        <v>-1</v>
      </c>
      <c r="AJ102" s="5">
        <v>-1</v>
      </c>
      <c r="AK102" s="16">
        <v>49</v>
      </c>
    </row>
    <row r="103" spans="1:41" x14ac:dyDescent="0.2">
      <c r="A103" s="1" t="s">
        <v>113</v>
      </c>
      <c r="B103" s="1" t="s">
        <v>94</v>
      </c>
      <c r="C103" s="1" t="s">
        <v>8</v>
      </c>
      <c r="D103" s="1" t="s">
        <v>35</v>
      </c>
      <c r="E103" s="1" t="s">
        <v>28</v>
      </c>
      <c r="F103" s="1" t="s">
        <v>10</v>
      </c>
      <c r="AG103" s="5">
        <v>23.791</v>
      </c>
      <c r="AH103" s="5">
        <v>23.791</v>
      </c>
      <c r="AI103" s="5">
        <v>0.1</v>
      </c>
      <c r="AJ103" s="5">
        <v>15.894</v>
      </c>
      <c r="AK103" s="20">
        <v>50</v>
      </c>
      <c r="AM103" s="12">
        <f>+AO103/$AO$3</f>
        <v>6.1292648419416422E-4</v>
      </c>
      <c r="AN103" s="7">
        <f>IF(AK103=1,AM103,AM103+AN101)</f>
        <v>0.9905828882082004</v>
      </c>
      <c r="AO103" s="5">
        <f>SUM(G103:AJ103)</f>
        <v>63.576000000000001</v>
      </c>
    </row>
    <row r="104" spans="1:41" x14ac:dyDescent="0.2">
      <c r="A104" s="1" t="s">
        <v>113</v>
      </c>
      <c r="B104" s="1" t="s">
        <v>94</v>
      </c>
      <c r="C104" s="1" t="s">
        <v>8</v>
      </c>
      <c r="D104" s="1" t="s">
        <v>35</v>
      </c>
      <c r="E104" s="1" t="s">
        <v>28</v>
      </c>
      <c r="F104" s="1" t="s">
        <v>11</v>
      </c>
      <c r="AG104" s="5">
        <v>-1</v>
      </c>
      <c r="AH104" s="5">
        <v>-1</v>
      </c>
      <c r="AI104" s="5" t="s">
        <v>15</v>
      </c>
      <c r="AJ104" s="5">
        <v>-1</v>
      </c>
      <c r="AK104" s="16">
        <v>50</v>
      </c>
    </row>
    <row r="105" spans="1:41" x14ac:dyDescent="0.2">
      <c r="A105" s="1" t="s">
        <v>113</v>
      </c>
      <c r="B105" s="1" t="s">
        <v>94</v>
      </c>
      <c r="C105" s="1" t="s">
        <v>30</v>
      </c>
      <c r="D105" s="1" t="s">
        <v>120</v>
      </c>
      <c r="E105" s="1" t="s">
        <v>22</v>
      </c>
      <c r="F105" s="1" t="s">
        <v>10</v>
      </c>
      <c r="G105" s="5">
        <v>19.902999999999999</v>
      </c>
      <c r="H105" s="5">
        <v>37.817</v>
      </c>
      <c r="AK105" s="20">
        <v>51</v>
      </c>
      <c r="AM105" s="12">
        <f>+AO105/$AO$3</f>
        <v>5.5646968459304076E-4</v>
      </c>
      <c r="AN105" s="7">
        <f>IF(AK105=1,AM105,AM105+AN103)</f>
        <v>0.99113935789279339</v>
      </c>
      <c r="AO105" s="5">
        <f>SUM(G105:AJ105)</f>
        <v>57.72</v>
      </c>
    </row>
    <row r="106" spans="1:41" x14ac:dyDescent="0.2">
      <c r="A106" s="1" t="s">
        <v>113</v>
      </c>
      <c r="B106" s="1" t="s">
        <v>94</v>
      </c>
      <c r="C106" s="1" t="s">
        <v>30</v>
      </c>
      <c r="D106" s="1" t="s">
        <v>120</v>
      </c>
      <c r="E106" s="1" t="s">
        <v>22</v>
      </c>
      <c r="F106" s="1" t="s">
        <v>11</v>
      </c>
      <c r="G106" s="5">
        <v>-1</v>
      </c>
      <c r="H106" s="5">
        <v>-1</v>
      </c>
      <c r="AK106" s="16">
        <v>51</v>
      </c>
    </row>
    <row r="107" spans="1:41" x14ac:dyDescent="0.2">
      <c r="A107" s="1" t="s">
        <v>113</v>
      </c>
      <c r="B107" s="1" t="s">
        <v>94</v>
      </c>
      <c r="C107" s="1" t="s">
        <v>8</v>
      </c>
      <c r="D107" s="1" t="s">
        <v>229</v>
      </c>
      <c r="E107" s="1" t="s">
        <v>9</v>
      </c>
      <c r="F107" s="1" t="s">
        <v>10</v>
      </c>
      <c r="K107" s="5">
        <v>2</v>
      </c>
      <c r="L107" s="5">
        <v>2</v>
      </c>
      <c r="M107" s="5">
        <v>1</v>
      </c>
      <c r="N107" s="5">
        <v>2</v>
      </c>
      <c r="O107" s="5">
        <v>4</v>
      </c>
      <c r="P107" s="5">
        <v>4</v>
      </c>
      <c r="Q107" s="5">
        <v>3</v>
      </c>
      <c r="R107" s="5">
        <v>4</v>
      </c>
      <c r="S107" s="5">
        <v>1</v>
      </c>
      <c r="T107" s="5">
        <v>1.21</v>
      </c>
      <c r="U107" s="5">
        <v>1.66</v>
      </c>
      <c r="V107" s="5">
        <v>2.0699999999999998</v>
      </c>
      <c r="W107" s="5">
        <v>2.71</v>
      </c>
      <c r="X107" s="5">
        <v>3.7</v>
      </c>
      <c r="Y107" s="5">
        <v>1.7350000000000001</v>
      </c>
      <c r="Z107" s="5">
        <v>1.5</v>
      </c>
      <c r="AA107" s="5">
        <v>2.38</v>
      </c>
      <c r="AB107" s="5">
        <v>12.45</v>
      </c>
      <c r="AC107" s="5">
        <v>2.2999999999999998</v>
      </c>
      <c r="AD107" s="5">
        <v>0.88300000000000001</v>
      </c>
      <c r="AE107" s="5">
        <v>0.75</v>
      </c>
      <c r="AF107" s="5">
        <v>0.34</v>
      </c>
      <c r="AG107" s="5">
        <v>0.25</v>
      </c>
      <c r="AH107" s="5">
        <v>0.03</v>
      </c>
      <c r="AI107" s="5">
        <v>3.5999999999999997E-2</v>
      </c>
      <c r="AJ107" s="5">
        <v>0.105</v>
      </c>
      <c r="AK107" s="20">
        <v>52</v>
      </c>
      <c r="AM107" s="12">
        <f>+AO107/$AO$3</f>
        <v>5.5057912712099736E-4</v>
      </c>
      <c r="AN107" s="7">
        <f>IF(AK107=1,AM107,AM107+AN105)</f>
        <v>0.99168993701991437</v>
      </c>
      <c r="AO107" s="5">
        <f>SUM(G107:AJ107)</f>
        <v>57.109000000000009</v>
      </c>
    </row>
    <row r="108" spans="1:41" x14ac:dyDescent="0.2">
      <c r="A108" s="1" t="s">
        <v>113</v>
      </c>
      <c r="B108" s="1" t="s">
        <v>94</v>
      </c>
      <c r="C108" s="1" t="s">
        <v>8</v>
      </c>
      <c r="D108" s="1" t="s">
        <v>229</v>
      </c>
      <c r="E108" s="1" t="s">
        <v>9</v>
      </c>
      <c r="F108" s="1" t="s">
        <v>11</v>
      </c>
      <c r="K108" s="5">
        <v>-1</v>
      </c>
      <c r="L108" s="5">
        <v>-1</v>
      </c>
      <c r="M108" s="5">
        <v>-1</v>
      </c>
      <c r="N108" s="5">
        <v>-1</v>
      </c>
      <c r="O108" s="5">
        <v>-1</v>
      </c>
      <c r="P108" s="5">
        <v>-1</v>
      </c>
      <c r="Q108" s="5">
        <v>-1</v>
      </c>
      <c r="R108" s="5">
        <v>-1</v>
      </c>
      <c r="S108" s="5">
        <v>-1</v>
      </c>
      <c r="T108" s="5">
        <v>-1</v>
      </c>
      <c r="U108" s="5">
        <v>-1</v>
      </c>
      <c r="V108" s="5">
        <v>-1</v>
      </c>
      <c r="W108" s="5">
        <v>-1</v>
      </c>
      <c r="X108" s="5">
        <v>-1</v>
      </c>
      <c r="Y108" s="5" t="s">
        <v>15</v>
      </c>
      <c r="Z108" s="5" t="s">
        <v>15</v>
      </c>
      <c r="AA108" s="5" t="s">
        <v>15</v>
      </c>
      <c r="AB108" s="5" t="s">
        <v>15</v>
      </c>
      <c r="AC108" s="5" t="s">
        <v>15</v>
      </c>
      <c r="AD108" s="5" t="s">
        <v>15</v>
      </c>
      <c r="AE108" s="5" t="s">
        <v>15</v>
      </c>
      <c r="AF108" s="5" t="s">
        <v>15</v>
      </c>
      <c r="AG108" s="5" t="s">
        <v>15</v>
      </c>
      <c r="AH108" s="5" t="s">
        <v>15</v>
      </c>
      <c r="AI108" s="5" t="s">
        <v>15</v>
      </c>
      <c r="AJ108" s="5">
        <v>-1</v>
      </c>
      <c r="AK108" s="16">
        <v>52</v>
      </c>
    </row>
    <row r="109" spans="1:41" x14ac:dyDescent="0.2">
      <c r="A109" s="1" t="s">
        <v>113</v>
      </c>
      <c r="B109" s="1" t="s">
        <v>94</v>
      </c>
      <c r="C109" s="1" t="s">
        <v>8</v>
      </c>
      <c r="D109" s="1" t="s">
        <v>40</v>
      </c>
      <c r="E109" s="1" t="s">
        <v>14</v>
      </c>
      <c r="F109" s="1" t="s">
        <v>10</v>
      </c>
      <c r="AE109" s="5">
        <v>5.25</v>
      </c>
      <c r="AF109" s="5">
        <v>3.4990000000000001</v>
      </c>
      <c r="AG109" s="5">
        <v>10.843</v>
      </c>
      <c r="AH109" s="5">
        <v>15.599</v>
      </c>
      <c r="AI109" s="5">
        <v>13.016999999999999</v>
      </c>
      <c r="AJ109" s="5">
        <v>7.9829999999999997</v>
      </c>
      <c r="AK109" s="20">
        <v>53</v>
      </c>
      <c r="AM109" s="12">
        <f>+AO109/$AO$3</f>
        <v>5.4172882964254249E-4</v>
      </c>
      <c r="AN109" s="7">
        <f>IF(AK109=1,AM109,AM109+AN107)</f>
        <v>0.99223166584955691</v>
      </c>
      <c r="AO109" s="5">
        <f>SUM(G109:AJ109)</f>
        <v>56.190999999999995</v>
      </c>
    </row>
    <row r="110" spans="1:41" x14ac:dyDescent="0.2">
      <c r="A110" s="1" t="s">
        <v>113</v>
      </c>
      <c r="B110" s="1" t="s">
        <v>94</v>
      </c>
      <c r="C110" s="1" t="s">
        <v>8</v>
      </c>
      <c r="D110" s="1" t="s">
        <v>40</v>
      </c>
      <c r="E110" s="1" t="s">
        <v>14</v>
      </c>
      <c r="F110" s="1" t="s">
        <v>11</v>
      </c>
      <c r="AE110" s="5">
        <v>-1</v>
      </c>
      <c r="AF110" s="5">
        <v>-1</v>
      </c>
      <c r="AG110" s="5">
        <v>-1</v>
      </c>
      <c r="AH110" s="5">
        <v>-1</v>
      </c>
      <c r="AI110" s="5">
        <v>-1</v>
      </c>
      <c r="AJ110" s="5">
        <v>-1</v>
      </c>
      <c r="AK110" s="16">
        <v>53</v>
      </c>
    </row>
    <row r="111" spans="1:41" x14ac:dyDescent="0.2">
      <c r="A111" s="1" t="s">
        <v>113</v>
      </c>
      <c r="B111" s="1" t="s">
        <v>94</v>
      </c>
      <c r="C111" s="1" t="s">
        <v>30</v>
      </c>
      <c r="D111" s="1" t="s">
        <v>80</v>
      </c>
      <c r="E111" s="1" t="s">
        <v>22</v>
      </c>
      <c r="F111" s="1" t="s">
        <v>10</v>
      </c>
      <c r="G111" s="5">
        <v>6</v>
      </c>
      <c r="H111" s="5">
        <v>6</v>
      </c>
      <c r="I111" s="5">
        <v>6</v>
      </c>
      <c r="J111" s="5">
        <v>5</v>
      </c>
      <c r="K111" s="5">
        <v>5</v>
      </c>
      <c r="L111" s="5">
        <v>5</v>
      </c>
      <c r="M111" s="5">
        <v>5</v>
      </c>
      <c r="N111" s="5">
        <v>5</v>
      </c>
      <c r="O111" s="5">
        <v>5</v>
      </c>
      <c r="P111" s="5">
        <v>5</v>
      </c>
      <c r="AK111" s="20">
        <v>54</v>
      </c>
      <c r="AM111" s="12">
        <f>+AO111/$AO$3</f>
        <v>5.1096488710033192E-4</v>
      </c>
      <c r="AN111" s="7">
        <f>IF(AK111=1,AM111,AM111+AN109)</f>
        <v>0.99274263073665725</v>
      </c>
      <c r="AO111" s="5">
        <f>SUM(G111:AJ111)</f>
        <v>53</v>
      </c>
    </row>
    <row r="112" spans="1:41" x14ac:dyDescent="0.2">
      <c r="A112" s="1" t="s">
        <v>113</v>
      </c>
      <c r="B112" s="1" t="s">
        <v>94</v>
      </c>
      <c r="C112" s="1" t="s">
        <v>30</v>
      </c>
      <c r="D112" s="1" t="s">
        <v>80</v>
      </c>
      <c r="E112" s="1" t="s">
        <v>22</v>
      </c>
      <c r="F112" s="1" t="s">
        <v>11</v>
      </c>
      <c r="G112" s="5">
        <v>-1</v>
      </c>
      <c r="H112" s="5">
        <v>-1</v>
      </c>
      <c r="I112" s="5">
        <v>-1</v>
      </c>
      <c r="J112" s="5">
        <v>-1</v>
      </c>
      <c r="K112" s="5">
        <v>-1</v>
      </c>
      <c r="L112" s="5">
        <v>-1</v>
      </c>
      <c r="M112" s="5">
        <v>-1</v>
      </c>
      <c r="N112" s="5">
        <v>-1</v>
      </c>
      <c r="O112" s="5">
        <v>-1</v>
      </c>
      <c r="P112" s="5">
        <v>-1</v>
      </c>
      <c r="AK112" s="16">
        <v>54</v>
      </c>
    </row>
    <row r="113" spans="1:41" x14ac:dyDescent="0.2">
      <c r="A113" s="1" t="s">
        <v>113</v>
      </c>
      <c r="B113" s="1" t="s">
        <v>94</v>
      </c>
      <c r="C113" s="1" t="s">
        <v>8</v>
      </c>
      <c r="D113" s="1" t="s">
        <v>149</v>
      </c>
      <c r="E113" s="1" t="s">
        <v>26</v>
      </c>
      <c r="F113" s="1" t="s">
        <v>10</v>
      </c>
      <c r="G113" s="5">
        <v>1</v>
      </c>
      <c r="H113" s="5">
        <v>0.3</v>
      </c>
      <c r="I113" s="5">
        <v>1</v>
      </c>
      <c r="J113" s="5">
        <v>2</v>
      </c>
      <c r="K113" s="5">
        <v>2</v>
      </c>
      <c r="L113" s="5">
        <v>2</v>
      </c>
      <c r="M113" s="5">
        <v>28</v>
      </c>
      <c r="U113" s="5">
        <v>1.635</v>
      </c>
      <c r="V113" s="5">
        <v>1.0940000000000001</v>
      </c>
      <c r="W113" s="5">
        <v>8.9469999999999992</v>
      </c>
      <c r="X113" s="5">
        <v>0.57799999999999996</v>
      </c>
      <c r="AK113" s="20">
        <v>55</v>
      </c>
      <c r="AM113" s="12">
        <f>+AO113/$AO$3</f>
        <v>4.6810168166546258E-4</v>
      </c>
      <c r="AN113" s="7">
        <f>IF(AK113=1,AM113,AM113+AN111)</f>
        <v>0.99321073241832269</v>
      </c>
      <c r="AO113" s="5">
        <f>SUM(G113:AJ113)</f>
        <v>48.554000000000002</v>
      </c>
    </row>
    <row r="114" spans="1:41" x14ac:dyDescent="0.2">
      <c r="A114" s="1" t="s">
        <v>113</v>
      </c>
      <c r="B114" s="1" t="s">
        <v>94</v>
      </c>
      <c r="C114" s="1" t="s">
        <v>8</v>
      </c>
      <c r="D114" s="1" t="s">
        <v>149</v>
      </c>
      <c r="E114" s="1" t="s">
        <v>26</v>
      </c>
      <c r="F114" s="1" t="s">
        <v>11</v>
      </c>
      <c r="G114" s="5">
        <v>-1</v>
      </c>
      <c r="H114" s="5">
        <v>-1</v>
      </c>
      <c r="I114" s="5">
        <v>-1</v>
      </c>
      <c r="J114" s="5">
        <v>-1</v>
      </c>
      <c r="K114" s="5">
        <v>-1</v>
      </c>
      <c r="L114" s="5">
        <v>-1</v>
      </c>
      <c r="M114" s="5">
        <v>-1</v>
      </c>
      <c r="U114" s="5">
        <v>-1</v>
      </c>
      <c r="V114" s="5">
        <v>-1</v>
      </c>
      <c r="W114" s="5">
        <v>-1</v>
      </c>
      <c r="X114" s="5">
        <v>-1</v>
      </c>
      <c r="AK114" s="16">
        <v>55</v>
      </c>
    </row>
    <row r="115" spans="1:41" x14ac:dyDescent="0.2">
      <c r="A115" s="1" t="s">
        <v>113</v>
      </c>
      <c r="B115" s="1" t="s">
        <v>94</v>
      </c>
      <c r="C115" s="1" t="s">
        <v>8</v>
      </c>
      <c r="D115" s="1" t="s">
        <v>27</v>
      </c>
      <c r="E115" s="1" t="s">
        <v>26</v>
      </c>
      <c r="F115" s="1" t="s">
        <v>10</v>
      </c>
      <c r="G115" s="5">
        <v>5</v>
      </c>
      <c r="H115" s="5">
        <v>12</v>
      </c>
      <c r="I115" s="5">
        <v>10</v>
      </c>
      <c r="J115" s="5">
        <v>5</v>
      </c>
      <c r="K115" s="5">
        <v>5</v>
      </c>
      <c r="L115" s="5">
        <v>5</v>
      </c>
      <c r="AK115" s="20">
        <v>56</v>
      </c>
      <c r="AM115" s="12">
        <f>+AO115/$AO$3</f>
        <v>4.0491557090969701E-4</v>
      </c>
      <c r="AN115" s="7">
        <f>IF(AK115=1,AM115,AM115+AN113)</f>
        <v>0.99361564798923241</v>
      </c>
      <c r="AO115" s="5">
        <f>SUM(G115:AJ115)</f>
        <v>42</v>
      </c>
    </row>
    <row r="116" spans="1:41" x14ac:dyDescent="0.2">
      <c r="A116" s="1" t="s">
        <v>113</v>
      </c>
      <c r="B116" s="1" t="s">
        <v>94</v>
      </c>
      <c r="C116" s="1" t="s">
        <v>8</v>
      </c>
      <c r="D116" s="1" t="s">
        <v>27</v>
      </c>
      <c r="E116" s="1" t="s">
        <v>26</v>
      </c>
      <c r="F116" s="1" t="s">
        <v>11</v>
      </c>
      <c r="G116" s="5">
        <v>-1</v>
      </c>
      <c r="H116" s="5">
        <v>-1</v>
      </c>
      <c r="I116" s="5">
        <v>-1</v>
      </c>
      <c r="J116" s="5">
        <v>-1</v>
      </c>
      <c r="K116" s="5">
        <v>-1</v>
      </c>
      <c r="L116" s="5">
        <v>-1</v>
      </c>
      <c r="AK116" s="16">
        <v>56</v>
      </c>
    </row>
    <row r="117" spans="1:41" x14ac:dyDescent="0.2">
      <c r="A117" s="1" t="s">
        <v>113</v>
      </c>
      <c r="B117" s="1" t="s">
        <v>94</v>
      </c>
      <c r="C117" s="1" t="s">
        <v>8</v>
      </c>
      <c r="D117" s="1" t="s">
        <v>35</v>
      </c>
      <c r="E117" s="1" t="s">
        <v>21</v>
      </c>
      <c r="F117" s="1" t="s">
        <v>10</v>
      </c>
      <c r="P117" s="5">
        <v>40.619999999999997</v>
      </c>
      <c r="AK117" s="20">
        <v>57</v>
      </c>
      <c r="AM117" s="12">
        <f>+AO117/$AO$3</f>
        <v>3.9161120215123552E-4</v>
      </c>
      <c r="AN117" s="7">
        <f>IF(AK117=1,AM117,AM117+AN115)</f>
        <v>0.99400725919138366</v>
      </c>
      <c r="AO117" s="5">
        <f>SUM(G117:AJ117)</f>
        <v>40.619999999999997</v>
      </c>
    </row>
    <row r="118" spans="1:41" x14ac:dyDescent="0.2">
      <c r="A118" s="1" t="s">
        <v>113</v>
      </c>
      <c r="B118" s="1" t="s">
        <v>94</v>
      </c>
      <c r="C118" s="1" t="s">
        <v>8</v>
      </c>
      <c r="D118" s="1" t="s">
        <v>35</v>
      </c>
      <c r="E118" s="1" t="s">
        <v>21</v>
      </c>
      <c r="F118" s="1" t="s">
        <v>11</v>
      </c>
      <c r="P118" s="5">
        <v>-1</v>
      </c>
      <c r="AK118" s="16">
        <v>57</v>
      </c>
    </row>
    <row r="119" spans="1:41" x14ac:dyDescent="0.2">
      <c r="A119" s="1" t="s">
        <v>113</v>
      </c>
      <c r="B119" s="1" t="s">
        <v>94</v>
      </c>
      <c r="C119" s="1" t="s">
        <v>8</v>
      </c>
      <c r="D119" s="1" t="s">
        <v>72</v>
      </c>
      <c r="E119" s="1" t="s">
        <v>22</v>
      </c>
      <c r="F119" s="1" t="s">
        <v>10</v>
      </c>
      <c r="H119" s="5">
        <v>0.09</v>
      </c>
      <c r="T119" s="5">
        <v>0.153</v>
      </c>
      <c r="U119" s="5">
        <v>6.8000000000000005E-2</v>
      </c>
      <c r="AC119" s="5">
        <v>0.21</v>
      </c>
      <c r="AD119" s="5">
        <v>0.65</v>
      </c>
      <c r="AF119" s="5">
        <v>20.95</v>
      </c>
      <c r="AG119" s="5">
        <v>12.571</v>
      </c>
      <c r="AH119" s="5">
        <v>2.9710000000000001</v>
      </c>
      <c r="AI119" s="5">
        <v>2</v>
      </c>
      <c r="AK119" s="20">
        <v>58</v>
      </c>
      <c r="AM119" s="12">
        <f>+AO119/$AO$3</f>
        <v>3.8238491164265025E-4</v>
      </c>
      <c r="AN119" s="7">
        <f>IF(AK119=1,AM119,AM119+AN117)</f>
        <v>0.99438964410302633</v>
      </c>
      <c r="AO119" s="5">
        <f>SUM(G119:AJ119)</f>
        <v>39.662999999999997</v>
      </c>
    </row>
    <row r="120" spans="1:41" x14ac:dyDescent="0.2">
      <c r="A120" s="1" t="s">
        <v>113</v>
      </c>
      <c r="B120" s="1" t="s">
        <v>94</v>
      </c>
      <c r="C120" s="1" t="s">
        <v>8</v>
      </c>
      <c r="D120" s="1" t="s">
        <v>72</v>
      </c>
      <c r="E120" s="1" t="s">
        <v>22</v>
      </c>
      <c r="F120" s="1" t="s">
        <v>11</v>
      </c>
      <c r="H120" s="5">
        <v>-1</v>
      </c>
      <c r="T120" s="5">
        <v>-1</v>
      </c>
      <c r="U120" s="5">
        <v>-1</v>
      </c>
      <c r="AC120" s="5">
        <v>-1</v>
      </c>
      <c r="AD120" s="5" t="s">
        <v>15</v>
      </c>
      <c r="AF120" s="5" t="s">
        <v>24</v>
      </c>
      <c r="AG120" s="5">
        <v>-1</v>
      </c>
      <c r="AH120" s="5">
        <v>-1</v>
      </c>
      <c r="AI120" s="5" t="s">
        <v>24</v>
      </c>
      <c r="AK120" s="16">
        <v>58</v>
      </c>
    </row>
    <row r="121" spans="1:41" x14ac:dyDescent="0.2">
      <c r="A121" s="1" t="s">
        <v>113</v>
      </c>
      <c r="B121" s="1" t="s">
        <v>94</v>
      </c>
      <c r="C121" s="1" t="s">
        <v>30</v>
      </c>
      <c r="D121" s="1" t="s">
        <v>84</v>
      </c>
      <c r="E121" s="63" t="s">
        <v>32</v>
      </c>
      <c r="F121" s="1" t="s">
        <v>10</v>
      </c>
      <c r="W121" s="5">
        <v>0.59799999999999998</v>
      </c>
      <c r="X121" s="5">
        <v>0.57199999999999995</v>
      </c>
      <c r="Y121" s="5">
        <v>0.17199999999999999</v>
      </c>
      <c r="AD121" s="5">
        <v>8.5079999999999991</v>
      </c>
      <c r="AE121" s="5">
        <v>4.2060000000000004</v>
      </c>
      <c r="AF121" s="5">
        <v>5.8220000000000001</v>
      </c>
      <c r="AG121" s="5">
        <v>1.8080000000000001</v>
      </c>
      <c r="AH121" s="5">
        <v>5.3840000000000003</v>
      </c>
      <c r="AI121" s="5">
        <v>9.4600000000000009</v>
      </c>
      <c r="AJ121" s="5">
        <v>0.50900000000000001</v>
      </c>
      <c r="AK121" s="20">
        <v>59</v>
      </c>
      <c r="AM121" s="12">
        <f>+AO121/$AO$3</f>
        <v>3.5708732930772065E-4</v>
      </c>
      <c r="AN121" s="7">
        <f>IF(AK121=1,AM121,AM121+AN119)</f>
        <v>0.99474673143233405</v>
      </c>
      <c r="AO121" s="5">
        <f>SUM(G121:AJ121)</f>
        <v>37.039000000000001</v>
      </c>
    </row>
    <row r="122" spans="1:41" x14ac:dyDescent="0.2">
      <c r="A122" s="1" t="s">
        <v>113</v>
      </c>
      <c r="B122" s="1" t="s">
        <v>94</v>
      </c>
      <c r="C122" s="1" t="s">
        <v>30</v>
      </c>
      <c r="D122" s="1" t="s">
        <v>84</v>
      </c>
      <c r="E122" s="63" t="s">
        <v>32</v>
      </c>
      <c r="F122" s="1" t="s">
        <v>11</v>
      </c>
      <c r="W122" s="5" t="s">
        <v>15</v>
      </c>
      <c r="X122" s="5" t="s">
        <v>15</v>
      </c>
      <c r="Y122" s="5" t="s">
        <v>15</v>
      </c>
      <c r="AD122" s="5">
        <v>-1</v>
      </c>
      <c r="AE122" s="5">
        <v>-1</v>
      </c>
      <c r="AF122" s="5">
        <v>-1</v>
      </c>
      <c r="AG122" s="5">
        <v>-1</v>
      </c>
      <c r="AH122" s="5">
        <v>-1</v>
      </c>
      <c r="AI122" s="5">
        <v>-1</v>
      </c>
      <c r="AJ122" s="5" t="s">
        <v>15</v>
      </c>
      <c r="AK122" s="16">
        <v>59</v>
      </c>
    </row>
    <row r="123" spans="1:41" x14ac:dyDescent="0.2">
      <c r="A123" s="1" t="s">
        <v>113</v>
      </c>
      <c r="B123" s="1" t="s">
        <v>94</v>
      </c>
      <c r="C123" s="1" t="s">
        <v>8</v>
      </c>
      <c r="D123" s="1" t="s">
        <v>220</v>
      </c>
      <c r="E123" s="63" t="s">
        <v>32</v>
      </c>
      <c r="F123" s="1" t="s">
        <v>10</v>
      </c>
      <c r="G123" s="5">
        <v>3</v>
      </c>
      <c r="H123" s="5">
        <v>2</v>
      </c>
      <c r="I123" s="5">
        <v>3</v>
      </c>
      <c r="J123" s="5">
        <v>1</v>
      </c>
      <c r="L123" s="5">
        <v>8</v>
      </c>
      <c r="N123" s="5">
        <v>1</v>
      </c>
      <c r="P123" s="5">
        <v>0.06</v>
      </c>
      <c r="R123" s="5">
        <v>11.43</v>
      </c>
      <c r="S123" s="5">
        <v>0.38</v>
      </c>
      <c r="T123" s="5">
        <v>1.07</v>
      </c>
      <c r="U123" s="5">
        <v>0.70199999999999996</v>
      </c>
      <c r="V123" s="5">
        <v>0.46899999999999997</v>
      </c>
      <c r="W123" s="5">
        <v>0.33500000000000002</v>
      </c>
      <c r="X123" s="5">
        <v>1.014</v>
      </c>
      <c r="Y123" s="5">
        <v>2.0270000000000001</v>
      </c>
      <c r="Z123" s="5">
        <v>0.39</v>
      </c>
      <c r="AB123" s="5">
        <v>1.014</v>
      </c>
      <c r="AK123" s="20">
        <v>60</v>
      </c>
      <c r="AM123" s="12">
        <f>+AO123/$AO$3</f>
        <v>3.5566048396261032E-4</v>
      </c>
      <c r="AN123" s="7">
        <f>IF(AK123=1,AM123,AM123+AN121)</f>
        <v>0.99510239191629668</v>
      </c>
      <c r="AO123" s="5">
        <f>SUM(G123:AJ123)</f>
        <v>36.891000000000005</v>
      </c>
    </row>
    <row r="124" spans="1:41" x14ac:dyDescent="0.2">
      <c r="A124" s="1" t="s">
        <v>113</v>
      </c>
      <c r="B124" s="1" t="s">
        <v>94</v>
      </c>
      <c r="C124" s="1" t="s">
        <v>8</v>
      </c>
      <c r="D124" s="1" t="s">
        <v>220</v>
      </c>
      <c r="E124" s="63" t="s">
        <v>32</v>
      </c>
      <c r="F124" s="1" t="s">
        <v>11</v>
      </c>
      <c r="G124" s="5">
        <v>-1</v>
      </c>
      <c r="H124" s="5">
        <v>-1</v>
      </c>
      <c r="I124" s="5">
        <v>-1</v>
      </c>
      <c r="J124" s="5">
        <v>-1</v>
      </c>
      <c r="L124" s="5">
        <v>-1</v>
      </c>
      <c r="N124" s="5">
        <v>-1</v>
      </c>
      <c r="P124" s="5">
        <v>-1</v>
      </c>
      <c r="R124" s="5">
        <v>-1</v>
      </c>
      <c r="S124" s="5">
        <v>-1</v>
      </c>
      <c r="T124" s="5">
        <v>-1</v>
      </c>
      <c r="U124" s="5">
        <v>-1</v>
      </c>
      <c r="V124" s="5">
        <v>-1</v>
      </c>
      <c r="W124" s="5">
        <v>-1</v>
      </c>
      <c r="X124" s="5">
        <v>-1</v>
      </c>
      <c r="Y124" s="5">
        <v>-1</v>
      </c>
      <c r="Z124" s="5">
        <v>-1</v>
      </c>
      <c r="AB124" s="5">
        <v>-1</v>
      </c>
      <c r="AK124" s="16">
        <v>60</v>
      </c>
    </row>
    <row r="125" spans="1:41" x14ac:dyDescent="0.2">
      <c r="A125" s="1" t="s">
        <v>113</v>
      </c>
      <c r="B125" s="1" t="s">
        <v>94</v>
      </c>
      <c r="C125" s="1" t="s">
        <v>8</v>
      </c>
      <c r="D125" s="1" t="s">
        <v>37</v>
      </c>
      <c r="E125" s="1" t="s">
        <v>28</v>
      </c>
      <c r="F125" s="1" t="s">
        <v>10</v>
      </c>
      <c r="AE125" s="5">
        <v>1</v>
      </c>
      <c r="AF125" s="5">
        <v>1</v>
      </c>
      <c r="AG125" s="5">
        <v>22</v>
      </c>
      <c r="AJ125" s="5">
        <v>7.3330000000000002</v>
      </c>
      <c r="AK125" s="20">
        <v>61</v>
      </c>
      <c r="AM125" s="12">
        <f>+AO125/$AO$3</f>
        <v>3.0207665674556036E-4</v>
      </c>
      <c r="AN125" s="7">
        <f>IF(AK125=1,AM125,AM125+AN123)</f>
        <v>0.99540446857304221</v>
      </c>
      <c r="AO125" s="5">
        <f>SUM(G125:AJ125)</f>
        <v>31.332999999999998</v>
      </c>
    </row>
    <row r="126" spans="1:41" x14ac:dyDescent="0.2">
      <c r="A126" s="1" t="s">
        <v>113</v>
      </c>
      <c r="B126" s="1" t="s">
        <v>94</v>
      </c>
      <c r="C126" s="1" t="s">
        <v>8</v>
      </c>
      <c r="D126" s="1" t="s">
        <v>37</v>
      </c>
      <c r="E126" s="1" t="s">
        <v>28</v>
      </c>
      <c r="F126" s="1" t="s">
        <v>11</v>
      </c>
      <c r="AE126" s="5">
        <v>-1</v>
      </c>
      <c r="AF126" s="5">
        <v>-1</v>
      </c>
      <c r="AG126" s="5">
        <v>-1</v>
      </c>
      <c r="AJ126" s="5">
        <v>-1</v>
      </c>
      <c r="AK126" s="16">
        <v>61</v>
      </c>
    </row>
    <row r="127" spans="1:41" x14ac:dyDescent="0.2">
      <c r="A127" s="1" t="s">
        <v>113</v>
      </c>
      <c r="B127" s="1" t="s">
        <v>94</v>
      </c>
      <c r="C127" s="1" t="s">
        <v>30</v>
      </c>
      <c r="D127" s="1" t="s">
        <v>29</v>
      </c>
      <c r="E127" s="1" t="s">
        <v>21</v>
      </c>
      <c r="F127" s="1" t="s">
        <v>10</v>
      </c>
      <c r="T127" s="5">
        <v>1.726</v>
      </c>
      <c r="U127" s="5">
        <v>1.333</v>
      </c>
      <c r="V127" s="5">
        <v>0.29099999999999998</v>
      </c>
      <c r="Z127" s="5">
        <v>7.4909999999999997</v>
      </c>
      <c r="AA127" s="5">
        <v>8.1539999999999999</v>
      </c>
      <c r="AB127" s="5">
        <v>5.8109999999999999</v>
      </c>
      <c r="AC127" s="5">
        <v>3.468</v>
      </c>
      <c r="AD127" s="5">
        <v>1.569</v>
      </c>
      <c r="AK127" s="20">
        <v>62</v>
      </c>
      <c r="AM127" s="12">
        <f>+AO127/$AO$3</f>
        <v>2.8771179482519254E-4</v>
      </c>
      <c r="AN127" s="7">
        <f>IF(AK127=1,AM127,AM127+AN125)</f>
        <v>0.99569218036786744</v>
      </c>
      <c r="AO127" s="5">
        <f>SUM(G127:AJ127)</f>
        <v>29.842999999999996</v>
      </c>
    </row>
    <row r="128" spans="1:41" x14ac:dyDescent="0.2">
      <c r="A128" s="1" t="s">
        <v>113</v>
      </c>
      <c r="B128" s="1" t="s">
        <v>94</v>
      </c>
      <c r="C128" s="1" t="s">
        <v>30</v>
      </c>
      <c r="D128" s="1" t="s">
        <v>29</v>
      </c>
      <c r="E128" s="1" t="s">
        <v>21</v>
      </c>
      <c r="F128" s="1" t="s">
        <v>11</v>
      </c>
      <c r="T128" s="5" t="s">
        <v>15</v>
      </c>
      <c r="U128" s="5" t="s">
        <v>15</v>
      </c>
      <c r="V128" s="5" t="s">
        <v>15</v>
      </c>
      <c r="Z128" s="5" t="s">
        <v>15</v>
      </c>
      <c r="AA128" s="5" t="s">
        <v>15</v>
      </c>
      <c r="AB128" s="5" t="s">
        <v>15</v>
      </c>
      <c r="AC128" s="5" t="s">
        <v>15</v>
      </c>
      <c r="AD128" s="5" t="s">
        <v>15</v>
      </c>
      <c r="AK128" s="16">
        <v>62</v>
      </c>
    </row>
    <row r="129" spans="1:41" x14ac:dyDescent="0.2">
      <c r="A129" s="1" t="s">
        <v>113</v>
      </c>
      <c r="B129" s="1" t="s">
        <v>94</v>
      </c>
      <c r="C129" s="1" t="s">
        <v>8</v>
      </c>
      <c r="D129" s="1" t="s">
        <v>37</v>
      </c>
      <c r="E129" s="1" t="s">
        <v>33</v>
      </c>
      <c r="F129" s="1" t="s">
        <v>10</v>
      </c>
      <c r="AE129" s="5">
        <v>0.5</v>
      </c>
      <c r="AF129" s="5">
        <v>2</v>
      </c>
      <c r="AG129" s="5">
        <v>20</v>
      </c>
      <c r="AJ129" s="5">
        <v>6.6669999999999998</v>
      </c>
      <c r="AK129" s="20">
        <v>63</v>
      </c>
      <c r="AM129" s="12">
        <f>+AO129/$AO$3</f>
        <v>2.8119458230293175E-4</v>
      </c>
      <c r="AN129" s="7">
        <f>IF(AK129=1,AM129,AM129+AN127)</f>
        <v>0.99597337495017035</v>
      </c>
      <c r="AO129" s="5">
        <f>SUM(G129:AJ129)</f>
        <v>29.167000000000002</v>
      </c>
    </row>
    <row r="130" spans="1:41" x14ac:dyDescent="0.2">
      <c r="A130" s="1" t="s">
        <v>113</v>
      </c>
      <c r="B130" s="1" t="s">
        <v>94</v>
      </c>
      <c r="C130" s="1" t="s">
        <v>8</v>
      </c>
      <c r="D130" s="1" t="s">
        <v>37</v>
      </c>
      <c r="E130" s="1" t="s">
        <v>33</v>
      </c>
      <c r="F130" s="1" t="s">
        <v>11</v>
      </c>
      <c r="AE130" s="5">
        <v>-1</v>
      </c>
      <c r="AF130" s="5">
        <v>-1</v>
      </c>
      <c r="AG130" s="5">
        <v>-1</v>
      </c>
      <c r="AJ130" s="5">
        <v>-1</v>
      </c>
      <c r="AK130" s="16">
        <v>63</v>
      </c>
    </row>
    <row r="131" spans="1:41" x14ac:dyDescent="0.2">
      <c r="A131" s="1" t="s">
        <v>113</v>
      </c>
      <c r="B131" s="1" t="s">
        <v>94</v>
      </c>
      <c r="C131" s="1" t="s">
        <v>8</v>
      </c>
      <c r="D131" s="1" t="s">
        <v>43</v>
      </c>
      <c r="E131" s="1" t="s">
        <v>33</v>
      </c>
      <c r="F131" s="1" t="s">
        <v>10</v>
      </c>
      <c r="Z131" s="5">
        <v>0.54100000000000004</v>
      </c>
      <c r="AA131" s="5">
        <v>2.5449999999999999</v>
      </c>
      <c r="AB131" s="5">
        <v>4.1680000000000001</v>
      </c>
      <c r="AC131" s="5">
        <v>0.93600000000000005</v>
      </c>
      <c r="AD131" s="5">
        <v>1.883</v>
      </c>
      <c r="AE131" s="5">
        <v>0.28999999999999998</v>
      </c>
      <c r="AF131" s="5">
        <v>2.0950000000000002</v>
      </c>
      <c r="AG131" s="5">
        <v>4.585</v>
      </c>
      <c r="AH131" s="5">
        <v>8.8049999999999997</v>
      </c>
      <c r="AI131" s="5">
        <v>0.65200000000000002</v>
      </c>
      <c r="AJ131" s="5">
        <v>1.1839999999999999</v>
      </c>
      <c r="AK131" s="20">
        <v>64</v>
      </c>
      <c r="AM131" s="12">
        <f>+AO131/$AO$3</f>
        <v>2.6689720631104885E-4</v>
      </c>
      <c r="AN131" s="7">
        <f>IF(AK131=1,AM131,AM131+AN129)</f>
        <v>0.99624027215648137</v>
      </c>
      <c r="AO131" s="5">
        <f>SUM(G131:AJ131)</f>
        <v>27.684000000000001</v>
      </c>
    </row>
    <row r="132" spans="1:41" x14ac:dyDescent="0.2">
      <c r="A132" s="1" t="s">
        <v>113</v>
      </c>
      <c r="B132" s="1" t="s">
        <v>94</v>
      </c>
      <c r="C132" s="1" t="s">
        <v>8</v>
      </c>
      <c r="D132" s="1" t="s">
        <v>43</v>
      </c>
      <c r="E132" s="1" t="s">
        <v>33</v>
      </c>
      <c r="F132" s="1" t="s">
        <v>11</v>
      </c>
      <c r="Z132" s="5">
        <v>-1</v>
      </c>
      <c r="AA132" s="5">
        <v>-1</v>
      </c>
      <c r="AB132" s="5">
        <v>-1</v>
      </c>
      <c r="AC132" s="5">
        <v>-1</v>
      </c>
      <c r="AD132" s="5">
        <v>-1</v>
      </c>
      <c r="AE132" s="5">
        <v>-1</v>
      </c>
      <c r="AF132" s="5">
        <v>-1</v>
      </c>
      <c r="AG132" s="5">
        <v>-1</v>
      </c>
      <c r="AH132" s="5">
        <v>-1</v>
      </c>
      <c r="AI132" s="5">
        <v>-1</v>
      </c>
      <c r="AJ132" s="5">
        <v>-1</v>
      </c>
      <c r="AK132" s="16">
        <v>64</v>
      </c>
    </row>
    <row r="133" spans="1:41" x14ac:dyDescent="0.2">
      <c r="A133" s="1" t="s">
        <v>113</v>
      </c>
      <c r="B133" s="1" t="s">
        <v>94</v>
      </c>
      <c r="C133" s="1" t="s">
        <v>8</v>
      </c>
      <c r="D133" s="1" t="s">
        <v>41</v>
      </c>
      <c r="E133" s="1" t="s">
        <v>26</v>
      </c>
      <c r="F133" s="1" t="s">
        <v>10</v>
      </c>
      <c r="G133" s="5">
        <v>1.62</v>
      </c>
      <c r="H133" s="5">
        <v>0.53800000000000003</v>
      </c>
      <c r="I133" s="5">
        <v>0.45</v>
      </c>
      <c r="J133" s="5">
        <v>0.3</v>
      </c>
      <c r="L133" s="5">
        <v>1.6</v>
      </c>
      <c r="M133" s="5">
        <v>1.2</v>
      </c>
      <c r="N133" s="5">
        <v>1.2</v>
      </c>
      <c r="O133" s="5">
        <v>0.5</v>
      </c>
      <c r="P133" s="5">
        <v>5.4790000000000001</v>
      </c>
      <c r="Q133" s="5">
        <v>3</v>
      </c>
      <c r="R133" s="5">
        <v>7</v>
      </c>
      <c r="S133" s="5">
        <v>0.22</v>
      </c>
      <c r="T133" s="5">
        <v>0.74399999999999999</v>
      </c>
      <c r="U133" s="5">
        <v>0.153</v>
      </c>
      <c r="V133" s="5">
        <v>0.28599999999999998</v>
      </c>
      <c r="W133" s="5">
        <v>0.75700000000000001</v>
      </c>
      <c r="X133" s="5">
        <v>0.68200000000000005</v>
      </c>
      <c r="Y133" s="5">
        <v>0.59799999999999998</v>
      </c>
      <c r="AB133" s="5">
        <v>0.50600000000000001</v>
      </c>
      <c r="AC133" s="5">
        <v>0.45600000000000002</v>
      </c>
      <c r="AD133" s="5">
        <v>0.35099999999999998</v>
      </c>
      <c r="AK133" s="20">
        <v>65</v>
      </c>
      <c r="AM133" s="12">
        <f>+AO133/$AO$3</f>
        <v>2.6647300904628627E-4</v>
      </c>
      <c r="AN133" s="7">
        <f>IF(AK133=1,AM133,AM133+AN131)</f>
        <v>0.99650674516552762</v>
      </c>
      <c r="AO133" s="5">
        <f>SUM(G133:AJ133)</f>
        <v>27.639999999999997</v>
      </c>
    </row>
    <row r="134" spans="1:41" x14ac:dyDescent="0.2">
      <c r="A134" s="1" t="s">
        <v>113</v>
      </c>
      <c r="B134" s="1" t="s">
        <v>94</v>
      </c>
      <c r="C134" s="1" t="s">
        <v>8</v>
      </c>
      <c r="D134" s="1" t="s">
        <v>41</v>
      </c>
      <c r="E134" s="1" t="s">
        <v>26</v>
      </c>
      <c r="F134" s="1" t="s">
        <v>11</v>
      </c>
      <c r="G134" s="5">
        <v>-1</v>
      </c>
      <c r="H134" s="5">
        <v>-1</v>
      </c>
      <c r="I134" s="5">
        <v>-1</v>
      </c>
      <c r="J134" s="5">
        <v>-1</v>
      </c>
      <c r="L134" s="5">
        <v>-1</v>
      </c>
      <c r="M134" s="5">
        <v>-1</v>
      </c>
      <c r="N134" s="5">
        <v>-1</v>
      </c>
      <c r="O134" s="5">
        <v>-1</v>
      </c>
      <c r="P134" s="5">
        <v>-1</v>
      </c>
      <c r="Q134" s="5">
        <v>-1</v>
      </c>
      <c r="R134" s="5">
        <v>-1</v>
      </c>
      <c r="S134" s="5">
        <v>-1</v>
      </c>
      <c r="T134" s="5" t="s">
        <v>15</v>
      </c>
      <c r="U134" s="5" t="s">
        <v>15</v>
      </c>
      <c r="V134" s="5" t="s">
        <v>15</v>
      </c>
      <c r="W134" s="5" t="s">
        <v>15</v>
      </c>
      <c r="X134" s="5" t="s">
        <v>15</v>
      </c>
      <c r="Y134" s="5" t="s">
        <v>15</v>
      </c>
      <c r="AB134" s="5" t="s">
        <v>15</v>
      </c>
      <c r="AC134" s="5" t="s">
        <v>15</v>
      </c>
      <c r="AD134" s="5" t="s">
        <v>15</v>
      </c>
      <c r="AK134" s="16">
        <v>65</v>
      </c>
    </row>
    <row r="135" spans="1:41" x14ac:dyDescent="0.2">
      <c r="A135" s="1" t="s">
        <v>113</v>
      </c>
      <c r="B135" s="1" t="s">
        <v>94</v>
      </c>
      <c r="C135" s="1" t="s">
        <v>8</v>
      </c>
      <c r="D135" s="1" t="s">
        <v>218</v>
      </c>
      <c r="E135" s="1" t="s">
        <v>33</v>
      </c>
      <c r="F135" s="1" t="s">
        <v>10</v>
      </c>
      <c r="G135" s="5">
        <v>4</v>
      </c>
      <c r="H135" s="5">
        <v>2</v>
      </c>
      <c r="I135" s="5">
        <v>5</v>
      </c>
      <c r="J135" s="5">
        <v>6</v>
      </c>
      <c r="K135" s="5">
        <v>5</v>
      </c>
      <c r="L135" s="5">
        <v>2</v>
      </c>
      <c r="M135" s="5">
        <v>3</v>
      </c>
      <c r="AI135" s="5">
        <v>0.02</v>
      </c>
      <c r="AJ135" s="5">
        <v>0.33200000000000002</v>
      </c>
      <c r="AK135" s="20">
        <v>66</v>
      </c>
      <c r="AM135" s="12">
        <f>+AO135/$AO$3</f>
        <v>2.6369644513147698E-4</v>
      </c>
      <c r="AN135" s="7">
        <f>IF(AK135=1,AM135,AM135+AN133)</f>
        <v>0.99677044161065909</v>
      </c>
      <c r="AO135" s="5">
        <f>SUM(G135:AJ135)</f>
        <v>27.352</v>
      </c>
    </row>
    <row r="136" spans="1:41" x14ac:dyDescent="0.2">
      <c r="A136" s="1" t="s">
        <v>113</v>
      </c>
      <c r="B136" s="1" t="s">
        <v>94</v>
      </c>
      <c r="C136" s="1" t="s">
        <v>8</v>
      </c>
      <c r="D136" s="1" t="s">
        <v>218</v>
      </c>
      <c r="E136" s="1" t="s">
        <v>33</v>
      </c>
      <c r="F136" s="1" t="s">
        <v>11</v>
      </c>
      <c r="G136" s="5">
        <v>-1</v>
      </c>
      <c r="H136" s="5">
        <v>-1</v>
      </c>
      <c r="I136" s="5" t="s">
        <v>15</v>
      </c>
      <c r="J136" s="5">
        <v>-1</v>
      </c>
      <c r="K136" s="5">
        <v>-1</v>
      </c>
      <c r="L136" s="5" t="s">
        <v>15</v>
      </c>
      <c r="M136" s="5" t="s">
        <v>24</v>
      </c>
      <c r="AI136" s="5" t="s">
        <v>15</v>
      </c>
      <c r="AJ136" s="5" t="s">
        <v>15</v>
      </c>
      <c r="AK136" s="16">
        <v>66</v>
      </c>
    </row>
    <row r="137" spans="1:41" x14ac:dyDescent="0.2">
      <c r="A137" s="1" t="s">
        <v>113</v>
      </c>
      <c r="B137" s="1" t="s">
        <v>94</v>
      </c>
      <c r="C137" s="1" t="s">
        <v>8</v>
      </c>
      <c r="D137" s="1" t="s">
        <v>218</v>
      </c>
      <c r="E137" s="1" t="s">
        <v>57</v>
      </c>
      <c r="F137" s="1" t="s">
        <v>10</v>
      </c>
      <c r="I137" s="5">
        <v>10</v>
      </c>
      <c r="J137" s="5">
        <v>5</v>
      </c>
      <c r="K137" s="5">
        <v>5</v>
      </c>
      <c r="L137" s="5">
        <v>5</v>
      </c>
      <c r="R137" s="5">
        <v>1.8</v>
      </c>
      <c r="AK137" s="20">
        <v>67</v>
      </c>
      <c r="AM137" s="12">
        <f>+AO137/$AO$3</f>
        <v>2.5837469762809241E-4</v>
      </c>
      <c r="AN137" s="7">
        <f>IF(AK137=1,AM137,AM137+AN135)</f>
        <v>0.99702881630828721</v>
      </c>
      <c r="AO137" s="5">
        <f>SUM(G137:AJ137)</f>
        <v>26.8</v>
      </c>
    </row>
    <row r="138" spans="1:41" x14ac:dyDescent="0.2">
      <c r="A138" s="1" t="s">
        <v>113</v>
      </c>
      <c r="B138" s="1" t="s">
        <v>94</v>
      </c>
      <c r="C138" s="1" t="s">
        <v>8</v>
      </c>
      <c r="D138" s="1" t="s">
        <v>218</v>
      </c>
      <c r="E138" s="1" t="s">
        <v>57</v>
      </c>
      <c r="F138" s="1" t="s">
        <v>11</v>
      </c>
      <c r="I138" s="5">
        <v>-1</v>
      </c>
      <c r="J138" s="5">
        <v>-1</v>
      </c>
      <c r="K138" s="5">
        <v>-1</v>
      </c>
      <c r="L138" s="5">
        <v>-1</v>
      </c>
      <c r="R138" s="5">
        <v>-1</v>
      </c>
      <c r="AK138" s="16">
        <v>67</v>
      </c>
    </row>
    <row r="139" spans="1:41" x14ac:dyDescent="0.2">
      <c r="A139" s="1" t="s">
        <v>113</v>
      </c>
      <c r="B139" s="1" t="s">
        <v>94</v>
      </c>
      <c r="C139" s="1" t="s">
        <v>30</v>
      </c>
      <c r="D139" s="1" t="s">
        <v>159</v>
      </c>
      <c r="E139" s="1" t="s">
        <v>14</v>
      </c>
      <c r="F139" s="1" t="s">
        <v>10</v>
      </c>
      <c r="AE139" s="5">
        <v>1.99</v>
      </c>
      <c r="AF139" s="5">
        <v>1.69</v>
      </c>
      <c r="AG139" s="5">
        <v>8.4600000000000009</v>
      </c>
      <c r="AH139" s="5">
        <v>12.42</v>
      </c>
      <c r="AJ139" s="5">
        <v>2.1800000000000002</v>
      </c>
      <c r="AK139" s="20">
        <v>68</v>
      </c>
      <c r="AM139" s="12">
        <f>+AO139/$AO$3</f>
        <v>2.5779624681250714E-4</v>
      </c>
      <c r="AN139" s="7">
        <f>IF(AK139=1,AM139,AM139+AN137)</f>
        <v>0.99728661255509976</v>
      </c>
      <c r="AO139" s="5">
        <f>SUM(G139:AJ139)</f>
        <v>26.740000000000002</v>
      </c>
    </row>
    <row r="140" spans="1:41" x14ac:dyDescent="0.2">
      <c r="A140" s="1" t="s">
        <v>113</v>
      </c>
      <c r="B140" s="1" t="s">
        <v>94</v>
      </c>
      <c r="C140" s="1" t="s">
        <v>30</v>
      </c>
      <c r="D140" s="1" t="s">
        <v>159</v>
      </c>
      <c r="E140" s="1" t="s">
        <v>14</v>
      </c>
      <c r="F140" s="1" t="s">
        <v>11</v>
      </c>
      <c r="AE140" s="5" t="s">
        <v>15</v>
      </c>
      <c r="AF140" s="5" t="s">
        <v>15</v>
      </c>
      <c r="AG140" s="5" t="s">
        <v>15</v>
      </c>
      <c r="AH140" s="5" t="s">
        <v>15</v>
      </c>
      <c r="AJ140" s="5" t="s">
        <v>15</v>
      </c>
      <c r="AK140" s="16">
        <v>68</v>
      </c>
    </row>
    <row r="141" spans="1:41" x14ac:dyDescent="0.2">
      <c r="A141" s="1" t="s">
        <v>113</v>
      </c>
      <c r="B141" s="1" t="s">
        <v>94</v>
      </c>
      <c r="C141" s="1" t="s">
        <v>8</v>
      </c>
      <c r="D141" s="1" t="s">
        <v>219</v>
      </c>
      <c r="E141" s="1" t="s">
        <v>21</v>
      </c>
      <c r="F141" s="1" t="s">
        <v>10</v>
      </c>
      <c r="R141" s="5">
        <v>20.36</v>
      </c>
      <c r="AG141" s="5">
        <v>1.962</v>
      </c>
      <c r="AH141" s="5">
        <v>1.9890000000000001</v>
      </c>
      <c r="AI141" s="5">
        <v>0.252</v>
      </c>
      <c r="AJ141" s="5">
        <v>0.90900000000000003</v>
      </c>
      <c r="AK141" s="20">
        <v>69</v>
      </c>
      <c r="AM141" s="12">
        <f>+AO141/$AO$3</f>
        <v>2.4557165290980482E-4</v>
      </c>
      <c r="AN141" s="7">
        <f>IF(AK141=1,AM141,AM141+AN139)</f>
        <v>0.9975321842080096</v>
      </c>
      <c r="AO141" s="5">
        <f>SUM(G141:AJ141)</f>
        <v>25.471999999999998</v>
      </c>
    </row>
    <row r="142" spans="1:41" x14ac:dyDescent="0.2">
      <c r="A142" s="1" t="s">
        <v>113</v>
      </c>
      <c r="B142" s="1" t="s">
        <v>94</v>
      </c>
      <c r="C142" s="1" t="s">
        <v>8</v>
      </c>
      <c r="D142" s="1" t="s">
        <v>219</v>
      </c>
      <c r="E142" s="1" t="s">
        <v>21</v>
      </c>
      <c r="F142" s="1" t="s">
        <v>11</v>
      </c>
      <c r="R142" s="5">
        <v>-1</v>
      </c>
      <c r="AG142" s="5" t="s">
        <v>15</v>
      </c>
      <c r="AH142" s="5" t="s">
        <v>15</v>
      </c>
      <c r="AI142" s="5" t="s">
        <v>15</v>
      </c>
      <c r="AJ142" s="5" t="s">
        <v>15</v>
      </c>
      <c r="AK142" s="16">
        <v>69</v>
      </c>
    </row>
    <row r="143" spans="1:41" x14ac:dyDescent="0.2">
      <c r="A143" s="1" t="s">
        <v>113</v>
      </c>
      <c r="B143" s="1" t="s">
        <v>94</v>
      </c>
      <c r="C143" s="1" t="s">
        <v>30</v>
      </c>
      <c r="D143" s="1" t="s">
        <v>85</v>
      </c>
      <c r="E143" s="63" t="s">
        <v>32</v>
      </c>
      <c r="F143" s="1" t="s">
        <v>10</v>
      </c>
      <c r="M143" s="5">
        <v>24</v>
      </c>
      <c r="AK143" s="20">
        <v>70</v>
      </c>
      <c r="AM143" s="12">
        <f>+AO143/$AO$3</f>
        <v>2.3138032623411258E-4</v>
      </c>
      <c r="AN143" s="7">
        <f>IF(AK143=1,AM143,AM143+AN141)</f>
        <v>0.99776356453424375</v>
      </c>
      <c r="AO143" s="5">
        <f>SUM(G143:AJ143)</f>
        <v>24</v>
      </c>
    </row>
    <row r="144" spans="1:41" x14ac:dyDescent="0.2">
      <c r="A144" s="1" t="s">
        <v>113</v>
      </c>
      <c r="B144" s="1" t="s">
        <v>94</v>
      </c>
      <c r="C144" s="1" t="s">
        <v>30</v>
      </c>
      <c r="D144" s="1" t="s">
        <v>85</v>
      </c>
      <c r="E144" s="63" t="s">
        <v>32</v>
      </c>
      <c r="F144" s="1" t="s">
        <v>11</v>
      </c>
      <c r="M144" s="5">
        <v>-1</v>
      </c>
      <c r="AK144" s="16">
        <v>70</v>
      </c>
    </row>
    <row r="145" spans="1:41" x14ac:dyDescent="0.2">
      <c r="A145" s="1" t="s">
        <v>113</v>
      </c>
      <c r="B145" s="1" t="s">
        <v>94</v>
      </c>
      <c r="C145" s="1" t="s">
        <v>8</v>
      </c>
      <c r="D145" s="1" t="s">
        <v>216</v>
      </c>
      <c r="E145" s="1" t="s">
        <v>33</v>
      </c>
      <c r="F145" s="1" t="s">
        <v>10</v>
      </c>
      <c r="X145" s="5">
        <v>0.79100000000000004</v>
      </c>
      <c r="AA145" s="5">
        <v>2.093</v>
      </c>
      <c r="AB145" s="5">
        <v>3.2759999999999998</v>
      </c>
      <c r="AD145" s="5">
        <v>1.4079999999999999</v>
      </c>
      <c r="AE145" s="5">
        <v>0.74299999999999999</v>
      </c>
      <c r="AF145" s="5">
        <v>2.4079999999999999</v>
      </c>
      <c r="AH145" s="5">
        <v>1.679</v>
      </c>
      <c r="AI145" s="5">
        <v>7.9169999999999998</v>
      </c>
      <c r="AJ145" s="5">
        <v>3.157</v>
      </c>
      <c r="AK145" s="20">
        <v>71</v>
      </c>
      <c r="AM145" s="12">
        <f>+AO145/$AO$3</f>
        <v>2.2628995905696209E-4</v>
      </c>
      <c r="AN145" s="7">
        <f>IF(AK145=1,AM145,AM145+AN143)</f>
        <v>0.99798985449330069</v>
      </c>
      <c r="AO145" s="5">
        <f>SUM(G145:AJ145)</f>
        <v>23.471999999999998</v>
      </c>
    </row>
    <row r="146" spans="1:41" x14ac:dyDescent="0.2">
      <c r="A146" s="1" t="s">
        <v>113</v>
      </c>
      <c r="B146" s="1" t="s">
        <v>94</v>
      </c>
      <c r="C146" s="1" t="s">
        <v>8</v>
      </c>
      <c r="D146" s="1" t="s">
        <v>216</v>
      </c>
      <c r="E146" s="1" t="s">
        <v>33</v>
      </c>
      <c r="F146" s="1" t="s">
        <v>11</v>
      </c>
      <c r="X146" s="5">
        <v>-1</v>
      </c>
      <c r="AA146" s="5">
        <v>-1</v>
      </c>
      <c r="AB146" s="5">
        <v>-1</v>
      </c>
      <c r="AD146" s="5">
        <v>-1</v>
      </c>
      <c r="AE146" s="5">
        <v>-1</v>
      </c>
      <c r="AF146" s="5">
        <v>-1</v>
      </c>
      <c r="AH146" s="5">
        <v>-1</v>
      </c>
      <c r="AI146" s="5">
        <v>-1</v>
      </c>
      <c r="AJ146" s="5">
        <v>-1</v>
      </c>
      <c r="AK146" s="16">
        <v>71</v>
      </c>
    </row>
    <row r="147" spans="1:41" x14ac:dyDescent="0.2">
      <c r="A147" s="1" t="s">
        <v>113</v>
      </c>
      <c r="B147" s="1" t="s">
        <v>94</v>
      </c>
      <c r="C147" s="1" t="s">
        <v>8</v>
      </c>
      <c r="D147" s="1" t="s">
        <v>241</v>
      </c>
      <c r="E147" s="1" t="s">
        <v>16</v>
      </c>
      <c r="F147" s="1" t="s">
        <v>10</v>
      </c>
      <c r="AH147" s="5">
        <v>5</v>
      </c>
      <c r="AI147" s="5">
        <v>6.585</v>
      </c>
      <c r="AJ147" s="5">
        <v>10</v>
      </c>
      <c r="AK147" s="20">
        <v>72</v>
      </c>
      <c r="AM147" s="12">
        <f>+AO147/$AO$3</f>
        <v>2.08097680906805E-4</v>
      </c>
      <c r="AN147" s="7">
        <f>IF(AK147=1,AM147,AM147+AN145)</f>
        <v>0.99819795217420748</v>
      </c>
      <c r="AO147" s="5">
        <f>SUM(G147:AJ147)</f>
        <v>21.585000000000001</v>
      </c>
    </row>
    <row r="148" spans="1:41" x14ac:dyDescent="0.2">
      <c r="A148" s="1" t="s">
        <v>113</v>
      </c>
      <c r="B148" s="1" t="s">
        <v>94</v>
      </c>
      <c r="C148" s="1" t="s">
        <v>8</v>
      </c>
      <c r="D148" s="1" t="s">
        <v>241</v>
      </c>
      <c r="E148" s="1" t="s">
        <v>16</v>
      </c>
      <c r="F148" s="1" t="s">
        <v>11</v>
      </c>
      <c r="AH148" s="5">
        <v>-1</v>
      </c>
      <c r="AI148" s="5">
        <v>-1</v>
      </c>
      <c r="AJ148" s="5">
        <v>-1</v>
      </c>
      <c r="AK148" s="16">
        <v>72</v>
      </c>
    </row>
    <row r="149" spans="1:41" x14ac:dyDescent="0.2">
      <c r="A149" s="1" t="s">
        <v>113</v>
      </c>
      <c r="B149" s="1" t="s">
        <v>94</v>
      </c>
      <c r="C149" s="1" t="s">
        <v>8</v>
      </c>
      <c r="D149" s="1" t="s">
        <v>149</v>
      </c>
      <c r="E149" s="1" t="s">
        <v>22</v>
      </c>
      <c r="F149" s="1" t="s">
        <v>10</v>
      </c>
      <c r="L149" s="5">
        <v>21</v>
      </c>
      <c r="AK149" s="20">
        <v>73</v>
      </c>
      <c r="AM149" s="12">
        <f>+AO149/$AO$3</f>
        <v>2.024577854548485E-4</v>
      </c>
      <c r="AN149" s="7">
        <f>IF(AK149=1,AM149,AM149+AN147)</f>
        <v>0.99840040995966228</v>
      </c>
      <c r="AO149" s="5">
        <f>SUM(G149:AJ149)</f>
        <v>21</v>
      </c>
    </row>
    <row r="150" spans="1:41" x14ac:dyDescent="0.2">
      <c r="A150" s="1" t="s">
        <v>113</v>
      </c>
      <c r="B150" s="1" t="s">
        <v>94</v>
      </c>
      <c r="C150" s="1" t="s">
        <v>8</v>
      </c>
      <c r="D150" s="1" t="s">
        <v>149</v>
      </c>
      <c r="E150" s="1" t="s">
        <v>22</v>
      </c>
      <c r="F150" s="1" t="s">
        <v>11</v>
      </c>
      <c r="L150" s="5">
        <v>-1</v>
      </c>
      <c r="AK150" s="20">
        <v>73</v>
      </c>
    </row>
    <row r="151" spans="1:41" x14ac:dyDescent="0.2">
      <c r="A151" s="1" t="s">
        <v>113</v>
      </c>
      <c r="B151" s="1" t="s">
        <v>94</v>
      </c>
      <c r="C151" s="1" t="s">
        <v>30</v>
      </c>
      <c r="D151" s="1" t="s">
        <v>189</v>
      </c>
      <c r="E151" s="1" t="s">
        <v>16</v>
      </c>
      <c r="F151" s="1" t="s">
        <v>10</v>
      </c>
      <c r="G151" s="5">
        <v>15</v>
      </c>
      <c r="H151" s="5">
        <v>5</v>
      </c>
      <c r="AK151" s="20">
        <v>74</v>
      </c>
      <c r="AM151" s="12">
        <f>+AO151/$AO$3</f>
        <v>1.9281693852842715E-4</v>
      </c>
      <c r="AN151" s="7">
        <f>IF(AK151=1,AM151,AM151+AN149)</f>
        <v>0.99859322689819074</v>
      </c>
      <c r="AO151" s="5">
        <f>SUM(G151:AJ151)</f>
        <v>20</v>
      </c>
    </row>
    <row r="152" spans="1:41" x14ac:dyDescent="0.2">
      <c r="A152" s="1" t="s">
        <v>113</v>
      </c>
      <c r="B152" s="1" t="s">
        <v>94</v>
      </c>
      <c r="C152" s="1" t="s">
        <v>30</v>
      </c>
      <c r="D152" s="1" t="s">
        <v>189</v>
      </c>
      <c r="E152" s="1" t="s">
        <v>16</v>
      </c>
      <c r="F152" s="1" t="s">
        <v>11</v>
      </c>
      <c r="G152" s="5">
        <v>-1</v>
      </c>
      <c r="H152" s="5">
        <v>-1</v>
      </c>
      <c r="AK152" s="20">
        <v>74</v>
      </c>
    </row>
    <row r="153" spans="1:41" x14ac:dyDescent="0.2">
      <c r="A153" s="1" t="s">
        <v>113</v>
      </c>
      <c r="B153" s="1" t="s">
        <v>94</v>
      </c>
      <c r="C153" s="1" t="s">
        <v>30</v>
      </c>
      <c r="D153" s="1" t="s">
        <v>223</v>
      </c>
      <c r="E153" s="1" t="s">
        <v>33</v>
      </c>
      <c r="F153" s="1" t="s">
        <v>10</v>
      </c>
      <c r="M153" s="5">
        <v>3.5</v>
      </c>
      <c r="N153" s="5">
        <v>1</v>
      </c>
      <c r="P153" s="5">
        <v>10.3</v>
      </c>
      <c r="Q153" s="5">
        <v>4.5999999999999996</v>
      </c>
      <c r="AK153" s="20">
        <v>75</v>
      </c>
      <c r="AM153" s="12">
        <f>+AO153/$AO$3</f>
        <v>1.8703243037257431E-4</v>
      </c>
      <c r="AN153" s="7">
        <f>IF(AK153=1,AM153,AM153+AN151)</f>
        <v>0.99878025932856329</v>
      </c>
      <c r="AO153" s="5">
        <f>SUM(G153:AJ153)</f>
        <v>19.399999999999999</v>
      </c>
    </row>
    <row r="154" spans="1:41" x14ac:dyDescent="0.2">
      <c r="A154" s="1" t="s">
        <v>113</v>
      </c>
      <c r="B154" s="1" t="s">
        <v>94</v>
      </c>
      <c r="C154" s="1" t="s">
        <v>30</v>
      </c>
      <c r="D154" s="1" t="s">
        <v>223</v>
      </c>
      <c r="E154" s="1" t="s">
        <v>33</v>
      </c>
      <c r="F154" s="1" t="s">
        <v>11</v>
      </c>
      <c r="M154" s="5">
        <v>-1</v>
      </c>
      <c r="N154" s="5">
        <v>-1</v>
      </c>
      <c r="P154" s="5">
        <v>-1</v>
      </c>
      <c r="Q154" s="5">
        <v>-1</v>
      </c>
      <c r="AK154" s="20">
        <v>75</v>
      </c>
    </row>
    <row r="155" spans="1:41" x14ac:dyDescent="0.2">
      <c r="A155" s="1" t="s">
        <v>113</v>
      </c>
      <c r="B155" s="1" t="s">
        <v>94</v>
      </c>
      <c r="C155" s="1" t="s">
        <v>8</v>
      </c>
      <c r="D155" s="1" t="s">
        <v>88</v>
      </c>
      <c r="E155" s="1" t="s">
        <v>22</v>
      </c>
      <c r="F155" s="1" t="s">
        <v>10</v>
      </c>
      <c r="AG155" s="5">
        <v>10.336</v>
      </c>
      <c r="AH155" s="5">
        <v>0.77900000000000003</v>
      </c>
      <c r="AI155" s="5">
        <v>1.984</v>
      </c>
      <c r="AJ155" s="5">
        <v>1.8240000000000001</v>
      </c>
      <c r="AK155" s="20">
        <v>76</v>
      </c>
      <c r="AM155" s="12">
        <f>+AO155/$AO$3</f>
        <v>1.4387035868298592E-4</v>
      </c>
      <c r="AN155" s="7">
        <f>IF(AK155=1,AM155,AM155+AN153)</f>
        <v>0.99892412968724631</v>
      </c>
      <c r="AO155" s="5">
        <f>SUM(G155:AJ155)</f>
        <v>14.923</v>
      </c>
    </row>
    <row r="156" spans="1:41" x14ac:dyDescent="0.2">
      <c r="A156" s="1" t="s">
        <v>113</v>
      </c>
      <c r="B156" s="1" t="s">
        <v>94</v>
      </c>
      <c r="C156" s="1" t="s">
        <v>8</v>
      </c>
      <c r="D156" s="1" t="s">
        <v>88</v>
      </c>
      <c r="E156" s="1" t="s">
        <v>22</v>
      </c>
      <c r="F156" s="1" t="s">
        <v>11</v>
      </c>
      <c r="AG156" s="5">
        <v>-1</v>
      </c>
      <c r="AH156" s="5">
        <v>-1</v>
      </c>
      <c r="AI156" s="5" t="s">
        <v>24</v>
      </c>
      <c r="AJ156" s="5">
        <v>-1</v>
      </c>
      <c r="AK156" s="20">
        <v>76</v>
      </c>
    </row>
    <row r="157" spans="1:41" x14ac:dyDescent="0.2">
      <c r="A157" s="1" t="s">
        <v>113</v>
      </c>
      <c r="B157" s="1" t="s">
        <v>94</v>
      </c>
      <c r="C157" s="1" t="s">
        <v>8</v>
      </c>
      <c r="D157" s="1" t="s">
        <v>219</v>
      </c>
      <c r="E157" s="1" t="s">
        <v>14</v>
      </c>
      <c r="F157" s="1" t="s">
        <v>10</v>
      </c>
      <c r="W157" s="5">
        <v>1.1599999999999999</v>
      </c>
      <c r="X157" s="5">
        <v>3.452</v>
      </c>
      <c r="Y157" s="5">
        <v>2.0699999999999998</v>
      </c>
      <c r="Z157" s="5">
        <v>1.0489999999999999</v>
      </c>
      <c r="AC157" s="5">
        <v>2.1</v>
      </c>
      <c r="AG157" s="5">
        <v>5.1999999999999998E-2</v>
      </c>
      <c r="AI157" s="5">
        <v>0.92600000000000005</v>
      </c>
      <c r="AJ157" s="5">
        <v>1.1599999999999999</v>
      </c>
      <c r="AK157" s="20">
        <v>77</v>
      </c>
      <c r="AM157" s="12">
        <f>+AO157/$AO$3</f>
        <v>1.1539129686233722E-4</v>
      </c>
      <c r="AN157" s="7">
        <f>IF(AK157=1,AM157,AM157+AN155)</f>
        <v>0.99903952098410864</v>
      </c>
      <c r="AO157" s="5">
        <f>SUM(G157:AJ157)</f>
        <v>11.968999999999999</v>
      </c>
    </row>
    <row r="158" spans="1:41" x14ac:dyDescent="0.2">
      <c r="A158" s="1" t="s">
        <v>113</v>
      </c>
      <c r="B158" s="1" t="s">
        <v>94</v>
      </c>
      <c r="C158" s="1" t="s">
        <v>8</v>
      </c>
      <c r="D158" s="1" t="s">
        <v>219</v>
      </c>
      <c r="E158" s="1" t="s">
        <v>14</v>
      </c>
      <c r="F158" s="1" t="s">
        <v>11</v>
      </c>
      <c r="W158" s="5">
        <v>-1</v>
      </c>
      <c r="X158" s="5">
        <v>-1</v>
      </c>
      <c r="Y158" s="5">
        <v>-1</v>
      </c>
      <c r="Z158" s="5">
        <v>-1</v>
      </c>
      <c r="AC158" s="5">
        <v>-1</v>
      </c>
      <c r="AG158" s="5">
        <v>-1</v>
      </c>
      <c r="AI158" s="5">
        <v>-1</v>
      </c>
      <c r="AJ158" s="5">
        <v>-1</v>
      </c>
      <c r="AK158" s="20">
        <v>77</v>
      </c>
    </row>
    <row r="159" spans="1:41" x14ac:dyDescent="0.2">
      <c r="A159" s="1" t="s">
        <v>113</v>
      </c>
      <c r="B159" s="1" t="s">
        <v>94</v>
      </c>
      <c r="C159" s="1" t="s">
        <v>8</v>
      </c>
      <c r="D159" s="1" t="s">
        <v>156</v>
      </c>
      <c r="E159" s="1" t="s">
        <v>33</v>
      </c>
      <c r="F159" s="1" t="s">
        <v>10</v>
      </c>
      <c r="AJ159" s="5">
        <v>11.364000000000001</v>
      </c>
      <c r="AK159" s="20">
        <v>78</v>
      </c>
      <c r="AM159" s="12">
        <f>+AO159/$AO$3</f>
        <v>1.0955858447185232E-4</v>
      </c>
      <c r="AN159" s="7">
        <f>IF(AK159=1,AM159,AM159+AN157)</f>
        <v>0.99914907956858046</v>
      </c>
      <c r="AO159" s="5">
        <f>SUM(G159:AJ159)</f>
        <v>11.364000000000001</v>
      </c>
    </row>
    <row r="160" spans="1:41" x14ac:dyDescent="0.2">
      <c r="A160" s="1" t="s">
        <v>113</v>
      </c>
      <c r="B160" s="1" t="s">
        <v>94</v>
      </c>
      <c r="C160" s="1" t="s">
        <v>8</v>
      </c>
      <c r="D160" s="1" t="s">
        <v>156</v>
      </c>
      <c r="E160" s="1" t="s">
        <v>33</v>
      </c>
      <c r="F160" s="1" t="s">
        <v>11</v>
      </c>
      <c r="AG160" s="5" t="s">
        <v>24</v>
      </c>
      <c r="AJ160" s="5">
        <v>-1</v>
      </c>
      <c r="AK160" s="20">
        <v>78</v>
      </c>
    </row>
    <row r="161" spans="1:41" x14ac:dyDescent="0.2">
      <c r="A161" s="1" t="s">
        <v>113</v>
      </c>
      <c r="B161" s="1" t="s">
        <v>94</v>
      </c>
      <c r="C161" s="1" t="s">
        <v>8</v>
      </c>
      <c r="D161" s="1" t="s">
        <v>75</v>
      </c>
      <c r="E161" s="1" t="s">
        <v>21</v>
      </c>
      <c r="F161" s="1" t="s">
        <v>10</v>
      </c>
      <c r="AD161" s="5">
        <v>11.14</v>
      </c>
      <c r="AK161" s="20">
        <v>79</v>
      </c>
      <c r="AM161" s="12">
        <f>+AO161/$AO$3</f>
        <v>1.0739903476033393E-4</v>
      </c>
      <c r="AN161" s="7">
        <f>IF(AK161=1,AM161,AM161+AN159)</f>
        <v>0.99925647860334077</v>
      </c>
      <c r="AO161" s="5">
        <f>SUM(G161:AJ161)</f>
        <v>11.14</v>
      </c>
    </row>
    <row r="162" spans="1:41" x14ac:dyDescent="0.2">
      <c r="A162" s="1" t="s">
        <v>113</v>
      </c>
      <c r="B162" s="1" t="s">
        <v>94</v>
      </c>
      <c r="C162" s="1" t="s">
        <v>8</v>
      </c>
      <c r="D162" s="1" t="s">
        <v>75</v>
      </c>
      <c r="E162" s="1" t="s">
        <v>21</v>
      </c>
      <c r="F162" s="1" t="s">
        <v>11</v>
      </c>
      <c r="AD162" s="5" t="s">
        <v>15</v>
      </c>
      <c r="AK162" s="20">
        <v>79</v>
      </c>
    </row>
    <row r="163" spans="1:41" x14ac:dyDescent="0.2">
      <c r="A163" s="1" t="s">
        <v>113</v>
      </c>
      <c r="B163" s="1" t="s">
        <v>94</v>
      </c>
      <c r="C163" s="1" t="s">
        <v>8</v>
      </c>
      <c r="D163" s="1" t="s">
        <v>156</v>
      </c>
      <c r="E163" s="1" t="s">
        <v>28</v>
      </c>
      <c r="F163" s="1" t="s">
        <v>10</v>
      </c>
      <c r="AA163" s="5">
        <v>1.325</v>
      </c>
      <c r="AB163" s="5">
        <v>2.91</v>
      </c>
      <c r="AC163" s="5">
        <v>6.7350000000000003</v>
      </c>
      <c r="AK163" s="20">
        <v>80</v>
      </c>
      <c r="AM163" s="12">
        <f>+AO163/$AO$3</f>
        <v>1.0576009078284229E-4</v>
      </c>
      <c r="AN163" s="7">
        <f>IF(AK163=1,AM163,AM163+AN161)</f>
        <v>0.99936223869412366</v>
      </c>
      <c r="AO163" s="5">
        <f>SUM(G163:AJ163)</f>
        <v>10.97</v>
      </c>
    </row>
    <row r="164" spans="1:41" x14ac:dyDescent="0.2">
      <c r="A164" s="1" t="s">
        <v>113</v>
      </c>
      <c r="B164" s="1" t="s">
        <v>94</v>
      </c>
      <c r="C164" s="1" t="s">
        <v>8</v>
      </c>
      <c r="D164" s="1" t="s">
        <v>156</v>
      </c>
      <c r="E164" s="1" t="s">
        <v>28</v>
      </c>
      <c r="F164" s="1" t="s">
        <v>11</v>
      </c>
      <c r="AA164" s="5" t="s">
        <v>15</v>
      </c>
      <c r="AB164" s="5" t="s">
        <v>15</v>
      </c>
      <c r="AC164" s="5" t="s">
        <v>15</v>
      </c>
      <c r="AK164" s="20">
        <v>80</v>
      </c>
    </row>
    <row r="165" spans="1:41" x14ac:dyDescent="0.2">
      <c r="A165" s="1" t="s">
        <v>113</v>
      </c>
      <c r="B165" s="1" t="s">
        <v>94</v>
      </c>
      <c r="C165" s="1" t="s">
        <v>8</v>
      </c>
      <c r="D165" s="1" t="s">
        <v>219</v>
      </c>
      <c r="E165" s="63" t="s">
        <v>32</v>
      </c>
      <c r="F165" s="1" t="s">
        <v>10</v>
      </c>
      <c r="G165" s="5">
        <v>0.3</v>
      </c>
      <c r="H165" s="5">
        <v>1</v>
      </c>
      <c r="I165" s="5">
        <v>2</v>
      </c>
      <c r="J165" s="5">
        <v>2</v>
      </c>
      <c r="K165" s="5">
        <v>2</v>
      </c>
      <c r="L165" s="5">
        <v>1</v>
      </c>
      <c r="M165" s="5">
        <v>1</v>
      </c>
      <c r="O165" s="5">
        <v>1</v>
      </c>
      <c r="AK165" s="20">
        <v>81</v>
      </c>
      <c r="AM165" s="12">
        <f>+AO165/$AO$3</f>
        <v>9.9300723342139985E-5</v>
      </c>
      <c r="AN165" s="7">
        <f>IF(AK165=1,AM165,AM165+AN163)</f>
        <v>0.99946153941746585</v>
      </c>
      <c r="AO165" s="5">
        <f>SUM(G165:AJ165)</f>
        <v>10.3</v>
      </c>
    </row>
    <row r="166" spans="1:41" x14ac:dyDescent="0.2">
      <c r="A166" s="1" t="s">
        <v>113</v>
      </c>
      <c r="B166" s="1" t="s">
        <v>94</v>
      </c>
      <c r="C166" s="1" t="s">
        <v>8</v>
      </c>
      <c r="D166" s="1" t="s">
        <v>219</v>
      </c>
      <c r="E166" s="63" t="s">
        <v>32</v>
      </c>
      <c r="F166" s="1" t="s">
        <v>11</v>
      </c>
      <c r="G166" s="5">
        <v>-1</v>
      </c>
      <c r="H166" s="5">
        <v>-1</v>
      </c>
      <c r="I166" s="5">
        <v>-1</v>
      </c>
      <c r="J166" s="5">
        <v>-1</v>
      </c>
      <c r="K166" s="5">
        <v>-1</v>
      </c>
      <c r="L166" s="5">
        <v>-1</v>
      </c>
      <c r="M166" s="5">
        <v>-1</v>
      </c>
      <c r="O166" s="5">
        <v>-1</v>
      </c>
      <c r="AK166" s="20">
        <v>81</v>
      </c>
    </row>
    <row r="167" spans="1:41" x14ac:dyDescent="0.2">
      <c r="A167" s="1" t="s">
        <v>113</v>
      </c>
      <c r="B167" s="1" t="s">
        <v>94</v>
      </c>
      <c r="C167" s="1" t="s">
        <v>8</v>
      </c>
      <c r="D167" s="1" t="s">
        <v>41</v>
      </c>
      <c r="E167" s="63" t="s">
        <v>32</v>
      </c>
      <c r="F167" s="1" t="s">
        <v>10</v>
      </c>
      <c r="V167" s="5">
        <v>1.8460000000000001</v>
      </c>
      <c r="W167" s="5">
        <v>1.8460000000000001</v>
      </c>
      <c r="Y167" s="5">
        <v>6.4580000000000002</v>
      </c>
      <c r="AK167" s="20">
        <v>82</v>
      </c>
      <c r="AM167" s="12">
        <f>+AO167/$AO$3</f>
        <v>9.7854596303176787E-5</v>
      </c>
      <c r="AN167" s="7">
        <f>IF(AK167=1,AM167,AM167+AN165)</f>
        <v>0.99955939401376903</v>
      </c>
      <c r="AO167" s="5">
        <f>SUM(G167:AJ167)</f>
        <v>10.15</v>
      </c>
    </row>
    <row r="168" spans="1:41" x14ac:dyDescent="0.2">
      <c r="A168" s="1" t="s">
        <v>113</v>
      </c>
      <c r="B168" s="1" t="s">
        <v>94</v>
      </c>
      <c r="C168" s="1" t="s">
        <v>8</v>
      </c>
      <c r="D168" s="1" t="s">
        <v>41</v>
      </c>
      <c r="E168" s="63" t="s">
        <v>32</v>
      </c>
      <c r="F168" s="1" t="s">
        <v>11</v>
      </c>
      <c r="V168" s="5" t="s">
        <v>15</v>
      </c>
      <c r="W168" s="5" t="s">
        <v>15</v>
      </c>
      <c r="X168" s="5" t="s">
        <v>15</v>
      </c>
      <c r="Y168" s="5" t="s">
        <v>15</v>
      </c>
      <c r="AK168" s="20">
        <v>82</v>
      </c>
    </row>
    <row r="169" spans="1:41" x14ac:dyDescent="0.2">
      <c r="A169" s="1" t="s">
        <v>113</v>
      </c>
      <c r="B169" s="1" t="s">
        <v>94</v>
      </c>
      <c r="C169" s="1" t="s">
        <v>8</v>
      </c>
      <c r="D169" s="1" t="s">
        <v>54</v>
      </c>
      <c r="E169" s="1" t="s">
        <v>21</v>
      </c>
      <c r="F169" s="1" t="s">
        <v>10</v>
      </c>
      <c r="O169" s="5">
        <v>0.4</v>
      </c>
      <c r="P169" s="5">
        <v>0.03</v>
      </c>
      <c r="Q169" s="5">
        <v>0.61</v>
      </c>
      <c r="R169" s="5">
        <v>4</v>
      </c>
      <c r="W169" s="5">
        <v>1.5760000000000001</v>
      </c>
      <c r="Z169" s="5">
        <v>0.55000000000000004</v>
      </c>
      <c r="AA169" s="5">
        <v>0.21</v>
      </c>
      <c r="AB169" s="5">
        <v>0.2</v>
      </c>
      <c r="AC169" s="5">
        <v>0.43</v>
      </c>
      <c r="AD169" s="5">
        <v>0.68500000000000005</v>
      </c>
      <c r="AE169" s="5">
        <v>1.0609999999999999</v>
      </c>
      <c r="AF169" s="5">
        <v>0.26</v>
      </c>
      <c r="AK169" s="20">
        <v>83</v>
      </c>
      <c r="AM169" s="12">
        <f>+AO169/$AO$3</f>
        <v>9.652415942733063E-5</v>
      </c>
      <c r="AN169" s="7">
        <f>IF(AK169=1,AM169,AM169+AN167)</f>
        <v>0.99965591817319632</v>
      </c>
      <c r="AO169" s="5">
        <f>SUM(G169:AJ169)</f>
        <v>10.012</v>
      </c>
    </row>
    <row r="170" spans="1:41" x14ac:dyDescent="0.2">
      <c r="A170" s="1" t="s">
        <v>113</v>
      </c>
      <c r="B170" s="1" t="s">
        <v>94</v>
      </c>
      <c r="C170" s="1" t="s">
        <v>8</v>
      </c>
      <c r="D170" s="1" t="s">
        <v>54</v>
      </c>
      <c r="E170" s="1" t="s">
        <v>21</v>
      </c>
      <c r="F170" s="1" t="s">
        <v>11</v>
      </c>
      <c r="O170" s="5" t="s">
        <v>15</v>
      </c>
      <c r="P170" s="5" t="s">
        <v>15</v>
      </c>
      <c r="Q170" s="5" t="s">
        <v>15</v>
      </c>
      <c r="R170" s="5" t="s">
        <v>15</v>
      </c>
      <c r="W170" s="5" t="s">
        <v>15</v>
      </c>
      <c r="Z170" s="5" t="s">
        <v>15</v>
      </c>
      <c r="AA170" s="5" t="s">
        <v>15</v>
      </c>
      <c r="AB170" s="5" t="s">
        <v>15</v>
      </c>
      <c r="AC170" s="5" t="s">
        <v>15</v>
      </c>
      <c r="AD170" s="5" t="s">
        <v>15</v>
      </c>
      <c r="AE170" s="5" t="s">
        <v>15</v>
      </c>
      <c r="AF170" s="5" t="s">
        <v>15</v>
      </c>
      <c r="AH170" s="5" t="s">
        <v>15</v>
      </c>
      <c r="AK170" s="20">
        <v>83</v>
      </c>
    </row>
    <row r="171" spans="1:41" x14ac:dyDescent="0.2">
      <c r="A171" s="1" t="s">
        <v>113</v>
      </c>
      <c r="B171" s="1" t="s">
        <v>94</v>
      </c>
      <c r="C171" s="1" t="s">
        <v>8</v>
      </c>
      <c r="D171" s="1" t="s">
        <v>218</v>
      </c>
      <c r="E171" s="1" t="s">
        <v>47</v>
      </c>
      <c r="F171" s="1" t="s">
        <v>10</v>
      </c>
      <c r="N171" s="5">
        <v>2</v>
      </c>
      <c r="P171" s="5">
        <v>4.7</v>
      </c>
      <c r="T171" s="5">
        <v>3.1E-2</v>
      </c>
      <c r="U171" s="5">
        <v>3.1E-2</v>
      </c>
      <c r="V171" s="5">
        <v>0.13700000000000001</v>
      </c>
      <c r="W171" s="5">
        <v>2.9000000000000001E-2</v>
      </c>
      <c r="X171" s="5">
        <v>3.5000000000000003E-2</v>
      </c>
      <c r="AK171" s="20">
        <v>84</v>
      </c>
      <c r="AM171" s="12">
        <f>+AO171/$AO$3</f>
        <v>6.7129217148671901E-5</v>
      </c>
      <c r="AN171" s="7">
        <f>IF(AK171=1,AM171,AM171+AN169)</f>
        <v>0.99972304739034501</v>
      </c>
      <c r="AO171" s="5">
        <f>SUM(G171:AJ171)</f>
        <v>6.9629999999999992</v>
      </c>
    </row>
    <row r="172" spans="1:41" x14ac:dyDescent="0.2">
      <c r="A172" s="1" t="s">
        <v>113</v>
      </c>
      <c r="B172" s="1" t="s">
        <v>94</v>
      </c>
      <c r="C172" s="1" t="s">
        <v>8</v>
      </c>
      <c r="D172" s="1" t="s">
        <v>218</v>
      </c>
      <c r="E172" s="1" t="s">
        <v>47</v>
      </c>
      <c r="F172" s="1" t="s">
        <v>11</v>
      </c>
      <c r="N172" s="5" t="s">
        <v>15</v>
      </c>
      <c r="P172" s="5">
        <v>-1</v>
      </c>
      <c r="T172" s="5" t="s">
        <v>15</v>
      </c>
      <c r="U172" s="5">
        <v>-1</v>
      </c>
      <c r="V172" s="5">
        <v>-1</v>
      </c>
      <c r="W172" s="5">
        <v>-1</v>
      </c>
      <c r="X172" s="5">
        <v>-1</v>
      </c>
      <c r="AG172" s="5" t="s">
        <v>24</v>
      </c>
      <c r="AK172" s="20">
        <v>84</v>
      </c>
    </row>
    <row r="173" spans="1:41" x14ac:dyDescent="0.2">
      <c r="A173" s="1" t="s">
        <v>113</v>
      </c>
      <c r="B173" s="1" t="s">
        <v>94</v>
      </c>
      <c r="C173" s="1" t="s">
        <v>8</v>
      </c>
      <c r="D173" s="1" t="s">
        <v>149</v>
      </c>
      <c r="E173" s="1" t="s">
        <v>33</v>
      </c>
      <c r="F173" s="1" t="s">
        <v>10</v>
      </c>
      <c r="L173" s="5">
        <v>0.1</v>
      </c>
      <c r="S173" s="5">
        <v>0.4</v>
      </c>
      <c r="Y173" s="5">
        <v>0.57999999999999996</v>
      </c>
      <c r="AA173" s="5">
        <v>0.61199999999999999</v>
      </c>
      <c r="AB173" s="5">
        <v>0.69699999999999995</v>
      </c>
      <c r="AC173" s="5">
        <v>2.2749999999999999</v>
      </c>
      <c r="AK173" s="20">
        <v>85</v>
      </c>
      <c r="AM173" s="12">
        <f>+AO173/$AO$3</f>
        <v>4.4964910064829206E-5</v>
      </c>
      <c r="AN173" s="7">
        <f>IF(AK173=1,AM173,AM173+AN171)</f>
        <v>0.99976801230040979</v>
      </c>
      <c r="AO173" s="5">
        <f>SUM(G173:AJ173)</f>
        <v>4.6639999999999997</v>
      </c>
    </row>
    <row r="174" spans="1:41" x14ac:dyDescent="0.2">
      <c r="A174" s="1" t="s">
        <v>113</v>
      </c>
      <c r="B174" s="1" t="s">
        <v>94</v>
      </c>
      <c r="C174" s="1" t="s">
        <v>8</v>
      </c>
      <c r="D174" s="1" t="s">
        <v>149</v>
      </c>
      <c r="E174" s="1" t="s">
        <v>33</v>
      </c>
      <c r="F174" s="1" t="s">
        <v>11</v>
      </c>
      <c r="L174" s="5">
        <v>-1</v>
      </c>
      <c r="S174" s="5">
        <v>-1</v>
      </c>
      <c r="Y174" s="5">
        <v>-1</v>
      </c>
      <c r="AA174" s="5">
        <v>-1</v>
      </c>
      <c r="AB174" s="5">
        <v>-1</v>
      </c>
      <c r="AC174" s="5">
        <v>-1</v>
      </c>
      <c r="AK174" s="20">
        <v>85</v>
      </c>
    </row>
    <row r="175" spans="1:41" x14ac:dyDescent="0.2">
      <c r="A175" s="1" t="s">
        <v>113</v>
      </c>
      <c r="B175" s="1" t="s">
        <v>94</v>
      </c>
      <c r="C175" s="1" t="s">
        <v>8</v>
      </c>
      <c r="D175" s="1" t="s">
        <v>215</v>
      </c>
      <c r="E175" s="63" t="s">
        <v>32</v>
      </c>
      <c r="F175" s="1" t="s">
        <v>10</v>
      </c>
      <c r="H175" s="5">
        <v>4</v>
      </c>
      <c r="AK175" s="20">
        <v>86</v>
      </c>
      <c r="AM175" s="12">
        <f>+AO175/$AO$3</f>
        <v>3.8563387705685431E-5</v>
      </c>
      <c r="AN175" s="7">
        <f>IF(AK175=1,AM175,AM175+AN173)</f>
        <v>0.99980657568811548</v>
      </c>
      <c r="AO175" s="5">
        <f>SUM(G175:AJ175)</f>
        <v>4</v>
      </c>
    </row>
    <row r="176" spans="1:41" x14ac:dyDescent="0.2">
      <c r="A176" s="1" t="s">
        <v>113</v>
      </c>
      <c r="B176" s="1" t="s">
        <v>94</v>
      </c>
      <c r="C176" s="1" t="s">
        <v>8</v>
      </c>
      <c r="D176" s="1" t="s">
        <v>215</v>
      </c>
      <c r="E176" s="63" t="s">
        <v>32</v>
      </c>
      <c r="F176" s="1" t="s">
        <v>11</v>
      </c>
      <c r="H176" s="5" t="s">
        <v>15</v>
      </c>
      <c r="J176" s="5" t="s">
        <v>15</v>
      </c>
      <c r="AK176" s="20">
        <v>86</v>
      </c>
    </row>
    <row r="177" spans="1:41" x14ac:dyDescent="0.2">
      <c r="A177" s="1" t="s">
        <v>113</v>
      </c>
      <c r="B177" s="1" t="s">
        <v>94</v>
      </c>
      <c r="C177" s="1" t="s">
        <v>8</v>
      </c>
      <c r="D177" s="1" t="s">
        <v>218</v>
      </c>
      <c r="E177" s="1" t="s">
        <v>9</v>
      </c>
      <c r="F177" s="1" t="s">
        <v>10</v>
      </c>
      <c r="N177" s="5">
        <v>1</v>
      </c>
      <c r="V177" s="5">
        <v>1.2E-2</v>
      </c>
      <c r="X177" s="5">
        <v>9.8000000000000004E-2</v>
      </c>
      <c r="Z177" s="5">
        <v>0.26</v>
      </c>
      <c r="AD177" s="5">
        <v>0.41399999999999998</v>
      </c>
      <c r="AE177" s="5">
        <v>0.501</v>
      </c>
      <c r="AG177" s="5">
        <v>0.39500000000000002</v>
      </c>
      <c r="AH177" s="5">
        <v>0.41</v>
      </c>
      <c r="AJ177" s="5">
        <v>0.158</v>
      </c>
      <c r="AK177" s="20">
        <v>87</v>
      </c>
      <c r="AM177" s="12">
        <f>+AO177/$AO$3</f>
        <v>3.1313470817016568E-5</v>
      </c>
      <c r="AN177" s="7">
        <f>IF(AK177=1,AM177,AM177+AN175)</f>
        <v>0.99983788915893246</v>
      </c>
      <c r="AO177" s="5">
        <f>SUM(G177:AJ177)</f>
        <v>3.2480000000000002</v>
      </c>
    </row>
    <row r="178" spans="1:41" x14ac:dyDescent="0.2">
      <c r="A178" s="1" t="s">
        <v>113</v>
      </c>
      <c r="B178" s="1" t="s">
        <v>94</v>
      </c>
      <c r="C178" s="1" t="s">
        <v>8</v>
      </c>
      <c r="D178" s="1" t="s">
        <v>218</v>
      </c>
      <c r="E178" s="1" t="s">
        <v>9</v>
      </c>
      <c r="F178" s="1" t="s">
        <v>11</v>
      </c>
      <c r="G178" s="5" t="s">
        <v>15</v>
      </c>
      <c r="H178" s="5" t="s">
        <v>15</v>
      </c>
      <c r="J178" s="5" t="s">
        <v>15</v>
      </c>
      <c r="K178" s="5" t="s">
        <v>15</v>
      </c>
      <c r="N178" s="5">
        <v>-1</v>
      </c>
      <c r="V178" s="5" t="s">
        <v>15</v>
      </c>
      <c r="X178" s="5" t="s">
        <v>15</v>
      </c>
      <c r="Z178" s="5" t="s">
        <v>15</v>
      </c>
      <c r="AD178" s="5" t="s">
        <v>15</v>
      </c>
      <c r="AE178" s="5" t="s">
        <v>15</v>
      </c>
      <c r="AG178" s="5" t="s">
        <v>15</v>
      </c>
      <c r="AH178" s="5" t="s">
        <v>15</v>
      </c>
      <c r="AJ178" s="5" t="s">
        <v>15</v>
      </c>
      <c r="AK178" s="20">
        <v>87</v>
      </c>
    </row>
    <row r="179" spans="1:41" x14ac:dyDescent="0.2">
      <c r="A179" s="1" t="s">
        <v>113</v>
      </c>
      <c r="B179" s="1" t="s">
        <v>94</v>
      </c>
      <c r="C179" s="1" t="s">
        <v>8</v>
      </c>
      <c r="D179" s="1" t="s">
        <v>227</v>
      </c>
      <c r="E179" s="1" t="s">
        <v>26</v>
      </c>
      <c r="F179" s="1" t="s">
        <v>10</v>
      </c>
      <c r="T179" s="5">
        <v>7.6999999999999999E-2</v>
      </c>
      <c r="V179" s="5">
        <v>2.09</v>
      </c>
      <c r="W179" s="5">
        <v>0.72499999999999998</v>
      </c>
      <c r="X179" s="5">
        <v>9.1999999999999998E-2</v>
      </c>
      <c r="AK179" s="20">
        <v>88</v>
      </c>
      <c r="AM179" s="12">
        <f>+AO179/$AO$3</f>
        <v>2.8768287228441331E-5</v>
      </c>
      <c r="AN179" s="7">
        <f>IF(AK179=1,AM179,AM179+AN177)</f>
        <v>0.99986665744616088</v>
      </c>
      <c r="AO179" s="5">
        <f>SUM(G179:AJ179)</f>
        <v>2.984</v>
      </c>
    </row>
    <row r="180" spans="1:41" x14ac:dyDescent="0.2">
      <c r="A180" s="1" t="s">
        <v>113</v>
      </c>
      <c r="B180" s="1" t="s">
        <v>94</v>
      </c>
      <c r="C180" s="1" t="s">
        <v>8</v>
      </c>
      <c r="D180" s="1" t="s">
        <v>227</v>
      </c>
      <c r="E180" s="1" t="s">
        <v>26</v>
      </c>
      <c r="F180" s="1" t="s">
        <v>11</v>
      </c>
      <c r="T180" s="5" t="s">
        <v>15</v>
      </c>
      <c r="V180" s="5" t="s">
        <v>15</v>
      </c>
      <c r="W180" s="5">
        <v>-1</v>
      </c>
      <c r="X180" s="5" t="s">
        <v>15</v>
      </c>
      <c r="AK180" s="20">
        <v>88</v>
      </c>
    </row>
    <row r="181" spans="1:41" x14ac:dyDescent="0.2">
      <c r="A181" s="1" t="s">
        <v>113</v>
      </c>
      <c r="B181" s="1" t="s">
        <v>94</v>
      </c>
      <c r="C181" s="1" t="s">
        <v>8</v>
      </c>
      <c r="D181" s="1" t="s">
        <v>55</v>
      </c>
      <c r="E181" s="1" t="s">
        <v>9</v>
      </c>
      <c r="F181" s="1" t="s">
        <v>10</v>
      </c>
      <c r="AJ181" s="5">
        <v>2.1890000000000001</v>
      </c>
      <c r="AK181" s="20">
        <v>89</v>
      </c>
      <c r="AM181" s="12">
        <f>+AO181/$AO$3</f>
        <v>2.110381392193635E-5</v>
      </c>
      <c r="AN181" s="7">
        <f>IF(AK181=1,AM181,AM181+AN179)</f>
        <v>0.99988776126008283</v>
      </c>
      <c r="AO181" s="5">
        <f>SUM(G181:AJ181)</f>
        <v>2.1890000000000001</v>
      </c>
    </row>
    <row r="182" spans="1:41" x14ac:dyDescent="0.2">
      <c r="A182" s="1" t="s">
        <v>113</v>
      </c>
      <c r="B182" s="1" t="s">
        <v>94</v>
      </c>
      <c r="C182" s="1" t="s">
        <v>8</v>
      </c>
      <c r="D182" s="1" t="s">
        <v>55</v>
      </c>
      <c r="E182" s="1" t="s">
        <v>9</v>
      </c>
      <c r="F182" s="1" t="s">
        <v>11</v>
      </c>
      <c r="AG182" s="5" t="s">
        <v>15</v>
      </c>
      <c r="AJ182" s="5">
        <v>-1</v>
      </c>
      <c r="AK182" s="20">
        <v>89</v>
      </c>
    </row>
    <row r="183" spans="1:41" x14ac:dyDescent="0.2">
      <c r="A183" s="1" t="s">
        <v>113</v>
      </c>
      <c r="B183" s="1" t="s">
        <v>94</v>
      </c>
      <c r="C183" s="1" t="s">
        <v>8</v>
      </c>
      <c r="D183" s="1" t="s">
        <v>220</v>
      </c>
      <c r="E183" s="1" t="s">
        <v>28</v>
      </c>
      <c r="F183" s="1" t="s">
        <v>10</v>
      </c>
      <c r="Q183" s="5">
        <v>2.1800000000000002</v>
      </c>
      <c r="AK183" s="20">
        <v>90</v>
      </c>
      <c r="AM183" s="12">
        <f>+AO183/$AO$3</f>
        <v>2.101704629959856E-5</v>
      </c>
      <c r="AN183" s="7">
        <f>IF(AK183=1,AM183,AM183+AN181)</f>
        <v>0.99990877830638247</v>
      </c>
      <c r="AO183" s="5">
        <f>SUM(G183:AJ183)</f>
        <v>2.1800000000000002</v>
      </c>
    </row>
    <row r="184" spans="1:41" x14ac:dyDescent="0.2">
      <c r="A184" s="1" t="s">
        <v>113</v>
      </c>
      <c r="B184" s="1" t="s">
        <v>94</v>
      </c>
      <c r="C184" s="1" t="s">
        <v>8</v>
      </c>
      <c r="D184" s="1" t="s">
        <v>220</v>
      </c>
      <c r="E184" s="1" t="s">
        <v>28</v>
      </c>
      <c r="F184" s="1" t="s">
        <v>11</v>
      </c>
      <c r="Q184" s="5">
        <v>-1</v>
      </c>
      <c r="AK184" s="20">
        <v>90</v>
      </c>
    </row>
    <row r="185" spans="1:41" x14ac:dyDescent="0.2">
      <c r="A185" s="1" t="s">
        <v>113</v>
      </c>
      <c r="B185" s="1" t="s">
        <v>94</v>
      </c>
      <c r="C185" s="1" t="s">
        <v>8</v>
      </c>
      <c r="D185" s="1" t="s">
        <v>218</v>
      </c>
      <c r="E185" s="1" t="s">
        <v>28</v>
      </c>
      <c r="F185" s="1" t="s">
        <v>10</v>
      </c>
      <c r="AB185" s="5">
        <v>1.534</v>
      </c>
      <c r="AD185" s="5">
        <v>1.7000000000000001E-2</v>
      </c>
      <c r="AF185" s="5">
        <v>3.1E-2</v>
      </c>
      <c r="AG185" s="5">
        <v>1.9E-2</v>
      </c>
      <c r="AK185" s="20">
        <v>91</v>
      </c>
      <c r="AM185" s="12">
        <f>+AO185/$AO$3</f>
        <v>1.5434995929200591E-5</v>
      </c>
      <c r="AN185" s="7">
        <f>IF(AK185=1,AM185,AM185+AN183)</f>
        <v>0.99992421330231163</v>
      </c>
      <c r="AO185" s="5">
        <f>SUM(G185:AJ185)</f>
        <v>1.6009999999999998</v>
      </c>
    </row>
    <row r="186" spans="1:41" x14ac:dyDescent="0.2">
      <c r="A186" s="1" t="s">
        <v>113</v>
      </c>
      <c r="B186" s="1" t="s">
        <v>94</v>
      </c>
      <c r="C186" s="1" t="s">
        <v>8</v>
      </c>
      <c r="D186" s="1" t="s">
        <v>218</v>
      </c>
      <c r="E186" s="1" t="s">
        <v>28</v>
      </c>
      <c r="F186" s="1" t="s">
        <v>11</v>
      </c>
      <c r="Y186" s="5" t="s">
        <v>15</v>
      </c>
      <c r="AB186" s="5">
        <v>-1</v>
      </c>
      <c r="AD186" s="5" t="s">
        <v>15</v>
      </c>
      <c r="AF186" s="5" t="s">
        <v>15</v>
      </c>
      <c r="AG186" s="5" t="s">
        <v>15</v>
      </c>
      <c r="AK186" s="20">
        <v>91</v>
      </c>
    </row>
    <row r="187" spans="1:41" x14ac:dyDescent="0.2">
      <c r="A187" s="1" t="s">
        <v>113</v>
      </c>
      <c r="B187" s="1" t="s">
        <v>94</v>
      </c>
      <c r="C187" s="1" t="s">
        <v>8</v>
      </c>
      <c r="D187" s="1" t="s">
        <v>216</v>
      </c>
      <c r="E187" s="63" t="s">
        <v>32</v>
      </c>
      <c r="F187" s="1" t="s">
        <v>10</v>
      </c>
      <c r="Z187" s="5">
        <v>0.02</v>
      </c>
      <c r="AD187" s="5">
        <v>0.03</v>
      </c>
      <c r="AF187" s="5">
        <v>4.0000000000000001E-3</v>
      </c>
      <c r="AH187" s="5">
        <v>1.7999999999999999E-2</v>
      </c>
      <c r="AI187" s="5">
        <v>1.343</v>
      </c>
      <c r="AJ187" s="5">
        <v>0.01</v>
      </c>
      <c r="AK187" s="20">
        <v>92</v>
      </c>
      <c r="AM187" s="12">
        <f>+AO187/$AO$3</f>
        <v>1.3738206870150434E-5</v>
      </c>
      <c r="AN187" s="7">
        <f>IF(AK187=1,AM187,AM187+AN185)</f>
        <v>0.99993795150918174</v>
      </c>
      <c r="AO187" s="5">
        <f>SUM(G187:AJ187)</f>
        <v>1.425</v>
      </c>
    </row>
    <row r="188" spans="1:41" x14ac:dyDescent="0.2">
      <c r="A188" s="1" t="s">
        <v>113</v>
      </c>
      <c r="B188" s="1" t="s">
        <v>94</v>
      </c>
      <c r="C188" s="1" t="s">
        <v>8</v>
      </c>
      <c r="D188" s="1" t="s">
        <v>216</v>
      </c>
      <c r="E188" s="63" t="s">
        <v>32</v>
      </c>
      <c r="F188" s="1" t="s">
        <v>11</v>
      </c>
      <c r="Y188" s="5" t="s">
        <v>24</v>
      </c>
      <c r="Z188" s="5" t="s">
        <v>24</v>
      </c>
      <c r="AA188" s="5" t="s">
        <v>24</v>
      </c>
      <c r="AB188" s="5" t="s">
        <v>24</v>
      </c>
      <c r="AC188" s="5" t="s">
        <v>24</v>
      </c>
      <c r="AD188" s="5" t="s">
        <v>13</v>
      </c>
      <c r="AF188" s="5">
        <v>-1</v>
      </c>
      <c r="AH188" s="5">
        <v>-1</v>
      </c>
      <c r="AI188" s="5">
        <v>-1</v>
      </c>
      <c r="AJ188" s="5">
        <v>-1</v>
      </c>
      <c r="AK188" s="20">
        <v>92</v>
      </c>
    </row>
    <row r="189" spans="1:41" x14ac:dyDescent="0.2">
      <c r="A189" s="1" t="s">
        <v>113</v>
      </c>
      <c r="B189" s="1" t="s">
        <v>94</v>
      </c>
      <c r="C189" s="1" t="s">
        <v>8</v>
      </c>
      <c r="D189" s="1" t="s">
        <v>38</v>
      </c>
      <c r="E189" s="1" t="s">
        <v>21</v>
      </c>
      <c r="F189" s="1" t="s">
        <v>10</v>
      </c>
      <c r="U189" s="5">
        <v>2.7E-2</v>
      </c>
      <c r="AD189" s="5">
        <v>0.49299999999999999</v>
      </c>
      <c r="AE189" s="5">
        <v>0.193</v>
      </c>
      <c r="AF189" s="5">
        <v>0.107</v>
      </c>
      <c r="AG189" s="5">
        <v>0.28100000000000003</v>
      </c>
      <c r="AH189" s="5">
        <v>0.18</v>
      </c>
      <c r="AI189" s="5">
        <v>5.6000000000000001E-2</v>
      </c>
      <c r="AJ189" s="5">
        <v>7.4999999999999997E-2</v>
      </c>
      <c r="AK189" s="20">
        <v>93</v>
      </c>
      <c r="AM189" s="12">
        <f>+AO189/$AO$3</f>
        <v>1.3612875860106956E-5</v>
      </c>
      <c r="AN189" s="7">
        <f>IF(AK189=1,AM189,AM189+AN187)</f>
        <v>0.99995156438504185</v>
      </c>
      <c r="AO189" s="5">
        <f>SUM(G189:AJ189)</f>
        <v>1.4119999999999999</v>
      </c>
    </row>
    <row r="190" spans="1:41" x14ac:dyDescent="0.2">
      <c r="A190" s="1" t="s">
        <v>113</v>
      </c>
      <c r="B190" s="1" t="s">
        <v>94</v>
      </c>
      <c r="C190" s="1" t="s">
        <v>8</v>
      </c>
      <c r="D190" s="1" t="s">
        <v>38</v>
      </c>
      <c r="E190" s="1" t="s">
        <v>21</v>
      </c>
      <c r="F190" s="1" t="s">
        <v>11</v>
      </c>
      <c r="U190" s="5" t="s">
        <v>15</v>
      </c>
      <c r="AD190" s="5" t="s">
        <v>15</v>
      </c>
      <c r="AE190" s="5" t="s">
        <v>15</v>
      </c>
      <c r="AF190" s="5" t="s">
        <v>15</v>
      </c>
      <c r="AG190" s="5" t="s">
        <v>15</v>
      </c>
      <c r="AH190" s="5" t="s">
        <v>15</v>
      </c>
      <c r="AI190" s="5" t="s">
        <v>15</v>
      </c>
      <c r="AJ190" s="5" t="s">
        <v>15</v>
      </c>
      <c r="AK190" s="20">
        <v>93</v>
      </c>
    </row>
    <row r="191" spans="1:41" x14ac:dyDescent="0.2">
      <c r="A191" s="1" t="s">
        <v>113</v>
      </c>
      <c r="B191" s="1" t="s">
        <v>94</v>
      </c>
      <c r="C191" s="1" t="s">
        <v>8</v>
      </c>
      <c r="D191" s="1" t="s">
        <v>240</v>
      </c>
      <c r="E191" s="1" t="s">
        <v>21</v>
      </c>
      <c r="F191" s="1" t="s">
        <v>10</v>
      </c>
      <c r="V191" s="5">
        <v>1</v>
      </c>
      <c r="AK191" s="20">
        <v>94</v>
      </c>
      <c r="AM191" s="12">
        <f>+AO191/$AO$3</f>
        <v>9.6408469264213577E-6</v>
      </c>
      <c r="AN191" s="7">
        <f>IF(AK191=1,AM191,AM191+AN189)</f>
        <v>0.9999612052319683</v>
      </c>
      <c r="AO191" s="5">
        <f>SUM(G191:AJ191)</f>
        <v>1</v>
      </c>
    </row>
    <row r="192" spans="1:41" x14ac:dyDescent="0.2">
      <c r="A192" s="1" t="s">
        <v>113</v>
      </c>
      <c r="B192" s="1" t="s">
        <v>94</v>
      </c>
      <c r="C192" s="1" t="s">
        <v>8</v>
      </c>
      <c r="D192" s="1" t="s">
        <v>240</v>
      </c>
      <c r="E192" s="1" t="s">
        <v>21</v>
      </c>
      <c r="F192" s="1" t="s">
        <v>11</v>
      </c>
      <c r="V192" s="5">
        <v>-1</v>
      </c>
      <c r="AK192" s="20">
        <v>94</v>
      </c>
    </row>
    <row r="193" spans="1:41" x14ac:dyDescent="0.2">
      <c r="A193" s="1" t="s">
        <v>113</v>
      </c>
      <c r="B193" s="1" t="s">
        <v>94</v>
      </c>
      <c r="C193" s="1" t="s">
        <v>8</v>
      </c>
      <c r="D193" s="1" t="s">
        <v>70</v>
      </c>
      <c r="E193" s="1" t="s">
        <v>21</v>
      </c>
      <c r="F193" s="1" t="s">
        <v>10</v>
      </c>
      <c r="U193" s="5">
        <v>0.9</v>
      </c>
      <c r="AK193" s="20">
        <v>95</v>
      </c>
      <c r="AM193" s="12">
        <f>+AO193/$AO$3</f>
        <v>8.6767622337792222E-6</v>
      </c>
      <c r="AN193" s="7">
        <f>IF(AK193=1,AM193,AM193+AN191)</f>
        <v>0.99996988199420211</v>
      </c>
      <c r="AO193" s="5">
        <f>SUM(G193:AJ193)</f>
        <v>0.9</v>
      </c>
    </row>
    <row r="194" spans="1:41" x14ac:dyDescent="0.2">
      <c r="A194" s="1" t="s">
        <v>113</v>
      </c>
      <c r="B194" s="1" t="s">
        <v>94</v>
      </c>
      <c r="C194" s="1" t="s">
        <v>8</v>
      </c>
      <c r="D194" s="1" t="s">
        <v>70</v>
      </c>
      <c r="E194" s="1" t="s">
        <v>21</v>
      </c>
      <c r="F194" s="1" t="s">
        <v>11</v>
      </c>
      <c r="U194" s="5">
        <v>-1</v>
      </c>
      <c r="AK194" s="20">
        <v>95</v>
      </c>
    </row>
    <row r="195" spans="1:41" x14ac:dyDescent="0.2">
      <c r="A195" s="1" t="s">
        <v>113</v>
      </c>
      <c r="B195" s="1" t="s">
        <v>94</v>
      </c>
      <c r="C195" s="1" t="s">
        <v>8</v>
      </c>
      <c r="D195" s="1" t="s">
        <v>157</v>
      </c>
      <c r="E195" s="1" t="s">
        <v>28</v>
      </c>
      <c r="F195" s="1" t="s">
        <v>10</v>
      </c>
      <c r="AG195" s="5">
        <v>0.40899999999999997</v>
      </c>
      <c r="AJ195" s="5">
        <v>0.13600000000000001</v>
      </c>
      <c r="AK195" s="20">
        <v>96</v>
      </c>
      <c r="AM195" s="12">
        <f>+AO195/$AO$3</f>
        <v>5.2542615748996392E-6</v>
      </c>
      <c r="AN195" s="7">
        <f>IF(AK195=1,AM195,AM195+AN193)</f>
        <v>0.99997513625577705</v>
      </c>
      <c r="AO195" s="5">
        <f>SUM(G195:AJ195)</f>
        <v>0.54499999999999993</v>
      </c>
    </row>
    <row r="196" spans="1:41" x14ac:dyDescent="0.2">
      <c r="A196" s="1" t="s">
        <v>113</v>
      </c>
      <c r="B196" s="1" t="s">
        <v>94</v>
      </c>
      <c r="C196" s="1" t="s">
        <v>8</v>
      </c>
      <c r="D196" s="1" t="s">
        <v>157</v>
      </c>
      <c r="E196" s="1" t="s">
        <v>28</v>
      </c>
      <c r="F196" s="1" t="s">
        <v>11</v>
      </c>
      <c r="AG196" s="5">
        <v>-1</v>
      </c>
      <c r="AJ196" s="5">
        <v>-1</v>
      </c>
      <c r="AK196" s="20">
        <v>96</v>
      </c>
    </row>
    <row r="197" spans="1:41" x14ac:dyDescent="0.2">
      <c r="A197" s="1" t="s">
        <v>113</v>
      </c>
      <c r="B197" s="1" t="s">
        <v>94</v>
      </c>
      <c r="C197" s="1" t="s">
        <v>30</v>
      </c>
      <c r="D197" s="1" t="s">
        <v>84</v>
      </c>
      <c r="E197" s="1" t="s">
        <v>22</v>
      </c>
      <c r="F197" s="1" t="s">
        <v>10</v>
      </c>
      <c r="X197" s="5">
        <v>0.16600000000000001</v>
      </c>
      <c r="AA197" s="5">
        <v>0.17499999999999999</v>
      </c>
      <c r="AH197" s="5">
        <v>0.154</v>
      </c>
      <c r="AK197" s="20">
        <v>97</v>
      </c>
      <c r="AM197" s="12">
        <f>+AO197/$AO$3</f>
        <v>4.7722192285785715E-6</v>
      </c>
      <c r="AN197" s="7">
        <f>IF(AK197=1,AM197,AM197+AN195)</f>
        <v>0.99997990847500562</v>
      </c>
      <c r="AO197" s="5">
        <f>SUM(G197:AJ197)</f>
        <v>0.495</v>
      </c>
    </row>
    <row r="198" spans="1:41" x14ac:dyDescent="0.2">
      <c r="A198" s="1" t="s">
        <v>113</v>
      </c>
      <c r="B198" s="1" t="s">
        <v>94</v>
      </c>
      <c r="C198" s="1" t="s">
        <v>30</v>
      </c>
      <c r="D198" s="1" t="s">
        <v>84</v>
      </c>
      <c r="E198" s="1" t="s">
        <v>22</v>
      </c>
      <c r="F198" s="1" t="s">
        <v>11</v>
      </c>
      <c r="X198" s="5" t="s">
        <v>15</v>
      </c>
      <c r="AA198" s="5" t="s">
        <v>15</v>
      </c>
      <c r="AH198" s="5">
        <v>-1</v>
      </c>
      <c r="AK198" s="20">
        <v>97</v>
      </c>
    </row>
    <row r="199" spans="1:41" x14ac:dyDescent="0.2">
      <c r="A199" s="1" t="s">
        <v>113</v>
      </c>
      <c r="B199" s="1" t="s">
        <v>94</v>
      </c>
      <c r="C199" s="1" t="s">
        <v>8</v>
      </c>
      <c r="D199" s="1" t="s">
        <v>229</v>
      </c>
      <c r="E199" s="1" t="s">
        <v>21</v>
      </c>
      <c r="F199" s="1" t="s">
        <v>10</v>
      </c>
      <c r="Q199" s="5">
        <v>0.05</v>
      </c>
      <c r="AD199" s="5">
        <v>0.36699999999999999</v>
      </c>
      <c r="AK199" s="20">
        <v>98</v>
      </c>
      <c r="AM199" s="12">
        <f>+AO199/$AO$3</f>
        <v>4.0202331683177061E-6</v>
      </c>
      <c r="AN199" s="7">
        <f>IF(AK199=1,AM199,AM199+AN197)</f>
        <v>0.99998392870817399</v>
      </c>
      <c r="AO199" s="5">
        <f>SUM(G199:AJ199)</f>
        <v>0.41699999999999998</v>
      </c>
    </row>
    <row r="200" spans="1:41" x14ac:dyDescent="0.2">
      <c r="A200" s="1" t="s">
        <v>113</v>
      </c>
      <c r="B200" s="1" t="s">
        <v>94</v>
      </c>
      <c r="C200" s="1" t="s">
        <v>8</v>
      </c>
      <c r="D200" s="1" t="s">
        <v>229</v>
      </c>
      <c r="E200" s="1" t="s">
        <v>21</v>
      </c>
      <c r="F200" s="1" t="s">
        <v>11</v>
      </c>
      <c r="Q200" s="5" t="s">
        <v>15</v>
      </c>
      <c r="AD200" s="5" t="s">
        <v>15</v>
      </c>
      <c r="AK200" s="20">
        <v>98</v>
      </c>
    </row>
    <row r="201" spans="1:41" x14ac:dyDescent="0.2">
      <c r="A201" s="1" t="s">
        <v>113</v>
      </c>
      <c r="B201" s="1" t="s">
        <v>94</v>
      </c>
      <c r="C201" s="1" t="s">
        <v>8</v>
      </c>
      <c r="D201" s="1" t="s">
        <v>216</v>
      </c>
      <c r="E201" s="1" t="s">
        <v>16</v>
      </c>
      <c r="F201" s="1" t="s">
        <v>10</v>
      </c>
      <c r="AB201" s="5">
        <v>1E-3</v>
      </c>
      <c r="AE201" s="5">
        <v>9.1999999999999998E-2</v>
      </c>
      <c r="AH201" s="5">
        <v>0.16600000000000001</v>
      </c>
      <c r="AI201" s="5">
        <v>0.105</v>
      </c>
      <c r="AK201" s="20">
        <v>99</v>
      </c>
      <c r="AM201" s="12">
        <f>+AO201/$AO$3</f>
        <v>3.5092682812173741E-6</v>
      </c>
      <c r="AN201" s="7">
        <f>IF(AK201=1,AM201,AM201+AN199)</f>
        <v>0.99998743797645517</v>
      </c>
      <c r="AO201" s="5">
        <f>SUM(G201:AJ201)</f>
        <v>0.36399999999999999</v>
      </c>
    </row>
    <row r="202" spans="1:41" x14ac:dyDescent="0.2">
      <c r="A202" s="1" t="s">
        <v>113</v>
      </c>
      <c r="B202" s="1" t="s">
        <v>94</v>
      </c>
      <c r="C202" s="1" t="s">
        <v>8</v>
      </c>
      <c r="D202" s="1" t="s">
        <v>216</v>
      </c>
      <c r="E202" s="1" t="s">
        <v>16</v>
      </c>
      <c r="F202" s="1" t="s">
        <v>11</v>
      </c>
      <c r="AB202" s="5">
        <v>-1</v>
      </c>
      <c r="AE202" s="5">
        <v>-1</v>
      </c>
      <c r="AH202" s="5">
        <v>-1</v>
      </c>
      <c r="AI202" s="5" t="s">
        <v>15</v>
      </c>
      <c r="AK202" s="20">
        <v>99</v>
      </c>
    </row>
    <row r="203" spans="1:41" x14ac:dyDescent="0.2">
      <c r="A203" s="1" t="s">
        <v>113</v>
      </c>
      <c r="B203" s="1" t="s">
        <v>94</v>
      </c>
      <c r="C203" s="1" t="s">
        <v>8</v>
      </c>
      <c r="D203" s="1" t="s">
        <v>156</v>
      </c>
      <c r="E203" s="63" t="s">
        <v>32</v>
      </c>
      <c r="F203" s="1" t="s">
        <v>10</v>
      </c>
      <c r="AI203" s="5">
        <v>0.36</v>
      </c>
      <c r="AK203" s="20">
        <v>100</v>
      </c>
      <c r="AM203" s="12">
        <f>+AO203/$AO$3</f>
        <v>3.4707048935116887E-6</v>
      </c>
      <c r="AN203" s="7">
        <f>IF(AK203=1,AM203,AM203+AN201)</f>
        <v>0.99999090868134866</v>
      </c>
      <c r="AO203" s="5">
        <f>SUM(G203:AJ203)</f>
        <v>0.36</v>
      </c>
    </row>
    <row r="204" spans="1:41" x14ac:dyDescent="0.2">
      <c r="A204" s="1" t="s">
        <v>113</v>
      </c>
      <c r="B204" s="1" t="s">
        <v>94</v>
      </c>
      <c r="C204" s="1" t="s">
        <v>8</v>
      </c>
      <c r="D204" s="1" t="s">
        <v>156</v>
      </c>
      <c r="E204" s="63" t="s">
        <v>32</v>
      </c>
      <c r="F204" s="1" t="s">
        <v>11</v>
      </c>
      <c r="AI204" s="5">
        <v>-1</v>
      </c>
      <c r="AK204" s="20">
        <v>100</v>
      </c>
    </row>
    <row r="205" spans="1:41" x14ac:dyDescent="0.2">
      <c r="A205" s="1" t="s">
        <v>113</v>
      </c>
      <c r="B205" s="1" t="s">
        <v>94</v>
      </c>
      <c r="C205" s="1" t="s">
        <v>8</v>
      </c>
      <c r="D205" s="1" t="s">
        <v>38</v>
      </c>
      <c r="E205" s="1" t="s">
        <v>49</v>
      </c>
      <c r="F205" s="1" t="s">
        <v>10</v>
      </c>
      <c r="AE205" s="5">
        <v>0.27200000000000002</v>
      </c>
      <c r="AK205" s="20">
        <v>101</v>
      </c>
      <c r="AM205" s="12">
        <f>+AO205/$AO$3</f>
        <v>2.6223103639866094E-6</v>
      </c>
      <c r="AN205" s="7">
        <f>IF(AK205=1,AM205,AM205+AN203)</f>
        <v>0.99999353099171262</v>
      </c>
      <c r="AO205" s="5">
        <f>SUM(G205:AJ205)</f>
        <v>0.27200000000000002</v>
      </c>
    </row>
    <row r="206" spans="1:41" x14ac:dyDescent="0.2">
      <c r="A206" s="1" t="s">
        <v>113</v>
      </c>
      <c r="B206" s="1" t="s">
        <v>94</v>
      </c>
      <c r="C206" s="1" t="s">
        <v>8</v>
      </c>
      <c r="D206" s="1" t="s">
        <v>38</v>
      </c>
      <c r="E206" s="1" t="s">
        <v>49</v>
      </c>
      <c r="F206" s="1" t="s">
        <v>11</v>
      </c>
      <c r="AE206" s="5" t="s">
        <v>15</v>
      </c>
      <c r="AK206" s="20">
        <v>101</v>
      </c>
    </row>
    <row r="207" spans="1:41" x14ac:dyDescent="0.2">
      <c r="A207" s="1" t="s">
        <v>113</v>
      </c>
      <c r="B207" s="1" t="s">
        <v>94</v>
      </c>
      <c r="C207" s="1" t="s">
        <v>8</v>
      </c>
      <c r="D207" s="1" t="s">
        <v>225</v>
      </c>
      <c r="E207" s="1" t="s">
        <v>21</v>
      </c>
      <c r="F207" s="1" t="s">
        <v>10</v>
      </c>
      <c r="AI207" s="5">
        <v>9.0999999999999998E-2</v>
      </c>
      <c r="AJ207" s="5">
        <v>0.159</v>
      </c>
      <c r="AK207" s="20">
        <v>102</v>
      </c>
      <c r="AM207" s="12">
        <f>+AO207/$AO$3</f>
        <v>2.4102117316053394E-6</v>
      </c>
      <c r="AN207" s="7">
        <f>IF(AK207=1,AM207,AM207+AN205)</f>
        <v>0.99999594120344426</v>
      </c>
      <c r="AO207" s="5">
        <f>SUM(G207:AJ207)</f>
        <v>0.25</v>
      </c>
    </row>
    <row r="208" spans="1:41" x14ac:dyDescent="0.2">
      <c r="A208" s="1" t="s">
        <v>113</v>
      </c>
      <c r="B208" s="1" t="s">
        <v>94</v>
      </c>
      <c r="C208" s="1" t="s">
        <v>8</v>
      </c>
      <c r="D208" s="1" t="s">
        <v>225</v>
      </c>
      <c r="E208" s="1" t="s">
        <v>21</v>
      </c>
      <c r="F208" s="1" t="s">
        <v>11</v>
      </c>
      <c r="AI208" s="5" t="s">
        <v>15</v>
      </c>
      <c r="AJ208" s="5" t="s">
        <v>15</v>
      </c>
      <c r="AK208" s="20">
        <v>102</v>
      </c>
    </row>
    <row r="209" spans="1:41" x14ac:dyDescent="0.2">
      <c r="A209" s="1" t="s">
        <v>113</v>
      </c>
      <c r="B209" s="1" t="s">
        <v>94</v>
      </c>
      <c r="C209" s="1" t="s">
        <v>8</v>
      </c>
      <c r="D209" s="1" t="s">
        <v>218</v>
      </c>
      <c r="E209" s="1" t="s">
        <v>26</v>
      </c>
      <c r="F209" s="1" t="s">
        <v>10</v>
      </c>
      <c r="AJ209" s="5">
        <v>0.247</v>
      </c>
      <c r="AK209" s="20">
        <v>103</v>
      </c>
      <c r="AM209" s="12">
        <f>+AO209/$AO$3</f>
        <v>2.3812891908260752E-6</v>
      </c>
      <c r="AN209" s="7">
        <f>IF(AK209=1,AM209,AM209+AN207)</f>
        <v>0.99999832249263509</v>
      </c>
      <c r="AO209" s="5">
        <f>SUM(G209:AJ209)</f>
        <v>0.247</v>
      </c>
    </row>
    <row r="210" spans="1:41" x14ac:dyDescent="0.2">
      <c r="A210" s="1" t="s">
        <v>113</v>
      </c>
      <c r="B210" s="1" t="s">
        <v>94</v>
      </c>
      <c r="C210" s="1" t="s">
        <v>8</v>
      </c>
      <c r="D210" s="1" t="s">
        <v>218</v>
      </c>
      <c r="E210" s="1" t="s">
        <v>26</v>
      </c>
      <c r="F210" s="1" t="s">
        <v>11</v>
      </c>
      <c r="R210" s="5" t="s">
        <v>24</v>
      </c>
      <c r="AJ210" s="5" t="s">
        <v>15</v>
      </c>
      <c r="AK210" s="20">
        <v>103</v>
      </c>
    </row>
    <row r="211" spans="1:41" x14ac:dyDescent="0.2">
      <c r="A211" s="1" t="s">
        <v>113</v>
      </c>
      <c r="B211" s="1" t="s">
        <v>94</v>
      </c>
      <c r="C211" s="1" t="s">
        <v>30</v>
      </c>
      <c r="D211" s="1" t="s">
        <v>84</v>
      </c>
      <c r="E211" s="1" t="s">
        <v>47</v>
      </c>
      <c r="F211" s="1" t="s">
        <v>10</v>
      </c>
      <c r="V211" s="5">
        <v>0.11</v>
      </c>
      <c r="AK211" s="20">
        <v>104</v>
      </c>
      <c r="AM211" s="12">
        <f>+AO211/$AO$3</f>
        <v>1.0604931619063493E-6</v>
      </c>
      <c r="AN211" s="7">
        <f>IF(AK211=1,AM211,AM211+AN209)</f>
        <v>0.99999938298579705</v>
      </c>
      <c r="AO211" s="5">
        <f>SUM(G211:AJ211)</f>
        <v>0.11</v>
      </c>
    </row>
    <row r="212" spans="1:41" x14ac:dyDescent="0.2">
      <c r="A212" s="1" t="s">
        <v>113</v>
      </c>
      <c r="B212" s="1" t="s">
        <v>94</v>
      </c>
      <c r="C212" s="1" t="s">
        <v>30</v>
      </c>
      <c r="D212" s="1" t="s">
        <v>84</v>
      </c>
      <c r="E212" s="1" t="s">
        <v>47</v>
      </c>
      <c r="F212" s="1" t="s">
        <v>11</v>
      </c>
      <c r="V212" s="5" t="s">
        <v>15</v>
      </c>
      <c r="AK212" s="20">
        <v>104</v>
      </c>
    </row>
    <row r="213" spans="1:41" x14ac:dyDescent="0.2">
      <c r="A213" s="1" t="s">
        <v>113</v>
      </c>
      <c r="B213" s="1" t="s">
        <v>94</v>
      </c>
      <c r="C213" s="1" t="s">
        <v>8</v>
      </c>
      <c r="D213" s="1" t="s">
        <v>216</v>
      </c>
      <c r="E213" s="1" t="s">
        <v>22</v>
      </c>
      <c r="F213" s="1" t="s">
        <v>10</v>
      </c>
      <c r="AB213" s="5">
        <v>2.5000000000000001E-2</v>
      </c>
      <c r="AF213" s="5">
        <v>1.2E-2</v>
      </c>
      <c r="AK213" s="20">
        <v>105</v>
      </c>
      <c r="AM213" s="12">
        <f>+AO213/$AO$3</f>
        <v>3.5671133627759027E-7</v>
      </c>
      <c r="AN213" s="7">
        <f>IF(AK213=1,AM213,AM213+AN211)</f>
        <v>0.99999973969713329</v>
      </c>
      <c r="AO213" s="5">
        <f>SUM(G213:AJ213)</f>
        <v>3.7000000000000005E-2</v>
      </c>
    </row>
    <row r="214" spans="1:41" x14ac:dyDescent="0.2">
      <c r="A214" s="1" t="s">
        <v>113</v>
      </c>
      <c r="B214" s="1" t="s">
        <v>94</v>
      </c>
      <c r="C214" s="1" t="s">
        <v>8</v>
      </c>
      <c r="D214" s="1" t="s">
        <v>216</v>
      </c>
      <c r="E214" s="1" t="s">
        <v>22</v>
      </c>
      <c r="F214" s="1" t="s">
        <v>11</v>
      </c>
      <c r="AB214" s="5">
        <v>-1</v>
      </c>
      <c r="AF214" s="5">
        <v>-1</v>
      </c>
      <c r="AK214" s="20">
        <v>105</v>
      </c>
    </row>
    <row r="215" spans="1:41" x14ac:dyDescent="0.2">
      <c r="A215" s="1" t="s">
        <v>113</v>
      </c>
      <c r="B215" s="1" t="s">
        <v>94</v>
      </c>
      <c r="C215" s="1" t="s">
        <v>8</v>
      </c>
      <c r="D215" s="1" t="s">
        <v>224</v>
      </c>
      <c r="E215" s="1" t="s">
        <v>21</v>
      </c>
      <c r="F215" s="1" t="s">
        <v>10</v>
      </c>
      <c r="AC215" s="5">
        <v>1.7000000000000001E-2</v>
      </c>
      <c r="AK215" s="20">
        <v>106</v>
      </c>
      <c r="AM215" s="12">
        <f>+AO215/$AO$3</f>
        <v>1.6389439774916309E-7</v>
      </c>
      <c r="AN215" s="7">
        <f>IF(AK215=1,AM215,AM215+AN213)</f>
        <v>0.99999990359153101</v>
      </c>
      <c r="AO215" s="5">
        <f>SUM(G215:AJ215)</f>
        <v>1.7000000000000001E-2</v>
      </c>
    </row>
    <row r="216" spans="1:41" x14ac:dyDescent="0.2">
      <c r="A216" s="1" t="s">
        <v>113</v>
      </c>
      <c r="B216" s="1" t="s">
        <v>94</v>
      </c>
      <c r="C216" s="1" t="s">
        <v>8</v>
      </c>
      <c r="D216" s="1" t="s">
        <v>224</v>
      </c>
      <c r="E216" s="1" t="s">
        <v>21</v>
      </c>
      <c r="F216" s="1" t="s">
        <v>11</v>
      </c>
      <c r="AC216" s="5" t="s">
        <v>15</v>
      </c>
      <c r="AK216" s="20">
        <v>106</v>
      </c>
    </row>
    <row r="217" spans="1:41" x14ac:dyDescent="0.2">
      <c r="A217" s="1" t="s">
        <v>113</v>
      </c>
      <c r="B217" s="1" t="s">
        <v>94</v>
      </c>
      <c r="C217" s="1" t="s">
        <v>8</v>
      </c>
      <c r="D217" s="1" t="s">
        <v>221</v>
      </c>
      <c r="E217" s="1" t="s">
        <v>33</v>
      </c>
      <c r="F217" s="1" t="s">
        <v>10</v>
      </c>
      <c r="AJ217" s="5">
        <v>8.0000000000000002E-3</v>
      </c>
      <c r="AK217" s="20">
        <v>107</v>
      </c>
      <c r="AM217" s="12">
        <f>+AO217/$AO$3</f>
        <v>7.7126775411370859E-8</v>
      </c>
      <c r="AN217" s="7">
        <f>IF(AK217=1,AM217,AM217+AN215)</f>
        <v>0.99999998071830642</v>
      </c>
      <c r="AO217" s="5">
        <f>SUM(G217:AJ217)</f>
        <v>8.0000000000000002E-3</v>
      </c>
    </row>
    <row r="218" spans="1:41" x14ac:dyDescent="0.2">
      <c r="A218" s="1" t="s">
        <v>113</v>
      </c>
      <c r="B218" s="1" t="s">
        <v>94</v>
      </c>
      <c r="C218" s="1" t="s">
        <v>8</v>
      </c>
      <c r="D218" s="1" t="s">
        <v>221</v>
      </c>
      <c r="E218" s="1" t="s">
        <v>33</v>
      </c>
      <c r="F218" s="1" t="s">
        <v>11</v>
      </c>
      <c r="AJ218" s="5" t="s">
        <v>15</v>
      </c>
      <c r="AK218" s="20">
        <v>107</v>
      </c>
    </row>
    <row r="219" spans="1:41" x14ac:dyDescent="0.2">
      <c r="A219" s="1" t="s">
        <v>113</v>
      </c>
      <c r="B219" s="1" t="s">
        <v>94</v>
      </c>
      <c r="C219" s="1" t="s">
        <v>8</v>
      </c>
      <c r="D219" s="1" t="s">
        <v>216</v>
      </c>
      <c r="E219" s="1" t="s">
        <v>46</v>
      </c>
      <c r="F219" s="1" t="s">
        <v>10</v>
      </c>
      <c r="AI219" s="5">
        <v>2E-3</v>
      </c>
      <c r="AK219" s="20">
        <v>108</v>
      </c>
      <c r="AM219" s="12">
        <f>+AO219/$AO$3</f>
        <v>1.9281693852842715E-8</v>
      </c>
      <c r="AN219" s="7">
        <f>IF(AK219=1,AM219,AM219+AN217)</f>
        <v>1.0000000000000002</v>
      </c>
      <c r="AO219" s="5">
        <f>SUM(G219:AJ219)</f>
        <v>2E-3</v>
      </c>
    </row>
    <row r="220" spans="1:41" x14ac:dyDescent="0.2">
      <c r="A220" s="1" t="s">
        <v>113</v>
      </c>
      <c r="B220" s="1" t="s">
        <v>94</v>
      </c>
      <c r="C220" s="1" t="s">
        <v>8</v>
      </c>
      <c r="D220" s="1" t="s">
        <v>216</v>
      </c>
      <c r="E220" s="1" t="s">
        <v>46</v>
      </c>
      <c r="F220" s="1" t="s">
        <v>11</v>
      </c>
      <c r="AI220" s="5" t="s">
        <v>15</v>
      </c>
      <c r="AK220" s="20">
        <v>108</v>
      </c>
    </row>
  </sheetData>
  <mergeCells count="2">
    <mergeCell ref="E2:F2"/>
    <mergeCell ref="A1:D1"/>
  </mergeCells>
  <conditionalFormatting sqref="AN6">
    <cfRule type="colorScale" priority="142">
      <colorScale>
        <cfvo type="min"/>
        <cfvo type="percentile" val="50"/>
        <cfvo type="num" val="0.97499999999999998"/>
        <color rgb="FF63BE7B"/>
        <color rgb="FFFCFCFF"/>
        <color rgb="FFF8696B"/>
      </colorScale>
    </cfRule>
  </conditionalFormatting>
  <conditionalFormatting sqref="AO2">
    <cfRule type="cellIs" dxfId="501" priority="95" operator="equal">
      <formula>"Check functions"</formula>
    </cfRule>
  </conditionalFormatting>
  <conditionalFormatting sqref="G6:AJ198">
    <cfRule type="cellIs" dxfId="500" priority="87" operator="equal">
      <formula>-1</formula>
    </cfRule>
    <cfRule type="cellIs" dxfId="499" priority="88" operator="equal">
      <formula>"a"</formula>
    </cfRule>
    <cfRule type="cellIs" dxfId="498" priority="89" operator="equal">
      <formula>"b"</formula>
    </cfRule>
    <cfRule type="cellIs" dxfId="497" priority="90" operator="equal">
      <formula>"c"</formula>
    </cfRule>
    <cfRule type="cellIs" dxfId="496" priority="91" operator="equal">
      <formula>"bc"</formula>
    </cfRule>
    <cfRule type="cellIs" dxfId="495" priority="92" operator="equal">
      <formula>"ab"</formula>
    </cfRule>
    <cfRule type="cellIs" dxfId="494" priority="93" operator="equal">
      <formula>"ac"</formula>
    </cfRule>
    <cfRule type="cellIs" dxfId="493" priority="94" operator="equal">
      <formula>"abc"</formula>
    </cfRule>
  </conditionalFormatting>
  <conditionalFormatting sqref="G199:AJ201">
    <cfRule type="cellIs" dxfId="492" priority="79" operator="equal">
      <formula>-1</formula>
    </cfRule>
    <cfRule type="cellIs" dxfId="491" priority="80" operator="equal">
      <formula>"a"</formula>
    </cfRule>
    <cfRule type="cellIs" dxfId="490" priority="81" operator="equal">
      <formula>"b"</formula>
    </cfRule>
    <cfRule type="cellIs" dxfId="489" priority="82" operator="equal">
      <formula>"c"</formula>
    </cfRule>
    <cfRule type="cellIs" dxfId="488" priority="83" operator="equal">
      <formula>"bc"</formula>
    </cfRule>
    <cfRule type="cellIs" dxfId="487" priority="84" operator="equal">
      <formula>"ab"</formula>
    </cfRule>
    <cfRule type="cellIs" dxfId="486" priority="85" operator="equal">
      <formula>"ac"</formula>
    </cfRule>
    <cfRule type="cellIs" dxfId="485" priority="86" operator="equal">
      <formula>"abc"</formula>
    </cfRule>
  </conditionalFormatting>
  <conditionalFormatting sqref="AM5:AM220">
    <cfRule type="colorScale" priority="1289">
      <colorScale>
        <cfvo type="min"/>
        <cfvo type="percentile" val="50"/>
        <cfvo type="max"/>
        <color rgb="FFF8696B"/>
        <color rgb="FFFFEB84"/>
        <color rgb="FF63BE7B"/>
      </colorScale>
    </cfRule>
  </conditionalFormatting>
  <conditionalFormatting sqref="AN5:AN220">
    <cfRule type="colorScale" priority="1316">
      <colorScale>
        <cfvo type="min"/>
        <cfvo type="percentile" val="50"/>
        <cfvo type="num" val="0.97499999999999998"/>
        <color rgb="FF63BE7B"/>
        <color rgb="FFFCFCFF"/>
        <color rgb="FFF8696B"/>
      </colorScale>
    </cfRule>
  </conditionalFormatting>
  <conditionalFormatting sqref="G202:AJ206">
    <cfRule type="cellIs" dxfId="484" priority="63" operator="equal">
      <formula>-1</formula>
    </cfRule>
    <cfRule type="cellIs" dxfId="483" priority="64" operator="equal">
      <formula>"a"</formula>
    </cfRule>
    <cfRule type="cellIs" dxfId="482" priority="65" operator="equal">
      <formula>"b"</formula>
    </cfRule>
    <cfRule type="cellIs" dxfId="481" priority="66" operator="equal">
      <formula>"c"</formula>
    </cfRule>
    <cfRule type="cellIs" dxfId="480" priority="67" operator="equal">
      <formula>"bc"</formula>
    </cfRule>
    <cfRule type="cellIs" dxfId="479" priority="68" operator="equal">
      <formula>"ab"</formula>
    </cfRule>
    <cfRule type="cellIs" dxfId="478" priority="69" operator="equal">
      <formula>"ac"</formula>
    </cfRule>
    <cfRule type="cellIs" dxfId="477" priority="70" operator="equal">
      <formula>"abc"</formula>
    </cfRule>
  </conditionalFormatting>
  <conditionalFormatting sqref="G208:AJ210">
    <cfRule type="cellIs" dxfId="476" priority="51" operator="equal">
      <formula>-1</formula>
    </cfRule>
    <cfRule type="cellIs" dxfId="475" priority="52" operator="equal">
      <formula>"a"</formula>
    </cfRule>
    <cfRule type="cellIs" dxfId="474" priority="53" operator="equal">
      <formula>"b"</formula>
    </cfRule>
    <cfRule type="cellIs" dxfId="473" priority="54" operator="equal">
      <formula>"c"</formula>
    </cfRule>
    <cfRule type="cellIs" dxfId="472" priority="55" operator="equal">
      <formula>"bc"</formula>
    </cfRule>
    <cfRule type="cellIs" dxfId="471" priority="56" operator="equal">
      <formula>"ab"</formula>
    </cfRule>
    <cfRule type="cellIs" dxfId="470" priority="57" operator="equal">
      <formula>"ac"</formula>
    </cfRule>
    <cfRule type="cellIs" dxfId="469" priority="58" operator="equal">
      <formula>"abc"</formula>
    </cfRule>
  </conditionalFormatting>
  <conditionalFormatting sqref="G212:AJ212">
    <cfRule type="cellIs" dxfId="468" priority="43" operator="equal">
      <formula>-1</formula>
    </cfRule>
    <cfRule type="cellIs" dxfId="467" priority="44" operator="equal">
      <formula>"a"</formula>
    </cfRule>
    <cfRule type="cellIs" dxfId="466" priority="45" operator="equal">
      <formula>"b"</formula>
    </cfRule>
    <cfRule type="cellIs" dxfId="465" priority="46" operator="equal">
      <formula>"c"</formula>
    </cfRule>
    <cfRule type="cellIs" dxfId="464" priority="47" operator="equal">
      <formula>"bc"</formula>
    </cfRule>
    <cfRule type="cellIs" dxfId="463" priority="48" operator="equal">
      <formula>"ab"</formula>
    </cfRule>
    <cfRule type="cellIs" dxfId="462" priority="49" operator="equal">
      <formula>"ac"</formula>
    </cfRule>
    <cfRule type="cellIs" dxfId="461" priority="50" operator="equal">
      <formula>"abc"</formula>
    </cfRule>
  </conditionalFormatting>
  <conditionalFormatting sqref="G214:AJ214">
    <cfRule type="cellIs" dxfId="460" priority="35" operator="equal">
      <formula>-1</formula>
    </cfRule>
    <cfRule type="cellIs" dxfId="459" priority="36" operator="equal">
      <formula>"a"</formula>
    </cfRule>
    <cfRule type="cellIs" dxfId="458" priority="37" operator="equal">
      <formula>"b"</formula>
    </cfRule>
    <cfRule type="cellIs" dxfId="457" priority="38" operator="equal">
      <formula>"c"</formula>
    </cfRule>
    <cfRule type="cellIs" dxfId="456" priority="39" operator="equal">
      <formula>"bc"</formula>
    </cfRule>
    <cfRule type="cellIs" dxfId="455" priority="40" operator="equal">
      <formula>"ab"</formula>
    </cfRule>
    <cfRule type="cellIs" dxfId="454" priority="41" operator="equal">
      <formula>"ac"</formula>
    </cfRule>
    <cfRule type="cellIs" dxfId="453" priority="42" operator="equal">
      <formula>"abc"</formula>
    </cfRule>
  </conditionalFormatting>
  <conditionalFormatting sqref="G216:AJ216">
    <cfRule type="cellIs" dxfId="452" priority="27" operator="equal">
      <formula>-1</formula>
    </cfRule>
    <cfRule type="cellIs" dxfId="451" priority="28" operator="equal">
      <formula>"a"</formula>
    </cfRule>
    <cfRule type="cellIs" dxfId="450" priority="29" operator="equal">
      <formula>"b"</formula>
    </cfRule>
    <cfRule type="cellIs" dxfId="449" priority="30" operator="equal">
      <formula>"c"</formula>
    </cfRule>
    <cfRule type="cellIs" dxfId="448" priority="31" operator="equal">
      <formula>"bc"</formula>
    </cfRule>
    <cfRule type="cellIs" dxfId="447" priority="32" operator="equal">
      <formula>"ab"</formula>
    </cfRule>
    <cfRule type="cellIs" dxfId="446" priority="33" operator="equal">
      <formula>"ac"</formula>
    </cfRule>
    <cfRule type="cellIs" dxfId="445" priority="34" operator="equal">
      <formula>"abc"</formula>
    </cfRule>
  </conditionalFormatting>
  <conditionalFormatting sqref="G218:AJ218">
    <cfRule type="cellIs" dxfId="444" priority="19" operator="equal">
      <formula>-1</formula>
    </cfRule>
    <cfRule type="cellIs" dxfId="443" priority="20" operator="equal">
      <formula>"a"</formula>
    </cfRule>
    <cfRule type="cellIs" dxfId="442" priority="21" operator="equal">
      <formula>"b"</formula>
    </cfRule>
    <cfRule type="cellIs" dxfId="441" priority="22" operator="equal">
      <formula>"c"</formula>
    </cfRule>
    <cfRule type="cellIs" dxfId="440" priority="23" operator="equal">
      <formula>"bc"</formula>
    </cfRule>
    <cfRule type="cellIs" dxfId="439" priority="24" operator="equal">
      <formula>"ab"</formula>
    </cfRule>
    <cfRule type="cellIs" dxfId="438" priority="25" operator="equal">
      <formula>"ac"</formula>
    </cfRule>
    <cfRule type="cellIs" dxfId="437" priority="26" operator="equal">
      <formula>"abc"</formula>
    </cfRule>
  </conditionalFormatting>
  <conditionalFormatting sqref="G220:AJ220">
    <cfRule type="cellIs" dxfId="436" priority="11" operator="equal">
      <formula>-1</formula>
    </cfRule>
    <cfRule type="cellIs" dxfId="435" priority="12" operator="equal">
      <formula>"a"</formula>
    </cfRule>
    <cfRule type="cellIs" dxfId="434" priority="13" operator="equal">
      <formula>"b"</formula>
    </cfRule>
    <cfRule type="cellIs" dxfId="433" priority="14" operator="equal">
      <formula>"c"</formula>
    </cfRule>
    <cfRule type="cellIs" dxfId="432" priority="15" operator="equal">
      <formula>"bc"</formula>
    </cfRule>
    <cfRule type="cellIs" dxfId="431" priority="16" operator="equal">
      <formula>"ab"</formula>
    </cfRule>
    <cfRule type="cellIs" dxfId="430" priority="17" operator="equal">
      <formula>"ac"</formula>
    </cfRule>
    <cfRule type="cellIs" dxfId="429" priority="18" operator="equal">
      <formula>"abc"</formula>
    </cfRule>
  </conditionalFormatting>
  <pageMargins left="0.7" right="0.7" top="0.75" bottom="0.75" header="0.3" footer="0.3"/>
  <pageSetup paperSize="9" scale="54" orientation="landscape"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theme="9"/>
    <pageSetUpPr fitToPage="1"/>
  </sheetPr>
  <dimension ref="A1:AO160"/>
  <sheetViews>
    <sheetView topLeftCell="A10" zoomScale="90" zoomScaleNormal="90" zoomScaleSheetLayoutView="90" workbookViewId="0">
      <selection activeCell="AK46" sqref="AK46"/>
    </sheetView>
  </sheetViews>
  <sheetFormatPr defaultColWidth="9.140625" defaultRowHeight="12" x14ac:dyDescent="0.2"/>
  <cols>
    <col min="1" max="1" width="6.7109375" style="1" bestFit="1" customWidth="1"/>
    <col min="2" max="2" width="5" style="1" bestFit="1" customWidth="1"/>
    <col min="3" max="3" width="5.5703125" style="1" bestFit="1" customWidth="1"/>
    <col min="4" max="4" width="22.7109375" style="1" customWidth="1"/>
    <col min="5" max="5" width="7.28515625" style="37" bestFit="1" customWidth="1"/>
    <col min="6" max="6" width="4.5703125" style="37" bestFit="1" customWidth="1"/>
    <col min="7" max="36" width="6.7109375" style="5" customWidth="1"/>
    <col min="37" max="37" width="4.85546875" style="20" bestFit="1" customWidth="1"/>
    <col min="38" max="38" width="1.7109375" style="1" customWidth="1"/>
    <col min="39" max="39" width="5.7109375" style="13" bestFit="1" customWidth="1"/>
    <col min="40" max="40" width="5.5703125" style="1" bestFit="1" customWidth="1"/>
    <col min="41" max="41" width="9" style="1" bestFit="1" customWidth="1"/>
    <col min="42" max="16384" width="9.140625" style="1"/>
  </cols>
  <sheetData>
    <row r="1" spans="1:41" x14ac:dyDescent="0.2">
      <c r="A1" s="61" t="str">
        <f>"Table " &amp; VLOOKUP(AO1,header!$B$4:$C$31,1,FALSE) &amp; ". "&amp; VLOOKUP(AO1,header!$B$4:$C$31,2,FALSE)</f>
        <v>Table 16. WHM-A stock (AT + MD)</v>
      </c>
      <c r="B1" s="61"/>
      <c r="C1" s="61"/>
      <c r="D1" s="61"/>
      <c r="AO1" s="11">
        <v>16</v>
      </c>
    </row>
    <row r="2" spans="1:41" x14ac:dyDescent="0.2">
      <c r="E2" s="62" t="s">
        <v>143</v>
      </c>
      <c r="F2" s="62"/>
      <c r="G2" s="21">
        <f>SUMIF(G5:G160,"&gt;0")</f>
        <v>1743.2240000000002</v>
      </c>
      <c r="H2" s="21">
        <f t="shared" ref="H2:AJ2" si="0">SUMIF(H5:H160,"&gt;0")</f>
        <v>1557.4019999999996</v>
      </c>
      <c r="I2" s="21">
        <f t="shared" si="0"/>
        <v>1680.7169999999999</v>
      </c>
      <c r="J2" s="21">
        <f t="shared" si="0"/>
        <v>2201.9050000000002</v>
      </c>
      <c r="K2" s="21">
        <f t="shared" si="0"/>
        <v>1879.7650000000003</v>
      </c>
      <c r="L2" s="21">
        <f t="shared" si="0"/>
        <v>1679.3430000000001</v>
      </c>
      <c r="M2" s="21">
        <f t="shared" si="0"/>
        <v>1512.9110000000001</v>
      </c>
      <c r="N2" s="21">
        <f t="shared" si="0"/>
        <v>1945.393</v>
      </c>
      <c r="O2" s="21">
        <f t="shared" si="0"/>
        <v>1786.1850000000002</v>
      </c>
      <c r="P2" s="21">
        <f t="shared" si="0"/>
        <v>1535.2099999999998</v>
      </c>
      <c r="Q2" s="21">
        <f t="shared" si="0"/>
        <v>1078.1610000000003</v>
      </c>
      <c r="R2" s="21">
        <f t="shared" si="0"/>
        <v>1011.8799999999997</v>
      </c>
      <c r="S2" s="21">
        <f t="shared" si="0"/>
        <v>844.55099999999993</v>
      </c>
      <c r="T2" s="21">
        <f t="shared" si="0"/>
        <v>841.14199999999983</v>
      </c>
      <c r="U2" s="21">
        <f t="shared" si="0"/>
        <v>767.52800000000025</v>
      </c>
      <c r="V2" s="21">
        <f t="shared" si="0"/>
        <v>611.72699999999986</v>
      </c>
      <c r="W2" s="21">
        <f t="shared" si="0"/>
        <v>747.57799999999997</v>
      </c>
      <c r="X2" s="21">
        <f t="shared" si="0"/>
        <v>710.64699999999993</v>
      </c>
      <c r="Y2" s="21">
        <f t="shared" si="0"/>
        <v>752.95600000000013</v>
      </c>
      <c r="Z2" s="21">
        <f t="shared" si="0"/>
        <v>503.77900000000005</v>
      </c>
      <c r="AA2" s="21">
        <f t="shared" si="0"/>
        <v>529.82599999999979</v>
      </c>
      <c r="AB2" s="21">
        <f t="shared" si="0"/>
        <v>464.32300000000009</v>
      </c>
      <c r="AC2" s="21">
        <f t="shared" si="0"/>
        <v>639.65299999999991</v>
      </c>
      <c r="AD2" s="21">
        <f t="shared" si="0"/>
        <v>436.33300000000003</v>
      </c>
      <c r="AE2" s="21">
        <f t="shared" si="0"/>
        <v>516.23599999999999</v>
      </c>
      <c r="AF2" s="21">
        <f t="shared" si="0"/>
        <v>457.63999999999993</v>
      </c>
      <c r="AG2" s="21">
        <f t="shared" si="0"/>
        <v>431.25399999999985</v>
      </c>
      <c r="AH2" s="21">
        <f t="shared" si="0"/>
        <v>257.45599999999996</v>
      </c>
      <c r="AI2" s="21">
        <f t="shared" si="0"/>
        <v>256.59800000000001</v>
      </c>
      <c r="AJ2" s="21">
        <f t="shared" si="0"/>
        <v>167.71000000000006</v>
      </c>
      <c r="AO2" s="39" t="str">
        <f>IF((SUM(G2:AJ2)=AO3),"Ok","Check functions")</f>
        <v>Ok</v>
      </c>
    </row>
    <row r="3" spans="1:41" x14ac:dyDescent="0.2">
      <c r="AO3" s="5">
        <f>SUM(AO5:AO160)</f>
        <v>29549.032999999992</v>
      </c>
    </row>
    <row r="4" spans="1:41" s="27" customFormat="1" x14ac:dyDescent="0.2">
      <c r="A4" s="23" t="s">
        <v>0</v>
      </c>
      <c r="B4" s="23" t="s">
        <v>1</v>
      </c>
      <c r="C4" s="23" t="s">
        <v>2</v>
      </c>
      <c r="D4" s="23" t="s">
        <v>3</v>
      </c>
      <c r="E4" s="35" t="s">
        <v>4</v>
      </c>
      <c r="F4" s="36" t="s">
        <v>144</v>
      </c>
      <c r="G4" s="29">
        <v>1991</v>
      </c>
      <c r="H4" s="25">
        <v>1992</v>
      </c>
      <c r="I4" s="25">
        <v>1993</v>
      </c>
      <c r="J4" s="25">
        <v>1994</v>
      </c>
      <c r="K4" s="25">
        <v>1995</v>
      </c>
      <c r="L4" s="25">
        <v>1996</v>
      </c>
      <c r="M4" s="25">
        <v>1997</v>
      </c>
      <c r="N4" s="25">
        <v>1998</v>
      </c>
      <c r="O4" s="25">
        <v>1999</v>
      </c>
      <c r="P4" s="25">
        <v>2000</v>
      </c>
      <c r="Q4" s="25">
        <v>2001</v>
      </c>
      <c r="R4" s="25">
        <v>2002</v>
      </c>
      <c r="S4" s="25">
        <v>2003</v>
      </c>
      <c r="T4" s="25">
        <v>2004</v>
      </c>
      <c r="U4" s="25">
        <v>2005</v>
      </c>
      <c r="V4" s="25">
        <v>2006</v>
      </c>
      <c r="W4" s="25">
        <v>2007</v>
      </c>
      <c r="X4" s="25">
        <v>2008</v>
      </c>
      <c r="Y4" s="25">
        <v>2009</v>
      </c>
      <c r="Z4" s="25">
        <v>2010</v>
      </c>
      <c r="AA4" s="25">
        <v>2011</v>
      </c>
      <c r="AB4" s="25">
        <v>2012</v>
      </c>
      <c r="AC4" s="25">
        <v>2013</v>
      </c>
      <c r="AD4" s="25">
        <v>2014</v>
      </c>
      <c r="AE4" s="25">
        <v>2015</v>
      </c>
      <c r="AF4" s="25">
        <v>2016</v>
      </c>
      <c r="AG4" s="25">
        <v>2017</v>
      </c>
      <c r="AH4" s="25">
        <v>2018</v>
      </c>
      <c r="AI4" s="25">
        <v>2019</v>
      </c>
      <c r="AJ4" s="25">
        <v>2020</v>
      </c>
      <c r="AK4" s="26" t="s">
        <v>5</v>
      </c>
      <c r="AL4" s="11"/>
      <c r="AM4" s="14" t="s">
        <v>95</v>
      </c>
      <c r="AN4" s="11" t="s">
        <v>96</v>
      </c>
      <c r="AO4" s="1" t="s">
        <v>228</v>
      </c>
    </row>
    <row r="5" spans="1:41" x14ac:dyDescent="0.2">
      <c r="A5" s="1" t="s">
        <v>116</v>
      </c>
      <c r="B5" s="1" t="s">
        <v>94</v>
      </c>
      <c r="C5" s="1" t="s">
        <v>8</v>
      </c>
      <c r="D5" s="1" t="s">
        <v>218</v>
      </c>
      <c r="E5" s="1" t="s">
        <v>47</v>
      </c>
      <c r="F5" s="37" t="s">
        <v>10</v>
      </c>
      <c r="U5" s="5">
        <v>5.0999999999999997E-2</v>
      </c>
      <c r="Z5" s="5">
        <v>6.6000000000000003E-2</v>
      </c>
      <c r="AA5" s="5">
        <v>5.6000000000000001E-2</v>
      </c>
      <c r="AK5" s="20">
        <v>72</v>
      </c>
      <c r="AM5" s="12">
        <f>+AO5/$AO$3</f>
        <v>5.8546755151006134E-6</v>
      </c>
      <c r="AN5" s="7">
        <f>IF(AK5=1,AM5,AM5+AN3)</f>
        <v>5.8546755151006134E-6</v>
      </c>
      <c r="AO5" s="5">
        <f>SUM(G5:AJ5)</f>
        <v>0.17299999999999999</v>
      </c>
    </row>
    <row r="6" spans="1:41" x14ac:dyDescent="0.2">
      <c r="A6" s="1" t="s">
        <v>116</v>
      </c>
      <c r="B6" s="1" t="s">
        <v>94</v>
      </c>
      <c r="C6" s="1" t="s">
        <v>8</v>
      </c>
      <c r="D6" s="1" t="s">
        <v>218</v>
      </c>
      <c r="E6" s="1" t="s">
        <v>47</v>
      </c>
      <c r="F6" s="37" t="s">
        <v>11</v>
      </c>
      <c r="P6" s="5" t="s">
        <v>15</v>
      </c>
      <c r="U6" s="5">
        <v>-1</v>
      </c>
      <c r="Z6" s="5">
        <v>-1</v>
      </c>
      <c r="AA6" s="5" t="s">
        <v>15</v>
      </c>
      <c r="AK6" s="16">
        <v>72</v>
      </c>
    </row>
    <row r="7" spans="1:41" x14ac:dyDescent="0.2">
      <c r="A7" s="1" t="s">
        <v>116</v>
      </c>
      <c r="B7" s="1" t="s">
        <v>94</v>
      </c>
      <c r="C7" s="1" t="s">
        <v>8</v>
      </c>
      <c r="D7" s="1" t="s">
        <v>38</v>
      </c>
      <c r="E7" s="1" t="s">
        <v>22</v>
      </c>
      <c r="F7" s="37" t="s">
        <v>10</v>
      </c>
      <c r="N7" s="5">
        <v>0.16500000000000001</v>
      </c>
      <c r="AK7" s="20">
        <v>73</v>
      </c>
      <c r="AM7" s="12">
        <f>+AO7/$AO$3</f>
        <v>5.5839390750959616E-6</v>
      </c>
      <c r="AN7" s="7">
        <f>IF(AK7=1,AM7,AM7+AN5)</f>
        <v>1.1438614590196575E-5</v>
      </c>
      <c r="AO7" s="5">
        <f>SUM(G7:AJ7)</f>
        <v>0.16500000000000001</v>
      </c>
    </row>
    <row r="8" spans="1:41" x14ac:dyDescent="0.2">
      <c r="A8" s="1" t="s">
        <v>116</v>
      </c>
      <c r="B8" s="1" t="s">
        <v>94</v>
      </c>
      <c r="C8" s="1" t="s">
        <v>8</v>
      </c>
      <c r="D8" s="1" t="s">
        <v>38</v>
      </c>
      <c r="E8" s="1" t="s">
        <v>22</v>
      </c>
      <c r="F8" s="37" t="s">
        <v>11</v>
      </c>
      <c r="N8" s="5">
        <v>-1</v>
      </c>
      <c r="AK8" s="16">
        <v>73</v>
      </c>
    </row>
    <row r="9" spans="1:41" x14ac:dyDescent="0.2">
      <c r="A9" s="1" t="s">
        <v>116</v>
      </c>
      <c r="B9" s="1" t="s">
        <v>94</v>
      </c>
      <c r="C9" s="1" t="s">
        <v>8</v>
      </c>
      <c r="D9" s="1" t="s">
        <v>225</v>
      </c>
      <c r="E9" s="1" t="s">
        <v>21</v>
      </c>
      <c r="F9" s="37" t="s">
        <v>10</v>
      </c>
      <c r="AC9" s="5">
        <v>2.5000000000000001E-2</v>
      </c>
      <c r="AJ9" s="5">
        <v>0.127</v>
      </c>
      <c r="AK9" s="20">
        <v>74</v>
      </c>
      <c r="AM9" s="12">
        <f>+AO9/$AO$3</f>
        <v>5.143992360088401E-6</v>
      </c>
      <c r="AN9" s="7">
        <f>IF(AK9=1,AM9,AM9+AN7)</f>
        <v>1.6582606950284975E-5</v>
      </c>
      <c r="AO9" s="5">
        <f>SUM(G9:AJ9)</f>
        <v>0.152</v>
      </c>
    </row>
    <row r="10" spans="1:41" x14ac:dyDescent="0.2">
      <c r="A10" s="1" t="s">
        <v>116</v>
      </c>
      <c r="B10" s="1" t="s">
        <v>94</v>
      </c>
      <c r="C10" s="1" t="s">
        <v>8</v>
      </c>
      <c r="D10" s="1" t="s">
        <v>225</v>
      </c>
      <c r="E10" s="1" t="s">
        <v>21</v>
      </c>
      <c r="F10" s="37" t="s">
        <v>11</v>
      </c>
      <c r="AC10" s="5" t="s">
        <v>15</v>
      </c>
      <c r="AD10" s="5" t="s">
        <v>15</v>
      </c>
      <c r="AI10" s="5" t="s">
        <v>15</v>
      </c>
      <c r="AJ10" s="5" t="s">
        <v>15</v>
      </c>
      <c r="AK10" s="16">
        <v>74</v>
      </c>
    </row>
    <row r="11" spans="1:41" x14ac:dyDescent="0.2">
      <c r="A11" s="1" t="s">
        <v>116</v>
      </c>
      <c r="B11" s="1" t="s">
        <v>94</v>
      </c>
      <c r="C11" s="1" t="s">
        <v>8</v>
      </c>
      <c r="D11" s="1" t="s">
        <v>35</v>
      </c>
      <c r="E11" s="1" t="s">
        <v>28</v>
      </c>
      <c r="F11" s="37" t="s">
        <v>10</v>
      </c>
      <c r="AG11" s="5">
        <v>0.114</v>
      </c>
      <c r="AJ11" s="5">
        <v>3.7999999999999999E-2</v>
      </c>
      <c r="AK11" s="20">
        <v>75</v>
      </c>
      <c r="AM11" s="12">
        <f>+AO11/$AO$3</f>
        <v>5.143992360088401E-6</v>
      </c>
      <c r="AN11" s="7">
        <f>IF(AK11=1,AM11,AM11+AN9)</f>
        <v>2.1726599310373377E-5</v>
      </c>
      <c r="AO11" s="5">
        <f>SUM(G11:AJ11)</f>
        <v>0.152</v>
      </c>
    </row>
    <row r="12" spans="1:41" x14ac:dyDescent="0.2">
      <c r="A12" s="1" t="s">
        <v>116</v>
      </c>
      <c r="B12" s="1" t="s">
        <v>94</v>
      </c>
      <c r="C12" s="1" t="s">
        <v>8</v>
      </c>
      <c r="D12" s="1" t="s">
        <v>35</v>
      </c>
      <c r="E12" s="1" t="s">
        <v>28</v>
      </c>
      <c r="F12" s="37" t="s">
        <v>11</v>
      </c>
      <c r="AG12" s="5">
        <v>-1</v>
      </c>
      <c r="AJ12" s="5">
        <v>-1</v>
      </c>
      <c r="AK12" s="16">
        <v>75</v>
      </c>
    </row>
    <row r="13" spans="1:41" x14ac:dyDescent="0.2">
      <c r="A13" s="1" t="s">
        <v>116</v>
      </c>
      <c r="B13" s="1" t="s">
        <v>94</v>
      </c>
      <c r="C13" s="1" t="s">
        <v>8</v>
      </c>
      <c r="D13" s="1" t="s">
        <v>50</v>
      </c>
      <c r="E13" s="1" t="s">
        <v>28</v>
      </c>
      <c r="F13" s="37" t="s">
        <v>10</v>
      </c>
      <c r="AG13" s="5">
        <v>0.111</v>
      </c>
      <c r="AJ13" s="5">
        <v>3.6999999999999998E-2</v>
      </c>
      <c r="AK13" s="20">
        <v>76</v>
      </c>
      <c r="AM13" s="12">
        <f>+AO13/$AO$3</f>
        <v>5.0086241400860743E-6</v>
      </c>
      <c r="AN13" s="7">
        <f>IF(AK13=1,AM13,AM13+AN11)</f>
        <v>2.6735223450459451E-5</v>
      </c>
      <c r="AO13" s="5">
        <f>SUM(G13:AJ13)</f>
        <v>0.14799999999999999</v>
      </c>
    </row>
    <row r="14" spans="1:41" x14ac:dyDescent="0.2">
      <c r="A14" s="1" t="s">
        <v>116</v>
      </c>
      <c r="B14" s="1" t="s">
        <v>94</v>
      </c>
      <c r="C14" s="1" t="s">
        <v>8</v>
      </c>
      <c r="D14" s="1" t="s">
        <v>50</v>
      </c>
      <c r="E14" s="1" t="s">
        <v>28</v>
      </c>
      <c r="F14" s="37" t="s">
        <v>11</v>
      </c>
      <c r="AG14" s="5">
        <v>-1</v>
      </c>
      <c r="AJ14" s="5">
        <v>-1</v>
      </c>
      <c r="AK14" s="16">
        <v>76</v>
      </c>
    </row>
    <row r="15" spans="1:41" x14ac:dyDescent="0.2">
      <c r="A15" s="1" t="s">
        <v>116</v>
      </c>
      <c r="B15" s="1" t="s">
        <v>94</v>
      </c>
      <c r="C15" s="1" t="s">
        <v>8</v>
      </c>
      <c r="D15" s="1" t="s">
        <v>216</v>
      </c>
      <c r="E15" s="1" t="s">
        <v>33</v>
      </c>
      <c r="F15" s="37" t="s">
        <v>10</v>
      </c>
      <c r="AI15" s="5">
        <v>9.4E-2</v>
      </c>
      <c r="AK15" s="20">
        <v>77</v>
      </c>
      <c r="AM15" s="12">
        <f>+AO15/$AO$3</f>
        <v>3.1811531700546691E-6</v>
      </c>
      <c r="AN15" s="7">
        <f>IF(AK15=1,AM15,AM15+AN13)</f>
        <v>2.9916376620514119E-5</v>
      </c>
      <c r="AO15" s="5">
        <f>SUM(G15:AJ15)</f>
        <v>9.4E-2</v>
      </c>
    </row>
    <row r="16" spans="1:41" x14ac:dyDescent="0.2">
      <c r="A16" s="1" t="s">
        <v>116</v>
      </c>
      <c r="B16" s="1" t="s">
        <v>94</v>
      </c>
      <c r="C16" s="1" t="s">
        <v>8</v>
      </c>
      <c r="D16" s="1" t="s">
        <v>216</v>
      </c>
      <c r="E16" s="1" t="s">
        <v>33</v>
      </c>
      <c r="F16" s="37" t="s">
        <v>11</v>
      </c>
      <c r="AI16" s="5">
        <v>-1</v>
      </c>
      <c r="AK16" s="16">
        <v>77</v>
      </c>
    </row>
    <row r="17" spans="1:41" x14ac:dyDescent="0.2">
      <c r="A17" s="1" t="s">
        <v>116</v>
      </c>
      <c r="B17" s="1" t="s">
        <v>94</v>
      </c>
      <c r="C17" s="1" t="s">
        <v>8</v>
      </c>
      <c r="D17" s="1" t="s">
        <v>216</v>
      </c>
      <c r="E17" s="1" t="s">
        <v>22</v>
      </c>
      <c r="F17" s="37" t="s">
        <v>10</v>
      </c>
      <c r="X17" s="5">
        <v>2.5999999999999999E-2</v>
      </c>
      <c r="AK17" s="20">
        <v>78</v>
      </c>
      <c r="AM17" s="12">
        <f>+AO17/$AO$3</f>
        <v>8.7989343001512115E-7</v>
      </c>
      <c r="AN17" s="7">
        <f>IF(AK17=1,AM17,AM17+AN15)</f>
        <v>3.0796270050529242E-5</v>
      </c>
      <c r="AO17" s="5">
        <f>SUM(G17:AJ17)</f>
        <v>2.5999999999999999E-2</v>
      </c>
    </row>
    <row r="18" spans="1:41" x14ac:dyDescent="0.2">
      <c r="A18" s="1" t="s">
        <v>116</v>
      </c>
      <c r="B18" s="1" t="s">
        <v>94</v>
      </c>
      <c r="C18" s="1" t="s">
        <v>8</v>
      </c>
      <c r="D18" s="1" t="s">
        <v>216</v>
      </c>
      <c r="E18" s="1" t="s">
        <v>22</v>
      </c>
      <c r="F18" s="37" t="s">
        <v>11</v>
      </c>
      <c r="X18" s="5">
        <v>-1</v>
      </c>
      <c r="AK18" s="16">
        <v>78</v>
      </c>
    </row>
    <row r="19" spans="1:41" x14ac:dyDescent="0.2">
      <c r="A19" s="1" t="s">
        <v>116</v>
      </c>
      <c r="B19" s="1" t="s">
        <v>94</v>
      </c>
      <c r="C19" s="1" t="s">
        <v>19</v>
      </c>
      <c r="D19" s="1" t="s">
        <v>20</v>
      </c>
      <c r="E19" s="1" t="s">
        <v>21</v>
      </c>
      <c r="F19" s="37" t="s">
        <v>10</v>
      </c>
      <c r="G19" s="5">
        <v>803</v>
      </c>
      <c r="H19" s="5">
        <v>598</v>
      </c>
      <c r="I19" s="5">
        <v>616</v>
      </c>
      <c r="J19" s="5">
        <v>1350</v>
      </c>
      <c r="K19" s="5">
        <v>907</v>
      </c>
      <c r="L19" s="5">
        <v>566</v>
      </c>
      <c r="M19" s="5">
        <v>441</v>
      </c>
      <c r="N19" s="5">
        <v>506</v>
      </c>
      <c r="O19" s="5">
        <v>465</v>
      </c>
      <c r="P19" s="5">
        <v>437</v>
      </c>
      <c r="Q19" s="5">
        <v>152</v>
      </c>
      <c r="R19" s="5">
        <v>178</v>
      </c>
      <c r="S19" s="5">
        <v>104</v>
      </c>
      <c r="T19" s="5">
        <v>172</v>
      </c>
      <c r="U19" s="5">
        <v>56</v>
      </c>
      <c r="V19" s="5">
        <v>44</v>
      </c>
      <c r="W19" s="5">
        <v>54</v>
      </c>
      <c r="X19" s="5">
        <v>38</v>
      </c>
      <c r="Y19" s="5">
        <v>28</v>
      </c>
      <c r="Z19" s="5">
        <v>20</v>
      </c>
      <c r="AA19" s="5">
        <v>28.175000000000001</v>
      </c>
      <c r="AB19" s="5">
        <v>16.850000000000001</v>
      </c>
      <c r="AC19" s="5">
        <v>7</v>
      </c>
      <c r="AD19" s="5">
        <v>7</v>
      </c>
      <c r="AE19" s="5">
        <v>11.651999999999999</v>
      </c>
      <c r="AF19" s="5">
        <v>12.423</v>
      </c>
      <c r="AG19" s="5">
        <v>6.54</v>
      </c>
      <c r="AH19" s="5">
        <v>7.1420000000000003</v>
      </c>
      <c r="AI19" s="5">
        <v>5.1980000000000004</v>
      </c>
      <c r="AJ19" s="5">
        <v>8.4239999999999995</v>
      </c>
      <c r="AK19" s="20">
        <v>1</v>
      </c>
      <c r="AM19" s="12">
        <f>+AO19/$AO$3</f>
        <v>0.25873618266966647</v>
      </c>
      <c r="AN19" s="7">
        <f>IF(AK19=1,AM19,AM19+AN17)</f>
        <v>0.25873618266966647</v>
      </c>
      <c r="AO19" s="5">
        <f>SUM(G19:AJ19)</f>
        <v>7645.4040000000005</v>
      </c>
    </row>
    <row r="20" spans="1:41" x14ac:dyDescent="0.2">
      <c r="A20" s="1" t="s">
        <v>116</v>
      </c>
      <c r="B20" s="1" t="s">
        <v>94</v>
      </c>
      <c r="C20" s="1" t="s">
        <v>19</v>
      </c>
      <c r="D20" s="1" t="s">
        <v>20</v>
      </c>
      <c r="E20" s="1" t="s">
        <v>21</v>
      </c>
      <c r="F20" s="37" t="s">
        <v>11</v>
      </c>
      <c r="G20" s="5" t="s">
        <v>13</v>
      </c>
      <c r="H20" s="5" t="s">
        <v>13</v>
      </c>
      <c r="I20" s="5" t="s">
        <v>13</v>
      </c>
      <c r="J20" s="5" t="s">
        <v>13</v>
      </c>
      <c r="K20" s="5" t="s">
        <v>13</v>
      </c>
      <c r="L20" s="5" t="s">
        <v>13</v>
      </c>
      <c r="M20" s="5" t="s">
        <v>13</v>
      </c>
      <c r="N20" s="5" t="s">
        <v>13</v>
      </c>
      <c r="O20" s="5" t="s">
        <v>13</v>
      </c>
      <c r="P20" s="5" t="s">
        <v>13</v>
      </c>
      <c r="Q20" s="5" t="s">
        <v>13</v>
      </c>
      <c r="R20" s="5" t="s">
        <v>13</v>
      </c>
      <c r="S20" s="5" t="s">
        <v>13</v>
      </c>
      <c r="T20" s="5" t="s">
        <v>13</v>
      </c>
      <c r="U20" s="5" t="s">
        <v>13</v>
      </c>
      <c r="V20" s="5" t="s">
        <v>13</v>
      </c>
      <c r="W20" s="5" t="s">
        <v>13</v>
      </c>
      <c r="X20" s="5" t="s">
        <v>13</v>
      </c>
      <c r="Y20" s="5" t="s">
        <v>13</v>
      </c>
      <c r="Z20" s="5" t="s">
        <v>13</v>
      </c>
      <c r="AA20" s="5" t="s">
        <v>13</v>
      </c>
      <c r="AB20" s="5" t="s">
        <v>13</v>
      </c>
      <c r="AC20" s="5" t="s">
        <v>13</v>
      </c>
      <c r="AD20" s="5" t="s">
        <v>13</v>
      </c>
      <c r="AE20" s="5" t="s">
        <v>13</v>
      </c>
      <c r="AF20" s="5" t="s">
        <v>13</v>
      </c>
      <c r="AG20" s="5" t="s">
        <v>13</v>
      </c>
      <c r="AH20" s="5" t="s">
        <v>13</v>
      </c>
      <c r="AI20" s="5" t="s">
        <v>13</v>
      </c>
      <c r="AJ20" s="5" t="s">
        <v>13</v>
      </c>
      <c r="AK20" s="16">
        <v>1</v>
      </c>
    </row>
    <row r="21" spans="1:41" x14ac:dyDescent="0.2">
      <c r="A21" s="1" t="s">
        <v>116</v>
      </c>
      <c r="B21" s="1" t="s">
        <v>94</v>
      </c>
      <c r="C21" s="1" t="s">
        <v>8</v>
      </c>
      <c r="D21" s="1" t="s">
        <v>27</v>
      </c>
      <c r="E21" s="1" t="s">
        <v>21</v>
      </c>
      <c r="F21" s="37" t="s">
        <v>10</v>
      </c>
      <c r="G21" s="5">
        <v>154.06200000000001</v>
      </c>
      <c r="H21" s="5">
        <v>264.60899999999998</v>
      </c>
      <c r="I21" s="5">
        <v>348.03500000000003</v>
      </c>
      <c r="J21" s="5">
        <v>205.916</v>
      </c>
      <c r="K21" s="5">
        <v>271.13200000000001</v>
      </c>
      <c r="L21" s="5">
        <v>257.52</v>
      </c>
      <c r="M21" s="5">
        <v>168.43199999999999</v>
      </c>
      <c r="N21" s="5">
        <v>297.26499999999999</v>
      </c>
      <c r="O21" s="5">
        <v>209.673</v>
      </c>
      <c r="P21" s="5">
        <v>166.35499999999999</v>
      </c>
      <c r="Q21" s="5">
        <v>175.95500000000001</v>
      </c>
      <c r="R21" s="5">
        <v>198.16200000000001</v>
      </c>
      <c r="S21" s="5">
        <v>157.84899999999999</v>
      </c>
      <c r="T21" s="5">
        <v>116.28</v>
      </c>
      <c r="U21" s="5">
        <v>142.60400000000001</v>
      </c>
      <c r="V21" s="5">
        <v>169.11699999999999</v>
      </c>
      <c r="W21" s="5">
        <v>103.31100000000001</v>
      </c>
      <c r="X21" s="5">
        <v>46.628</v>
      </c>
      <c r="Y21" s="5">
        <v>109.239</v>
      </c>
      <c r="Z21" s="5">
        <v>108.437</v>
      </c>
      <c r="AA21" s="5">
        <v>154.09200000000001</v>
      </c>
      <c r="AB21" s="5">
        <v>105.617</v>
      </c>
      <c r="AC21" s="5">
        <v>62.954000000000001</v>
      </c>
      <c r="AD21" s="5">
        <v>73.736999999999995</v>
      </c>
      <c r="AE21" s="5">
        <v>104.334</v>
      </c>
      <c r="AF21" s="5">
        <v>157.982</v>
      </c>
      <c r="AG21" s="5">
        <v>150.096</v>
      </c>
      <c r="AH21" s="5">
        <v>93.766999999999996</v>
      </c>
      <c r="AI21" s="5">
        <v>105.524</v>
      </c>
      <c r="AJ21" s="5">
        <v>36.045000000000002</v>
      </c>
      <c r="AK21" s="20">
        <v>2</v>
      </c>
      <c r="AM21" s="12">
        <f>+AO21/$AO$3</f>
        <v>0.15955611813083709</v>
      </c>
      <c r="AN21" s="7">
        <f>IF(AK21=1,AM21,AM21+AN19)</f>
        <v>0.41829230080050356</v>
      </c>
      <c r="AO21" s="5">
        <f>SUM(G21:AJ21)</f>
        <v>4714.7290000000021</v>
      </c>
    </row>
    <row r="22" spans="1:41" x14ac:dyDescent="0.2">
      <c r="A22" s="1" t="s">
        <v>116</v>
      </c>
      <c r="B22" s="1" t="s">
        <v>94</v>
      </c>
      <c r="C22" s="1" t="s">
        <v>8</v>
      </c>
      <c r="D22" s="1" t="s">
        <v>27</v>
      </c>
      <c r="E22" s="1" t="s">
        <v>21</v>
      </c>
      <c r="F22" s="37" t="s">
        <v>11</v>
      </c>
      <c r="G22" s="5" t="s">
        <v>24</v>
      </c>
      <c r="H22" s="5" t="s">
        <v>13</v>
      </c>
      <c r="I22" s="5" t="s">
        <v>13</v>
      </c>
      <c r="J22" s="5" t="s">
        <v>13</v>
      </c>
      <c r="K22" s="5" t="s">
        <v>13</v>
      </c>
      <c r="L22" s="5" t="s">
        <v>13</v>
      </c>
      <c r="M22" s="5" t="s">
        <v>13</v>
      </c>
      <c r="N22" s="5" t="s">
        <v>13</v>
      </c>
      <c r="O22" s="5" t="s">
        <v>13</v>
      </c>
      <c r="P22" s="5" t="s">
        <v>13</v>
      </c>
      <c r="Q22" s="5" t="s">
        <v>24</v>
      </c>
      <c r="R22" s="5" t="s">
        <v>24</v>
      </c>
      <c r="S22" s="5" t="s">
        <v>13</v>
      </c>
      <c r="T22" s="5" t="s">
        <v>13</v>
      </c>
      <c r="U22" s="5" t="s">
        <v>13</v>
      </c>
      <c r="V22" s="5" t="s">
        <v>13</v>
      </c>
      <c r="W22" s="5" t="s">
        <v>13</v>
      </c>
      <c r="X22" s="5" t="s">
        <v>13</v>
      </c>
      <c r="Y22" s="5" t="s">
        <v>13</v>
      </c>
      <c r="Z22" s="5" t="s">
        <v>13</v>
      </c>
      <c r="AA22" s="5" t="s">
        <v>13</v>
      </c>
      <c r="AB22" s="5" t="s">
        <v>13</v>
      </c>
      <c r="AC22" s="5" t="s">
        <v>15</v>
      </c>
      <c r="AD22" s="5" t="s">
        <v>13</v>
      </c>
      <c r="AE22" s="5" t="s">
        <v>13</v>
      </c>
      <c r="AF22" s="5" t="s">
        <v>13</v>
      </c>
      <c r="AG22" s="5" t="s">
        <v>13</v>
      </c>
      <c r="AH22" s="5" t="s">
        <v>13</v>
      </c>
      <c r="AI22" s="5" t="s">
        <v>15</v>
      </c>
      <c r="AJ22" s="5" t="s">
        <v>15</v>
      </c>
      <c r="AK22" s="16">
        <v>2</v>
      </c>
    </row>
    <row r="23" spans="1:41" x14ac:dyDescent="0.2">
      <c r="A23" s="1" t="s">
        <v>116</v>
      </c>
      <c r="B23" s="1" t="s">
        <v>94</v>
      </c>
      <c r="C23" s="1" t="s">
        <v>8</v>
      </c>
      <c r="D23" s="1" t="s">
        <v>149</v>
      </c>
      <c r="E23" s="1" t="s">
        <v>21</v>
      </c>
      <c r="F23" s="37" t="s">
        <v>10</v>
      </c>
      <c r="G23" s="5">
        <v>377</v>
      </c>
      <c r="H23" s="5">
        <v>211</v>
      </c>
      <c r="I23" s="5">
        <v>301</v>
      </c>
      <c r="J23" s="5">
        <v>91</v>
      </c>
      <c r="K23" s="5">
        <v>101</v>
      </c>
      <c r="L23" s="5">
        <v>70.400000000000006</v>
      </c>
      <c r="M23" s="5">
        <v>105</v>
      </c>
      <c r="N23" s="5">
        <v>101.5</v>
      </c>
      <c r="O23" s="5">
        <v>157.58000000000001</v>
      </c>
      <c r="P23" s="5">
        <v>105.8</v>
      </c>
      <c r="Q23" s="5">
        <v>171.5</v>
      </c>
      <c r="R23" s="5">
        <v>341.9</v>
      </c>
      <c r="S23" s="5">
        <v>265.63200000000001</v>
      </c>
      <c r="T23" s="5">
        <v>80.293999999999997</v>
      </c>
      <c r="U23" s="5">
        <v>243.44399999999999</v>
      </c>
      <c r="V23" s="5">
        <v>87.021000000000001</v>
      </c>
      <c r="W23" s="5">
        <v>63.213999999999999</v>
      </c>
      <c r="X23" s="5">
        <v>41.262</v>
      </c>
      <c r="Y23" s="5">
        <v>31.954999999999998</v>
      </c>
      <c r="Z23" s="5">
        <v>28.783999999999999</v>
      </c>
      <c r="AA23" s="5">
        <v>73.947999999999993</v>
      </c>
      <c r="AB23" s="5">
        <v>66.569000000000003</v>
      </c>
      <c r="AC23" s="5">
        <v>240.70500000000001</v>
      </c>
      <c r="AD23" s="5">
        <v>98.462000000000003</v>
      </c>
      <c r="AE23" s="5">
        <v>121.205</v>
      </c>
      <c r="AF23" s="5">
        <v>66.933999999999997</v>
      </c>
      <c r="AG23" s="5">
        <v>46.581000000000003</v>
      </c>
      <c r="AH23" s="5">
        <v>62.064</v>
      </c>
      <c r="AI23" s="5">
        <v>76.31</v>
      </c>
      <c r="AJ23" s="5">
        <v>45.918999999999997</v>
      </c>
      <c r="AK23" s="20">
        <v>3</v>
      </c>
      <c r="AM23" s="12">
        <f>+AO23/$AO$3</f>
        <v>0.13113738781231862</v>
      </c>
      <c r="AN23" s="7">
        <f>IF(AK23=1,AM23,AM23+AN21)</f>
        <v>0.54942968861282215</v>
      </c>
      <c r="AO23" s="5">
        <f>SUM(G23:AJ23)</f>
        <v>3874.9829999999997</v>
      </c>
    </row>
    <row r="24" spans="1:41" x14ac:dyDescent="0.2">
      <c r="A24" s="1" t="s">
        <v>116</v>
      </c>
      <c r="B24" s="1" t="s">
        <v>94</v>
      </c>
      <c r="C24" s="1" t="s">
        <v>8</v>
      </c>
      <c r="D24" s="1" t="s">
        <v>149</v>
      </c>
      <c r="E24" s="1" t="s">
        <v>21</v>
      </c>
      <c r="F24" s="37" t="s">
        <v>11</v>
      </c>
      <c r="G24" s="5" t="s">
        <v>15</v>
      </c>
      <c r="H24" s="5" t="s">
        <v>15</v>
      </c>
      <c r="I24" s="5" t="s">
        <v>15</v>
      </c>
      <c r="J24" s="5" t="s">
        <v>15</v>
      </c>
      <c r="K24" s="5" t="s">
        <v>15</v>
      </c>
      <c r="L24" s="5" t="s">
        <v>15</v>
      </c>
      <c r="M24" s="5" t="s">
        <v>15</v>
      </c>
      <c r="N24" s="5" t="s">
        <v>15</v>
      </c>
      <c r="O24" s="5" t="s">
        <v>13</v>
      </c>
      <c r="P24" s="5" t="s">
        <v>13</v>
      </c>
      <c r="Q24" s="5" t="s">
        <v>13</v>
      </c>
      <c r="R24" s="5" t="s">
        <v>13</v>
      </c>
      <c r="S24" s="5" t="s">
        <v>15</v>
      </c>
      <c r="T24" s="5" t="s">
        <v>15</v>
      </c>
      <c r="U24" s="5" t="s">
        <v>13</v>
      </c>
      <c r="V24" s="5" t="s">
        <v>13</v>
      </c>
      <c r="W24" s="5" t="s">
        <v>13</v>
      </c>
      <c r="X24" s="5" t="s">
        <v>13</v>
      </c>
      <c r="Y24" s="5" t="s">
        <v>13</v>
      </c>
      <c r="Z24" s="5" t="s">
        <v>13</v>
      </c>
      <c r="AA24" s="5" t="s">
        <v>13</v>
      </c>
      <c r="AB24" s="5" t="s">
        <v>13</v>
      </c>
      <c r="AC24" s="5" t="s">
        <v>15</v>
      </c>
      <c r="AD24" s="5" t="s">
        <v>15</v>
      </c>
      <c r="AE24" s="5" t="s">
        <v>15</v>
      </c>
      <c r="AF24" s="5" t="s">
        <v>15</v>
      </c>
      <c r="AG24" s="5" t="s">
        <v>15</v>
      </c>
      <c r="AH24" s="5" t="s">
        <v>15</v>
      </c>
      <c r="AI24" s="5" t="s">
        <v>13</v>
      </c>
      <c r="AJ24" s="5" t="s">
        <v>15</v>
      </c>
      <c r="AK24" s="16">
        <v>3</v>
      </c>
    </row>
    <row r="25" spans="1:41" x14ac:dyDescent="0.2">
      <c r="A25" s="1" t="s">
        <v>116</v>
      </c>
      <c r="B25" s="1" t="s">
        <v>94</v>
      </c>
      <c r="C25" s="1" t="s">
        <v>30</v>
      </c>
      <c r="D25" s="1" t="s">
        <v>59</v>
      </c>
      <c r="E25" s="1" t="s">
        <v>21</v>
      </c>
      <c r="F25" s="37" t="s">
        <v>10</v>
      </c>
      <c r="I25" s="5">
        <v>114</v>
      </c>
      <c r="J25" s="5">
        <v>213.52799999999999</v>
      </c>
      <c r="K25" s="5">
        <v>237.37899999999999</v>
      </c>
      <c r="L25" s="5">
        <v>284.74700000000001</v>
      </c>
      <c r="M25" s="5">
        <v>359.31799999999998</v>
      </c>
      <c r="N25" s="5">
        <v>526.42700000000002</v>
      </c>
      <c r="O25" s="5">
        <v>498.49599999999998</v>
      </c>
      <c r="P25" s="5">
        <v>322.024</v>
      </c>
      <c r="Q25" s="5">
        <v>179.55600000000001</v>
      </c>
      <c r="R25" s="5">
        <v>11.166</v>
      </c>
      <c r="S25" s="5">
        <v>9.141</v>
      </c>
      <c r="AK25" s="20">
        <v>4</v>
      </c>
      <c r="AM25" s="12">
        <f>+AO25/$AO$3</f>
        <v>9.3261326013612728E-2</v>
      </c>
      <c r="AN25" s="7">
        <f>IF(AK25=1,AM25,AM25+AN23)</f>
        <v>0.64269101462643485</v>
      </c>
      <c r="AO25" s="5">
        <f>SUM(G25:AJ25)</f>
        <v>2755.7820000000002</v>
      </c>
    </row>
    <row r="26" spans="1:41" x14ac:dyDescent="0.2">
      <c r="A26" s="1" t="s">
        <v>116</v>
      </c>
      <c r="B26" s="1" t="s">
        <v>94</v>
      </c>
      <c r="C26" s="1" t="s">
        <v>30</v>
      </c>
      <c r="D26" s="1" t="s">
        <v>59</v>
      </c>
      <c r="E26" s="1" t="s">
        <v>21</v>
      </c>
      <c r="F26" s="37" t="s">
        <v>11</v>
      </c>
      <c r="I26" s="5">
        <v>-1</v>
      </c>
      <c r="J26" s="5">
        <v>-1</v>
      </c>
      <c r="K26" s="5">
        <v>-1</v>
      </c>
      <c r="L26" s="5">
        <v>-1</v>
      </c>
      <c r="M26" s="5">
        <v>-1</v>
      </c>
      <c r="N26" s="5">
        <v>-1</v>
      </c>
      <c r="O26" s="5">
        <v>-1</v>
      </c>
      <c r="P26" s="5">
        <v>-1</v>
      </c>
      <c r="Q26" s="5">
        <v>-1</v>
      </c>
      <c r="R26" s="5">
        <v>-1</v>
      </c>
      <c r="S26" s="5">
        <v>-1</v>
      </c>
      <c r="AK26" s="16">
        <v>4</v>
      </c>
    </row>
    <row r="27" spans="1:41" x14ac:dyDescent="0.2">
      <c r="A27" s="1" t="s">
        <v>116</v>
      </c>
      <c r="B27" s="1" t="s">
        <v>94</v>
      </c>
      <c r="C27" s="1" t="s">
        <v>8</v>
      </c>
      <c r="D27" s="1" t="s">
        <v>215</v>
      </c>
      <c r="E27" s="1" t="s">
        <v>21</v>
      </c>
      <c r="F27" s="37" t="s">
        <v>10</v>
      </c>
      <c r="G27" s="5">
        <v>25.536999999999999</v>
      </c>
      <c r="H27" s="5">
        <v>15.111000000000001</v>
      </c>
      <c r="I27" s="5">
        <v>26.439</v>
      </c>
      <c r="J27" s="5">
        <v>7.2140000000000004</v>
      </c>
      <c r="K27" s="5">
        <v>35.938000000000002</v>
      </c>
      <c r="L27" s="5">
        <v>140.88300000000001</v>
      </c>
      <c r="M27" s="5">
        <v>93.194000000000003</v>
      </c>
      <c r="N27" s="5">
        <v>101.012</v>
      </c>
      <c r="O27" s="5">
        <v>118.538</v>
      </c>
      <c r="P27" s="5">
        <v>186.17</v>
      </c>
      <c r="Q27" s="5">
        <v>60.8</v>
      </c>
      <c r="R27" s="5">
        <v>5.8</v>
      </c>
      <c r="S27" s="5">
        <v>22</v>
      </c>
      <c r="T27" s="5">
        <v>64.418999999999997</v>
      </c>
      <c r="U27" s="5">
        <v>58.174999999999997</v>
      </c>
      <c r="V27" s="5">
        <v>50.844999999999999</v>
      </c>
      <c r="W27" s="5">
        <v>46.002000000000002</v>
      </c>
      <c r="X27" s="5">
        <v>31.628</v>
      </c>
      <c r="Y27" s="5">
        <v>15.818</v>
      </c>
      <c r="Z27" s="5">
        <v>111.38200000000001</v>
      </c>
      <c r="AA27" s="5">
        <v>4.5</v>
      </c>
      <c r="AB27" s="5">
        <v>33.799999999999997</v>
      </c>
      <c r="AC27" s="5">
        <v>36.694000000000003</v>
      </c>
      <c r="AD27" s="5">
        <v>93.462999999999994</v>
      </c>
      <c r="AE27" s="5">
        <v>113.187</v>
      </c>
      <c r="AF27" s="5">
        <v>89.495999999999995</v>
      </c>
      <c r="AG27" s="5">
        <v>107.798</v>
      </c>
      <c r="AH27" s="5">
        <v>7.9000000000000001E-2</v>
      </c>
      <c r="AK27" s="20">
        <v>5</v>
      </c>
      <c r="AM27" s="12">
        <f>+AO27/$AO$3</f>
        <v>5.7393485600696306E-2</v>
      </c>
      <c r="AN27" s="7">
        <f>IF(AK27=1,AM27,AM27+AN25)</f>
        <v>0.7000845002271312</v>
      </c>
      <c r="AO27" s="5">
        <f>SUM(G27:AJ27)</f>
        <v>1695.9219999999996</v>
      </c>
    </row>
    <row r="28" spans="1:41" x14ac:dyDescent="0.2">
      <c r="A28" s="1" t="s">
        <v>116</v>
      </c>
      <c r="B28" s="1" t="s">
        <v>94</v>
      </c>
      <c r="C28" s="1" t="s">
        <v>8</v>
      </c>
      <c r="D28" s="1" t="s">
        <v>215</v>
      </c>
      <c r="E28" s="1" t="s">
        <v>21</v>
      </c>
      <c r="F28" s="37" t="s">
        <v>11</v>
      </c>
      <c r="G28" s="5">
        <v>-1</v>
      </c>
      <c r="H28" s="5" t="s">
        <v>15</v>
      </c>
      <c r="I28" s="5" t="s">
        <v>24</v>
      </c>
      <c r="J28" s="5" t="s">
        <v>13</v>
      </c>
      <c r="K28" s="5" t="s">
        <v>24</v>
      </c>
      <c r="L28" s="5" t="s">
        <v>24</v>
      </c>
      <c r="M28" s="5" t="s">
        <v>13</v>
      </c>
      <c r="N28" s="5" t="s">
        <v>24</v>
      </c>
      <c r="O28" s="5" t="s">
        <v>24</v>
      </c>
      <c r="P28" s="5" t="s">
        <v>24</v>
      </c>
      <c r="Q28" s="5" t="s">
        <v>24</v>
      </c>
      <c r="R28" s="5" t="s">
        <v>24</v>
      </c>
      <c r="S28" s="5" t="s">
        <v>24</v>
      </c>
      <c r="T28" s="5" t="s">
        <v>24</v>
      </c>
      <c r="U28" s="5" t="s">
        <v>24</v>
      </c>
      <c r="V28" s="5" t="s">
        <v>24</v>
      </c>
      <c r="W28" s="5" t="s">
        <v>24</v>
      </c>
      <c r="X28" s="5" t="s">
        <v>24</v>
      </c>
      <c r="Y28" s="5" t="s">
        <v>24</v>
      </c>
      <c r="Z28" s="5" t="s">
        <v>24</v>
      </c>
      <c r="AA28" s="5" t="s">
        <v>24</v>
      </c>
      <c r="AB28" s="5" t="s">
        <v>24</v>
      </c>
      <c r="AC28" s="5" t="s">
        <v>24</v>
      </c>
      <c r="AD28" s="5" t="s">
        <v>24</v>
      </c>
      <c r="AE28" s="5" t="s">
        <v>24</v>
      </c>
      <c r="AF28" s="5">
        <v>-1</v>
      </c>
      <c r="AG28" s="5" t="s">
        <v>24</v>
      </c>
      <c r="AH28" s="5" t="s">
        <v>24</v>
      </c>
      <c r="AK28" s="16">
        <v>5</v>
      </c>
    </row>
    <row r="29" spans="1:41" x14ac:dyDescent="0.2">
      <c r="A29" s="1" t="s">
        <v>116</v>
      </c>
      <c r="B29" s="1" t="s">
        <v>94</v>
      </c>
      <c r="C29" s="1" t="s">
        <v>8</v>
      </c>
      <c r="D29" s="1" t="s">
        <v>25</v>
      </c>
      <c r="E29" s="1" t="s">
        <v>21</v>
      </c>
      <c r="F29" s="37" t="s">
        <v>10</v>
      </c>
      <c r="G29" s="5">
        <v>122</v>
      </c>
      <c r="H29" s="5">
        <v>248</v>
      </c>
      <c r="I29" s="5">
        <v>82</v>
      </c>
      <c r="J29" s="5">
        <v>92</v>
      </c>
      <c r="K29" s="5">
        <v>57</v>
      </c>
      <c r="L29" s="5">
        <v>112</v>
      </c>
      <c r="M29" s="5">
        <v>58</v>
      </c>
      <c r="N29" s="5">
        <v>56</v>
      </c>
      <c r="O29" s="5">
        <v>40</v>
      </c>
      <c r="P29" s="5">
        <v>83</v>
      </c>
      <c r="Q29" s="5">
        <v>56</v>
      </c>
      <c r="R29" s="5">
        <v>15.574</v>
      </c>
      <c r="S29" s="5">
        <v>33.128</v>
      </c>
      <c r="T29" s="5">
        <v>36</v>
      </c>
      <c r="U29" s="5">
        <v>33.923000000000002</v>
      </c>
      <c r="V29" s="5">
        <v>38.582999999999998</v>
      </c>
      <c r="W29" s="5">
        <v>21.114999999999998</v>
      </c>
      <c r="X29" s="5">
        <v>33.591999999999999</v>
      </c>
      <c r="Y29" s="5">
        <v>42.755000000000003</v>
      </c>
      <c r="Z29" s="5">
        <v>41.22</v>
      </c>
      <c r="AA29" s="5">
        <v>30.666</v>
      </c>
      <c r="AB29" s="5">
        <v>41.890999999999998</v>
      </c>
      <c r="AC29" s="5">
        <v>24.18</v>
      </c>
      <c r="AD29" s="5">
        <v>6.3529999999999998</v>
      </c>
      <c r="AE29" s="5">
        <v>7.5490000000000004</v>
      </c>
      <c r="AF29" s="5">
        <v>8.6739999999999995</v>
      </c>
      <c r="AG29" s="5">
        <v>9.6809999999999992</v>
      </c>
      <c r="AH29" s="5">
        <v>7.7960000000000003</v>
      </c>
      <c r="AI29" s="5">
        <v>11.731</v>
      </c>
      <c r="AJ29" s="5">
        <v>8.9079999999999995</v>
      </c>
      <c r="AK29" s="20">
        <v>6</v>
      </c>
      <c r="AM29" s="12">
        <f>+AO29/$AO$3</f>
        <v>4.9386353861393735E-2</v>
      </c>
      <c r="AN29" s="7">
        <f>IF(AK29=1,AM29,AM29+AN27)</f>
        <v>0.74947085408852498</v>
      </c>
      <c r="AO29" s="5">
        <f>SUM(G29:AJ29)</f>
        <v>1459.3190000000004</v>
      </c>
    </row>
    <row r="30" spans="1:41" x14ac:dyDescent="0.2">
      <c r="A30" s="1" t="s">
        <v>116</v>
      </c>
      <c r="B30" s="1" t="s">
        <v>94</v>
      </c>
      <c r="C30" s="1" t="s">
        <v>8</v>
      </c>
      <c r="D30" s="1" t="s">
        <v>25</v>
      </c>
      <c r="E30" s="1" t="s">
        <v>21</v>
      </c>
      <c r="F30" s="37" t="s">
        <v>11</v>
      </c>
      <c r="G30" s="5" t="s">
        <v>13</v>
      </c>
      <c r="H30" s="5" t="s">
        <v>13</v>
      </c>
      <c r="I30" s="5" t="s">
        <v>13</v>
      </c>
      <c r="J30" s="5" t="s">
        <v>13</v>
      </c>
      <c r="K30" s="5" t="s">
        <v>13</v>
      </c>
      <c r="L30" s="5" t="s">
        <v>13</v>
      </c>
      <c r="M30" s="5" t="s">
        <v>13</v>
      </c>
      <c r="N30" s="5" t="s">
        <v>13</v>
      </c>
      <c r="O30" s="5" t="s">
        <v>13</v>
      </c>
      <c r="P30" s="5" t="s">
        <v>13</v>
      </c>
      <c r="Q30" s="5" t="s">
        <v>13</v>
      </c>
      <c r="R30" s="5" t="s">
        <v>13</v>
      </c>
      <c r="S30" s="5" t="s">
        <v>13</v>
      </c>
      <c r="T30" s="5" t="s">
        <v>13</v>
      </c>
      <c r="U30" s="5" t="s">
        <v>13</v>
      </c>
      <c r="V30" s="5" t="s">
        <v>13</v>
      </c>
      <c r="W30" s="5" t="s">
        <v>13</v>
      </c>
      <c r="X30" s="5" t="s">
        <v>13</v>
      </c>
      <c r="Y30" s="5" t="s">
        <v>13</v>
      </c>
      <c r="Z30" s="5" t="s">
        <v>13</v>
      </c>
      <c r="AA30" s="5" t="s">
        <v>13</v>
      </c>
      <c r="AB30" s="5" t="s">
        <v>13</v>
      </c>
      <c r="AC30" s="5" t="s">
        <v>13</v>
      </c>
      <c r="AD30" s="5" t="s">
        <v>15</v>
      </c>
      <c r="AE30" s="5" t="s">
        <v>13</v>
      </c>
      <c r="AF30" s="5" t="s">
        <v>15</v>
      </c>
      <c r="AG30" s="5" t="s">
        <v>15</v>
      </c>
      <c r="AH30" s="5" t="s">
        <v>15</v>
      </c>
      <c r="AI30" s="5" t="s">
        <v>15</v>
      </c>
      <c r="AJ30" s="5" t="s">
        <v>15</v>
      </c>
      <c r="AK30" s="16">
        <v>6</v>
      </c>
    </row>
    <row r="31" spans="1:41" x14ac:dyDescent="0.2">
      <c r="A31" s="1" t="s">
        <v>116</v>
      </c>
      <c r="B31" s="1" t="s">
        <v>94</v>
      </c>
      <c r="C31" s="1" t="s">
        <v>30</v>
      </c>
      <c r="D31" s="1" t="s">
        <v>120</v>
      </c>
      <c r="E31" s="1" t="s">
        <v>21</v>
      </c>
      <c r="F31" s="37" t="s">
        <v>10</v>
      </c>
      <c r="I31" s="5">
        <v>0.97499999999999998</v>
      </c>
      <c r="J31" s="5">
        <v>0.92600000000000005</v>
      </c>
      <c r="K31" s="5">
        <v>1.0940000000000001</v>
      </c>
      <c r="P31" s="5">
        <v>34.396000000000001</v>
      </c>
      <c r="Q31" s="5">
        <v>77.653000000000006</v>
      </c>
      <c r="R31" s="5">
        <v>4.2190000000000003</v>
      </c>
      <c r="S31" s="5">
        <v>29.814</v>
      </c>
      <c r="T31" s="5">
        <v>134.239</v>
      </c>
      <c r="U31" s="5">
        <v>42.348999999999997</v>
      </c>
      <c r="V31" s="5">
        <v>37.906999999999996</v>
      </c>
      <c r="W31" s="5">
        <v>180.08500000000001</v>
      </c>
      <c r="X31" s="5">
        <v>214.267</v>
      </c>
      <c r="Y31" s="5">
        <v>210.21199999999999</v>
      </c>
      <c r="Z31" s="5">
        <v>1.948</v>
      </c>
      <c r="AA31" s="5">
        <v>13.333</v>
      </c>
      <c r="AB31" s="5">
        <v>2.0830000000000002</v>
      </c>
      <c r="AC31" s="5">
        <v>0.90200000000000002</v>
      </c>
      <c r="AD31" s="5">
        <v>0.32600000000000001</v>
      </c>
      <c r="AE31" s="5">
        <v>0.248</v>
      </c>
      <c r="AF31" s="5">
        <v>4.0750000000000002</v>
      </c>
      <c r="AG31" s="5">
        <v>5.5529999999999999</v>
      </c>
      <c r="AH31" s="5">
        <v>3.2919999999999998</v>
      </c>
      <c r="AJ31" s="5">
        <v>2.948</v>
      </c>
      <c r="AK31" s="20">
        <v>7</v>
      </c>
      <c r="AM31" s="12">
        <f>+AO31/$AO$3</f>
        <v>3.3938301805003242E-2</v>
      </c>
      <c r="AN31" s="7">
        <f>IF(AK31=1,AM31,AM31+AN29)</f>
        <v>0.78340915589352822</v>
      </c>
      <c r="AO31" s="5">
        <f>SUM(G31:AJ31)</f>
        <v>1002.8440000000001</v>
      </c>
    </row>
    <row r="32" spans="1:41" x14ac:dyDescent="0.2">
      <c r="A32" s="1" t="s">
        <v>116</v>
      </c>
      <c r="B32" s="1" t="s">
        <v>94</v>
      </c>
      <c r="C32" s="1" t="s">
        <v>30</v>
      </c>
      <c r="D32" s="1" t="s">
        <v>120</v>
      </c>
      <c r="E32" s="1" t="s">
        <v>21</v>
      </c>
      <c r="F32" s="37" t="s">
        <v>11</v>
      </c>
      <c r="I32" s="5">
        <v>-1</v>
      </c>
      <c r="J32" s="5">
        <v>-1</v>
      </c>
      <c r="K32" s="5">
        <v>-1</v>
      </c>
      <c r="P32" s="5">
        <v>-1</v>
      </c>
      <c r="Q32" s="5">
        <v>-1</v>
      </c>
      <c r="R32" s="5">
        <v>-1</v>
      </c>
      <c r="S32" s="5">
        <v>-1</v>
      </c>
      <c r="T32" s="5">
        <v>-1</v>
      </c>
      <c r="U32" s="5">
        <v>-1</v>
      </c>
      <c r="V32" s="5">
        <v>-1</v>
      </c>
      <c r="W32" s="5">
        <v>-1</v>
      </c>
      <c r="X32" s="5">
        <v>-1</v>
      </c>
      <c r="Y32" s="5">
        <v>-1</v>
      </c>
      <c r="Z32" s="5">
        <v>-1</v>
      </c>
      <c r="AA32" s="5">
        <v>-1</v>
      </c>
      <c r="AB32" s="5">
        <v>-1</v>
      </c>
      <c r="AC32" s="5">
        <v>-1</v>
      </c>
      <c r="AD32" s="5">
        <v>-1</v>
      </c>
      <c r="AE32" s="5">
        <v>-1</v>
      </c>
      <c r="AF32" s="5">
        <v>-1</v>
      </c>
      <c r="AG32" s="5">
        <v>-1</v>
      </c>
      <c r="AH32" s="5">
        <v>-1</v>
      </c>
      <c r="AJ32" s="5">
        <v>-1</v>
      </c>
      <c r="AK32" s="16">
        <v>7</v>
      </c>
    </row>
    <row r="33" spans="1:41" x14ac:dyDescent="0.2">
      <c r="A33" s="1" t="s">
        <v>116</v>
      </c>
      <c r="B33" s="1" t="s">
        <v>94</v>
      </c>
      <c r="C33" s="1" t="s">
        <v>8</v>
      </c>
      <c r="D33" s="1" t="s">
        <v>220</v>
      </c>
      <c r="E33" s="1" t="s">
        <v>21</v>
      </c>
      <c r="F33" s="37" t="s">
        <v>10</v>
      </c>
      <c r="G33" s="5">
        <v>90</v>
      </c>
      <c r="H33" s="5">
        <v>88</v>
      </c>
      <c r="I33" s="5">
        <v>66</v>
      </c>
      <c r="J33" s="5">
        <v>44</v>
      </c>
      <c r="K33" s="5">
        <v>100</v>
      </c>
      <c r="L33" s="5">
        <v>64.680000000000007</v>
      </c>
      <c r="M33" s="5">
        <v>70.459999999999994</v>
      </c>
      <c r="N33" s="5">
        <v>32</v>
      </c>
      <c r="O33" s="5">
        <v>57.45</v>
      </c>
      <c r="P33" s="5">
        <v>40.75</v>
      </c>
      <c r="Q33" s="5">
        <v>16.89</v>
      </c>
      <c r="R33" s="5">
        <v>29.28</v>
      </c>
      <c r="S33" s="5">
        <v>16.57</v>
      </c>
      <c r="T33" s="5">
        <v>27.02</v>
      </c>
      <c r="U33" s="5">
        <v>17.100000000000001</v>
      </c>
      <c r="V33" s="5">
        <v>9.3239999999999998</v>
      </c>
      <c r="W33" s="5">
        <v>7.5679999999999996</v>
      </c>
      <c r="X33" s="5">
        <v>9.3059999999999992</v>
      </c>
      <c r="Y33" s="5">
        <v>12.778</v>
      </c>
      <c r="Z33" s="5">
        <v>8.1999999999999993</v>
      </c>
      <c r="AA33" s="5">
        <v>23.274999999999999</v>
      </c>
      <c r="AB33" s="5">
        <v>20.193000000000001</v>
      </c>
      <c r="AC33" s="5">
        <v>10.052</v>
      </c>
      <c r="AD33" s="5">
        <v>11.012</v>
      </c>
      <c r="AE33" s="5">
        <v>7.8390000000000004</v>
      </c>
      <c r="AF33" s="5">
        <v>2.6059999999999999</v>
      </c>
      <c r="AG33" s="5">
        <v>4.9749999999999996</v>
      </c>
      <c r="AH33" s="5">
        <v>1.6</v>
      </c>
      <c r="AI33" s="5">
        <v>1.58</v>
      </c>
      <c r="AJ33" s="5">
        <v>0.51200000000000001</v>
      </c>
      <c r="AK33" s="20">
        <v>8</v>
      </c>
      <c r="AM33" s="12">
        <f>+AO33/$AO$3</f>
        <v>3.015394784661821E-2</v>
      </c>
      <c r="AN33" s="7">
        <f>IF(AK33=1,AM33,AM33+AN31)</f>
        <v>0.8135631037401464</v>
      </c>
      <c r="AO33" s="5">
        <f>SUM(G33:AJ33)</f>
        <v>891.02000000000021</v>
      </c>
    </row>
    <row r="34" spans="1:41" x14ac:dyDescent="0.2">
      <c r="A34" s="1" t="s">
        <v>116</v>
      </c>
      <c r="B34" s="1" t="s">
        <v>94</v>
      </c>
      <c r="C34" s="1" t="s">
        <v>8</v>
      </c>
      <c r="D34" s="1" t="s">
        <v>220</v>
      </c>
      <c r="E34" s="1" t="s">
        <v>21</v>
      </c>
      <c r="F34" s="37" t="s">
        <v>11</v>
      </c>
      <c r="G34" s="5" t="s">
        <v>15</v>
      </c>
      <c r="H34" s="5" t="s">
        <v>15</v>
      </c>
      <c r="I34" s="5" t="s">
        <v>15</v>
      </c>
      <c r="J34" s="5" t="s">
        <v>15</v>
      </c>
      <c r="K34" s="5" t="s">
        <v>15</v>
      </c>
      <c r="L34" s="5" t="s">
        <v>15</v>
      </c>
      <c r="M34" s="5" t="s">
        <v>15</v>
      </c>
      <c r="N34" s="5" t="s">
        <v>15</v>
      </c>
      <c r="O34" s="5" t="s">
        <v>13</v>
      </c>
      <c r="P34" s="5" t="s">
        <v>15</v>
      </c>
      <c r="Q34" s="5" t="s">
        <v>13</v>
      </c>
      <c r="R34" s="5" t="s">
        <v>12</v>
      </c>
      <c r="S34" s="5" t="s">
        <v>13</v>
      </c>
      <c r="T34" s="5" t="s">
        <v>13</v>
      </c>
      <c r="U34" s="5" t="s">
        <v>13</v>
      </c>
      <c r="V34" s="5" t="s">
        <v>13</v>
      </c>
      <c r="W34" s="5" t="s">
        <v>13</v>
      </c>
      <c r="X34" s="5" t="s">
        <v>13</v>
      </c>
      <c r="Y34" s="5" t="s">
        <v>13</v>
      </c>
      <c r="Z34" s="5" t="s">
        <v>13</v>
      </c>
      <c r="AA34" s="5" t="s">
        <v>13</v>
      </c>
      <c r="AB34" s="5" t="s">
        <v>13</v>
      </c>
      <c r="AC34" s="5" t="s">
        <v>13</v>
      </c>
      <c r="AD34" s="5" t="s">
        <v>13</v>
      </c>
      <c r="AE34" s="5" t="s">
        <v>13</v>
      </c>
      <c r="AF34" s="5" t="s">
        <v>13</v>
      </c>
      <c r="AG34" s="5" t="s">
        <v>13</v>
      </c>
      <c r="AH34" s="5" t="s">
        <v>13</v>
      </c>
      <c r="AI34" s="5" t="s">
        <v>13</v>
      </c>
      <c r="AJ34" s="5" t="s">
        <v>13</v>
      </c>
      <c r="AK34" s="16">
        <v>8</v>
      </c>
    </row>
    <row r="35" spans="1:41" x14ac:dyDescent="0.2">
      <c r="A35" s="1" t="s">
        <v>116</v>
      </c>
      <c r="B35" s="1" t="s">
        <v>94</v>
      </c>
      <c r="C35" s="1" t="s">
        <v>8</v>
      </c>
      <c r="D35" s="1" t="s">
        <v>241</v>
      </c>
      <c r="E35" s="1" t="s">
        <v>14</v>
      </c>
      <c r="F35" s="37" t="s">
        <v>10</v>
      </c>
      <c r="G35" s="5">
        <v>26</v>
      </c>
      <c r="H35" s="5">
        <v>23.6</v>
      </c>
      <c r="I35" s="5">
        <v>17.2</v>
      </c>
      <c r="J35" s="5">
        <v>21.2</v>
      </c>
      <c r="K35" s="5">
        <v>20.5</v>
      </c>
      <c r="L35" s="5">
        <v>29.7</v>
      </c>
      <c r="M35" s="5">
        <v>45</v>
      </c>
      <c r="N35" s="5">
        <v>40.299999999999997</v>
      </c>
      <c r="O35" s="5">
        <v>35.700000000000003</v>
      </c>
      <c r="P35" s="5">
        <v>37.299999999999997</v>
      </c>
      <c r="Q35" s="5">
        <v>37.299999999999997</v>
      </c>
      <c r="R35" s="5">
        <v>37.299999999999997</v>
      </c>
      <c r="S35" s="5">
        <v>37.299999999999997</v>
      </c>
      <c r="T35" s="5">
        <v>21</v>
      </c>
      <c r="U35" s="5">
        <v>33.200000000000003</v>
      </c>
      <c r="V35" s="5">
        <v>28.5</v>
      </c>
      <c r="W35" s="5">
        <v>35</v>
      </c>
      <c r="X35" s="5">
        <v>36</v>
      </c>
      <c r="Y35" s="5">
        <v>37</v>
      </c>
      <c r="Z35" s="5">
        <v>38</v>
      </c>
      <c r="AA35" s="5">
        <v>39</v>
      </c>
      <c r="AB35" s="5">
        <v>40</v>
      </c>
      <c r="AC35" s="5">
        <v>41</v>
      </c>
      <c r="AD35" s="5">
        <v>42</v>
      </c>
      <c r="AE35" s="5">
        <v>17</v>
      </c>
      <c r="AF35" s="5">
        <v>15</v>
      </c>
      <c r="AG35" s="5">
        <v>13</v>
      </c>
      <c r="AK35" s="20">
        <v>9</v>
      </c>
      <c r="AM35" s="12">
        <f>+AO35/$AO$3</f>
        <v>2.8566078625990917E-2</v>
      </c>
      <c r="AN35" s="7">
        <f>IF(AK35=1,AM35,AM35+AN33)</f>
        <v>0.84212918236613732</v>
      </c>
      <c r="AO35" s="5">
        <f>SUM(G35:AJ35)</f>
        <v>844.1</v>
      </c>
    </row>
    <row r="36" spans="1:41" x14ac:dyDescent="0.2">
      <c r="A36" s="1" t="s">
        <v>116</v>
      </c>
      <c r="B36" s="1" t="s">
        <v>94</v>
      </c>
      <c r="C36" s="1" t="s">
        <v>8</v>
      </c>
      <c r="D36" s="1" t="s">
        <v>241</v>
      </c>
      <c r="E36" s="1" t="s">
        <v>14</v>
      </c>
      <c r="F36" s="37" t="s">
        <v>11</v>
      </c>
      <c r="G36" s="5">
        <v>-1</v>
      </c>
      <c r="H36" s="5">
        <v>-1</v>
      </c>
      <c r="I36" s="5">
        <v>-1</v>
      </c>
      <c r="J36" s="5">
        <v>-1</v>
      </c>
      <c r="K36" s="5">
        <v>-1</v>
      </c>
      <c r="L36" s="5">
        <v>-1</v>
      </c>
      <c r="M36" s="5">
        <v>-1</v>
      </c>
      <c r="N36" s="5">
        <v>-1</v>
      </c>
      <c r="O36" s="5">
        <v>-1</v>
      </c>
      <c r="P36" s="5">
        <v>-1</v>
      </c>
      <c r="Q36" s="5">
        <v>-1</v>
      </c>
      <c r="R36" s="5">
        <v>-1</v>
      </c>
      <c r="S36" s="5">
        <v>-1</v>
      </c>
      <c r="T36" s="5">
        <v>-1</v>
      </c>
      <c r="U36" s="5">
        <v>-1</v>
      </c>
      <c r="V36" s="5">
        <v>-1</v>
      </c>
      <c r="W36" s="5">
        <v>-1</v>
      </c>
      <c r="X36" s="5">
        <v>-1</v>
      </c>
      <c r="Y36" s="5">
        <v>-1</v>
      </c>
      <c r="Z36" s="5">
        <v>-1</v>
      </c>
      <c r="AA36" s="5">
        <v>-1</v>
      </c>
      <c r="AB36" s="5">
        <v>-1</v>
      </c>
      <c r="AC36" s="5">
        <v>-1</v>
      </c>
      <c r="AD36" s="5">
        <v>-1</v>
      </c>
      <c r="AE36" s="5">
        <v>-1</v>
      </c>
      <c r="AF36" s="5">
        <v>-1</v>
      </c>
      <c r="AG36" s="5">
        <v>-1</v>
      </c>
      <c r="AK36" s="16">
        <v>9</v>
      </c>
    </row>
    <row r="37" spans="1:41" x14ac:dyDescent="0.2">
      <c r="A37" s="1" t="s">
        <v>116</v>
      </c>
      <c r="B37" s="1" t="s">
        <v>94</v>
      </c>
      <c r="C37" s="1" t="s">
        <v>8</v>
      </c>
      <c r="D37" s="1" t="s">
        <v>222</v>
      </c>
      <c r="E37" s="1" t="s">
        <v>21</v>
      </c>
      <c r="F37" s="37" t="s">
        <v>10</v>
      </c>
      <c r="G37" s="5">
        <v>57</v>
      </c>
      <c r="H37" s="5">
        <v>10</v>
      </c>
      <c r="I37" s="5">
        <v>8</v>
      </c>
      <c r="J37" s="5">
        <v>43</v>
      </c>
      <c r="K37" s="5">
        <v>23</v>
      </c>
      <c r="L37" s="5">
        <v>59</v>
      </c>
      <c r="M37" s="5">
        <v>23</v>
      </c>
      <c r="N37" s="5">
        <v>35</v>
      </c>
      <c r="O37" s="5">
        <v>39</v>
      </c>
      <c r="P37" s="5">
        <v>0.41099999999999998</v>
      </c>
      <c r="S37" s="5">
        <v>11</v>
      </c>
      <c r="T37" s="5">
        <v>40</v>
      </c>
      <c r="U37" s="5">
        <v>7</v>
      </c>
      <c r="W37" s="5">
        <v>113</v>
      </c>
      <c r="X37" s="5">
        <v>96</v>
      </c>
      <c r="Y37" s="5">
        <v>77.667000000000002</v>
      </c>
      <c r="Z37" s="5">
        <v>45.015999999999998</v>
      </c>
      <c r="AA37" s="5">
        <v>45.015999999999998</v>
      </c>
      <c r="AD37" s="5">
        <v>0.15</v>
      </c>
      <c r="AG37" s="5">
        <v>0.14299999999999999</v>
      </c>
      <c r="AI37" s="5">
        <v>0.29299999999999998</v>
      </c>
      <c r="AJ37" s="5">
        <v>0.14499999999999999</v>
      </c>
      <c r="AK37" s="20">
        <v>10</v>
      </c>
      <c r="AM37" s="12">
        <f>+AO37/$AO$3</f>
        <v>2.4800845428681211E-2</v>
      </c>
      <c r="AN37" s="7">
        <f>IF(AK37=1,AM37,AM37+AN35)</f>
        <v>0.86693002779481854</v>
      </c>
      <c r="AO37" s="5">
        <f>SUM(G37:AJ37)</f>
        <v>732.84100000000001</v>
      </c>
    </row>
    <row r="38" spans="1:41" x14ac:dyDescent="0.2">
      <c r="A38" s="1" t="s">
        <v>116</v>
      </c>
      <c r="B38" s="1" t="s">
        <v>94</v>
      </c>
      <c r="C38" s="1" t="s">
        <v>8</v>
      </c>
      <c r="D38" s="1" t="s">
        <v>222</v>
      </c>
      <c r="E38" s="1" t="s">
        <v>21</v>
      </c>
      <c r="F38" s="37" t="s">
        <v>11</v>
      </c>
      <c r="G38" s="5" t="s">
        <v>15</v>
      </c>
      <c r="H38" s="5" t="s">
        <v>15</v>
      </c>
      <c r="I38" s="5" t="s">
        <v>15</v>
      </c>
      <c r="J38" s="5" t="s">
        <v>15</v>
      </c>
      <c r="K38" s="5" t="s">
        <v>15</v>
      </c>
      <c r="L38" s="5" t="s">
        <v>15</v>
      </c>
      <c r="M38" s="5" t="s">
        <v>15</v>
      </c>
      <c r="N38" s="5">
        <v>-1</v>
      </c>
      <c r="O38" s="5">
        <v>-1</v>
      </c>
      <c r="P38" s="5">
        <v>-1</v>
      </c>
      <c r="S38" s="5">
        <v>-1</v>
      </c>
      <c r="T38" s="5" t="s">
        <v>15</v>
      </c>
      <c r="U38" s="5" t="s">
        <v>15</v>
      </c>
      <c r="W38" s="5">
        <v>-1</v>
      </c>
      <c r="X38" s="5" t="s">
        <v>15</v>
      </c>
      <c r="Y38" s="5" t="s">
        <v>15</v>
      </c>
      <c r="Z38" s="5">
        <v>-1</v>
      </c>
      <c r="AA38" s="5">
        <v>-1</v>
      </c>
      <c r="AD38" s="5" t="s">
        <v>13</v>
      </c>
      <c r="AG38" s="5" t="s">
        <v>24</v>
      </c>
      <c r="AI38" s="5" t="s">
        <v>15</v>
      </c>
      <c r="AJ38" s="5">
        <v>-1</v>
      </c>
      <c r="AK38" s="16">
        <v>10</v>
      </c>
    </row>
    <row r="39" spans="1:41" x14ac:dyDescent="0.2">
      <c r="A39" s="1" t="s">
        <v>116</v>
      </c>
      <c r="B39" s="1" t="s">
        <v>94</v>
      </c>
      <c r="C39" s="1" t="s">
        <v>8</v>
      </c>
      <c r="D39" s="1" t="s">
        <v>43</v>
      </c>
      <c r="E39" s="1" t="s">
        <v>21</v>
      </c>
      <c r="F39" s="37" t="s">
        <v>10</v>
      </c>
      <c r="G39" s="5">
        <v>17</v>
      </c>
      <c r="H39" s="5">
        <v>24</v>
      </c>
      <c r="I39" s="5">
        <v>29</v>
      </c>
      <c r="J39" s="5">
        <v>26</v>
      </c>
      <c r="K39" s="5">
        <v>43</v>
      </c>
      <c r="L39" s="5">
        <v>15</v>
      </c>
      <c r="M39" s="5">
        <v>40.799999999999997</v>
      </c>
      <c r="N39" s="5">
        <v>33.481000000000002</v>
      </c>
      <c r="O39" s="5">
        <v>25.297999999999998</v>
      </c>
      <c r="P39" s="5">
        <v>25</v>
      </c>
      <c r="Q39" s="5">
        <v>24.091000000000001</v>
      </c>
      <c r="R39" s="5">
        <v>14.972</v>
      </c>
      <c r="S39" s="5">
        <v>15.057</v>
      </c>
      <c r="T39" s="5">
        <v>18.04</v>
      </c>
      <c r="U39" s="5">
        <v>16.023</v>
      </c>
      <c r="V39" s="5">
        <v>32.926000000000002</v>
      </c>
      <c r="W39" s="5">
        <v>22.329000000000001</v>
      </c>
      <c r="X39" s="5">
        <v>23.759</v>
      </c>
      <c r="Y39" s="5">
        <v>26.338000000000001</v>
      </c>
      <c r="Z39" s="5">
        <v>2.6760000000000002</v>
      </c>
      <c r="AA39" s="5">
        <v>2.089</v>
      </c>
      <c r="AB39" s="5">
        <v>3.8039999999999998</v>
      </c>
      <c r="AC39" s="5">
        <v>5.0410000000000004</v>
      </c>
      <c r="AD39" s="5">
        <v>5.2930000000000001</v>
      </c>
      <c r="AE39" s="5">
        <v>9.5510000000000002</v>
      </c>
      <c r="AF39" s="5">
        <v>11.545999999999999</v>
      </c>
      <c r="AG39" s="5">
        <v>14.083</v>
      </c>
      <c r="AH39" s="5">
        <v>15.164</v>
      </c>
      <c r="AI39" s="5">
        <v>10.497999999999999</v>
      </c>
      <c r="AJ39" s="5">
        <v>13.566000000000001</v>
      </c>
      <c r="AK39" s="20">
        <v>11</v>
      </c>
      <c r="AM39" s="12">
        <f>+AO39/$AO$3</f>
        <v>1.9135143948703845E-2</v>
      </c>
      <c r="AN39" s="7">
        <f>IF(AK39=1,AM39,AM39+AN37)</f>
        <v>0.8860651717435224</v>
      </c>
      <c r="AO39" s="5">
        <f>SUM(G39:AJ39)</f>
        <v>565.42500000000007</v>
      </c>
    </row>
    <row r="40" spans="1:41" x14ac:dyDescent="0.2">
      <c r="A40" s="1" t="s">
        <v>116</v>
      </c>
      <c r="B40" s="1" t="s">
        <v>94</v>
      </c>
      <c r="C40" s="1" t="s">
        <v>8</v>
      </c>
      <c r="D40" s="1" t="s">
        <v>43</v>
      </c>
      <c r="E40" s="1" t="s">
        <v>21</v>
      </c>
      <c r="F40" s="37" t="s">
        <v>11</v>
      </c>
      <c r="G40" s="5">
        <v>-1</v>
      </c>
      <c r="H40" s="5">
        <v>-1</v>
      </c>
      <c r="I40" s="5">
        <v>-1</v>
      </c>
      <c r="J40" s="5">
        <v>-1</v>
      </c>
      <c r="K40" s="5">
        <v>-1</v>
      </c>
      <c r="L40" s="5">
        <v>-1</v>
      </c>
      <c r="M40" s="5">
        <v>-1</v>
      </c>
      <c r="N40" s="5">
        <v>-1</v>
      </c>
      <c r="O40" s="5">
        <v>-1</v>
      </c>
      <c r="P40" s="5">
        <v>-1</v>
      </c>
      <c r="Q40" s="5">
        <v>-1</v>
      </c>
      <c r="R40" s="5">
        <v>-1</v>
      </c>
      <c r="S40" s="5">
        <v>-1</v>
      </c>
      <c r="T40" s="5">
        <v>-1</v>
      </c>
      <c r="U40" s="5">
        <v>-1</v>
      </c>
      <c r="V40" s="5">
        <v>-1</v>
      </c>
      <c r="W40" s="5">
        <v>-1</v>
      </c>
      <c r="X40" s="5">
        <v>-1</v>
      </c>
      <c r="Y40" s="5">
        <v>-1</v>
      </c>
      <c r="Z40" s="5">
        <v>-1</v>
      </c>
      <c r="AA40" s="5" t="s">
        <v>15</v>
      </c>
      <c r="AB40" s="5" t="s">
        <v>15</v>
      </c>
      <c r="AC40" s="5" t="s">
        <v>15</v>
      </c>
      <c r="AD40" s="5" t="s">
        <v>15</v>
      </c>
      <c r="AE40" s="5" t="s">
        <v>13</v>
      </c>
      <c r="AF40" s="5" t="s">
        <v>13</v>
      </c>
      <c r="AG40" s="5" t="s">
        <v>13</v>
      </c>
      <c r="AH40" s="5" t="s">
        <v>15</v>
      </c>
      <c r="AI40" s="5" t="s">
        <v>15</v>
      </c>
      <c r="AJ40" s="5" t="s">
        <v>15</v>
      </c>
      <c r="AK40" s="16">
        <v>11</v>
      </c>
    </row>
    <row r="41" spans="1:41" x14ac:dyDescent="0.2">
      <c r="A41" s="1" t="s">
        <v>116</v>
      </c>
      <c r="B41" s="1" t="s">
        <v>94</v>
      </c>
      <c r="C41" s="1" t="s">
        <v>8</v>
      </c>
      <c r="D41" s="1" t="s">
        <v>52</v>
      </c>
      <c r="E41" s="1" t="s">
        <v>21</v>
      </c>
      <c r="F41" s="37" t="s">
        <v>10</v>
      </c>
      <c r="I41" s="5">
        <v>0.70599999999999996</v>
      </c>
      <c r="J41" s="5">
        <v>7.3440000000000003</v>
      </c>
      <c r="K41" s="5">
        <v>10.894</v>
      </c>
      <c r="L41" s="5">
        <v>2.7240000000000002</v>
      </c>
      <c r="M41" s="5">
        <v>1.274</v>
      </c>
      <c r="N41" s="5">
        <v>3.3809999999999998</v>
      </c>
      <c r="O41" s="5">
        <v>5.9640000000000004</v>
      </c>
      <c r="P41" s="5">
        <v>10.763</v>
      </c>
      <c r="Q41" s="5">
        <v>13.401999999999999</v>
      </c>
      <c r="R41" s="5">
        <v>15.916</v>
      </c>
      <c r="S41" s="5">
        <v>15.083</v>
      </c>
      <c r="T41" s="5">
        <v>28.042999999999999</v>
      </c>
      <c r="U41" s="5">
        <v>24.923999999999999</v>
      </c>
      <c r="V41" s="5">
        <v>16.417000000000002</v>
      </c>
      <c r="W41" s="5">
        <v>13.629</v>
      </c>
      <c r="X41" s="5">
        <v>13.885999999999999</v>
      </c>
      <c r="Y41" s="5">
        <v>19.437000000000001</v>
      </c>
      <c r="Z41" s="5">
        <v>20.077999999999999</v>
      </c>
      <c r="AA41" s="5">
        <v>28.353000000000002</v>
      </c>
      <c r="AB41" s="5">
        <v>36.433999999999997</v>
      </c>
      <c r="AC41" s="5">
        <v>30.501999999999999</v>
      </c>
      <c r="AD41" s="5">
        <v>19.989000000000001</v>
      </c>
      <c r="AE41" s="5">
        <v>25.896999999999998</v>
      </c>
      <c r="AF41" s="5">
        <v>19.693999999999999</v>
      </c>
      <c r="AG41" s="5">
        <v>11.935</v>
      </c>
      <c r="AH41" s="5">
        <v>15.906000000000001</v>
      </c>
      <c r="AI41" s="5">
        <v>9.4280000000000008</v>
      </c>
      <c r="AJ41" s="5">
        <v>10.4</v>
      </c>
      <c r="AK41" s="20">
        <v>12</v>
      </c>
      <c r="AM41" s="12">
        <f>+AO41/$AO$3</f>
        <v>1.463340610841648E-2</v>
      </c>
      <c r="AN41" s="7">
        <f>IF(AK41=1,AM41,AM41+AN39)</f>
        <v>0.90069857785193885</v>
      </c>
      <c r="AO41" s="5">
        <f>SUM(G41:AJ41)</f>
        <v>432.40300000000002</v>
      </c>
    </row>
    <row r="42" spans="1:41" x14ac:dyDescent="0.2">
      <c r="A42" s="1" t="s">
        <v>116</v>
      </c>
      <c r="B42" s="1" t="s">
        <v>94</v>
      </c>
      <c r="C42" s="1" t="s">
        <v>8</v>
      </c>
      <c r="D42" s="1" t="s">
        <v>52</v>
      </c>
      <c r="E42" s="1" t="s">
        <v>21</v>
      </c>
      <c r="F42" s="37" t="s">
        <v>11</v>
      </c>
      <c r="I42" s="5" t="s">
        <v>13</v>
      </c>
      <c r="J42" s="5" t="s">
        <v>13</v>
      </c>
      <c r="K42" s="5" t="s">
        <v>24</v>
      </c>
      <c r="L42" s="5" t="s">
        <v>13</v>
      </c>
      <c r="M42" s="5" t="s">
        <v>13</v>
      </c>
      <c r="N42" s="5" t="s">
        <v>13</v>
      </c>
      <c r="O42" s="5" t="s">
        <v>13</v>
      </c>
      <c r="P42" s="5" t="s">
        <v>13</v>
      </c>
      <c r="Q42" s="5" t="s">
        <v>24</v>
      </c>
      <c r="R42" s="5" t="s">
        <v>24</v>
      </c>
      <c r="S42" s="5" t="s">
        <v>13</v>
      </c>
      <c r="T42" s="5" t="s">
        <v>13</v>
      </c>
      <c r="U42" s="5" t="s">
        <v>13</v>
      </c>
      <c r="V42" s="5" t="s">
        <v>13</v>
      </c>
      <c r="W42" s="5" t="s">
        <v>13</v>
      </c>
      <c r="X42" s="5" t="s">
        <v>13</v>
      </c>
      <c r="Y42" s="5" t="s">
        <v>13</v>
      </c>
      <c r="Z42" s="5" t="s">
        <v>13</v>
      </c>
      <c r="AA42" s="5" t="s">
        <v>13</v>
      </c>
      <c r="AB42" s="5" t="s">
        <v>13</v>
      </c>
      <c r="AC42" s="5" t="s">
        <v>13</v>
      </c>
      <c r="AD42" s="5" t="s">
        <v>13</v>
      </c>
      <c r="AE42" s="5" t="s">
        <v>13</v>
      </c>
      <c r="AF42" s="5" t="s">
        <v>13</v>
      </c>
      <c r="AG42" s="5" t="s">
        <v>13</v>
      </c>
      <c r="AH42" s="5" t="s">
        <v>13</v>
      </c>
      <c r="AI42" s="5" t="s">
        <v>13</v>
      </c>
      <c r="AJ42" s="5" t="s">
        <v>13</v>
      </c>
      <c r="AK42" s="16">
        <v>12</v>
      </c>
    </row>
    <row r="43" spans="1:41" x14ac:dyDescent="0.2">
      <c r="A43" s="1" t="s">
        <v>116</v>
      </c>
      <c r="B43" s="1" t="s">
        <v>94</v>
      </c>
      <c r="C43" s="1" t="s">
        <v>8</v>
      </c>
      <c r="D43" s="1" t="s">
        <v>41</v>
      </c>
      <c r="E43" s="1" t="s">
        <v>21</v>
      </c>
      <c r="F43" s="37" t="s">
        <v>10</v>
      </c>
      <c r="G43" s="5">
        <v>2.8359999999999999</v>
      </c>
      <c r="H43" s="5">
        <v>5.5129999999999999</v>
      </c>
      <c r="I43" s="5">
        <v>1.034</v>
      </c>
      <c r="J43" s="5">
        <v>10.581</v>
      </c>
      <c r="K43" s="5">
        <v>18.178999999999998</v>
      </c>
      <c r="L43" s="5">
        <v>8.1549999999999994</v>
      </c>
      <c r="M43" s="5">
        <v>32.222000000000001</v>
      </c>
      <c r="N43" s="5">
        <v>9.8260000000000005</v>
      </c>
      <c r="O43" s="5">
        <v>13.048</v>
      </c>
      <c r="P43" s="5">
        <v>3.62</v>
      </c>
      <c r="Q43" s="5">
        <v>2.25</v>
      </c>
      <c r="R43" s="5">
        <v>5</v>
      </c>
      <c r="S43" s="5">
        <v>12.315</v>
      </c>
      <c r="T43" s="5">
        <v>5.8540000000000001</v>
      </c>
      <c r="U43" s="5">
        <v>5.9329999999999998</v>
      </c>
      <c r="V43" s="5">
        <v>5.4370000000000003</v>
      </c>
      <c r="W43" s="5">
        <v>12.099</v>
      </c>
      <c r="X43" s="5">
        <v>10.08</v>
      </c>
      <c r="Y43" s="5">
        <v>10.946</v>
      </c>
      <c r="Z43" s="5">
        <v>14.843999999999999</v>
      </c>
      <c r="AA43" s="5">
        <v>14.46</v>
      </c>
      <c r="AB43" s="5">
        <v>38.546999999999997</v>
      </c>
      <c r="AC43" s="5">
        <v>32.515000000000001</v>
      </c>
      <c r="AD43" s="5">
        <v>38.356999999999999</v>
      </c>
      <c r="AE43" s="5">
        <v>31.882999999999999</v>
      </c>
      <c r="AF43" s="5">
        <v>19.922999999999998</v>
      </c>
      <c r="AK43" s="20">
        <v>13</v>
      </c>
      <c r="AM43" s="12">
        <f>+AO43/$AO$3</f>
        <v>1.2367815894347546E-2</v>
      </c>
      <c r="AN43" s="7">
        <f>IF(AK43=1,AM43,AM43+AN41)</f>
        <v>0.9130663937462864</v>
      </c>
      <c r="AO43" s="5">
        <f>SUM(G43:AJ43)</f>
        <v>365.45700000000005</v>
      </c>
    </row>
    <row r="44" spans="1:41" x14ac:dyDescent="0.2">
      <c r="A44" s="1" t="s">
        <v>116</v>
      </c>
      <c r="B44" s="1" t="s">
        <v>94</v>
      </c>
      <c r="C44" s="1" t="s">
        <v>8</v>
      </c>
      <c r="D44" s="1" t="s">
        <v>41</v>
      </c>
      <c r="E44" s="1" t="s">
        <v>21</v>
      </c>
      <c r="F44" s="37" t="s">
        <v>11</v>
      </c>
      <c r="G44" s="5">
        <v>-1</v>
      </c>
      <c r="H44" s="5">
        <v>-1</v>
      </c>
      <c r="I44" s="5">
        <v>-1</v>
      </c>
      <c r="J44" s="5">
        <v>-1</v>
      </c>
      <c r="K44" s="5">
        <v>-1</v>
      </c>
      <c r="L44" s="5">
        <v>-1</v>
      </c>
      <c r="M44" s="5">
        <v>-1</v>
      </c>
      <c r="N44" s="5">
        <v>-1</v>
      </c>
      <c r="O44" s="5">
        <v>-1</v>
      </c>
      <c r="P44" s="5">
        <v>-1</v>
      </c>
      <c r="Q44" s="5">
        <v>-1</v>
      </c>
      <c r="R44" s="5">
        <v>-1</v>
      </c>
      <c r="S44" s="5" t="s">
        <v>15</v>
      </c>
      <c r="T44" s="5" t="s">
        <v>15</v>
      </c>
      <c r="U44" s="5" t="s">
        <v>15</v>
      </c>
      <c r="V44" s="5" t="s">
        <v>15</v>
      </c>
      <c r="W44" s="5" t="s">
        <v>15</v>
      </c>
      <c r="X44" s="5" t="s">
        <v>15</v>
      </c>
      <c r="Y44" s="5" t="s">
        <v>15</v>
      </c>
      <c r="Z44" s="5" t="s">
        <v>15</v>
      </c>
      <c r="AA44" s="5" t="s">
        <v>15</v>
      </c>
      <c r="AB44" s="5" t="s">
        <v>15</v>
      </c>
      <c r="AC44" s="5" t="s">
        <v>15</v>
      </c>
      <c r="AD44" s="5" t="s">
        <v>15</v>
      </c>
      <c r="AE44" s="5" t="s">
        <v>15</v>
      </c>
      <c r="AF44" s="5" t="s">
        <v>15</v>
      </c>
      <c r="AK44" s="16">
        <v>13</v>
      </c>
    </row>
    <row r="45" spans="1:41" x14ac:dyDescent="0.2">
      <c r="A45" s="1" t="s">
        <v>116</v>
      </c>
      <c r="B45" s="1" t="s">
        <v>94</v>
      </c>
      <c r="C45" s="1" t="s">
        <v>8</v>
      </c>
      <c r="D45" s="1" t="s">
        <v>27</v>
      </c>
      <c r="E45" s="1" t="s">
        <v>22</v>
      </c>
      <c r="F45" s="37" t="s">
        <v>10</v>
      </c>
      <c r="G45" s="5">
        <v>4.3819999999999997</v>
      </c>
      <c r="H45" s="5">
        <v>2.6760000000000002</v>
      </c>
      <c r="I45" s="5">
        <v>3.6480000000000001</v>
      </c>
      <c r="J45" s="5">
        <v>11.898</v>
      </c>
      <c r="K45" s="5">
        <v>5</v>
      </c>
      <c r="L45" s="5">
        <v>2</v>
      </c>
      <c r="M45" s="5">
        <v>3.1339999999999999</v>
      </c>
      <c r="N45" s="5">
        <v>13</v>
      </c>
      <c r="O45" s="5">
        <v>18</v>
      </c>
      <c r="P45" s="5">
        <v>12</v>
      </c>
      <c r="Q45" s="5">
        <v>6.5</v>
      </c>
      <c r="R45" s="5">
        <v>16.600000000000001</v>
      </c>
      <c r="S45" s="5">
        <v>10</v>
      </c>
      <c r="T45" s="5">
        <v>19.265999999999998</v>
      </c>
      <c r="U45" s="5">
        <v>13.291</v>
      </c>
      <c r="V45" s="5">
        <v>20.7</v>
      </c>
      <c r="W45" s="5">
        <v>27.975999999999999</v>
      </c>
      <c r="X45" s="5">
        <v>16.100000000000001</v>
      </c>
      <c r="Y45" s="5">
        <v>18.899999999999999</v>
      </c>
      <c r="Z45" s="5">
        <v>7.7060000000000004</v>
      </c>
      <c r="AA45" s="5">
        <v>6.0270000000000001</v>
      </c>
      <c r="AB45" s="5">
        <v>15.3</v>
      </c>
      <c r="AC45" s="5">
        <v>12.084</v>
      </c>
      <c r="AD45" s="5">
        <v>15.222</v>
      </c>
      <c r="AE45" s="5">
        <v>14.202</v>
      </c>
      <c r="AF45" s="5">
        <v>13.836</v>
      </c>
      <c r="AG45" s="5">
        <v>14.42</v>
      </c>
      <c r="AH45" s="5">
        <v>14.153</v>
      </c>
      <c r="AK45" s="20">
        <v>14</v>
      </c>
      <c r="AM45" s="12">
        <f>+AO45/$AO$3</f>
        <v>1.1439325273351586E-2</v>
      </c>
      <c r="AN45" s="7">
        <f>IF(AK45=1,AM45,AM45+AN43)</f>
        <v>0.92450571901963796</v>
      </c>
      <c r="AO45" s="5">
        <f>SUM(G45:AJ45)</f>
        <v>338.02099999999996</v>
      </c>
    </row>
    <row r="46" spans="1:41" x14ac:dyDescent="0.2">
      <c r="A46" s="1" t="s">
        <v>116</v>
      </c>
      <c r="B46" s="1" t="s">
        <v>94</v>
      </c>
      <c r="C46" s="1" t="s">
        <v>8</v>
      </c>
      <c r="D46" s="1" t="s">
        <v>27</v>
      </c>
      <c r="E46" s="1" t="s">
        <v>22</v>
      </c>
      <c r="F46" s="37" t="s">
        <v>11</v>
      </c>
      <c r="G46" s="5" t="s">
        <v>13</v>
      </c>
      <c r="H46" s="5" t="s">
        <v>13</v>
      </c>
      <c r="I46" s="5" t="s">
        <v>13</v>
      </c>
      <c r="J46" s="5" t="s">
        <v>13</v>
      </c>
      <c r="K46" s="5" t="s">
        <v>13</v>
      </c>
      <c r="L46" s="5" t="s">
        <v>13</v>
      </c>
      <c r="M46" s="5" t="s">
        <v>13</v>
      </c>
      <c r="N46" s="5" t="s">
        <v>13</v>
      </c>
      <c r="O46" s="5" t="s">
        <v>13</v>
      </c>
      <c r="P46" s="5" t="s">
        <v>13</v>
      </c>
      <c r="Q46" s="5" t="s">
        <v>13</v>
      </c>
      <c r="R46" s="5" t="s">
        <v>13</v>
      </c>
      <c r="S46" s="5" t="s">
        <v>13</v>
      </c>
      <c r="T46" s="5" t="s">
        <v>13</v>
      </c>
      <c r="U46" s="5" t="s">
        <v>13</v>
      </c>
      <c r="V46" s="5" t="s">
        <v>13</v>
      </c>
      <c r="W46" s="5" t="s">
        <v>13</v>
      </c>
      <c r="X46" s="5" t="s">
        <v>13</v>
      </c>
      <c r="Y46" s="5" t="s">
        <v>13</v>
      </c>
      <c r="Z46" s="5" t="s">
        <v>15</v>
      </c>
      <c r="AA46" s="5" t="s">
        <v>15</v>
      </c>
      <c r="AB46" s="5" t="s">
        <v>15</v>
      </c>
      <c r="AC46" s="5" t="s">
        <v>15</v>
      </c>
      <c r="AD46" s="5" t="s">
        <v>15</v>
      </c>
      <c r="AE46" s="5">
        <v>-1</v>
      </c>
      <c r="AF46" s="5">
        <v>-1</v>
      </c>
      <c r="AG46" s="5">
        <v>-1</v>
      </c>
      <c r="AH46" s="5">
        <v>-1</v>
      </c>
      <c r="AK46" s="16">
        <v>14</v>
      </c>
    </row>
    <row r="47" spans="1:41" x14ac:dyDescent="0.2">
      <c r="A47" s="1" t="s">
        <v>116</v>
      </c>
      <c r="B47" s="1" t="s">
        <v>94</v>
      </c>
      <c r="C47" s="1" t="s">
        <v>8</v>
      </c>
      <c r="D47" s="1" t="s">
        <v>218</v>
      </c>
      <c r="E47" s="1" t="s">
        <v>21</v>
      </c>
      <c r="F47" s="37" t="s">
        <v>10</v>
      </c>
      <c r="N47" s="5">
        <v>0.75</v>
      </c>
      <c r="O47" s="5">
        <v>0.65</v>
      </c>
      <c r="R47" s="5">
        <v>1</v>
      </c>
      <c r="S47" s="5">
        <v>5.28</v>
      </c>
      <c r="T47" s="5">
        <v>18.818000000000001</v>
      </c>
      <c r="U47" s="5">
        <v>29.747</v>
      </c>
      <c r="V47" s="5">
        <v>21.984999999999999</v>
      </c>
      <c r="W47" s="5">
        <v>2.3879999999999999</v>
      </c>
      <c r="X47" s="5">
        <v>35.234000000000002</v>
      </c>
      <c r="Y47" s="5">
        <v>39.796999999999997</v>
      </c>
      <c r="Z47" s="5">
        <v>10.867000000000001</v>
      </c>
      <c r="AA47" s="5">
        <v>17.844000000000001</v>
      </c>
      <c r="AB47" s="5">
        <v>21.952999999999999</v>
      </c>
      <c r="AC47" s="5">
        <v>10.489000000000001</v>
      </c>
      <c r="AD47" s="5">
        <v>8.3699999999999992</v>
      </c>
      <c r="AE47" s="5">
        <v>6.5250000000000004</v>
      </c>
      <c r="AF47" s="5">
        <v>10.805999999999999</v>
      </c>
      <c r="AG47" s="5">
        <v>12.366</v>
      </c>
      <c r="AJ47" s="5">
        <v>0.91800000000000004</v>
      </c>
      <c r="AK47" s="20">
        <v>15</v>
      </c>
      <c r="AM47" s="12">
        <f>+AO47/$AO$3</f>
        <v>8.6563577224337638E-3</v>
      </c>
      <c r="AN47" s="7">
        <f>IF(AK47=1,AM47,AM47+AN45)</f>
        <v>0.93316207674207174</v>
      </c>
      <c r="AO47" s="5">
        <f>SUM(G47:AJ47)</f>
        <v>255.78700000000003</v>
      </c>
    </row>
    <row r="48" spans="1:41" x14ac:dyDescent="0.2">
      <c r="A48" s="1" t="s">
        <v>116</v>
      </c>
      <c r="B48" s="1" t="s">
        <v>94</v>
      </c>
      <c r="C48" s="1" t="s">
        <v>8</v>
      </c>
      <c r="D48" s="1" t="s">
        <v>218</v>
      </c>
      <c r="E48" s="1" t="s">
        <v>21</v>
      </c>
      <c r="F48" s="37" t="s">
        <v>11</v>
      </c>
      <c r="N48" s="5">
        <v>-1</v>
      </c>
      <c r="O48" s="5">
        <v>-1</v>
      </c>
      <c r="R48" s="5">
        <v>-1</v>
      </c>
      <c r="S48" s="5" t="s">
        <v>15</v>
      </c>
      <c r="T48" s="5" t="s">
        <v>15</v>
      </c>
      <c r="U48" s="5" t="s">
        <v>15</v>
      </c>
      <c r="V48" s="5" t="s">
        <v>15</v>
      </c>
      <c r="W48" s="5" t="s">
        <v>15</v>
      </c>
      <c r="X48" s="5" t="s">
        <v>13</v>
      </c>
      <c r="Y48" s="5" t="s">
        <v>13</v>
      </c>
      <c r="Z48" s="5" t="s">
        <v>13</v>
      </c>
      <c r="AA48" s="5" t="s">
        <v>13</v>
      </c>
      <c r="AB48" s="5" t="s">
        <v>13</v>
      </c>
      <c r="AC48" s="5" t="s">
        <v>13</v>
      </c>
      <c r="AD48" s="5" t="s">
        <v>13</v>
      </c>
      <c r="AE48" s="5" t="s">
        <v>13</v>
      </c>
      <c r="AF48" s="5" t="s">
        <v>13</v>
      </c>
      <c r="AG48" s="5" t="s">
        <v>13</v>
      </c>
      <c r="AH48" s="5" t="s">
        <v>24</v>
      </c>
      <c r="AI48" s="5" t="s">
        <v>24</v>
      </c>
      <c r="AJ48" s="5" t="s">
        <v>15</v>
      </c>
      <c r="AK48" s="16">
        <v>15</v>
      </c>
    </row>
    <row r="49" spans="1:41" x14ac:dyDescent="0.2">
      <c r="A49" s="1" t="s">
        <v>116</v>
      </c>
      <c r="B49" s="1" t="s">
        <v>94</v>
      </c>
      <c r="C49" s="1" t="s">
        <v>30</v>
      </c>
      <c r="D49" s="1" t="s">
        <v>71</v>
      </c>
      <c r="E49" s="1" t="s">
        <v>28</v>
      </c>
      <c r="F49" s="37" t="s">
        <v>10</v>
      </c>
      <c r="G49" s="5">
        <v>11</v>
      </c>
      <c r="H49" s="5">
        <v>10</v>
      </c>
      <c r="I49" s="5">
        <v>12</v>
      </c>
      <c r="J49" s="5">
        <v>11</v>
      </c>
      <c r="K49" s="5">
        <v>9</v>
      </c>
      <c r="L49" s="5">
        <v>7</v>
      </c>
      <c r="M49" s="5">
        <v>7</v>
      </c>
      <c r="N49" s="5">
        <v>9</v>
      </c>
      <c r="O49" s="5">
        <v>8</v>
      </c>
      <c r="P49" s="5">
        <v>11.999000000000001</v>
      </c>
      <c r="Q49" s="5">
        <v>12.948</v>
      </c>
      <c r="R49" s="5">
        <v>11.54</v>
      </c>
      <c r="S49" s="5">
        <v>13.065</v>
      </c>
      <c r="T49" s="5">
        <v>12.702999999999999</v>
      </c>
      <c r="U49" s="5">
        <v>10.608000000000001</v>
      </c>
      <c r="V49" s="5">
        <v>10.239000000000001</v>
      </c>
      <c r="W49" s="5">
        <v>9.0129999999999999</v>
      </c>
      <c r="X49" s="5">
        <v>9.94</v>
      </c>
      <c r="Y49" s="5">
        <v>11.956</v>
      </c>
      <c r="Z49" s="5">
        <v>11.801</v>
      </c>
      <c r="AA49" s="5">
        <v>37</v>
      </c>
      <c r="AK49" s="20">
        <v>16</v>
      </c>
      <c r="AM49" s="12">
        <f>+AO49/$AO$3</f>
        <v>8.3526252788035417E-3</v>
      </c>
      <c r="AN49" s="7">
        <f>IF(AK49=1,AM49,AM49+AN47)</f>
        <v>0.94151470202087528</v>
      </c>
      <c r="AO49" s="5">
        <f>SUM(G49:AJ49)</f>
        <v>246.81199999999998</v>
      </c>
    </row>
    <row r="50" spans="1:41" x14ac:dyDescent="0.2">
      <c r="A50" s="1" t="s">
        <v>116</v>
      </c>
      <c r="B50" s="1" t="s">
        <v>94</v>
      </c>
      <c r="C50" s="1" t="s">
        <v>30</v>
      </c>
      <c r="D50" s="1" t="s">
        <v>71</v>
      </c>
      <c r="E50" s="1" t="s">
        <v>28</v>
      </c>
      <c r="F50" s="37" t="s">
        <v>11</v>
      </c>
      <c r="G50" s="5">
        <v>-1</v>
      </c>
      <c r="H50" s="5">
        <v>-1</v>
      </c>
      <c r="I50" s="5">
        <v>-1</v>
      </c>
      <c r="J50" s="5">
        <v>-1</v>
      </c>
      <c r="K50" s="5">
        <v>-1</v>
      </c>
      <c r="L50" s="5">
        <v>-1</v>
      </c>
      <c r="M50" s="5">
        <v>-1</v>
      </c>
      <c r="N50" s="5">
        <v>-1</v>
      </c>
      <c r="O50" s="5">
        <v>-1</v>
      </c>
      <c r="P50" s="5">
        <v>-1</v>
      </c>
      <c r="Q50" s="5">
        <v>-1</v>
      </c>
      <c r="R50" s="5">
        <v>-1</v>
      </c>
      <c r="S50" s="5">
        <v>-1</v>
      </c>
      <c r="T50" s="5">
        <v>-1</v>
      </c>
      <c r="U50" s="5">
        <v>-1</v>
      </c>
      <c r="V50" s="5">
        <v>-1</v>
      </c>
      <c r="W50" s="5">
        <v>-1</v>
      </c>
      <c r="X50" s="5">
        <v>-1</v>
      </c>
      <c r="Y50" s="5">
        <v>-1</v>
      </c>
      <c r="Z50" s="5">
        <v>-1</v>
      </c>
      <c r="AA50" s="5">
        <v>-1</v>
      </c>
      <c r="AK50" s="16">
        <v>16</v>
      </c>
    </row>
    <row r="51" spans="1:41" x14ac:dyDescent="0.2">
      <c r="A51" s="1" t="s">
        <v>116</v>
      </c>
      <c r="B51" s="1" t="s">
        <v>94</v>
      </c>
      <c r="C51" s="1" t="s">
        <v>8</v>
      </c>
      <c r="D51" s="1" t="s">
        <v>40</v>
      </c>
      <c r="E51" s="1" t="s">
        <v>21</v>
      </c>
      <c r="F51" s="37" t="s">
        <v>10</v>
      </c>
      <c r="P51" s="5">
        <v>0.5</v>
      </c>
      <c r="Q51" s="5">
        <v>15.1</v>
      </c>
      <c r="R51" s="5">
        <v>7.6689999999999996</v>
      </c>
      <c r="S51" s="5">
        <v>14</v>
      </c>
      <c r="T51" s="5">
        <v>33.164000000000001</v>
      </c>
      <c r="U51" s="5">
        <v>10.419</v>
      </c>
      <c r="V51" s="5">
        <v>11.984</v>
      </c>
      <c r="W51" s="5">
        <v>11.461</v>
      </c>
      <c r="X51" s="5">
        <v>17.169</v>
      </c>
      <c r="Y51" s="5">
        <v>13.538</v>
      </c>
      <c r="AE51" s="5">
        <v>36.594000000000001</v>
      </c>
      <c r="AF51" s="5">
        <v>15.039</v>
      </c>
      <c r="AG51" s="5">
        <v>8.5429999999999993</v>
      </c>
      <c r="AH51" s="5">
        <v>10.678000000000001</v>
      </c>
      <c r="AI51" s="5">
        <v>18.663</v>
      </c>
      <c r="AJ51" s="5">
        <v>13.52</v>
      </c>
      <c r="AK51" s="16">
        <v>17</v>
      </c>
      <c r="AM51" s="12">
        <f>+AO51/$AO$3</f>
        <v>8.0557966143934411E-3</v>
      </c>
      <c r="AN51" s="7">
        <f>IF(AK51=1,AM51,AM51+AN49)</f>
        <v>0.94957049863526877</v>
      </c>
      <c r="AO51" s="5">
        <f>SUM(G51:AJ51)</f>
        <v>238.041</v>
      </c>
    </row>
    <row r="52" spans="1:41" ht="12.75" thickBot="1" x14ac:dyDescent="0.25">
      <c r="A52" s="1" t="s">
        <v>116</v>
      </c>
      <c r="B52" s="1" t="s">
        <v>94</v>
      </c>
      <c r="C52" s="1" t="s">
        <v>8</v>
      </c>
      <c r="D52" s="1" t="s">
        <v>40</v>
      </c>
      <c r="E52" s="1" t="s">
        <v>21</v>
      </c>
      <c r="F52" s="37" t="s">
        <v>11</v>
      </c>
      <c r="P52" s="5">
        <v>-1</v>
      </c>
      <c r="Q52" s="5">
        <v>-1</v>
      </c>
      <c r="R52" s="5">
        <v>-1</v>
      </c>
      <c r="S52" s="5">
        <v>-1</v>
      </c>
      <c r="T52" s="5" t="s">
        <v>15</v>
      </c>
      <c r="U52" s="5" t="s">
        <v>15</v>
      </c>
      <c r="V52" s="5" t="s">
        <v>15</v>
      </c>
      <c r="W52" s="5" t="s">
        <v>15</v>
      </c>
      <c r="X52" s="5" t="s">
        <v>15</v>
      </c>
      <c r="Y52" s="5">
        <v>-1</v>
      </c>
      <c r="AE52" s="5">
        <v>-1</v>
      </c>
      <c r="AF52" s="5">
        <v>-1</v>
      </c>
      <c r="AG52" s="5">
        <v>-1</v>
      </c>
      <c r="AH52" s="5">
        <v>-1</v>
      </c>
      <c r="AI52" s="5">
        <v>-1</v>
      </c>
      <c r="AJ52" s="5">
        <v>-1</v>
      </c>
      <c r="AK52" s="34">
        <v>17</v>
      </c>
    </row>
    <row r="53" spans="1:41" x14ac:dyDescent="0.2">
      <c r="A53" s="1" t="s">
        <v>116</v>
      </c>
      <c r="B53" s="1" t="s">
        <v>94</v>
      </c>
      <c r="C53" s="1" t="s">
        <v>8</v>
      </c>
      <c r="D53" s="1" t="s">
        <v>148</v>
      </c>
      <c r="E53" s="1" t="s">
        <v>21</v>
      </c>
      <c r="F53" s="37" t="s">
        <v>10</v>
      </c>
      <c r="J53" s="5">
        <v>9</v>
      </c>
      <c r="K53" s="5">
        <v>11</v>
      </c>
      <c r="L53" s="5">
        <v>9</v>
      </c>
      <c r="M53" s="5">
        <v>11</v>
      </c>
      <c r="N53" s="5">
        <v>15</v>
      </c>
      <c r="O53" s="5">
        <v>30</v>
      </c>
      <c r="P53" s="5">
        <v>2.4</v>
      </c>
      <c r="Q53" s="5">
        <v>19.8</v>
      </c>
      <c r="R53" s="5">
        <v>22.8</v>
      </c>
      <c r="S53" s="5">
        <v>7.6</v>
      </c>
      <c r="T53" s="5">
        <v>6.4690000000000003</v>
      </c>
      <c r="U53" s="5">
        <v>8.5950000000000006</v>
      </c>
      <c r="V53" s="5">
        <v>5.6</v>
      </c>
      <c r="W53" s="5">
        <v>9.9</v>
      </c>
      <c r="X53" s="5">
        <v>4.5</v>
      </c>
      <c r="Y53" s="5">
        <v>8.5</v>
      </c>
      <c r="Z53" s="5">
        <v>8.0640000000000001</v>
      </c>
      <c r="AA53" s="5">
        <v>2.7360000000000002</v>
      </c>
      <c r="AB53" s="5">
        <v>3.581</v>
      </c>
      <c r="AC53" s="5">
        <v>2.1179999999999999</v>
      </c>
      <c r="AE53" s="5">
        <v>0.223</v>
      </c>
      <c r="AF53" s="5">
        <v>0.26300000000000001</v>
      </c>
      <c r="AG53" s="5">
        <v>2.5249999999999999</v>
      </c>
      <c r="AH53" s="5">
        <v>2.2210000000000001</v>
      </c>
      <c r="AI53" s="5">
        <v>2.88</v>
      </c>
      <c r="AJ53" s="5">
        <v>1.8109999999999999</v>
      </c>
      <c r="AK53" s="20">
        <v>18</v>
      </c>
      <c r="AM53" s="12">
        <f>+AO53/$AO$3</f>
        <v>7.0251368293507283E-3</v>
      </c>
      <c r="AN53" s="7">
        <f>IF(AK53=1,AM53,AM53+AN51)</f>
        <v>0.95659563546461945</v>
      </c>
      <c r="AO53" s="5">
        <f>SUM(G53:AJ53)</f>
        <v>207.58599999999998</v>
      </c>
    </row>
    <row r="54" spans="1:41" x14ac:dyDescent="0.2">
      <c r="A54" s="1" t="s">
        <v>116</v>
      </c>
      <c r="B54" s="1" t="s">
        <v>94</v>
      </c>
      <c r="C54" s="1" t="s">
        <v>8</v>
      </c>
      <c r="D54" s="1" t="s">
        <v>148</v>
      </c>
      <c r="E54" s="1" t="s">
        <v>21</v>
      </c>
      <c r="F54" s="37" t="s">
        <v>11</v>
      </c>
      <c r="J54" s="5">
        <v>-1</v>
      </c>
      <c r="K54" s="5">
        <v>-1</v>
      </c>
      <c r="L54" s="5">
        <v>-1</v>
      </c>
      <c r="M54" s="5">
        <v>-1</v>
      </c>
      <c r="N54" s="5">
        <v>-1</v>
      </c>
      <c r="O54" s="5">
        <v>-1</v>
      </c>
      <c r="P54" s="5" t="s">
        <v>15</v>
      </c>
      <c r="Q54" s="5" t="s">
        <v>15</v>
      </c>
      <c r="R54" s="5" t="s">
        <v>15</v>
      </c>
      <c r="S54" s="5" t="s">
        <v>15</v>
      </c>
      <c r="T54" s="5" t="s">
        <v>15</v>
      </c>
      <c r="U54" s="5" t="s">
        <v>15</v>
      </c>
      <c r="V54" s="5" t="s">
        <v>15</v>
      </c>
      <c r="W54" s="5" t="s">
        <v>15</v>
      </c>
      <c r="X54" s="5" t="s">
        <v>15</v>
      </c>
      <c r="Y54" s="5" t="s">
        <v>15</v>
      </c>
      <c r="Z54" s="5" t="s">
        <v>15</v>
      </c>
      <c r="AA54" s="5" t="s">
        <v>15</v>
      </c>
      <c r="AB54" s="5" t="s">
        <v>15</v>
      </c>
      <c r="AC54" s="5" t="s">
        <v>15</v>
      </c>
      <c r="AE54" s="5" t="s">
        <v>15</v>
      </c>
      <c r="AF54" s="5" t="s">
        <v>15</v>
      </c>
      <c r="AG54" s="5" t="s">
        <v>15</v>
      </c>
      <c r="AH54" s="5" t="s">
        <v>15</v>
      </c>
      <c r="AI54" s="5" t="s">
        <v>15</v>
      </c>
      <c r="AJ54" s="5" t="s">
        <v>15</v>
      </c>
      <c r="AK54" s="16">
        <v>18</v>
      </c>
    </row>
    <row r="55" spans="1:41" x14ac:dyDescent="0.2">
      <c r="A55" s="1" t="s">
        <v>116</v>
      </c>
      <c r="B55" s="1" t="s">
        <v>94</v>
      </c>
      <c r="C55" s="1" t="s">
        <v>8</v>
      </c>
      <c r="D55" s="1" t="s">
        <v>149</v>
      </c>
      <c r="E55" s="63" t="s">
        <v>32</v>
      </c>
      <c r="F55" s="37" t="s">
        <v>10</v>
      </c>
      <c r="N55" s="5">
        <v>115</v>
      </c>
      <c r="T55" s="5">
        <v>0.17399999999999999</v>
      </c>
      <c r="U55" s="5">
        <v>0.23</v>
      </c>
      <c r="V55" s="5">
        <v>4.2759999999999998</v>
      </c>
      <c r="W55" s="5">
        <v>7.7729999999999997</v>
      </c>
      <c r="X55" s="5">
        <v>14.53</v>
      </c>
      <c r="Y55" s="5">
        <v>20.568000000000001</v>
      </c>
      <c r="Z55" s="5">
        <v>6.1920000000000002</v>
      </c>
      <c r="AA55" s="5">
        <v>0.20200000000000001</v>
      </c>
      <c r="AB55" s="5">
        <v>0.97</v>
      </c>
      <c r="AK55" s="20">
        <v>19</v>
      </c>
      <c r="AM55" s="12">
        <f>+AO55/$AO$3</f>
        <v>5.7502727754238205E-3</v>
      </c>
      <c r="AN55" s="7">
        <f>IF(AK55=1,AM55,AM55+AN53)</f>
        <v>0.96234590824004329</v>
      </c>
      <c r="AO55" s="5">
        <f>SUM(G55:AJ55)</f>
        <v>169.91500000000002</v>
      </c>
    </row>
    <row r="56" spans="1:41" x14ac:dyDescent="0.2">
      <c r="A56" s="1" t="s">
        <v>116</v>
      </c>
      <c r="B56" s="1" t="s">
        <v>94</v>
      </c>
      <c r="C56" s="1" t="s">
        <v>8</v>
      </c>
      <c r="D56" s="1" t="s">
        <v>149</v>
      </c>
      <c r="E56" s="63" t="s">
        <v>32</v>
      </c>
      <c r="F56" s="37" t="s">
        <v>11</v>
      </c>
      <c r="N56" s="5">
        <v>-1</v>
      </c>
      <c r="T56" s="5">
        <v>-1</v>
      </c>
      <c r="U56" s="5">
        <v>-1</v>
      </c>
      <c r="V56" s="5">
        <v>-1</v>
      </c>
      <c r="W56" s="5">
        <v>-1</v>
      </c>
      <c r="X56" s="5">
        <v>-1</v>
      </c>
      <c r="Y56" s="5">
        <v>-1</v>
      </c>
      <c r="Z56" s="5">
        <v>-1</v>
      </c>
      <c r="AA56" s="5">
        <v>-1</v>
      </c>
      <c r="AB56" s="5">
        <v>-1</v>
      </c>
      <c r="AK56" s="16">
        <v>19</v>
      </c>
    </row>
    <row r="57" spans="1:41" x14ac:dyDescent="0.2">
      <c r="A57" s="1" t="s">
        <v>116</v>
      </c>
      <c r="B57" s="1" t="s">
        <v>94</v>
      </c>
      <c r="C57" s="1" t="s">
        <v>8</v>
      </c>
      <c r="D57" s="1" t="s">
        <v>56</v>
      </c>
      <c r="E57" s="1" t="s">
        <v>21</v>
      </c>
      <c r="F57" s="37" t="s">
        <v>10</v>
      </c>
      <c r="G57" s="5">
        <v>1</v>
      </c>
      <c r="H57" s="5">
        <v>3</v>
      </c>
      <c r="I57" s="5">
        <v>1.667</v>
      </c>
      <c r="J57" s="5">
        <v>2.9329999999999998</v>
      </c>
      <c r="K57" s="5">
        <v>0.48899999999999999</v>
      </c>
      <c r="L57" s="5">
        <v>0.97799999999999998</v>
      </c>
      <c r="M57" s="5">
        <v>24.443999999999999</v>
      </c>
      <c r="N57" s="5">
        <v>22</v>
      </c>
      <c r="O57" s="5">
        <v>15.807</v>
      </c>
      <c r="P57" s="5">
        <v>20.75</v>
      </c>
      <c r="Q57" s="5">
        <v>19.518999999999998</v>
      </c>
      <c r="R57" s="5">
        <v>0.97799999999999998</v>
      </c>
      <c r="S57" s="5">
        <v>9.2889999999999997</v>
      </c>
      <c r="T57" s="5">
        <v>1.956</v>
      </c>
      <c r="U57" s="5">
        <v>5.3780000000000001</v>
      </c>
      <c r="V57" s="5">
        <v>9.1639999999999997</v>
      </c>
      <c r="W57" s="5">
        <v>2.7080000000000002</v>
      </c>
      <c r="X57" s="5">
        <v>5.75</v>
      </c>
      <c r="Y57" s="5">
        <v>5.3639999999999999</v>
      </c>
      <c r="Z57" s="5">
        <v>4.6070000000000002</v>
      </c>
      <c r="AK57" s="20">
        <v>20</v>
      </c>
      <c r="AM57" s="12">
        <f>+AO57/$AO$3</f>
        <v>5.3396332800467626E-3</v>
      </c>
      <c r="AN57" s="7">
        <f>IF(AK57=1,AM57,AM57+AN55)</f>
        <v>0.96768554152009001</v>
      </c>
      <c r="AO57" s="5">
        <f>SUM(G57:AJ57)</f>
        <v>157.78099999999998</v>
      </c>
    </row>
    <row r="58" spans="1:41" x14ac:dyDescent="0.2">
      <c r="A58" s="1" t="s">
        <v>116</v>
      </c>
      <c r="B58" s="1" t="s">
        <v>94</v>
      </c>
      <c r="C58" s="1" t="s">
        <v>8</v>
      </c>
      <c r="D58" s="1" t="s">
        <v>56</v>
      </c>
      <c r="E58" s="1" t="s">
        <v>21</v>
      </c>
      <c r="F58" s="37" t="s">
        <v>11</v>
      </c>
      <c r="G58" s="5">
        <v>-1</v>
      </c>
      <c r="H58" s="5">
        <v>-1</v>
      </c>
      <c r="I58" s="5">
        <v>-1</v>
      </c>
      <c r="J58" s="5">
        <v>-1</v>
      </c>
      <c r="K58" s="5">
        <v>-1</v>
      </c>
      <c r="L58" s="5">
        <v>-1</v>
      </c>
      <c r="M58" s="5">
        <v>-1</v>
      </c>
      <c r="N58" s="5">
        <v>-1</v>
      </c>
      <c r="O58" s="5">
        <v>-1</v>
      </c>
      <c r="P58" s="5">
        <v>-1</v>
      </c>
      <c r="Q58" s="5">
        <v>-1</v>
      </c>
      <c r="R58" s="5">
        <v>-1</v>
      </c>
      <c r="S58" s="5">
        <v>-1</v>
      </c>
      <c r="T58" s="5">
        <v>-1</v>
      </c>
      <c r="U58" s="5">
        <v>-1</v>
      </c>
      <c r="V58" s="5">
        <v>-1</v>
      </c>
      <c r="W58" s="5">
        <v>-1</v>
      </c>
      <c r="X58" s="5">
        <v>-1</v>
      </c>
      <c r="Y58" s="5">
        <v>-1</v>
      </c>
      <c r="Z58" s="5">
        <v>-1</v>
      </c>
      <c r="AK58" s="16">
        <v>20</v>
      </c>
    </row>
    <row r="59" spans="1:41" x14ac:dyDescent="0.2">
      <c r="A59" s="1" t="s">
        <v>116</v>
      </c>
      <c r="B59" s="1" t="s">
        <v>94</v>
      </c>
      <c r="C59" s="1" t="s">
        <v>8</v>
      </c>
      <c r="D59" s="1" t="s">
        <v>220</v>
      </c>
      <c r="E59" s="1" t="s">
        <v>26</v>
      </c>
      <c r="F59" s="37" t="s">
        <v>10</v>
      </c>
      <c r="G59" s="5">
        <v>12.9</v>
      </c>
      <c r="H59" s="5">
        <v>11.3</v>
      </c>
      <c r="I59" s="5">
        <v>18.600000000000001</v>
      </c>
      <c r="J59" s="5">
        <v>10.9</v>
      </c>
      <c r="K59" s="5">
        <v>7</v>
      </c>
      <c r="L59" s="5">
        <v>9</v>
      </c>
      <c r="M59" s="5">
        <v>7.8</v>
      </c>
      <c r="N59" s="5">
        <v>5.2</v>
      </c>
      <c r="O59" s="5">
        <v>5.2</v>
      </c>
      <c r="P59" s="5">
        <v>1.3</v>
      </c>
      <c r="Q59" s="5">
        <v>3.4</v>
      </c>
      <c r="R59" s="5">
        <v>5.6</v>
      </c>
      <c r="S59" s="5">
        <v>0.64</v>
      </c>
      <c r="T59" s="5">
        <v>0.746</v>
      </c>
      <c r="U59" s="5">
        <v>0.84199999999999997</v>
      </c>
      <c r="V59" s="5">
        <v>1.1439999999999999</v>
      </c>
      <c r="W59" s="5">
        <v>0.47799999999999998</v>
      </c>
      <c r="X59" s="5">
        <v>1.585</v>
      </c>
      <c r="Y59" s="5">
        <v>1.625</v>
      </c>
      <c r="Z59" s="5">
        <v>2.1059999999999999</v>
      </c>
      <c r="AA59" s="5">
        <v>2.3479999999999999</v>
      </c>
      <c r="AB59" s="5">
        <v>1.1890000000000001</v>
      </c>
      <c r="AC59" s="5">
        <v>3.7210000000000001</v>
      </c>
      <c r="AD59" s="5">
        <v>1.67</v>
      </c>
      <c r="AE59" s="5">
        <v>2.42</v>
      </c>
      <c r="AF59" s="5">
        <v>1.337</v>
      </c>
      <c r="AG59" s="5">
        <v>1.694</v>
      </c>
      <c r="AH59" s="5">
        <v>2.367</v>
      </c>
      <c r="AI59" s="5">
        <v>1.726</v>
      </c>
      <c r="AJ59" s="5">
        <v>3.524</v>
      </c>
      <c r="AK59" s="20">
        <v>21</v>
      </c>
      <c r="AM59" s="12">
        <f>+AO59/$AO$3</f>
        <v>4.377875918985235E-3</v>
      </c>
      <c r="AN59" s="7">
        <f>IF(AK59=1,AM59,AM59+AN57)</f>
        <v>0.97206341743907521</v>
      </c>
      <c r="AO59" s="5">
        <f>SUM(G59:AJ59)</f>
        <v>129.36199999999999</v>
      </c>
    </row>
    <row r="60" spans="1:41" x14ac:dyDescent="0.2">
      <c r="A60" s="1" t="s">
        <v>116</v>
      </c>
      <c r="B60" s="1" t="s">
        <v>94</v>
      </c>
      <c r="C60" s="1" t="s">
        <v>8</v>
      </c>
      <c r="D60" s="1" t="s">
        <v>220</v>
      </c>
      <c r="E60" s="1" t="s">
        <v>26</v>
      </c>
      <c r="F60" s="37" t="s">
        <v>11</v>
      </c>
      <c r="G60" s="5" t="s">
        <v>13</v>
      </c>
      <c r="H60" s="5" t="s">
        <v>13</v>
      </c>
      <c r="I60" s="5" t="s">
        <v>13</v>
      </c>
      <c r="J60" s="5" t="s">
        <v>13</v>
      </c>
      <c r="K60" s="5" t="s">
        <v>13</v>
      </c>
      <c r="L60" s="5" t="s">
        <v>13</v>
      </c>
      <c r="M60" s="5" t="s">
        <v>13</v>
      </c>
      <c r="N60" s="5" t="s">
        <v>13</v>
      </c>
      <c r="O60" s="5" t="s">
        <v>13</v>
      </c>
      <c r="P60" s="5" t="s">
        <v>13</v>
      </c>
      <c r="Q60" s="5" t="s">
        <v>13</v>
      </c>
      <c r="R60" s="5" t="s">
        <v>13</v>
      </c>
      <c r="S60" s="5" t="s">
        <v>13</v>
      </c>
      <c r="T60" s="5" t="s">
        <v>13</v>
      </c>
      <c r="U60" s="5" t="s">
        <v>13</v>
      </c>
      <c r="V60" s="5" t="s">
        <v>13</v>
      </c>
      <c r="W60" s="5" t="s">
        <v>24</v>
      </c>
      <c r="X60" s="5" t="s">
        <v>24</v>
      </c>
      <c r="Y60" s="5" t="s">
        <v>13</v>
      </c>
      <c r="Z60" s="5" t="s">
        <v>13</v>
      </c>
      <c r="AA60" s="5" t="s">
        <v>13</v>
      </c>
      <c r="AB60" s="5" t="s">
        <v>13</v>
      </c>
      <c r="AC60" s="5" t="s">
        <v>13</v>
      </c>
      <c r="AD60" s="5" t="s">
        <v>13</v>
      </c>
      <c r="AE60" s="5" t="s">
        <v>13</v>
      </c>
      <c r="AF60" s="5" t="s">
        <v>13</v>
      </c>
      <c r="AG60" s="5" t="s">
        <v>13</v>
      </c>
      <c r="AH60" s="5" t="s">
        <v>13</v>
      </c>
      <c r="AI60" s="5" t="s">
        <v>13</v>
      </c>
      <c r="AJ60" s="5" t="s">
        <v>24</v>
      </c>
      <c r="AK60" s="16">
        <v>21</v>
      </c>
    </row>
    <row r="61" spans="1:41" x14ac:dyDescent="0.2">
      <c r="A61" s="1" t="s">
        <v>116</v>
      </c>
      <c r="B61" s="1" t="s">
        <v>94</v>
      </c>
      <c r="C61" s="1" t="s">
        <v>8</v>
      </c>
      <c r="D61" s="1" t="s">
        <v>69</v>
      </c>
      <c r="E61" s="1" t="s">
        <v>22</v>
      </c>
      <c r="F61" s="37" t="s">
        <v>10</v>
      </c>
      <c r="G61" s="5">
        <v>17.21</v>
      </c>
      <c r="H61" s="5">
        <v>14.11</v>
      </c>
      <c r="I61" s="5">
        <v>22.22</v>
      </c>
      <c r="J61" s="5">
        <v>0.86</v>
      </c>
      <c r="K61" s="5">
        <v>1.96</v>
      </c>
      <c r="L61" s="5">
        <v>0.87</v>
      </c>
      <c r="M61" s="5">
        <v>2.89</v>
      </c>
      <c r="N61" s="5">
        <v>7.34</v>
      </c>
      <c r="O61" s="5">
        <v>5.9</v>
      </c>
      <c r="P61" s="5">
        <v>7.99</v>
      </c>
      <c r="Q61" s="5">
        <v>20.89</v>
      </c>
      <c r="R61" s="5">
        <v>2.2799999999999998</v>
      </c>
      <c r="S61" s="5">
        <v>1.38</v>
      </c>
      <c r="T61" s="5">
        <v>1.1200000000000001</v>
      </c>
      <c r="U61" s="5">
        <v>0.79500000000000004</v>
      </c>
      <c r="V61" s="5">
        <v>0.02</v>
      </c>
      <c r="W61" s="5">
        <v>0.64500000000000002</v>
      </c>
      <c r="X61" s="5">
        <v>3.6509999999999998</v>
      </c>
      <c r="Y61" s="5">
        <v>4.22</v>
      </c>
      <c r="Z61" s="5">
        <v>2.839</v>
      </c>
      <c r="AA61" s="5">
        <v>1.006</v>
      </c>
      <c r="AB61" s="5">
        <v>0.56999999999999995</v>
      </c>
      <c r="AC61" s="5">
        <v>1.2330000000000001</v>
      </c>
      <c r="AD61" s="5">
        <v>0.93600000000000005</v>
      </c>
      <c r="AE61" s="5">
        <v>0.91300000000000003</v>
      </c>
      <c r="AF61" s="5">
        <v>1.028</v>
      </c>
      <c r="AG61" s="5">
        <v>0.1</v>
      </c>
      <c r="AK61" s="20">
        <v>22</v>
      </c>
      <c r="AM61" s="12">
        <f>+AO61/$AO$3</f>
        <v>4.2294446657526836E-3</v>
      </c>
      <c r="AN61" s="7">
        <f>IF(AK61=1,AM61,AM61+AN59)</f>
        <v>0.97629286210482791</v>
      </c>
      <c r="AO61" s="5">
        <f>SUM(G61:AJ61)</f>
        <v>124.97599999999998</v>
      </c>
    </row>
    <row r="62" spans="1:41" x14ac:dyDescent="0.2">
      <c r="A62" s="1" t="s">
        <v>116</v>
      </c>
      <c r="B62" s="1" t="s">
        <v>94</v>
      </c>
      <c r="C62" s="1" t="s">
        <v>8</v>
      </c>
      <c r="D62" s="1" t="s">
        <v>69</v>
      </c>
      <c r="E62" s="1" t="s">
        <v>22</v>
      </c>
      <c r="F62" s="37" t="s">
        <v>11</v>
      </c>
      <c r="G62" s="5" t="s">
        <v>15</v>
      </c>
      <c r="H62" s="5" t="s">
        <v>15</v>
      </c>
      <c r="I62" s="5" t="s">
        <v>15</v>
      </c>
      <c r="J62" s="5" t="s">
        <v>15</v>
      </c>
      <c r="K62" s="5" t="s">
        <v>15</v>
      </c>
      <c r="L62" s="5">
        <v>-1</v>
      </c>
      <c r="M62" s="5" t="s">
        <v>24</v>
      </c>
      <c r="N62" s="5" t="s">
        <v>13</v>
      </c>
      <c r="O62" s="5">
        <v>-1</v>
      </c>
      <c r="P62" s="5" t="s">
        <v>24</v>
      </c>
      <c r="Q62" s="5">
        <v>-1</v>
      </c>
      <c r="R62" s="5">
        <v>-1</v>
      </c>
      <c r="S62" s="5">
        <v>-1</v>
      </c>
      <c r="T62" s="5" t="s">
        <v>24</v>
      </c>
      <c r="U62" s="5" t="s">
        <v>24</v>
      </c>
      <c r="V62" s="5">
        <v>-1</v>
      </c>
      <c r="W62" s="5">
        <v>-1</v>
      </c>
      <c r="X62" s="5">
        <v>-1</v>
      </c>
      <c r="Y62" s="5">
        <v>-1</v>
      </c>
      <c r="Z62" s="5">
        <v>-1</v>
      </c>
      <c r="AA62" s="5" t="s">
        <v>15</v>
      </c>
      <c r="AB62" s="5" t="s">
        <v>15</v>
      </c>
      <c r="AC62" s="5" t="s">
        <v>15</v>
      </c>
      <c r="AD62" s="5">
        <v>-1</v>
      </c>
      <c r="AE62" s="5">
        <v>-1</v>
      </c>
      <c r="AF62" s="5">
        <v>-1</v>
      </c>
      <c r="AG62" s="5" t="s">
        <v>15</v>
      </c>
      <c r="AK62" s="16">
        <v>22</v>
      </c>
    </row>
    <row r="63" spans="1:41" x14ac:dyDescent="0.2">
      <c r="A63" s="1" t="s">
        <v>116</v>
      </c>
      <c r="B63" s="1" t="s">
        <v>94</v>
      </c>
      <c r="C63" s="1" t="s">
        <v>8</v>
      </c>
      <c r="D63" s="1" t="s">
        <v>149</v>
      </c>
      <c r="E63" s="1" t="s">
        <v>33</v>
      </c>
      <c r="F63" s="37" t="s">
        <v>10</v>
      </c>
      <c r="S63" s="5">
        <v>0.03</v>
      </c>
      <c r="AA63" s="5">
        <v>0.84699999999999998</v>
      </c>
      <c r="AB63" s="5">
        <v>3.254</v>
      </c>
      <c r="AC63" s="5">
        <v>111.67</v>
      </c>
      <c r="AD63" s="5">
        <v>3.8610000000000002</v>
      </c>
      <c r="AK63" s="20">
        <v>23</v>
      </c>
      <c r="AM63" s="12">
        <f>+AO63/$AO$3</f>
        <v>4.049607985479594E-3</v>
      </c>
      <c r="AN63" s="7">
        <f>IF(AK63=1,AM63,AM63+AN61)</f>
        <v>0.98034247009030751</v>
      </c>
      <c r="AO63" s="5">
        <f>SUM(G63:AJ63)</f>
        <v>119.66200000000001</v>
      </c>
    </row>
    <row r="64" spans="1:41" x14ac:dyDescent="0.2">
      <c r="A64" s="1" t="s">
        <v>116</v>
      </c>
      <c r="B64" s="1" t="s">
        <v>94</v>
      </c>
      <c r="C64" s="1" t="s">
        <v>8</v>
      </c>
      <c r="D64" s="1" t="s">
        <v>149</v>
      </c>
      <c r="E64" s="1" t="s">
        <v>33</v>
      </c>
      <c r="F64" s="37" t="s">
        <v>11</v>
      </c>
      <c r="S64" s="5">
        <v>-1</v>
      </c>
      <c r="AA64" s="5">
        <v>-1</v>
      </c>
      <c r="AB64" s="5">
        <v>-1</v>
      </c>
      <c r="AC64" s="5">
        <v>-1</v>
      </c>
      <c r="AD64" s="5">
        <v>-1</v>
      </c>
      <c r="AK64" s="16">
        <v>23</v>
      </c>
    </row>
    <row r="65" spans="1:41" x14ac:dyDescent="0.2">
      <c r="A65" s="1" t="s">
        <v>116</v>
      </c>
      <c r="B65" s="1" t="s">
        <v>94</v>
      </c>
      <c r="C65" s="1" t="s">
        <v>8</v>
      </c>
      <c r="D65" s="1" t="s">
        <v>38</v>
      </c>
      <c r="E65" s="1" t="s">
        <v>21</v>
      </c>
      <c r="F65" s="37" t="s">
        <v>10</v>
      </c>
      <c r="J65" s="5">
        <v>4</v>
      </c>
      <c r="K65" s="5">
        <v>4</v>
      </c>
      <c r="L65" s="5">
        <v>8</v>
      </c>
      <c r="M65" s="5">
        <v>8</v>
      </c>
      <c r="N65" s="5">
        <v>8</v>
      </c>
      <c r="O65" s="5">
        <v>4.8</v>
      </c>
      <c r="P65" s="5">
        <v>5.3360000000000003</v>
      </c>
      <c r="Q65" s="5">
        <v>3.1509999999999998</v>
      </c>
      <c r="R65" s="5">
        <v>1.645</v>
      </c>
      <c r="S65" s="5">
        <v>1.319</v>
      </c>
      <c r="T65" s="5">
        <v>1.411</v>
      </c>
      <c r="U65" s="5">
        <v>4.2430000000000003</v>
      </c>
      <c r="V65" s="5">
        <v>3.1850000000000001</v>
      </c>
      <c r="W65" s="5">
        <v>2.0950000000000002</v>
      </c>
      <c r="X65" s="5">
        <v>1.5029999999999999</v>
      </c>
      <c r="Y65" s="5">
        <v>0.627</v>
      </c>
      <c r="Z65" s="5">
        <v>1.605</v>
      </c>
      <c r="AA65" s="5">
        <v>0.75700000000000001</v>
      </c>
      <c r="AB65" s="5">
        <v>2.0379999999999998</v>
      </c>
      <c r="AC65" s="5">
        <v>2.492</v>
      </c>
      <c r="AD65" s="5">
        <v>4.5819999999999999</v>
      </c>
      <c r="AE65" s="5">
        <v>2.5169999999999999</v>
      </c>
      <c r="AF65" s="5">
        <v>1.137</v>
      </c>
      <c r="AG65" s="5">
        <v>2.0179999999999998</v>
      </c>
      <c r="AH65" s="5">
        <v>1.6379999999999999</v>
      </c>
      <c r="AI65" s="5">
        <v>1.4950000000000001</v>
      </c>
      <c r="AJ65" s="5">
        <v>1.3260000000000001</v>
      </c>
      <c r="AK65" s="20">
        <v>24</v>
      </c>
      <c r="AM65" s="12">
        <f>+AO65/$AO$3</f>
        <v>2.8061832006482249E-3</v>
      </c>
      <c r="AN65" s="7">
        <f>IF(AK65=1,AM65,AM65+AN63)</f>
        <v>0.98314865329095569</v>
      </c>
      <c r="AO65" s="5">
        <f>SUM(G65:AJ65)</f>
        <v>82.92</v>
      </c>
    </row>
    <row r="66" spans="1:41" x14ac:dyDescent="0.2">
      <c r="A66" s="1" t="s">
        <v>116</v>
      </c>
      <c r="B66" s="1" t="s">
        <v>94</v>
      </c>
      <c r="C66" s="1" t="s">
        <v>8</v>
      </c>
      <c r="D66" s="1" t="s">
        <v>38</v>
      </c>
      <c r="E66" s="1" t="s">
        <v>21</v>
      </c>
      <c r="F66" s="37" t="s">
        <v>11</v>
      </c>
      <c r="J66" s="5" t="s">
        <v>15</v>
      </c>
      <c r="K66" s="5">
        <v>-1</v>
      </c>
      <c r="L66" s="5" t="s">
        <v>15</v>
      </c>
      <c r="M66" s="5" t="s">
        <v>15</v>
      </c>
      <c r="N66" s="5" t="s">
        <v>15</v>
      </c>
      <c r="O66" s="5" t="s">
        <v>13</v>
      </c>
      <c r="P66" s="5" t="s">
        <v>13</v>
      </c>
      <c r="Q66" s="5" t="s">
        <v>13</v>
      </c>
      <c r="R66" s="5" t="s">
        <v>13</v>
      </c>
      <c r="S66" s="5" t="s">
        <v>13</v>
      </c>
      <c r="T66" s="5" t="s">
        <v>13</v>
      </c>
      <c r="U66" s="5" t="s">
        <v>13</v>
      </c>
      <c r="V66" s="5" t="s">
        <v>13</v>
      </c>
      <c r="W66" s="5" t="s">
        <v>13</v>
      </c>
      <c r="X66" s="5" t="s">
        <v>13</v>
      </c>
      <c r="Y66" s="5" t="s">
        <v>13</v>
      </c>
      <c r="Z66" s="5" t="s">
        <v>13</v>
      </c>
      <c r="AA66" s="5" t="s">
        <v>12</v>
      </c>
      <c r="AB66" s="5" t="s">
        <v>12</v>
      </c>
      <c r="AC66" s="5" t="s">
        <v>12</v>
      </c>
      <c r="AD66" s="5" t="s">
        <v>13</v>
      </c>
      <c r="AE66" s="5" t="s">
        <v>13</v>
      </c>
      <c r="AF66" s="5" t="s">
        <v>13</v>
      </c>
      <c r="AG66" s="5" t="s">
        <v>13</v>
      </c>
      <c r="AH66" s="5" t="s">
        <v>13</v>
      </c>
      <c r="AI66" s="5" t="s">
        <v>13</v>
      </c>
      <c r="AJ66" s="5" t="s">
        <v>13</v>
      </c>
      <c r="AK66" s="16">
        <v>24</v>
      </c>
    </row>
    <row r="67" spans="1:41" x14ac:dyDescent="0.2">
      <c r="A67" s="1" t="s">
        <v>116</v>
      </c>
      <c r="B67" s="1" t="s">
        <v>94</v>
      </c>
      <c r="C67" s="1" t="s">
        <v>8</v>
      </c>
      <c r="D67" s="1" t="s">
        <v>27</v>
      </c>
      <c r="E67" s="1" t="s">
        <v>26</v>
      </c>
      <c r="F67" s="37" t="s">
        <v>10</v>
      </c>
      <c r="G67" s="5">
        <v>5</v>
      </c>
      <c r="H67" s="5">
        <v>9</v>
      </c>
      <c r="I67" s="5">
        <v>10</v>
      </c>
      <c r="J67" s="5">
        <v>18</v>
      </c>
      <c r="K67" s="5">
        <v>10</v>
      </c>
      <c r="L67" s="5">
        <v>10</v>
      </c>
      <c r="M67" s="5">
        <v>5</v>
      </c>
      <c r="AK67" s="20">
        <v>25</v>
      </c>
      <c r="AM67" s="12">
        <f>+AO67/$AO$3</f>
        <v>2.267417685038966E-3</v>
      </c>
      <c r="AN67" s="7">
        <f>IF(AK67=1,AM67,AM67+AN65)</f>
        <v>0.98541607097599471</v>
      </c>
      <c r="AO67" s="5">
        <f>SUM(G67:AJ67)</f>
        <v>67</v>
      </c>
    </row>
    <row r="68" spans="1:41" x14ac:dyDescent="0.2">
      <c r="A68" s="1" t="s">
        <v>116</v>
      </c>
      <c r="B68" s="1" t="s">
        <v>94</v>
      </c>
      <c r="C68" s="1" t="s">
        <v>8</v>
      </c>
      <c r="D68" s="1" t="s">
        <v>27</v>
      </c>
      <c r="E68" s="1" t="s">
        <v>26</v>
      </c>
      <c r="F68" s="37" t="s">
        <v>11</v>
      </c>
      <c r="G68" s="5">
        <v>-1</v>
      </c>
      <c r="H68" s="5">
        <v>-1</v>
      </c>
      <c r="I68" s="5">
        <v>-1</v>
      </c>
      <c r="J68" s="5">
        <v>-1</v>
      </c>
      <c r="K68" s="5">
        <v>-1</v>
      </c>
      <c r="L68" s="5">
        <v>-1</v>
      </c>
      <c r="M68" s="5">
        <v>-1</v>
      </c>
      <c r="AK68" s="16">
        <v>25</v>
      </c>
    </row>
    <row r="69" spans="1:41" x14ac:dyDescent="0.2">
      <c r="A69" s="1" t="s">
        <v>116</v>
      </c>
      <c r="B69" s="1" t="s">
        <v>94</v>
      </c>
      <c r="C69" s="1" t="s">
        <v>8</v>
      </c>
      <c r="D69" s="1" t="s">
        <v>149</v>
      </c>
      <c r="E69" s="1" t="s">
        <v>9</v>
      </c>
      <c r="F69" s="37" t="s">
        <v>10</v>
      </c>
      <c r="R69" s="5">
        <v>65</v>
      </c>
      <c r="AA69" s="5">
        <v>2.5000000000000001E-2</v>
      </c>
      <c r="AH69" s="5">
        <v>1E-3</v>
      </c>
      <c r="AK69" s="20">
        <v>26</v>
      </c>
      <c r="AM69" s="12">
        <f>+AO69/$AO$3</f>
        <v>2.2006134684678185E-3</v>
      </c>
      <c r="AN69" s="7">
        <f>IF(AK69=1,AM69,AM69+AN67)</f>
        <v>0.98761668444446249</v>
      </c>
      <c r="AO69" s="5">
        <f>SUM(G69:AJ69)</f>
        <v>65.02600000000001</v>
      </c>
    </row>
    <row r="70" spans="1:41" x14ac:dyDescent="0.2">
      <c r="A70" s="1" t="s">
        <v>116</v>
      </c>
      <c r="B70" s="1" t="s">
        <v>94</v>
      </c>
      <c r="C70" s="1" t="s">
        <v>8</v>
      </c>
      <c r="D70" s="1" t="s">
        <v>149</v>
      </c>
      <c r="E70" s="1" t="s">
        <v>9</v>
      </c>
      <c r="F70" s="37" t="s">
        <v>11</v>
      </c>
      <c r="R70" s="5">
        <v>-1</v>
      </c>
      <c r="AA70" s="5">
        <v>-1</v>
      </c>
      <c r="AH70" s="5">
        <v>-1</v>
      </c>
      <c r="AK70" s="16">
        <v>26</v>
      </c>
    </row>
    <row r="71" spans="1:41" x14ac:dyDescent="0.2">
      <c r="A71" s="1" t="s">
        <v>116</v>
      </c>
      <c r="B71" s="1" t="s">
        <v>94</v>
      </c>
      <c r="C71" s="1" t="s">
        <v>8</v>
      </c>
      <c r="D71" s="1" t="s">
        <v>219</v>
      </c>
      <c r="E71" s="1" t="s">
        <v>21</v>
      </c>
      <c r="F71" s="37" t="s">
        <v>10</v>
      </c>
      <c r="R71" s="5">
        <v>0.27</v>
      </c>
      <c r="S71" s="5">
        <v>43.7</v>
      </c>
      <c r="AG71" s="5">
        <v>1.0309999999999999</v>
      </c>
      <c r="AJ71" s="5">
        <v>2.4E-2</v>
      </c>
      <c r="AK71" s="20">
        <v>27</v>
      </c>
      <c r="AM71" s="12">
        <f>+AO71/$AO$3</f>
        <v>1.5237385264011861E-3</v>
      </c>
      <c r="AN71" s="7">
        <f>IF(AK71=1,AM71,AM71+AN69)</f>
        <v>0.98914042297086369</v>
      </c>
      <c r="AO71" s="5">
        <f>SUM(G71:AJ71)</f>
        <v>45.025000000000006</v>
      </c>
    </row>
    <row r="72" spans="1:41" x14ac:dyDescent="0.2">
      <c r="A72" s="1" t="s">
        <v>116</v>
      </c>
      <c r="B72" s="1" t="s">
        <v>94</v>
      </c>
      <c r="C72" s="1" t="s">
        <v>8</v>
      </c>
      <c r="D72" s="1" t="s">
        <v>219</v>
      </c>
      <c r="E72" s="1" t="s">
        <v>21</v>
      </c>
      <c r="F72" s="37" t="s">
        <v>11</v>
      </c>
      <c r="R72" s="5" t="s">
        <v>15</v>
      </c>
      <c r="S72" s="5" t="s">
        <v>15</v>
      </c>
      <c r="AG72" s="5" t="s">
        <v>15</v>
      </c>
      <c r="AJ72" s="5" t="s">
        <v>15</v>
      </c>
      <c r="AK72" s="16">
        <v>27</v>
      </c>
    </row>
    <row r="73" spans="1:41" x14ac:dyDescent="0.2">
      <c r="A73" s="1" t="s">
        <v>116</v>
      </c>
      <c r="B73" s="1" t="s">
        <v>94</v>
      </c>
      <c r="C73" s="1" t="s">
        <v>8</v>
      </c>
      <c r="D73" s="1" t="s">
        <v>215</v>
      </c>
      <c r="E73" s="63" t="s">
        <v>32</v>
      </c>
      <c r="F73" s="37" t="s">
        <v>10</v>
      </c>
      <c r="H73" s="5">
        <v>8</v>
      </c>
      <c r="J73" s="5">
        <v>19</v>
      </c>
      <c r="L73" s="5">
        <v>10</v>
      </c>
      <c r="AK73" s="20">
        <v>28</v>
      </c>
      <c r="AM73" s="12">
        <f>+AO73/$AO$3</f>
        <v>1.2521560350215186E-3</v>
      </c>
      <c r="AN73" s="7">
        <f>IF(AK73=1,AM73,AM73+AN71)</f>
        <v>0.99039257900588518</v>
      </c>
      <c r="AO73" s="5">
        <f>SUM(G73:AJ73)</f>
        <v>37</v>
      </c>
    </row>
    <row r="74" spans="1:41" x14ac:dyDescent="0.2">
      <c r="A74" s="1" t="s">
        <v>116</v>
      </c>
      <c r="B74" s="1" t="s">
        <v>94</v>
      </c>
      <c r="C74" s="1" t="s">
        <v>8</v>
      </c>
      <c r="D74" s="1" t="s">
        <v>215</v>
      </c>
      <c r="E74" s="63" t="s">
        <v>32</v>
      </c>
      <c r="F74" s="37" t="s">
        <v>11</v>
      </c>
      <c r="H74" s="5" t="s">
        <v>15</v>
      </c>
      <c r="J74" s="5" t="s">
        <v>15</v>
      </c>
      <c r="L74" s="5" t="s">
        <v>15</v>
      </c>
      <c r="AK74" s="16">
        <v>28</v>
      </c>
    </row>
    <row r="75" spans="1:41" x14ac:dyDescent="0.2">
      <c r="A75" s="1" t="s">
        <v>116</v>
      </c>
      <c r="B75" s="1" t="s">
        <v>94</v>
      </c>
      <c r="C75" s="1" t="s">
        <v>8</v>
      </c>
      <c r="D75" s="1" t="s">
        <v>156</v>
      </c>
      <c r="E75" s="1" t="s">
        <v>22</v>
      </c>
      <c r="F75" s="37" t="s">
        <v>10</v>
      </c>
      <c r="L75" s="5">
        <v>1</v>
      </c>
      <c r="M75" s="5">
        <v>2</v>
      </c>
      <c r="N75" s="5">
        <v>1</v>
      </c>
      <c r="O75" s="5">
        <v>5</v>
      </c>
      <c r="P75" s="5">
        <v>1</v>
      </c>
      <c r="Q75" s="5">
        <v>2.4</v>
      </c>
      <c r="R75" s="5">
        <v>1.8</v>
      </c>
      <c r="S75" s="5">
        <v>3</v>
      </c>
      <c r="T75" s="5">
        <v>0.9</v>
      </c>
      <c r="U75" s="5">
        <v>1</v>
      </c>
      <c r="V75" s="5">
        <v>0.78</v>
      </c>
      <c r="W75" s="5">
        <v>0.82</v>
      </c>
      <c r="X75" s="5">
        <v>3</v>
      </c>
      <c r="Y75" s="5">
        <v>1.5329999999999999</v>
      </c>
      <c r="Z75" s="5">
        <v>0.89400000000000002</v>
      </c>
      <c r="AA75" s="5">
        <v>0.52</v>
      </c>
      <c r="AB75" s="5">
        <v>0.49299999999999999</v>
      </c>
      <c r="AC75" s="5">
        <v>0.63</v>
      </c>
      <c r="AD75" s="5">
        <v>1.1830000000000001</v>
      </c>
      <c r="AE75" s="5">
        <v>1.19</v>
      </c>
      <c r="AF75" s="5">
        <v>0.96899999999999997</v>
      </c>
      <c r="AG75" s="5">
        <v>1.115</v>
      </c>
      <c r="AH75" s="5">
        <v>0.68899999999999995</v>
      </c>
      <c r="AI75" s="5">
        <v>0.25</v>
      </c>
      <c r="AJ75" s="5">
        <v>0.28499999999999998</v>
      </c>
      <c r="AK75" s="20">
        <v>29</v>
      </c>
      <c r="AM75" s="12">
        <f>+AO75/$AO$3</f>
        <v>1.1320505818244546E-3</v>
      </c>
      <c r="AN75" s="7">
        <f>IF(AK75=1,AM75,AM75+AN73)</f>
        <v>0.99152462958770959</v>
      </c>
      <c r="AO75" s="5">
        <f>SUM(G75:AJ75)</f>
        <v>33.451000000000001</v>
      </c>
    </row>
    <row r="76" spans="1:41" x14ac:dyDescent="0.2">
      <c r="A76" s="1" t="s">
        <v>116</v>
      </c>
      <c r="B76" s="1" t="s">
        <v>94</v>
      </c>
      <c r="C76" s="1" t="s">
        <v>8</v>
      </c>
      <c r="D76" s="1" t="s">
        <v>156</v>
      </c>
      <c r="E76" s="1" t="s">
        <v>22</v>
      </c>
      <c r="F76" s="37" t="s">
        <v>11</v>
      </c>
      <c r="L76" s="5">
        <v>-1</v>
      </c>
      <c r="M76" s="5">
        <v>-1</v>
      </c>
      <c r="N76" s="5">
        <v>-1</v>
      </c>
      <c r="O76" s="5">
        <v>-1</v>
      </c>
      <c r="P76" s="5">
        <v>-1</v>
      </c>
      <c r="Q76" s="5">
        <v>-1</v>
      </c>
      <c r="R76" s="5" t="s">
        <v>24</v>
      </c>
      <c r="S76" s="5" t="s">
        <v>24</v>
      </c>
      <c r="T76" s="5" t="s">
        <v>24</v>
      </c>
      <c r="U76" s="5">
        <v>-1</v>
      </c>
      <c r="V76" s="5">
        <v>-1</v>
      </c>
      <c r="W76" s="5" t="s">
        <v>15</v>
      </c>
      <c r="X76" s="5">
        <v>-1</v>
      </c>
      <c r="Y76" s="5">
        <v>-1</v>
      </c>
      <c r="Z76" s="5">
        <v>-1</v>
      </c>
      <c r="AA76" s="5" t="s">
        <v>15</v>
      </c>
      <c r="AB76" s="5">
        <v>-1</v>
      </c>
      <c r="AC76" s="5" t="s">
        <v>15</v>
      </c>
      <c r="AD76" s="5" t="s">
        <v>13</v>
      </c>
      <c r="AE76" s="5" t="s">
        <v>15</v>
      </c>
      <c r="AF76" s="5" t="s">
        <v>15</v>
      </c>
      <c r="AG76" s="5" t="s">
        <v>13</v>
      </c>
      <c r="AH76" s="5">
        <v>-1</v>
      </c>
      <c r="AI76" s="5" t="s">
        <v>15</v>
      </c>
      <c r="AJ76" s="5">
        <v>-1</v>
      </c>
      <c r="AK76" s="16">
        <v>29</v>
      </c>
    </row>
    <row r="77" spans="1:41" x14ac:dyDescent="0.2">
      <c r="A77" s="1" t="s">
        <v>116</v>
      </c>
      <c r="B77" s="1" t="s">
        <v>94</v>
      </c>
      <c r="C77" s="1" t="s">
        <v>8</v>
      </c>
      <c r="D77" s="1" t="s">
        <v>88</v>
      </c>
      <c r="E77" s="1" t="s">
        <v>22</v>
      </c>
      <c r="F77" s="37" t="s">
        <v>10</v>
      </c>
      <c r="L77" s="5">
        <v>0.65900000000000003</v>
      </c>
      <c r="M77" s="5">
        <v>1.202</v>
      </c>
      <c r="N77" s="5">
        <v>3.4580000000000002</v>
      </c>
      <c r="O77" s="5">
        <v>8.2270000000000003</v>
      </c>
      <c r="P77" s="5">
        <v>4.149</v>
      </c>
      <c r="Q77" s="5">
        <v>2.875</v>
      </c>
      <c r="R77" s="5">
        <v>3.66</v>
      </c>
      <c r="S77" s="5">
        <v>3.1549999999999998</v>
      </c>
      <c r="AH77" s="5">
        <v>1.0449999999999999</v>
      </c>
      <c r="AJ77" s="5">
        <v>0.34799999999999998</v>
      </c>
      <c r="AK77" s="20">
        <v>30</v>
      </c>
      <c r="AM77" s="12">
        <f>+AO77/$AO$3</f>
        <v>9.7390665880673678E-4</v>
      </c>
      <c r="AN77" s="7">
        <f>IF(AK77=1,AM77,AM77+AN75)</f>
        <v>0.99249853624651629</v>
      </c>
      <c r="AO77" s="5">
        <f>SUM(G77:AJ77)</f>
        <v>28.777999999999999</v>
      </c>
    </row>
    <row r="78" spans="1:41" x14ac:dyDescent="0.2">
      <c r="A78" s="1" t="s">
        <v>116</v>
      </c>
      <c r="B78" s="1" t="s">
        <v>94</v>
      </c>
      <c r="C78" s="1" t="s">
        <v>8</v>
      </c>
      <c r="D78" s="1" t="s">
        <v>88</v>
      </c>
      <c r="E78" s="1" t="s">
        <v>22</v>
      </c>
      <c r="F78" s="37" t="s">
        <v>11</v>
      </c>
      <c r="L78" s="5">
        <v>-1</v>
      </c>
      <c r="M78" s="5">
        <v>-1</v>
      </c>
      <c r="N78" s="5">
        <v>-1</v>
      </c>
      <c r="O78" s="5">
        <v>-1</v>
      </c>
      <c r="P78" s="5">
        <v>-1</v>
      </c>
      <c r="Q78" s="5">
        <v>-1</v>
      </c>
      <c r="R78" s="5">
        <v>-1</v>
      </c>
      <c r="S78" s="5">
        <v>-1</v>
      </c>
      <c r="AH78" s="5" t="s">
        <v>24</v>
      </c>
      <c r="AJ78" s="5">
        <v>-1</v>
      </c>
      <c r="AK78" s="16">
        <v>30</v>
      </c>
    </row>
    <row r="79" spans="1:41" x14ac:dyDescent="0.2">
      <c r="A79" s="1" t="s">
        <v>116</v>
      </c>
      <c r="B79" s="1" t="s">
        <v>94</v>
      </c>
      <c r="C79" s="1" t="s">
        <v>30</v>
      </c>
      <c r="D79" s="1" t="s">
        <v>31</v>
      </c>
      <c r="E79" s="1" t="s">
        <v>21</v>
      </c>
      <c r="F79" s="37" t="s">
        <v>10</v>
      </c>
      <c r="G79" s="5">
        <v>10</v>
      </c>
      <c r="H79" s="5">
        <v>10</v>
      </c>
      <c r="R79" s="5">
        <v>7.1449999999999996</v>
      </c>
      <c r="AK79" s="20">
        <v>31</v>
      </c>
      <c r="AM79" s="12">
        <f>+AO79/$AO$3</f>
        <v>9.1864258299078705E-4</v>
      </c>
      <c r="AN79" s="7">
        <f>IF(AK79=1,AM79,AM79+AN77)</f>
        <v>0.99341717882950709</v>
      </c>
      <c r="AO79" s="5">
        <f>SUM(G79:AJ79)</f>
        <v>27.145</v>
      </c>
    </row>
    <row r="80" spans="1:41" x14ac:dyDescent="0.2">
      <c r="A80" s="1" t="s">
        <v>116</v>
      </c>
      <c r="B80" s="1" t="s">
        <v>94</v>
      </c>
      <c r="C80" s="1" t="s">
        <v>30</v>
      </c>
      <c r="D80" s="1" t="s">
        <v>31</v>
      </c>
      <c r="E80" s="1" t="s">
        <v>21</v>
      </c>
      <c r="F80" s="37" t="s">
        <v>11</v>
      </c>
      <c r="G80" s="5">
        <v>-1</v>
      </c>
      <c r="H80" s="5">
        <v>-1</v>
      </c>
      <c r="R80" s="5">
        <v>-1</v>
      </c>
      <c r="AK80" s="16">
        <v>31</v>
      </c>
    </row>
    <row r="81" spans="1:41" x14ac:dyDescent="0.2">
      <c r="A81" s="1" t="s">
        <v>116</v>
      </c>
      <c r="B81" s="1" t="s">
        <v>94</v>
      </c>
      <c r="C81" s="1" t="s">
        <v>8</v>
      </c>
      <c r="D81" s="1" t="s">
        <v>39</v>
      </c>
      <c r="E81" s="1" t="s">
        <v>21</v>
      </c>
      <c r="F81" s="37" t="s">
        <v>10</v>
      </c>
      <c r="N81" s="5">
        <v>1.1879999999999999</v>
      </c>
      <c r="O81" s="5">
        <v>12</v>
      </c>
      <c r="X81" s="5">
        <v>1.2</v>
      </c>
      <c r="Y81" s="5">
        <v>1</v>
      </c>
      <c r="Z81" s="5">
        <v>1.786</v>
      </c>
      <c r="AA81" s="5">
        <v>2.0790000000000002</v>
      </c>
      <c r="AB81" s="5">
        <v>1.4219999999999999</v>
      </c>
      <c r="AC81" s="5">
        <v>1.762</v>
      </c>
      <c r="AD81" s="5">
        <v>1.754</v>
      </c>
      <c r="AK81" s="20">
        <v>32</v>
      </c>
      <c r="AM81" s="12">
        <f>+AO81/$AO$3</f>
        <v>8.1867315251906922E-4</v>
      </c>
      <c r="AN81" s="7">
        <f>IF(AK81=1,AM81,AM81+AN79)</f>
        <v>0.99423585198202613</v>
      </c>
      <c r="AO81" s="5">
        <f>SUM(G81:AJ81)</f>
        <v>24.191000000000003</v>
      </c>
    </row>
    <row r="82" spans="1:41" x14ac:dyDescent="0.2">
      <c r="A82" s="1" t="s">
        <v>116</v>
      </c>
      <c r="B82" s="1" t="s">
        <v>94</v>
      </c>
      <c r="C82" s="1" t="s">
        <v>8</v>
      </c>
      <c r="D82" s="1" t="s">
        <v>39</v>
      </c>
      <c r="E82" s="1" t="s">
        <v>21</v>
      </c>
      <c r="F82" s="37" t="s">
        <v>11</v>
      </c>
      <c r="N82" s="5" t="s">
        <v>15</v>
      </c>
      <c r="O82" s="5" t="s">
        <v>15</v>
      </c>
      <c r="X82" s="5" t="s">
        <v>15</v>
      </c>
      <c r="Y82" s="5">
        <v>-1</v>
      </c>
      <c r="Z82" s="5" t="s">
        <v>15</v>
      </c>
      <c r="AA82" s="5" t="s">
        <v>15</v>
      </c>
      <c r="AB82" s="5" t="s">
        <v>15</v>
      </c>
      <c r="AC82" s="5" t="s">
        <v>15</v>
      </c>
      <c r="AD82" s="5" t="s">
        <v>15</v>
      </c>
      <c r="AK82" s="16">
        <v>32</v>
      </c>
    </row>
    <row r="83" spans="1:41" x14ac:dyDescent="0.2">
      <c r="A83" s="1" t="s">
        <v>116</v>
      </c>
      <c r="B83" s="1" t="s">
        <v>94</v>
      </c>
      <c r="C83" s="1" t="s">
        <v>8</v>
      </c>
      <c r="D83" s="1" t="s">
        <v>43</v>
      </c>
      <c r="E83" s="1" t="s">
        <v>33</v>
      </c>
      <c r="F83" s="37" t="s">
        <v>10</v>
      </c>
      <c r="Z83" s="5">
        <v>3.2450000000000001</v>
      </c>
      <c r="AA83" s="5">
        <v>0.50900000000000001</v>
      </c>
      <c r="AB83" s="5">
        <v>1.667</v>
      </c>
      <c r="AC83" s="5">
        <v>0.46800000000000003</v>
      </c>
      <c r="AD83" s="5">
        <v>0.94199999999999995</v>
      </c>
      <c r="AE83" s="5">
        <v>0.14499999999999999</v>
      </c>
      <c r="AF83" s="5">
        <v>2.681</v>
      </c>
      <c r="AG83" s="5">
        <v>3.32</v>
      </c>
      <c r="AH83" s="5">
        <v>6.8319999999999999</v>
      </c>
      <c r="AI83" s="5">
        <v>1</v>
      </c>
      <c r="AJ83" s="5">
        <v>0.79100000000000004</v>
      </c>
      <c r="AK83" s="20">
        <v>33</v>
      </c>
      <c r="AM83" s="12">
        <f>+AO83/$AO$3</f>
        <v>7.3098838801256231E-4</v>
      </c>
      <c r="AN83" s="7">
        <f>IF(AK83=1,AM83,AM83+AN81)</f>
        <v>0.99496684037003869</v>
      </c>
      <c r="AO83" s="5">
        <f>SUM(G83:AJ83)</f>
        <v>21.6</v>
      </c>
    </row>
    <row r="84" spans="1:41" x14ac:dyDescent="0.2">
      <c r="A84" s="1" t="s">
        <v>116</v>
      </c>
      <c r="B84" s="1" t="s">
        <v>94</v>
      </c>
      <c r="C84" s="1" t="s">
        <v>8</v>
      </c>
      <c r="D84" s="1" t="s">
        <v>43</v>
      </c>
      <c r="E84" s="1" t="s">
        <v>33</v>
      </c>
      <c r="F84" s="37" t="s">
        <v>11</v>
      </c>
      <c r="Z84" s="5">
        <v>-1</v>
      </c>
      <c r="AA84" s="5">
        <v>-1</v>
      </c>
      <c r="AB84" s="5">
        <v>-1</v>
      </c>
      <c r="AC84" s="5">
        <v>-1</v>
      </c>
      <c r="AD84" s="5">
        <v>-1</v>
      </c>
      <c r="AE84" s="5">
        <v>-1</v>
      </c>
      <c r="AF84" s="5">
        <v>-1</v>
      </c>
      <c r="AG84" s="5">
        <v>-1</v>
      </c>
      <c r="AH84" s="5">
        <v>-1</v>
      </c>
      <c r="AI84" s="5">
        <v>-1</v>
      </c>
      <c r="AJ84" s="5">
        <v>-1</v>
      </c>
      <c r="AK84" s="16">
        <v>33</v>
      </c>
    </row>
    <row r="85" spans="1:41" x14ac:dyDescent="0.2">
      <c r="A85" s="1" t="s">
        <v>116</v>
      </c>
      <c r="B85" s="1" t="s">
        <v>94</v>
      </c>
      <c r="C85" s="1" t="s">
        <v>8</v>
      </c>
      <c r="D85" s="1" t="s">
        <v>219</v>
      </c>
      <c r="E85" s="1" t="s">
        <v>14</v>
      </c>
      <c r="F85" s="37" t="s">
        <v>10</v>
      </c>
      <c r="Z85" s="5">
        <v>8.2000000000000003E-2</v>
      </c>
      <c r="AA85" s="5">
        <v>4.4999999999999998E-2</v>
      </c>
      <c r="AC85" s="5">
        <v>0.4</v>
      </c>
      <c r="AG85" s="5">
        <v>6.4859999999999998</v>
      </c>
      <c r="AI85" s="5">
        <v>5.1180000000000003</v>
      </c>
      <c r="AJ85" s="5">
        <v>8.9550000000000001</v>
      </c>
      <c r="AK85" s="20">
        <v>34</v>
      </c>
      <c r="AM85" s="12">
        <f>+AO85/$AO$3</f>
        <v>7.1359357174226323E-4</v>
      </c>
      <c r="AN85" s="7">
        <f>IF(AK85=1,AM85,AM85+AN83)</f>
        <v>0.99568043394178096</v>
      </c>
      <c r="AO85" s="5">
        <f>SUM(G85:AJ85)</f>
        <v>21.085999999999999</v>
      </c>
    </row>
    <row r="86" spans="1:41" x14ac:dyDescent="0.2">
      <c r="A86" s="1" t="s">
        <v>116</v>
      </c>
      <c r="B86" s="1" t="s">
        <v>94</v>
      </c>
      <c r="C86" s="1" t="s">
        <v>8</v>
      </c>
      <c r="D86" s="1" t="s">
        <v>219</v>
      </c>
      <c r="E86" s="1" t="s">
        <v>14</v>
      </c>
      <c r="F86" s="37" t="s">
        <v>11</v>
      </c>
      <c r="Z86" s="5">
        <v>-1</v>
      </c>
      <c r="AA86" s="5">
        <v>-1</v>
      </c>
      <c r="AC86" s="5">
        <v>-1</v>
      </c>
      <c r="AG86" s="5">
        <v>-1</v>
      </c>
      <c r="AI86" s="5">
        <v>-1</v>
      </c>
      <c r="AJ86" s="5">
        <v>-1</v>
      </c>
      <c r="AK86" s="16">
        <v>34</v>
      </c>
    </row>
    <row r="87" spans="1:41" x14ac:dyDescent="0.2">
      <c r="A87" s="1" t="s">
        <v>116</v>
      </c>
      <c r="B87" s="1" t="s">
        <v>94</v>
      </c>
      <c r="C87" s="1" t="s">
        <v>19</v>
      </c>
      <c r="D87" s="1" t="s">
        <v>121</v>
      </c>
      <c r="E87" s="63" t="s">
        <v>32</v>
      </c>
      <c r="F87" s="37" t="s">
        <v>10</v>
      </c>
      <c r="O87" s="5">
        <v>3</v>
      </c>
      <c r="P87" s="5">
        <v>14</v>
      </c>
      <c r="S87" s="5">
        <v>1</v>
      </c>
      <c r="AK87" s="20">
        <v>35</v>
      </c>
      <c r="AM87" s="12">
        <f>+AO87/$AO$3</f>
        <v>6.0915699001046848E-4</v>
      </c>
      <c r="AN87" s="7">
        <f>IF(AK87=1,AM87,AM87+AN85)</f>
        <v>0.99628959093179148</v>
      </c>
      <c r="AO87" s="5">
        <f>SUM(G87:AJ87)</f>
        <v>18</v>
      </c>
    </row>
    <row r="88" spans="1:41" x14ac:dyDescent="0.2">
      <c r="A88" s="1" t="s">
        <v>116</v>
      </c>
      <c r="B88" s="1" t="s">
        <v>94</v>
      </c>
      <c r="C88" s="1" t="s">
        <v>19</v>
      </c>
      <c r="D88" s="1" t="s">
        <v>121</v>
      </c>
      <c r="E88" s="63" t="s">
        <v>32</v>
      </c>
      <c r="F88" s="37" t="s">
        <v>11</v>
      </c>
      <c r="O88" s="5">
        <v>-1</v>
      </c>
      <c r="P88" s="5">
        <v>-1</v>
      </c>
      <c r="S88" s="5">
        <v>-1</v>
      </c>
      <c r="AK88" s="16">
        <v>35</v>
      </c>
    </row>
    <row r="89" spans="1:41" x14ac:dyDescent="0.2">
      <c r="A89" s="1" t="s">
        <v>116</v>
      </c>
      <c r="B89" s="1" t="s">
        <v>94</v>
      </c>
      <c r="C89" s="1" t="s">
        <v>8</v>
      </c>
      <c r="D89" s="1" t="s">
        <v>225</v>
      </c>
      <c r="E89" s="1" t="s">
        <v>26</v>
      </c>
      <c r="F89" s="37" t="s">
        <v>10</v>
      </c>
      <c r="G89" s="5">
        <v>1</v>
      </c>
      <c r="H89" s="5">
        <v>1</v>
      </c>
      <c r="I89" s="5">
        <v>1</v>
      </c>
      <c r="J89" s="5">
        <v>1</v>
      </c>
      <c r="K89" s="5">
        <v>1</v>
      </c>
      <c r="L89" s="5">
        <v>1</v>
      </c>
      <c r="M89" s="5">
        <v>1</v>
      </c>
      <c r="N89" s="5">
        <v>1</v>
      </c>
      <c r="O89" s="5">
        <v>1</v>
      </c>
      <c r="P89" s="5">
        <v>0.4</v>
      </c>
      <c r="Q89" s="5">
        <v>0.1</v>
      </c>
      <c r="R89" s="5">
        <v>0.48099999999999998</v>
      </c>
      <c r="S89" s="5">
        <v>0.114</v>
      </c>
      <c r="T89" s="5">
        <v>0.5</v>
      </c>
      <c r="U89" s="5">
        <v>0.5</v>
      </c>
      <c r="V89" s="5">
        <v>0.998</v>
      </c>
      <c r="W89" s="5">
        <v>0.55000000000000004</v>
      </c>
      <c r="X89" s="5">
        <v>0.45400000000000001</v>
      </c>
      <c r="Y89" s="5">
        <v>0.39500000000000002</v>
      </c>
      <c r="Z89" s="5">
        <v>0.38100000000000001</v>
      </c>
      <c r="AA89" s="5">
        <v>0.29599999999999999</v>
      </c>
      <c r="AB89" s="5">
        <v>0.106</v>
      </c>
      <c r="AC89" s="5">
        <v>0.17699999999999999</v>
      </c>
      <c r="AD89" s="5">
        <v>0.49</v>
      </c>
      <c r="AE89" s="5">
        <v>0.34699999999999998</v>
      </c>
      <c r="AF89" s="5">
        <v>0.247</v>
      </c>
      <c r="AG89" s="5">
        <v>0.29799999999999999</v>
      </c>
      <c r="AH89" s="5">
        <v>0.186</v>
      </c>
      <c r="AI89" s="5">
        <v>0.214</v>
      </c>
      <c r="AJ89" s="5">
        <v>0.16600000000000001</v>
      </c>
      <c r="AK89" s="20">
        <v>36</v>
      </c>
      <c r="AM89" s="12">
        <f>+AO89/$AO$3</f>
        <v>5.5500970200953793E-4</v>
      </c>
      <c r="AN89" s="7">
        <f>IF(AK89=1,AM89,AM89+AN87)</f>
        <v>0.99684460063380098</v>
      </c>
      <c r="AO89" s="5">
        <f>SUM(G89:AJ89)</f>
        <v>16.399999999999999</v>
      </c>
    </row>
    <row r="90" spans="1:41" x14ac:dyDescent="0.2">
      <c r="A90" s="1" t="s">
        <v>116</v>
      </c>
      <c r="B90" s="1" t="s">
        <v>94</v>
      </c>
      <c r="C90" s="1" t="s">
        <v>8</v>
      </c>
      <c r="D90" s="1" t="s">
        <v>225</v>
      </c>
      <c r="E90" s="1" t="s">
        <v>26</v>
      </c>
      <c r="F90" s="37" t="s">
        <v>11</v>
      </c>
      <c r="G90" s="5">
        <v>-1</v>
      </c>
      <c r="H90" s="5">
        <v>-1</v>
      </c>
      <c r="I90" s="5">
        <v>-1</v>
      </c>
      <c r="J90" s="5">
        <v>-1</v>
      </c>
      <c r="K90" s="5">
        <v>-1</v>
      </c>
      <c r="L90" s="5">
        <v>-1</v>
      </c>
      <c r="M90" s="5">
        <v>-1</v>
      </c>
      <c r="N90" s="5">
        <v>-1</v>
      </c>
      <c r="O90" s="5">
        <v>-1</v>
      </c>
      <c r="P90" s="5">
        <v>-1</v>
      </c>
      <c r="Q90" s="5">
        <v>-1</v>
      </c>
      <c r="R90" s="5">
        <v>-1</v>
      </c>
      <c r="S90" s="5">
        <v>-1</v>
      </c>
      <c r="T90" s="5">
        <v>-1</v>
      </c>
      <c r="U90" s="5">
        <v>-1</v>
      </c>
      <c r="V90" s="5">
        <v>-1</v>
      </c>
      <c r="W90" s="5">
        <v>-1</v>
      </c>
      <c r="X90" s="5">
        <v>-1</v>
      </c>
      <c r="Y90" s="5">
        <v>-1</v>
      </c>
      <c r="Z90" s="5">
        <v>-1</v>
      </c>
      <c r="AA90" s="5">
        <v>-1</v>
      </c>
      <c r="AB90" s="5">
        <v>-1</v>
      </c>
      <c r="AC90" s="5">
        <v>-1</v>
      </c>
      <c r="AD90" s="5">
        <v>-1</v>
      </c>
      <c r="AE90" s="5">
        <v>-1</v>
      </c>
      <c r="AF90" s="5">
        <v>-1</v>
      </c>
      <c r="AG90" s="5">
        <v>-1</v>
      </c>
      <c r="AH90" s="5">
        <v>-1</v>
      </c>
      <c r="AI90" s="5">
        <v>-1</v>
      </c>
      <c r="AJ90" s="5">
        <v>-1</v>
      </c>
      <c r="AK90" s="16">
        <v>36</v>
      </c>
    </row>
    <row r="91" spans="1:41" x14ac:dyDescent="0.2">
      <c r="A91" s="1" t="s">
        <v>116</v>
      </c>
      <c r="B91" s="1" t="s">
        <v>94</v>
      </c>
      <c r="C91" s="1" t="s">
        <v>8</v>
      </c>
      <c r="D91" s="1" t="s">
        <v>220</v>
      </c>
      <c r="E91" s="63" t="s">
        <v>32</v>
      </c>
      <c r="F91" s="37" t="s">
        <v>10</v>
      </c>
      <c r="L91" s="5">
        <v>3</v>
      </c>
      <c r="N91" s="5">
        <v>1</v>
      </c>
      <c r="O91" s="5">
        <v>0.06</v>
      </c>
      <c r="R91" s="5">
        <v>3.5</v>
      </c>
      <c r="S91" s="5">
        <v>0.14000000000000001</v>
      </c>
      <c r="T91" s="5">
        <v>0.4</v>
      </c>
      <c r="U91" s="5">
        <v>0.247</v>
      </c>
      <c r="V91" s="5">
        <v>0.189</v>
      </c>
      <c r="W91" s="5">
        <v>0.154</v>
      </c>
      <c r="X91" s="5">
        <v>0.39600000000000002</v>
      </c>
      <c r="Y91" s="5">
        <v>1.706</v>
      </c>
      <c r="Z91" s="5">
        <v>0.06</v>
      </c>
      <c r="AB91" s="5">
        <v>1.1619999999999999</v>
      </c>
      <c r="AK91" s="20">
        <v>37</v>
      </c>
      <c r="AM91" s="12">
        <f>+AO91/$AO$3</f>
        <v>4.0657844877698714E-4</v>
      </c>
      <c r="AN91" s="7">
        <f>IF(AK91=1,AM91,AM91+AN89)</f>
        <v>0.99725117908257799</v>
      </c>
      <c r="AO91" s="5">
        <f>SUM(G91:AJ91)</f>
        <v>12.013999999999999</v>
      </c>
    </row>
    <row r="92" spans="1:41" x14ac:dyDescent="0.2">
      <c r="A92" s="1" t="s">
        <v>116</v>
      </c>
      <c r="B92" s="1" t="s">
        <v>94</v>
      </c>
      <c r="C92" s="1" t="s">
        <v>8</v>
      </c>
      <c r="D92" s="1" t="s">
        <v>220</v>
      </c>
      <c r="E92" s="63" t="s">
        <v>32</v>
      </c>
      <c r="F92" s="37" t="s">
        <v>11</v>
      </c>
      <c r="L92" s="5">
        <v>-1</v>
      </c>
      <c r="N92" s="5">
        <v>-1</v>
      </c>
      <c r="O92" s="5">
        <v>-1</v>
      </c>
      <c r="R92" s="5">
        <v>-1</v>
      </c>
      <c r="S92" s="5">
        <v>-1</v>
      </c>
      <c r="T92" s="5">
        <v>-1</v>
      </c>
      <c r="U92" s="5">
        <v>-1</v>
      </c>
      <c r="V92" s="5">
        <v>-1</v>
      </c>
      <c r="W92" s="5">
        <v>-1</v>
      </c>
      <c r="X92" s="5">
        <v>-1</v>
      </c>
      <c r="Y92" s="5">
        <v>-1</v>
      </c>
      <c r="Z92" s="5">
        <v>-1</v>
      </c>
      <c r="AB92" s="5">
        <v>-1</v>
      </c>
      <c r="AK92" s="16">
        <v>37</v>
      </c>
    </row>
    <row r="93" spans="1:41" x14ac:dyDescent="0.2">
      <c r="A93" s="1" t="s">
        <v>116</v>
      </c>
      <c r="B93" s="1" t="s">
        <v>94</v>
      </c>
      <c r="C93" s="1" t="s">
        <v>8</v>
      </c>
      <c r="D93" s="1" t="s">
        <v>241</v>
      </c>
      <c r="E93" s="1" t="s">
        <v>16</v>
      </c>
      <c r="F93" s="37" t="s">
        <v>10</v>
      </c>
      <c r="AH93" s="5">
        <v>1.125</v>
      </c>
      <c r="AI93" s="5">
        <v>3.234</v>
      </c>
      <c r="AJ93" s="5">
        <v>5.7859999999999996</v>
      </c>
      <c r="AK93" s="20">
        <v>38</v>
      </c>
      <c r="AM93" s="12">
        <f>+AO93/$AO$3</f>
        <v>3.4332764798090015E-4</v>
      </c>
      <c r="AN93" s="7">
        <f>IF(AK93=1,AM93,AM93+AN91)</f>
        <v>0.99759450673055894</v>
      </c>
      <c r="AO93" s="5">
        <f>SUM(G93:AJ93)</f>
        <v>10.145</v>
      </c>
    </row>
    <row r="94" spans="1:41" x14ac:dyDescent="0.2">
      <c r="A94" s="1" t="s">
        <v>116</v>
      </c>
      <c r="B94" s="1" t="s">
        <v>94</v>
      </c>
      <c r="C94" s="1" t="s">
        <v>8</v>
      </c>
      <c r="D94" s="1" t="s">
        <v>241</v>
      </c>
      <c r="E94" s="1" t="s">
        <v>16</v>
      </c>
      <c r="F94" s="37" t="s">
        <v>11</v>
      </c>
      <c r="AH94" s="5">
        <v>-1</v>
      </c>
      <c r="AI94" s="5">
        <v>-1</v>
      </c>
      <c r="AJ94" s="5">
        <v>-1</v>
      </c>
      <c r="AK94" s="16">
        <v>38</v>
      </c>
    </row>
    <row r="95" spans="1:41" x14ac:dyDescent="0.2">
      <c r="A95" s="1" t="s">
        <v>116</v>
      </c>
      <c r="B95" s="1" t="s">
        <v>94</v>
      </c>
      <c r="C95" s="1" t="s">
        <v>8</v>
      </c>
      <c r="D95" s="1" t="s">
        <v>149</v>
      </c>
      <c r="E95" s="1" t="s">
        <v>26</v>
      </c>
      <c r="F95" s="37" t="s">
        <v>10</v>
      </c>
      <c r="G95" s="5">
        <v>0.2</v>
      </c>
      <c r="H95" s="5">
        <v>0.2</v>
      </c>
      <c r="I95" s="5">
        <v>0.1</v>
      </c>
      <c r="J95" s="5">
        <v>0.2</v>
      </c>
      <c r="K95" s="5">
        <v>4</v>
      </c>
      <c r="L95" s="5">
        <v>4</v>
      </c>
      <c r="M95" s="5">
        <v>0.2</v>
      </c>
      <c r="W95" s="5">
        <v>0.20300000000000001</v>
      </c>
      <c r="AK95" s="20">
        <v>39</v>
      </c>
      <c r="AM95" s="12">
        <f>+AO95/$AO$3</f>
        <v>3.0806422667029412E-4</v>
      </c>
      <c r="AN95" s="7">
        <f>IF(AK95=1,AM95,AM95+AN93)</f>
        <v>0.99790257095722923</v>
      </c>
      <c r="AO95" s="5">
        <f>SUM(G95:AJ95)</f>
        <v>9.102999999999998</v>
      </c>
    </row>
    <row r="96" spans="1:41" x14ac:dyDescent="0.2">
      <c r="A96" s="1" t="s">
        <v>116</v>
      </c>
      <c r="B96" s="1" t="s">
        <v>94</v>
      </c>
      <c r="C96" s="1" t="s">
        <v>8</v>
      </c>
      <c r="D96" s="1" t="s">
        <v>149</v>
      </c>
      <c r="E96" s="1" t="s">
        <v>26</v>
      </c>
      <c r="F96" s="37" t="s">
        <v>11</v>
      </c>
      <c r="G96" s="5">
        <v>-1</v>
      </c>
      <c r="H96" s="5">
        <v>-1</v>
      </c>
      <c r="I96" s="5">
        <v>-1</v>
      </c>
      <c r="J96" s="5">
        <v>-1</v>
      </c>
      <c r="K96" s="5">
        <v>-1</v>
      </c>
      <c r="L96" s="5">
        <v>-1</v>
      </c>
      <c r="M96" s="5">
        <v>-1</v>
      </c>
      <c r="W96" s="5">
        <v>-1</v>
      </c>
      <c r="AK96" s="16">
        <v>39</v>
      </c>
    </row>
    <row r="97" spans="1:41" x14ac:dyDescent="0.2">
      <c r="A97" s="1" t="s">
        <v>116</v>
      </c>
      <c r="B97" s="1" t="s">
        <v>94</v>
      </c>
      <c r="C97" s="1" t="s">
        <v>8</v>
      </c>
      <c r="D97" s="1" t="s">
        <v>219</v>
      </c>
      <c r="E97" s="1" t="s">
        <v>16</v>
      </c>
      <c r="F97" s="37" t="s">
        <v>10</v>
      </c>
      <c r="AH97" s="5">
        <v>7.5170000000000003</v>
      </c>
      <c r="AK97" s="20">
        <v>40</v>
      </c>
      <c r="AM97" s="12">
        <f>+AO97/$AO$3</f>
        <v>2.5439072743937177E-4</v>
      </c>
      <c r="AN97" s="7">
        <f>IF(AK97=1,AM97,AM97+AN95)</f>
        <v>0.99815696168466861</v>
      </c>
      <c r="AO97" s="5">
        <f>SUM(G97:AJ97)</f>
        <v>7.5170000000000003</v>
      </c>
    </row>
    <row r="98" spans="1:41" x14ac:dyDescent="0.2">
      <c r="A98" s="1" t="s">
        <v>116</v>
      </c>
      <c r="B98" s="1" t="s">
        <v>94</v>
      </c>
      <c r="C98" s="1" t="s">
        <v>8</v>
      </c>
      <c r="D98" s="1" t="s">
        <v>219</v>
      </c>
      <c r="E98" s="1" t="s">
        <v>16</v>
      </c>
      <c r="F98" s="37" t="s">
        <v>11</v>
      </c>
      <c r="AH98" s="5">
        <v>-1</v>
      </c>
      <c r="AK98" s="16">
        <v>40</v>
      </c>
    </row>
    <row r="99" spans="1:41" x14ac:dyDescent="0.2">
      <c r="A99" s="1" t="s">
        <v>116</v>
      </c>
      <c r="B99" s="1" t="s">
        <v>94</v>
      </c>
      <c r="C99" s="1" t="s">
        <v>30</v>
      </c>
      <c r="D99" s="1" t="s">
        <v>223</v>
      </c>
      <c r="E99" s="1" t="s">
        <v>14</v>
      </c>
      <c r="F99" s="37" t="s">
        <v>10</v>
      </c>
      <c r="V99" s="5">
        <v>0.35699999999999998</v>
      </c>
      <c r="X99" s="5">
        <v>0.38600000000000001</v>
      </c>
      <c r="Y99" s="5">
        <v>0.121</v>
      </c>
      <c r="Z99" s="5">
        <v>6.2E-2</v>
      </c>
      <c r="AA99" s="5">
        <v>0.318</v>
      </c>
      <c r="AB99" s="5">
        <v>1.762</v>
      </c>
      <c r="AC99" s="5">
        <v>0.54100000000000004</v>
      </c>
      <c r="AD99" s="5">
        <v>0.61799999999999999</v>
      </c>
      <c r="AE99" s="5">
        <v>0.51800000000000002</v>
      </c>
      <c r="AF99" s="5">
        <v>0.47199999999999998</v>
      </c>
      <c r="AG99" s="5">
        <v>0.96499999999999997</v>
      </c>
      <c r="AH99" s="5">
        <v>0.65200000000000002</v>
      </c>
      <c r="AI99" s="5">
        <v>0.152</v>
      </c>
      <c r="AJ99" s="5">
        <v>0.59</v>
      </c>
      <c r="AK99" s="20">
        <v>41</v>
      </c>
      <c r="AM99" s="12">
        <f>+AO99/$AO$3</f>
        <v>2.5428920127436999E-4</v>
      </c>
      <c r="AN99" s="7">
        <f>IF(AK99=1,AM99,AM99+AN97)</f>
        <v>0.99841125088594296</v>
      </c>
      <c r="AO99" s="5">
        <f>SUM(G99:AJ99)</f>
        <v>7.5139999999999993</v>
      </c>
    </row>
    <row r="100" spans="1:41" x14ac:dyDescent="0.2">
      <c r="A100" s="1" t="s">
        <v>116</v>
      </c>
      <c r="B100" s="1" t="s">
        <v>94</v>
      </c>
      <c r="C100" s="1" t="s">
        <v>30</v>
      </c>
      <c r="D100" s="1" t="s">
        <v>223</v>
      </c>
      <c r="E100" s="1" t="s">
        <v>14</v>
      </c>
      <c r="F100" s="37" t="s">
        <v>11</v>
      </c>
      <c r="V100" s="5">
        <v>-1</v>
      </c>
      <c r="X100" s="5">
        <v>-1</v>
      </c>
      <c r="Y100" s="5">
        <v>-1</v>
      </c>
      <c r="Z100" s="5">
        <v>-1</v>
      </c>
      <c r="AA100" s="5">
        <v>-1</v>
      </c>
      <c r="AB100" s="5">
        <v>-1</v>
      </c>
      <c r="AC100" s="5">
        <v>-1</v>
      </c>
      <c r="AD100" s="5">
        <v>-1</v>
      </c>
      <c r="AE100" s="5">
        <v>-1</v>
      </c>
      <c r="AF100" s="5">
        <v>-1</v>
      </c>
      <c r="AG100" s="5">
        <v>-1</v>
      </c>
      <c r="AH100" s="5">
        <v>-1</v>
      </c>
      <c r="AI100" s="5">
        <v>-1</v>
      </c>
      <c r="AJ100" s="5">
        <v>-1</v>
      </c>
      <c r="AK100" s="16">
        <v>41</v>
      </c>
    </row>
    <row r="101" spans="1:41" x14ac:dyDescent="0.2">
      <c r="A101" s="1" t="s">
        <v>116</v>
      </c>
      <c r="B101" s="1" t="s">
        <v>94</v>
      </c>
      <c r="C101" s="1" t="s">
        <v>30</v>
      </c>
      <c r="D101" s="1" t="s">
        <v>60</v>
      </c>
      <c r="E101" s="1" t="s">
        <v>21</v>
      </c>
      <c r="F101" s="37" t="s">
        <v>10</v>
      </c>
      <c r="G101" s="5">
        <v>6</v>
      </c>
      <c r="AK101" s="20">
        <v>42</v>
      </c>
      <c r="AM101" s="12">
        <f>+AO101/$AO$3</f>
        <v>2.0305233000348952E-4</v>
      </c>
      <c r="AN101" s="7">
        <f>IF(AK101=1,AM101,AM101+AN99)</f>
        <v>0.99861430321594646</v>
      </c>
      <c r="AO101" s="5">
        <f>SUM(G101:AJ101)</f>
        <v>6</v>
      </c>
    </row>
    <row r="102" spans="1:41" x14ac:dyDescent="0.2">
      <c r="A102" s="1" t="s">
        <v>116</v>
      </c>
      <c r="B102" s="1" t="s">
        <v>94</v>
      </c>
      <c r="C102" s="1" t="s">
        <v>30</v>
      </c>
      <c r="D102" s="1" t="s">
        <v>60</v>
      </c>
      <c r="E102" s="1" t="s">
        <v>21</v>
      </c>
      <c r="F102" s="37" t="s">
        <v>11</v>
      </c>
      <c r="G102" s="5">
        <v>-1</v>
      </c>
      <c r="AK102" s="16">
        <v>42</v>
      </c>
    </row>
    <row r="103" spans="1:41" x14ac:dyDescent="0.2">
      <c r="A103" s="1" t="s">
        <v>116</v>
      </c>
      <c r="B103" s="1" t="s">
        <v>94</v>
      </c>
      <c r="C103" s="1" t="s">
        <v>30</v>
      </c>
      <c r="D103" s="1" t="s">
        <v>89</v>
      </c>
      <c r="E103" s="1" t="s">
        <v>22</v>
      </c>
      <c r="F103" s="37" t="s">
        <v>10</v>
      </c>
      <c r="M103" s="5">
        <v>0.13400000000000001</v>
      </c>
      <c r="O103" s="5">
        <v>0.69399999999999995</v>
      </c>
      <c r="P103" s="5">
        <v>0.66700000000000004</v>
      </c>
      <c r="Q103" s="5">
        <v>2.2850000000000001</v>
      </c>
      <c r="R103" s="5">
        <v>0.20699999999999999</v>
      </c>
      <c r="S103" s="5">
        <v>1.867</v>
      </c>
      <c r="AK103" s="20">
        <v>43</v>
      </c>
      <c r="AM103" s="12">
        <f>+AO103/$AO$3</f>
        <v>1.9811138997340459E-4</v>
      </c>
      <c r="AN103" s="7">
        <f>IF(AK103=1,AM103,AM103+AN101)</f>
        <v>0.99881241460591985</v>
      </c>
      <c r="AO103" s="5">
        <f>SUM(G103:AJ103)</f>
        <v>5.8540000000000001</v>
      </c>
    </row>
    <row r="104" spans="1:41" x14ac:dyDescent="0.2">
      <c r="A104" s="1" t="s">
        <v>116</v>
      </c>
      <c r="B104" s="1" t="s">
        <v>94</v>
      </c>
      <c r="C104" s="1" t="s">
        <v>30</v>
      </c>
      <c r="D104" s="1" t="s">
        <v>89</v>
      </c>
      <c r="E104" s="1" t="s">
        <v>22</v>
      </c>
      <c r="F104" s="37" t="s">
        <v>11</v>
      </c>
      <c r="M104" s="5">
        <v>-1</v>
      </c>
      <c r="O104" s="5">
        <v>-1</v>
      </c>
      <c r="P104" s="5">
        <v>-1</v>
      </c>
      <c r="Q104" s="5">
        <v>-1</v>
      </c>
      <c r="R104" s="5">
        <v>-1</v>
      </c>
      <c r="S104" s="5">
        <v>-1</v>
      </c>
      <c r="AK104" s="16">
        <v>43</v>
      </c>
    </row>
    <row r="105" spans="1:41" x14ac:dyDescent="0.2">
      <c r="A105" s="1" t="s">
        <v>116</v>
      </c>
      <c r="B105" s="1" t="s">
        <v>94</v>
      </c>
      <c r="C105" s="1" t="s">
        <v>8</v>
      </c>
      <c r="D105" s="1" t="s">
        <v>218</v>
      </c>
      <c r="E105" s="63" t="s">
        <v>32</v>
      </c>
      <c r="F105" s="37" t="s">
        <v>10</v>
      </c>
      <c r="Y105" s="5">
        <v>0.68400000000000005</v>
      </c>
      <c r="Z105" s="5">
        <v>0.32300000000000001</v>
      </c>
      <c r="AA105" s="5">
        <v>6.2E-2</v>
      </c>
      <c r="AB105" s="5">
        <v>2.7080000000000002</v>
      </c>
      <c r="AD105" s="5">
        <v>0.376</v>
      </c>
      <c r="AG105" s="5">
        <v>0.56999999999999995</v>
      </c>
      <c r="AK105" s="20">
        <v>44</v>
      </c>
      <c r="AM105" s="12">
        <f>+AO105/$AO$3</f>
        <v>1.5983602576774686E-4</v>
      </c>
      <c r="AN105" s="7">
        <f>IF(AK105=1,AM105,AM105+AN103)</f>
        <v>0.9989722506316876</v>
      </c>
      <c r="AO105" s="5">
        <f>SUM(G105:AJ105)</f>
        <v>4.7230000000000008</v>
      </c>
    </row>
    <row r="106" spans="1:41" x14ac:dyDescent="0.2">
      <c r="A106" s="1" t="s">
        <v>116</v>
      </c>
      <c r="B106" s="1" t="s">
        <v>94</v>
      </c>
      <c r="C106" s="1" t="s">
        <v>8</v>
      </c>
      <c r="D106" s="1" t="s">
        <v>218</v>
      </c>
      <c r="E106" s="63" t="s">
        <v>32</v>
      </c>
      <c r="F106" s="37" t="s">
        <v>11</v>
      </c>
      <c r="U106" s="5" t="s">
        <v>15</v>
      </c>
      <c r="Y106" s="5" t="s">
        <v>15</v>
      </c>
      <c r="Z106" s="5" t="s">
        <v>15</v>
      </c>
      <c r="AA106" s="5" t="s">
        <v>15</v>
      </c>
      <c r="AB106" s="5" t="s">
        <v>15</v>
      </c>
      <c r="AD106" s="5" t="s">
        <v>15</v>
      </c>
      <c r="AG106" s="5" t="s">
        <v>15</v>
      </c>
      <c r="AK106" s="16">
        <v>44</v>
      </c>
    </row>
    <row r="107" spans="1:41" x14ac:dyDescent="0.2">
      <c r="A107" s="1" t="s">
        <v>116</v>
      </c>
      <c r="B107" s="1" t="s">
        <v>94</v>
      </c>
      <c r="C107" s="1" t="s">
        <v>8</v>
      </c>
      <c r="D107" s="1" t="s">
        <v>215</v>
      </c>
      <c r="E107" s="1" t="s">
        <v>28</v>
      </c>
      <c r="F107" s="37" t="s">
        <v>10</v>
      </c>
      <c r="AG107" s="5">
        <v>1.873</v>
      </c>
      <c r="AJ107" s="5">
        <v>0.77400000000000002</v>
      </c>
      <c r="AK107" s="20">
        <v>45</v>
      </c>
      <c r="AM107" s="12">
        <f>+AO107/$AO$3</f>
        <v>8.9579919586539462E-5</v>
      </c>
      <c r="AN107" s="7">
        <f>IF(AK107=1,AM107,AM107+AN105)</f>
        <v>0.99906183055127418</v>
      </c>
      <c r="AO107" s="5">
        <f>SUM(G107:AJ107)</f>
        <v>2.6470000000000002</v>
      </c>
    </row>
    <row r="108" spans="1:41" x14ac:dyDescent="0.2">
      <c r="A108" s="1" t="s">
        <v>116</v>
      </c>
      <c r="B108" s="1" t="s">
        <v>94</v>
      </c>
      <c r="C108" s="1" t="s">
        <v>8</v>
      </c>
      <c r="D108" s="1" t="s">
        <v>215</v>
      </c>
      <c r="E108" s="1" t="s">
        <v>28</v>
      </c>
      <c r="F108" s="37" t="s">
        <v>11</v>
      </c>
      <c r="AG108" s="5">
        <v>-1</v>
      </c>
      <c r="AJ108" s="5">
        <v>-1</v>
      </c>
      <c r="AK108" s="20">
        <v>45</v>
      </c>
    </row>
    <row r="109" spans="1:41" x14ac:dyDescent="0.2">
      <c r="A109" s="1" t="s">
        <v>116</v>
      </c>
      <c r="B109" s="1" t="s">
        <v>94</v>
      </c>
      <c r="C109" s="1" t="s">
        <v>8</v>
      </c>
      <c r="D109" s="1" t="s">
        <v>219</v>
      </c>
      <c r="E109" s="63" t="s">
        <v>32</v>
      </c>
      <c r="F109" s="37" t="s">
        <v>10</v>
      </c>
      <c r="H109" s="5">
        <v>0.1</v>
      </c>
      <c r="I109" s="5">
        <v>1</v>
      </c>
      <c r="J109" s="5">
        <v>0.4</v>
      </c>
      <c r="P109" s="5">
        <v>0.1</v>
      </c>
      <c r="Q109" s="5">
        <v>0.7</v>
      </c>
      <c r="AK109" s="20">
        <v>46</v>
      </c>
      <c r="AM109" s="12">
        <f>+AO109/$AO$3</f>
        <v>7.7836726501337637E-5</v>
      </c>
      <c r="AN109" s="7">
        <f>IF(AK109=1,AM109,AM109+AN107)</f>
        <v>0.99913966727777548</v>
      </c>
      <c r="AO109" s="5">
        <f>SUM(G109:AJ109)</f>
        <v>2.2999999999999998</v>
      </c>
    </row>
    <row r="110" spans="1:41" x14ac:dyDescent="0.2">
      <c r="A110" s="1" t="s">
        <v>116</v>
      </c>
      <c r="B110" s="1" t="s">
        <v>94</v>
      </c>
      <c r="C110" s="1" t="s">
        <v>8</v>
      </c>
      <c r="D110" s="1" t="s">
        <v>219</v>
      </c>
      <c r="E110" s="63" t="s">
        <v>32</v>
      </c>
      <c r="F110" s="37" t="s">
        <v>11</v>
      </c>
      <c r="H110" s="5">
        <v>-1</v>
      </c>
      <c r="I110" s="5">
        <v>-1</v>
      </c>
      <c r="J110" s="5">
        <v>-1</v>
      </c>
      <c r="P110" s="5">
        <v>-1</v>
      </c>
      <c r="Q110" s="5">
        <v>-1</v>
      </c>
      <c r="AK110" s="20">
        <v>46</v>
      </c>
    </row>
    <row r="111" spans="1:41" x14ac:dyDescent="0.2">
      <c r="A111" s="1" t="s">
        <v>116</v>
      </c>
      <c r="B111" s="1" t="s">
        <v>94</v>
      </c>
      <c r="C111" s="1" t="s">
        <v>8</v>
      </c>
      <c r="D111" s="1" t="s">
        <v>34</v>
      </c>
      <c r="E111" s="1" t="s">
        <v>21</v>
      </c>
      <c r="F111" s="37" t="s">
        <v>10</v>
      </c>
      <c r="K111" s="5">
        <v>0.2</v>
      </c>
      <c r="M111" s="5">
        <v>1</v>
      </c>
      <c r="O111" s="5">
        <v>1</v>
      </c>
      <c r="P111" s="5">
        <v>0.03</v>
      </c>
      <c r="AK111" s="20">
        <v>47</v>
      </c>
      <c r="AM111" s="12">
        <f>+AO111/$AO$3</f>
        <v>7.5467782651296935E-5</v>
      </c>
      <c r="AN111" s="7">
        <f>IF(AK111=1,AM111,AM111+AN109)</f>
        <v>0.99921513506042681</v>
      </c>
      <c r="AO111" s="5">
        <f>SUM(G111:AJ111)</f>
        <v>2.23</v>
      </c>
    </row>
    <row r="112" spans="1:41" x14ac:dyDescent="0.2">
      <c r="A112" s="1" t="s">
        <v>116</v>
      </c>
      <c r="B112" s="1" t="s">
        <v>94</v>
      </c>
      <c r="C112" s="1" t="s">
        <v>8</v>
      </c>
      <c r="D112" s="1" t="s">
        <v>34</v>
      </c>
      <c r="E112" s="1" t="s">
        <v>21</v>
      </c>
      <c r="F112" s="37" t="s">
        <v>11</v>
      </c>
      <c r="K112" s="5" t="s">
        <v>15</v>
      </c>
      <c r="M112" s="5" t="s">
        <v>15</v>
      </c>
      <c r="O112" s="5">
        <v>-1</v>
      </c>
      <c r="P112" s="5">
        <v>-1</v>
      </c>
      <c r="AK112" s="20">
        <v>47</v>
      </c>
    </row>
    <row r="113" spans="1:41" x14ac:dyDescent="0.2">
      <c r="A113" s="1" t="s">
        <v>116</v>
      </c>
      <c r="B113" s="1" t="s">
        <v>94</v>
      </c>
      <c r="C113" s="1" t="s">
        <v>8</v>
      </c>
      <c r="D113" s="1" t="s">
        <v>38</v>
      </c>
      <c r="E113" s="1" t="s">
        <v>49</v>
      </c>
      <c r="F113" s="37" t="s">
        <v>10</v>
      </c>
      <c r="M113" s="5">
        <v>0.17799999999999999</v>
      </c>
      <c r="S113" s="5">
        <v>8.3000000000000004E-2</v>
      </c>
      <c r="T113" s="5">
        <v>0.32600000000000001</v>
      </c>
      <c r="U113" s="5">
        <v>0.33500000000000002</v>
      </c>
      <c r="V113" s="5">
        <v>2.9000000000000001E-2</v>
      </c>
      <c r="W113" s="5">
        <v>2.4E-2</v>
      </c>
      <c r="Z113" s="5">
        <v>0.25700000000000001</v>
      </c>
      <c r="AB113" s="5">
        <v>0.23</v>
      </c>
      <c r="AC113" s="5">
        <v>0.20699999999999999</v>
      </c>
      <c r="AD113" s="5">
        <v>2.7E-2</v>
      </c>
      <c r="AE113" s="5">
        <v>7.4999999999999997E-2</v>
      </c>
      <c r="AF113" s="5">
        <v>1.7999999999999999E-2</v>
      </c>
      <c r="AG113" s="5">
        <v>0.28199999999999997</v>
      </c>
      <c r="AJ113" s="5">
        <v>0.04</v>
      </c>
      <c r="AK113" s="20">
        <v>48</v>
      </c>
      <c r="AM113" s="12">
        <f>+AO113/$AO$3</f>
        <v>7.1440578106227718E-5</v>
      </c>
      <c r="AN113" s="7">
        <f>IF(AK113=1,AM113,AM113+AN111)</f>
        <v>0.99928657563853307</v>
      </c>
      <c r="AO113" s="5">
        <f>SUM(G113:AJ113)</f>
        <v>2.1109999999999998</v>
      </c>
    </row>
    <row r="114" spans="1:41" x14ac:dyDescent="0.2">
      <c r="A114" s="1" t="s">
        <v>116</v>
      </c>
      <c r="B114" s="1" t="s">
        <v>94</v>
      </c>
      <c r="C114" s="1" t="s">
        <v>8</v>
      </c>
      <c r="D114" s="1" t="s">
        <v>38</v>
      </c>
      <c r="E114" s="1" t="s">
        <v>49</v>
      </c>
      <c r="F114" s="37" t="s">
        <v>11</v>
      </c>
      <c r="M114" s="5" t="s">
        <v>15</v>
      </c>
      <c r="N114" s="5" t="s">
        <v>15</v>
      </c>
      <c r="O114" s="5" t="s">
        <v>13</v>
      </c>
      <c r="S114" s="5" t="s">
        <v>13</v>
      </c>
      <c r="T114" s="5" t="s">
        <v>13</v>
      </c>
      <c r="U114" s="5" t="s">
        <v>13</v>
      </c>
      <c r="V114" s="5" t="s">
        <v>13</v>
      </c>
      <c r="W114" s="5" t="s">
        <v>13</v>
      </c>
      <c r="X114" s="5" t="s">
        <v>13</v>
      </c>
      <c r="Z114" s="5" t="s">
        <v>13</v>
      </c>
      <c r="AB114" s="5" t="s">
        <v>12</v>
      </c>
      <c r="AC114" s="5" t="s">
        <v>18</v>
      </c>
      <c r="AD114" s="5" t="s">
        <v>13</v>
      </c>
      <c r="AE114" s="5" t="s">
        <v>15</v>
      </c>
      <c r="AF114" s="5" t="s">
        <v>15</v>
      </c>
      <c r="AG114" s="5" t="s">
        <v>15</v>
      </c>
      <c r="AJ114" s="5" t="s">
        <v>13</v>
      </c>
      <c r="AK114" s="20">
        <v>48</v>
      </c>
    </row>
    <row r="115" spans="1:41" x14ac:dyDescent="0.2">
      <c r="A115" s="1" t="s">
        <v>116</v>
      </c>
      <c r="B115" s="1" t="s">
        <v>94</v>
      </c>
      <c r="C115" s="1" t="s">
        <v>8</v>
      </c>
      <c r="D115" s="1" t="s">
        <v>72</v>
      </c>
      <c r="E115" s="1" t="s">
        <v>14</v>
      </c>
      <c r="F115" s="37" t="s">
        <v>10</v>
      </c>
      <c r="AH115" s="5">
        <v>0.217</v>
      </c>
      <c r="AI115" s="5">
        <v>1.0149999999999999</v>
      </c>
      <c r="AJ115" s="5">
        <v>0.87</v>
      </c>
      <c r="AK115" s="20">
        <v>49</v>
      </c>
      <c r="AM115" s="12">
        <f>+AO115/$AO$3</f>
        <v>7.113599961122248E-5</v>
      </c>
      <c r="AN115" s="7">
        <f>IF(AK115=1,AM115,AM115+AN113)</f>
        <v>0.99935771163814424</v>
      </c>
      <c r="AO115" s="5">
        <f>SUM(G115:AJ115)</f>
        <v>2.1019999999999999</v>
      </c>
    </row>
    <row r="116" spans="1:41" x14ac:dyDescent="0.2">
      <c r="A116" s="1" t="s">
        <v>116</v>
      </c>
      <c r="B116" s="1" t="s">
        <v>94</v>
      </c>
      <c r="C116" s="1" t="s">
        <v>8</v>
      </c>
      <c r="D116" s="1" t="s">
        <v>72</v>
      </c>
      <c r="E116" s="1" t="s">
        <v>14</v>
      </c>
      <c r="F116" s="37" t="s">
        <v>11</v>
      </c>
      <c r="AH116" s="5">
        <v>-1</v>
      </c>
      <c r="AI116" s="5">
        <v>-1</v>
      </c>
      <c r="AJ116" s="5">
        <v>-1</v>
      </c>
      <c r="AK116" s="20">
        <v>49</v>
      </c>
    </row>
    <row r="117" spans="1:41" x14ac:dyDescent="0.2">
      <c r="A117" s="1" t="s">
        <v>116</v>
      </c>
      <c r="B117" s="1" t="s">
        <v>94</v>
      </c>
      <c r="C117" s="1" t="s">
        <v>8</v>
      </c>
      <c r="D117" s="1" t="s">
        <v>216</v>
      </c>
      <c r="E117" s="1" t="s">
        <v>28</v>
      </c>
      <c r="F117" s="37" t="s">
        <v>10</v>
      </c>
      <c r="Y117" s="5">
        <v>0.23100000000000001</v>
      </c>
      <c r="AB117" s="5">
        <v>8.6999999999999994E-2</v>
      </c>
      <c r="AC117" s="5">
        <v>4.2999999999999997E-2</v>
      </c>
      <c r="AD117" s="5">
        <v>0.16</v>
      </c>
      <c r="AE117" s="5">
        <v>0.17399999999999999</v>
      </c>
      <c r="AF117" s="5">
        <v>0.32900000000000001</v>
      </c>
      <c r="AG117" s="5">
        <v>0.84199999999999997</v>
      </c>
      <c r="AH117" s="5">
        <v>0.13</v>
      </c>
      <c r="AI117" s="5">
        <v>2.3E-2</v>
      </c>
      <c r="AK117" s="20">
        <v>50</v>
      </c>
      <c r="AM117" s="12">
        <f>+AO117/$AO$3</f>
        <v>6.8327109046174229E-5</v>
      </c>
      <c r="AN117" s="7">
        <f>IF(AK117=1,AM117,AM117+AN115)</f>
        <v>0.99942603874719038</v>
      </c>
      <c r="AO117" s="5">
        <f>SUM(G117:AJ117)</f>
        <v>2.0190000000000001</v>
      </c>
    </row>
    <row r="118" spans="1:41" x14ac:dyDescent="0.2">
      <c r="A118" s="1" t="s">
        <v>116</v>
      </c>
      <c r="B118" s="1" t="s">
        <v>94</v>
      </c>
      <c r="C118" s="1" t="s">
        <v>8</v>
      </c>
      <c r="D118" s="1" t="s">
        <v>216</v>
      </c>
      <c r="E118" s="1" t="s">
        <v>28</v>
      </c>
      <c r="F118" s="37" t="s">
        <v>11</v>
      </c>
      <c r="Y118" s="5">
        <v>-1</v>
      </c>
      <c r="AB118" s="5">
        <v>-1</v>
      </c>
      <c r="AC118" s="5">
        <v>-1</v>
      </c>
      <c r="AD118" s="5">
        <v>-1</v>
      </c>
      <c r="AE118" s="5">
        <v>-1</v>
      </c>
      <c r="AF118" s="5">
        <v>-1</v>
      </c>
      <c r="AG118" s="5">
        <v>-1</v>
      </c>
      <c r="AH118" s="5">
        <v>-1</v>
      </c>
      <c r="AI118" s="5">
        <v>-1</v>
      </c>
      <c r="AK118" s="20">
        <v>50</v>
      </c>
    </row>
    <row r="119" spans="1:41" x14ac:dyDescent="0.2">
      <c r="A119" s="1" t="s">
        <v>116</v>
      </c>
      <c r="B119" s="1" t="s">
        <v>94</v>
      </c>
      <c r="C119" s="1" t="s">
        <v>8</v>
      </c>
      <c r="D119" s="1" t="s">
        <v>54</v>
      </c>
      <c r="E119" s="1" t="s">
        <v>21</v>
      </c>
      <c r="F119" s="37" t="s">
        <v>10</v>
      </c>
      <c r="R119" s="5">
        <v>2</v>
      </c>
      <c r="AK119" s="20">
        <v>51</v>
      </c>
      <c r="AM119" s="12">
        <f>+AO119/$AO$3</f>
        <v>6.7684110001163165E-5</v>
      </c>
      <c r="AN119" s="7">
        <f>IF(AK119=1,AM119,AM119+AN117)</f>
        <v>0.99949372285719151</v>
      </c>
      <c r="AO119" s="5">
        <f>SUM(G119:AJ119)</f>
        <v>2</v>
      </c>
    </row>
    <row r="120" spans="1:41" x14ac:dyDescent="0.2">
      <c r="A120" s="1" t="s">
        <v>116</v>
      </c>
      <c r="B120" s="1" t="s">
        <v>94</v>
      </c>
      <c r="C120" s="1" t="s">
        <v>8</v>
      </c>
      <c r="D120" s="1" t="s">
        <v>54</v>
      </c>
      <c r="E120" s="1" t="s">
        <v>21</v>
      </c>
      <c r="F120" s="37" t="s">
        <v>11</v>
      </c>
      <c r="R120" s="5" t="s">
        <v>15</v>
      </c>
      <c r="AK120" s="20">
        <v>51</v>
      </c>
    </row>
    <row r="121" spans="1:41" x14ac:dyDescent="0.2">
      <c r="A121" s="1" t="s">
        <v>116</v>
      </c>
      <c r="B121" s="1" t="s">
        <v>94</v>
      </c>
      <c r="C121" s="1" t="s">
        <v>8</v>
      </c>
      <c r="D121" s="1" t="s">
        <v>58</v>
      </c>
      <c r="E121" s="1" t="s">
        <v>28</v>
      </c>
      <c r="F121" s="37" t="s">
        <v>10</v>
      </c>
      <c r="AG121" s="5">
        <v>0.60399999999999998</v>
      </c>
      <c r="AH121" s="5">
        <v>0.6</v>
      </c>
      <c r="AJ121" s="5">
        <v>0.40100000000000002</v>
      </c>
      <c r="AK121" s="20">
        <v>52</v>
      </c>
      <c r="AM121" s="12">
        <f>+AO121/$AO$3</f>
        <v>5.4316498275933446E-5</v>
      </c>
      <c r="AN121" s="7">
        <f>IF(AK121=1,AM121,AM121+AN119)</f>
        <v>0.99954803935546743</v>
      </c>
      <c r="AO121" s="5">
        <f>SUM(G121:AJ121)</f>
        <v>1.605</v>
      </c>
    </row>
    <row r="122" spans="1:41" x14ac:dyDescent="0.2">
      <c r="A122" s="1" t="s">
        <v>116</v>
      </c>
      <c r="B122" s="1" t="s">
        <v>94</v>
      </c>
      <c r="C122" s="1" t="s">
        <v>8</v>
      </c>
      <c r="D122" s="1" t="s">
        <v>58</v>
      </c>
      <c r="E122" s="1" t="s">
        <v>28</v>
      </c>
      <c r="F122" s="37" t="s">
        <v>11</v>
      </c>
      <c r="AG122" s="5">
        <v>-1</v>
      </c>
      <c r="AH122" s="5">
        <v>-1</v>
      </c>
      <c r="AJ122" s="5">
        <v>-1</v>
      </c>
      <c r="AK122" s="20">
        <v>52</v>
      </c>
    </row>
    <row r="123" spans="1:41" x14ac:dyDescent="0.2">
      <c r="A123" s="1" t="s">
        <v>116</v>
      </c>
      <c r="B123" s="1" t="s">
        <v>94</v>
      </c>
      <c r="C123" s="1" t="s">
        <v>8</v>
      </c>
      <c r="D123" s="1" t="s">
        <v>216</v>
      </c>
      <c r="E123" s="1" t="s">
        <v>16</v>
      </c>
      <c r="F123" s="37" t="s">
        <v>10</v>
      </c>
      <c r="AB123" s="5">
        <v>0</v>
      </c>
      <c r="AF123" s="5">
        <v>0.71799999999999997</v>
      </c>
      <c r="AG123" s="5">
        <v>0.45200000000000001</v>
      </c>
      <c r="AH123" s="5">
        <v>9.5000000000000001E-2</v>
      </c>
      <c r="AI123" s="5">
        <v>9.4E-2</v>
      </c>
      <c r="AK123" s="20">
        <v>53</v>
      </c>
      <c r="AM123" s="12">
        <f>+AO123/$AO$3</f>
        <v>4.5991352745790376E-5</v>
      </c>
      <c r="AN123" s="7">
        <f>IF(AK123=1,AM123,AM123+AN121)</f>
        <v>0.99959403070821318</v>
      </c>
      <c r="AO123" s="5">
        <f>SUM(G123:AJ123)</f>
        <v>1.359</v>
      </c>
    </row>
    <row r="124" spans="1:41" x14ac:dyDescent="0.2">
      <c r="A124" s="1" t="s">
        <v>116</v>
      </c>
      <c r="B124" s="1" t="s">
        <v>94</v>
      </c>
      <c r="C124" s="1" t="s">
        <v>8</v>
      </c>
      <c r="D124" s="1" t="s">
        <v>216</v>
      </c>
      <c r="E124" s="1" t="s">
        <v>16</v>
      </c>
      <c r="F124" s="37" t="s">
        <v>11</v>
      </c>
      <c r="AB124" s="5">
        <v>-1</v>
      </c>
      <c r="AF124" s="5">
        <v>-1</v>
      </c>
      <c r="AG124" s="5" t="s">
        <v>15</v>
      </c>
      <c r="AH124" s="5">
        <v>-1</v>
      </c>
      <c r="AI124" s="5" t="s">
        <v>15</v>
      </c>
      <c r="AK124" s="20">
        <v>53</v>
      </c>
    </row>
    <row r="125" spans="1:41" x14ac:dyDescent="0.2">
      <c r="A125" s="1" t="s">
        <v>116</v>
      </c>
      <c r="B125" s="1" t="s">
        <v>94</v>
      </c>
      <c r="C125" s="1" t="s">
        <v>8</v>
      </c>
      <c r="D125" s="1" t="s">
        <v>220</v>
      </c>
      <c r="E125" s="1" t="s">
        <v>28</v>
      </c>
      <c r="F125" s="37" t="s">
        <v>10</v>
      </c>
      <c r="Q125" s="5">
        <v>1.07</v>
      </c>
      <c r="AK125" s="20">
        <v>54</v>
      </c>
      <c r="AM125" s="12">
        <f>+AO125/$AO$3</f>
        <v>3.6210998850622297E-5</v>
      </c>
      <c r="AN125" s="7">
        <f>IF(AK125=1,AM125,AM125+AN123)</f>
        <v>0.99963024170706383</v>
      </c>
      <c r="AO125" s="5">
        <f>SUM(G125:AJ125)</f>
        <v>1.07</v>
      </c>
    </row>
    <row r="126" spans="1:41" x14ac:dyDescent="0.2">
      <c r="A126" s="1" t="s">
        <v>116</v>
      </c>
      <c r="B126" s="1" t="s">
        <v>94</v>
      </c>
      <c r="C126" s="1" t="s">
        <v>8</v>
      </c>
      <c r="D126" s="1" t="s">
        <v>220</v>
      </c>
      <c r="E126" s="1" t="s">
        <v>28</v>
      </c>
      <c r="F126" s="37" t="s">
        <v>11</v>
      </c>
      <c r="Q126" s="5">
        <v>-1</v>
      </c>
      <c r="AK126" s="20">
        <v>54</v>
      </c>
    </row>
    <row r="127" spans="1:41" x14ac:dyDescent="0.2">
      <c r="A127" s="1" t="s">
        <v>116</v>
      </c>
      <c r="B127" s="1" t="s">
        <v>94</v>
      </c>
      <c r="C127" s="1" t="s">
        <v>8</v>
      </c>
      <c r="D127" s="1" t="s">
        <v>240</v>
      </c>
      <c r="E127" s="1" t="s">
        <v>21</v>
      </c>
      <c r="F127" s="37" t="s">
        <v>10</v>
      </c>
      <c r="V127" s="5">
        <v>1</v>
      </c>
      <c r="AK127" s="20">
        <v>55</v>
      </c>
      <c r="AM127" s="12">
        <f>+AO127/$AO$3</f>
        <v>3.3842055000581582E-5</v>
      </c>
      <c r="AN127" s="7">
        <f>IF(AK127=1,AM127,AM127+AN125)</f>
        <v>0.99966408376206439</v>
      </c>
      <c r="AO127" s="5">
        <f>SUM(G127:AJ127)</f>
        <v>1</v>
      </c>
    </row>
    <row r="128" spans="1:41" x14ac:dyDescent="0.2">
      <c r="A128" s="1" t="s">
        <v>116</v>
      </c>
      <c r="B128" s="1" t="s">
        <v>94</v>
      </c>
      <c r="C128" s="1" t="s">
        <v>8</v>
      </c>
      <c r="D128" s="1" t="s">
        <v>240</v>
      </c>
      <c r="E128" s="1" t="s">
        <v>21</v>
      </c>
      <c r="F128" s="37" t="s">
        <v>11</v>
      </c>
      <c r="V128" s="5">
        <v>-1</v>
      </c>
      <c r="AK128" s="20">
        <v>55</v>
      </c>
    </row>
    <row r="129" spans="1:41" x14ac:dyDescent="0.2">
      <c r="A129" s="1" t="s">
        <v>116</v>
      </c>
      <c r="B129" s="1" t="s">
        <v>94</v>
      </c>
      <c r="C129" s="1" t="s">
        <v>8</v>
      </c>
      <c r="D129" s="1" t="s">
        <v>149</v>
      </c>
      <c r="E129" s="1" t="s">
        <v>22</v>
      </c>
      <c r="F129" s="37" t="s">
        <v>10</v>
      </c>
      <c r="L129" s="5">
        <v>1</v>
      </c>
      <c r="AK129" s="20">
        <v>55</v>
      </c>
      <c r="AM129" s="12">
        <f>+AO129/$AO$3</f>
        <v>3.3842055000581582E-5</v>
      </c>
      <c r="AN129" s="7">
        <f>IF(AK129=1,AM129,AM129+AN127)</f>
        <v>0.99969792581706496</v>
      </c>
      <c r="AO129" s="5">
        <f>SUM(G129:AJ129)</f>
        <v>1</v>
      </c>
    </row>
    <row r="130" spans="1:41" x14ac:dyDescent="0.2">
      <c r="A130" s="1" t="s">
        <v>116</v>
      </c>
      <c r="B130" s="1" t="s">
        <v>94</v>
      </c>
      <c r="C130" s="1" t="s">
        <v>8</v>
      </c>
      <c r="D130" s="1" t="s">
        <v>149</v>
      </c>
      <c r="E130" s="1" t="s">
        <v>22</v>
      </c>
      <c r="F130" s="37" t="s">
        <v>11</v>
      </c>
      <c r="L130" s="5">
        <v>-1</v>
      </c>
      <c r="AK130" s="20">
        <v>55</v>
      </c>
    </row>
    <row r="131" spans="1:41" x14ac:dyDescent="0.2">
      <c r="A131" s="1" t="s">
        <v>116</v>
      </c>
      <c r="B131" s="1" t="s">
        <v>94</v>
      </c>
      <c r="C131" s="1" t="s">
        <v>30</v>
      </c>
      <c r="D131" s="1" t="s">
        <v>62</v>
      </c>
      <c r="E131" s="1" t="s">
        <v>21</v>
      </c>
      <c r="F131" s="37" t="s">
        <v>10</v>
      </c>
      <c r="O131" s="5">
        <v>1</v>
      </c>
      <c r="AK131" s="20">
        <v>55</v>
      </c>
      <c r="AM131" s="12">
        <f>+AO131/$AO$3</f>
        <v>3.3842055000581582E-5</v>
      </c>
      <c r="AN131" s="7">
        <f>IF(AK131=1,AM131,AM131+AN129)</f>
        <v>0.99973176787206552</v>
      </c>
      <c r="AO131" s="5">
        <f>SUM(G131:AJ131)</f>
        <v>1</v>
      </c>
    </row>
    <row r="132" spans="1:41" x14ac:dyDescent="0.2">
      <c r="A132" s="1" t="s">
        <v>116</v>
      </c>
      <c r="B132" s="1" t="s">
        <v>94</v>
      </c>
      <c r="C132" s="1" t="s">
        <v>30</v>
      </c>
      <c r="D132" s="1" t="s">
        <v>62</v>
      </c>
      <c r="E132" s="1" t="s">
        <v>21</v>
      </c>
      <c r="F132" s="37" t="s">
        <v>11</v>
      </c>
      <c r="O132" s="5">
        <v>-1</v>
      </c>
      <c r="AK132" s="20">
        <v>55</v>
      </c>
    </row>
    <row r="133" spans="1:41" x14ac:dyDescent="0.2">
      <c r="A133" s="1" t="s">
        <v>116</v>
      </c>
      <c r="B133" s="1" t="s">
        <v>94</v>
      </c>
      <c r="C133" s="1" t="s">
        <v>8</v>
      </c>
      <c r="D133" s="1" t="s">
        <v>37</v>
      </c>
      <c r="E133" s="1" t="s">
        <v>26</v>
      </c>
      <c r="F133" s="37" t="s">
        <v>10</v>
      </c>
      <c r="AH133" s="5">
        <v>0.5</v>
      </c>
      <c r="AJ133" s="5">
        <v>0.3</v>
      </c>
      <c r="AK133" s="20">
        <v>58</v>
      </c>
      <c r="AM133" s="12">
        <f>+AO133/$AO$3</f>
        <v>2.707364400046527E-5</v>
      </c>
      <c r="AN133" s="7">
        <f>IF(AK133=1,AM133,AM133+AN131)</f>
        <v>0.99975884151606598</v>
      </c>
      <c r="AO133" s="5">
        <f>SUM(G133:AJ133)</f>
        <v>0.8</v>
      </c>
    </row>
    <row r="134" spans="1:41" x14ac:dyDescent="0.2">
      <c r="A134" s="1" t="s">
        <v>116</v>
      </c>
      <c r="B134" s="1" t="s">
        <v>94</v>
      </c>
      <c r="C134" s="1" t="s">
        <v>8</v>
      </c>
      <c r="D134" s="1" t="s">
        <v>37</v>
      </c>
      <c r="E134" s="1" t="s">
        <v>26</v>
      </c>
      <c r="F134" s="37" t="s">
        <v>11</v>
      </c>
      <c r="AH134" s="5">
        <v>-1</v>
      </c>
      <c r="AJ134" s="5">
        <v>-1</v>
      </c>
      <c r="AK134" s="20">
        <v>58</v>
      </c>
    </row>
    <row r="135" spans="1:41" x14ac:dyDescent="0.2">
      <c r="A135" s="1" t="s">
        <v>116</v>
      </c>
      <c r="B135" s="1" t="s">
        <v>94</v>
      </c>
      <c r="C135" s="1" t="s">
        <v>8</v>
      </c>
      <c r="D135" s="1" t="s">
        <v>61</v>
      </c>
      <c r="E135" s="1" t="s">
        <v>21</v>
      </c>
      <c r="F135" s="37" t="s">
        <v>10</v>
      </c>
      <c r="L135" s="5">
        <v>0.4</v>
      </c>
      <c r="M135" s="5">
        <v>0.2</v>
      </c>
      <c r="N135" s="5">
        <v>0.1</v>
      </c>
      <c r="O135" s="5">
        <v>0.1</v>
      </c>
      <c r="AK135" s="20">
        <v>58</v>
      </c>
      <c r="AM135" s="12">
        <f>+AO135/$AO$3</f>
        <v>2.707364400046527E-5</v>
      </c>
      <c r="AN135" s="7">
        <f>IF(AK135=1,AM135,AM135+AN133)</f>
        <v>0.99978591516006643</v>
      </c>
      <c r="AO135" s="5">
        <f>SUM(G135:AJ135)</f>
        <v>0.8</v>
      </c>
    </row>
    <row r="136" spans="1:41" x14ac:dyDescent="0.2">
      <c r="A136" s="1" t="s">
        <v>116</v>
      </c>
      <c r="B136" s="1" t="s">
        <v>94</v>
      </c>
      <c r="C136" s="1" t="s">
        <v>8</v>
      </c>
      <c r="D136" s="1" t="s">
        <v>61</v>
      </c>
      <c r="E136" s="1" t="s">
        <v>21</v>
      </c>
      <c r="F136" s="37" t="s">
        <v>11</v>
      </c>
      <c r="L136" s="5" t="s">
        <v>15</v>
      </c>
      <c r="M136" s="5" t="s">
        <v>15</v>
      </c>
      <c r="N136" s="5" t="s">
        <v>15</v>
      </c>
      <c r="O136" s="5">
        <v>-1</v>
      </c>
      <c r="AK136" s="20">
        <v>58</v>
      </c>
    </row>
    <row r="137" spans="1:41" x14ac:dyDescent="0.2">
      <c r="A137" s="1" t="s">
        <v>116</v>
      </c>
      <c r="B137" s="1" t="s">
        <v>94</v>
      </c>
      <c r="C137" s="1" t="s">
        <v>8</v>
      </c>
      <c r="D137" s="1" t="s">
        <v>216</v>
      </c>
      <c r="E137" s="63" t="s">
        <v>32</v>
      </c>
      <c r="F137" s="37" t="s">
        <v>10</v>
      </c>
      <c r="U137" s="5">
        <v>0.23</v>
      </c>
      <c r="X137" s="5">
        <v>0.56799999999999995</v>
      </c>
      <c r="AK137" s="20">
        <v>60</v>
      </c>
      <c r="AM137" s="12">
        <f>+AO137/$AO$3</f>
        <v>2.7005959890464101E-5</v>
      </c>
      <c r="AN137" s="7">
        <f>IF(AK137=1,AM137,AM137+AN135)</f>
        <v>0.9998129211199569</v>
      </c>
      <c r="AO137" s="5">
        <f>SUM(G137:AJ137)</f>
        <v>0.79799999999999993</v>
      </c>
    </row>
    <row r="138" spans="1:41" x14ac:dyDescent="0.2">
      <c r="A138" s="1" t="s">
        <v>116</v>
      </c>
      <c r="B138" s="1" t="s">
        <v>94</v>
      </c>
      <c r="C138" s="1" t="s">
        <v>8</v>
      </c>
      <c r="D138" s="1" t="s">
        <v>216</v>
      </c>
      <c r="E138" s="63" t="s">
        <v>32</v>
      </c>
      <c r="F138" s="37" t="s">
        <v>11</v>
      </c>
      <c r="U138" s="5">
        <v>-1</v>
      </c>
      <c r="X138" s="5">
        <v>-1</v>
      </c>
      <c r="AK138" s="20">
        <v>60</v>
      </c>
    </row>
    <row r="139" spans="1:41" x14ac:dyDescent="0.2">
      <c r="A139" s="1" t="s">
        <v>116</v>
      </c>
      <c r="B139" s="1" t="s">
        <v>94</v>
      </c>
      <c r="C139" s="1" t="s">
        <v>8</v>
      </c>
      <c r="D139" s="1" t="s">
        <v>74</v>
      </c>
      <c r="E139" s="1" t="s">
        <v>22</v>
      </c>
      <c r="F139" s="37" t="s">
        <v>10</v>
      </c>
      <c r="I139" s="5">
        <v>9.2999999999999999E-2</v>
      </c>
      <c r="J139" s="5">
        <v>5.0000000000000001E-3</v>
      </c>
      <c r="L139" s="5">
        <v>0.627</v>
      </c>
      <c r="M139" s="5">
        <v>2.9000000000000001E-2</v>
      </c>
      <c r="Q139" s="5">
        <v>1.0999999999999999E-2</v>
      </c>
      <c r="S139" s="5">
        <v>0</v>
      </c>
      <c r="AK139" s="20">
        <v>61</v>
      </c>
      <c r="AM139" s="12">
        <f>+AO139/$AO$3</f>
        <v>2.5889172075444912E-5</v>
      </c>
      <c r="AN139" s="7">
        <f>IF(AK139=1,AM139,AM139+AN137)</f>
        <v>0.99983881029203237</v>
      </c>
      <c r="AO139" s="5">
        <f>SUM(G139:AJ139)</f>
        <v>0.76500000000000001</v>
      </c>
    </row>
    <row r="140" spans="1:41" x14ac:dyDescent="0.2">
      <c r="A140" s="1" t="s">
        <v>116</v>
      </c>
      <c r="B140" s="1" t="s">
        <v>94</v>
      </c>
      <c r="C140" s="1" t="s">
        <v>8</v>
      </c>
      <c r="D140" s="1" t="s">
        <v>74</v>
      </c>
      <c r="E140" s="1" t="s">
        <v>22</v>
      </c>
      <c r="F140" s="37" t="s">
        <v>11</v>
      </c>
      <c r="I140" s="5">
        <v>-1</v>
      </c>
      <c r="J140" s="5">
        <v>-1</v>
      </c>
      <c r="L140" s="5">
        <v>-1</v>
      </c>
      <c r="M140" s="5">
        <v>-1</v>
      </c>
      <c r="Q140" s="5">
        <v>-1</v>
      </c>
      <c r="S140" s="5">
        <v>-1</v>
      </c>
      <c r="AK140" s="20">
        <v>61</v>
      </c>
    </row>
    <row r="141" spans="1:41" x14ac:dyDescent="0.2">
      <c r="A141" s="1" t="s">
        <v>116</v>
      </c>
      <c r="B141" s="1" t="s">
        <v>94</v>
      </c>
      <c r="C141" s="1" t="s">
        <v>8</v>
      </c>
      <c r="D141" s="1" t="s">
        <v>40</v>
      </c>
      <c r="E141" s="1" t="s">
        <v>14</v>
      </c>
      <c r="F141" s="37" t="s">
        <v>10</v>
      </c>
      <c r="AF141" s="5">
        <v>0.22</v>
      </c>
      <c r="AG141" s="5">
        <v>0.44800000000000001</v>
      </c>
      <c r="AI141" s="5">
        <v>2.4E-2</v>
      </c>
      <c r="AK141" s="20">
        <v>62</v>
      </c>
      <c r="AM141" s="12">
        <f>+AO141/$AO$3</f>
        <v>2.341870206040246E-5</v>
      </c>
      <c r="AN141" s="7">
        <f>IF(AK141=1,AM141,AM141+AN139)</f>
        <v>0.99986222899409272</v>
      </c>
      <c r="AO141" s="5">
        <f>SUM(G141:AJ141)</f>
        <v>0.69200000000000006</v>
      </c>
    </row>
    <row r="142" spans="1:41" x14ac:dyDescent="0.2">
      <c r="A142" s="1" t="s">
        <v>116</v>
      </c>
      <c r="B142" s="1" t="s">
        <v>94</v>
      </c>
      <c r="C142" s="1" t="s">
        <v>8</v>
      </c>
      <c r="D142" s="1" t="s">
        <v>40</v>
      </c>
      <c r="E142" s="1" t="s">
        <v>14</v>
      </c>
      <c r="F142" s="37" t="s">
        <v>11</v>
      </c>
      <c r="AF142" s="5">
        <v>-1</v>
      </c>
      <c r="AG142" s="5">
        <v>-1</v>
      </c>
      <c r="AI142" s="5">
        <v>-1</v>
      </c>
      <c r="AK142" s="20">
        <v>62</v>
      </c>
    </row>
    <row r="143" spans="1:41" x14ac:dyDescent="0.2">
      <c r="A143" s="1" t="s">
        <v>116</v>
      </c>
      <c r="B143" s="1" t="s">
        <v>94</v>
      </c>
      <c r="C143" s="1" t="s">
        <v>8</v>
      </c>
      <c r="D143" s="1" t="s">
        <v>216</v>
      </c>
      <c r="E143" s="1" t="s">
        <v>21</v>
      </c>
      <c r="F143" s="37" t="s">
        <v>10</v>
      </c>
      <c r="X143" s="5">
        <v>0.247</v>
      </c>
      <c r="AI143" s="5">
        <v>5.3999999999999999E-2</v>
      </c>
      <c r="AJ143" s="5">
        <v>0.115</v>
      </c>
      <c r="AK143" s="20">
        <v>63</v>
      </c>
      <c r="AM143" s="12">
        <f>+AO143/$AO$3</f>
        <v>1.4078294880241938E-5</v>
      </c>
      <c r="AN143" s="7">
        <f>IF(AK143=1,AM143,AM143+AN141)</f>
        <v>0.99987630728897292</v>
      </c>
      <c r="AO143" s="5">
        <f>SUM(G143:AJ143)</f>
        <v>0.41599999999999998</v>
      </c>
    </row>
    <row r="144" spans="1:41" x14ac:dyDescent="0.2">
      <c r="A144" s="1" t="s">
        <v>116</v>
      </c>
      <c r="B144" s="1" t="s">
        <v>94</v>
      </c>
      <c r="C144" s="1" t="s">
        <v>8</v>
      </c>
      <c r="D144" s="1" t="s">
        <v>216</v>
      </c>
      <c r="E144" s="1" t="s">
        <v>21</v>
      </c>
      <c r="F144" s="37" t="s">
        <v>11</v>
      </c>
      <c r="X144" s="5">
        <v>-1</v>
      </c>
      <c r="AI144" s="5">
        <v>-1</v>
      </c>
      <c r="AJ144" s="5">
        <v>-1</v>
      </c>
      <c r="AK144" s="20">
        <v>63</v>
      </c>
    </row>
    <row r="145" spans="1:41" x14ac:dyDescent="0.2">
      <c r="A145" s="1" t="s">
        <v>116</v>
      </c>
      <c r="B145" s="1" t="s">
        <v>94</v>
      </c>
      <c r="C145" s="1" t="s">
        <v>8</v>
      </c>
      <c r="D145" s="1" t="s">
        <v>216</v>
      </c>
      <c r="E145" s="1" t="s">
        <v>46</v>
      </c>
      <c r="F145" s="37" t="s">
        <v>10</v>
      </c>
      <c r="Y145" s="5">
        <v>4.5999999999999999E-2</v>
      </c>
      <c r="Z145" s="5">
        <v>9.6000000000000002E-2</v>
      </c>
      <c r="AA145" s="5">
        <v>0.24199999999999999</v>
      </c>
      <c r="AB145" s="5">
        <v>0.02</v>
      </c>
      <c r="AK145" s="20">
        <v>64</v>
      </c>
      <c r="AM145" s="12">
        <f>+AO145/$AO$3</f>
        <v>1.3672190220234962E-5</v>
      </c>
      <c r="AN145" s="7">
        <f>IF(AK145=1,AM145,AM145+AN143)</f>
        <v>0.99988997947919311</v>
      </c>
      <c r="AO145" s="5">
        <f>SUM(G145:AJ145)</f>
        <v>0.40400000000000003</v>
      </c>
    </row>
    <row r="146" spans="1:41" x14ac:dyDescent="0.2">
      <c r="A146" s="1" t="s">
        <v>116</v>
      </c>
      <c r="B146" s="1" t="s">
        <v>94</v>
      </c>
      <c r="C146" s="1" t="s">
        <v>8</v>
      </c>
      <c r="D146" s="1" t="s">
        <v>216</v>
      </c>
      <c r="E146" s="1" t="s">
        <v>46</v>
      </c>
      <c r="F146" s="37" t="s">
        <v>11</v>
      </c>
      <c r="Y146" s="5">
        <v>-1</v>
      </c>
      <c r="Z146" s="5">
        <v>-1</v>
      </c>
      <c r="AA146" s="5">
        <v>-1</v>
      </c>
      <c r="AB146" s="5">
        <v>-1</v>
      </c>
      <c r="AK146" s="20">
        <v>64</v>
      </c>
    </row>
    <row r="147" spans="1:41" x14ac:dyDescent="0.2">
      <c r="A147" s="1" t="s">
        <v>116</v>
      </c>
      <c r="B147" s="1" t="s">
        <v>94</v>
      </c>
      <c r="C147" s="1" t="s">
        <v>8</v>
      </c>
      <c r="D147" s="1" t="s">
        <v>37</v>
      </c>
      <c r="E147" s="1" t="s">
        <v>21</v>
      </c>
      <c r="F147" s="37" t="s">
        <v>10</v>
      </c>
      <c r="AG147" s="5">
        <v>0.4</v>
      </c>
      <c r="AK147" s="20">
        <v>65</v>
      </c>
      <c r="AM147" s="12">
        <f>+AO147/$AO$3</f>
        <v>1.3536822000232635E-5</v>
      </c>
      <c r="AN147" s="7">
        <f>IF(AK147=1,AM147,AM147+AN145)</f>
        <v>0.99990351630119334</v>
      </c>
      <c r="AO147" s="5">
        <f>SUM(G147:AJ147)</f>
        <v>0.4</v>
      </c>
    </row>
    <row r="148" spans="1:41" x14ac:dyDescent="0.2">
      <c r="A148" s="1" t="s">
        <v>116</v>
      </c>
      <c r="B148" s="1" t="s">
        <v>94</v>
      </c>
      <c r="C148" s="1" t="s">
        <v>8</v>
      </c>
      <c r="D148" s="1" t="s">
        <v>37</v>
      </c>
      <c r="E148" s="1" t="s">
        <v>21</v>
      </c>
      <c r="F148" s="37" t="s">
        <v>11</v>
      </c>
      <c r="AG148" s="5">
        <v>-1</v>
      </c>
      <c r="AK148" s="20">
        <v>65</v>
      </c>
    </row>
    <row r="149" spans="1:41" x14ac:dyDescent="0.2">
      <c r="A149" s="1" t="s">
        <v>116</v>
      </c>
      <c r="B149" s="1" t="s">
        <v>94</v>
      </c>
      <c r="C149" s="1" t="s">
        <v>8</v>
      </c>
      <c r="D149" s="1" t="s">
        <v>157</v>
      </c>
      <c r="E149" s="1" t="s">
        <v>28</v>
      </c>
      <c r="F149" s="37" t="s">
        <v>10</v>
      </c>
      <c r="AG149" s="5">
        <v>0.29199999999999998</v>
      </c>
      <c r="AJ149" s="5">
        <v>9.7000000000000003E-2</v>
      </c>
      <c r="AK149" s="20">
        <v>66</v>
      </c>
      <c r="AM149" s="12">
        <f>+AO149/$AO$3</f>
        <v>1.3164559395226236E-5</v>
      </c>
      <c r="AN149" s="7">
        <f>IF(AK149=1,AM149,AM149+AN147)</f>
        <v>0.9999166808605886</v>
      </c>
      <c r="AO149" s="5">
        <f>SUM(G149:AJ149)</f>
        <v>0.38900000000000001</v>
      </c>
    </row>
    <row r="150" spans="1:41" x14ac:dyDescent="0.2">
      <c r="A150" s="1" t="s">
        <v>116</v>
      </c>
      <c r="B150" s="1" t="s">
        <v>94</v>
      </c>
      <c r="C150" s="1" t="s">
        <v>8</v>
      </c>
      <c r="D150" s="1" t="s">
        <v>157</v>
      </c>
      <c r="E150" s="1" t="s">
        <v>28</v>
      </c>
      <c r="F150" s="37" t="s">
        <v>11</v>
      </c>
      <c r="AG150" s="5">
        <v>-1</v>
      </c>
      <c r="AJ150" s="5">
        <v>-1</v>
      </c>
      <c r="AK150" s="20">
        <v>66</v>
      </c>
    </row>
    <row r="151" spans="1:41" x14ac:dyDescent="0.2">
      <c r="A151" s="1" t="s">
        <v>116</v>
      </c>
      <c r="B151" s="1" t="s">
        <v>94</v>
      </c>
      <c r="C151" s="1" t="s">
        <v>8</v>
      </c>
      <c r="D151" s="1" t="s">
        <v>38</v>
      </c>
      <c r="E151" s="1" t="s">
        <v>44</v>
      </c>
      <c r="F151" s="37" t="s">
        <v>10</v>
      </c>
      <c r="Q151" s="5">
        <v>1.4999999999999999E-2</v>
      </c>
      <c r="R151" s="5">
        <v>0.34799999999999998</v>
      </c>
      <c r="AK151" s="20">
        <v>67</v>
      </c>
      <c r="AM151" s="12">
        <f>+AO151/$AO$3</f>
        <v>1.2284665965211115E-5</v>
      </c>
      <c r="AN151" s="7">
        <f>IF(AK151=1,AM151,AM151+AN149)</f>
        <v>0.99992896552655386</v>
      </c>
      <c r="AO151" s="5">
        <f>SUM(G151:AJ151)</f>
        <v>0.36299999999999999</v>
      </c>
    </row>
    <row r="152" spans="1:41" x14ac:dyDescent="0.2">
      <c r="A152" s="1" t="s">
        <v>116</v>
      </c>
      <c r="B152" s="1" t="s">
        <v>94</v>
      </c>
      <c r="C152" s="1" t="s">
        <v>8</v>
      </c>
      <c r="D152" s="1" t="s">
        <v>38</v>
      </c>
      <c r="E152" s="1" t="s">
        <v>44</v>
      </c>
      <c r="F152" s="37" t="s">
        <v>11</v>
      </c>
      <c r="Q152" s="5" t="s">
        <v>15</v>
      </c>
      <c r="R152" s="5" t="s">
        <v>15</v>
      </c>
      <c r="S152" s="5" t="s">
        <v>15</v>
      </c>
      <c r="AK152" s="20">
        <v>67</v>
      </c>
    </row>
    <row r="153" spans="1:41" x14ac:dyDescent="0.2">
      <c r="A153" s="1" t="s">
        <v>116</v>
      </c>
      <c r="B153" s="1" t="s">
        <v>94</v>
      </c>
      <c r="C153" s="1" t="s">
        <v>8</v>
      </c>
      <c r="D153" s="1" t="s">
        <v>218</v>
      </c>
      <c r="E153" s="1" t="s">
        <v>9</v>
      </c>
      <c r="F153" s="37" t="s">
        <v>10</v>
      </c>
      <c r="Z153" s="5">
        <v>0.11700000000000001</v>
      </c>
      <c r="AE153" s="5">
        <v>1.9E-2</v>
      </c>
      <c r="AF153" s="5">
        <v>0.187</v>
      </c>
      <c r="AK153" s="20">
        <v>68</v>
      </c>
      <c r="AM153" s="12">
        <f>+AO153/$AO$3</f>
        <v>1.0930983765187853E-5</v>
      </c>
      <c r="AN153" s="7">
        <f>IF(AK153=1,AM153,AM153+AN151)</f>
        <v>0.999939896510319</v>
      </c>
      <c r="AO153" s="5">
        <f>SUM(G153:AJ153)</f>
        <v>0.32300000000000001</v>
      </c>
    </row>
    <row r="154" spans="1:41" x14ac:dyDescent="0.2">
      <c r="A154" s="1" t="s">
        <v>116</v>
      </c>
      <c r="B154" s="1" t="s">
        <v>94</v>
      </c>
      <c r="C154" s="1" t="s">
        <v>8</v>
      </c>
      <c r="D154" s="1" t="s">
        <v>218</v>
      </c>
      <c r="E154" s="1" t="s">
        <v>9</v>
      </c>
      <c r="F154" s="37" t="s">
        <v>11</v>
      </c>
      <c r="Z154" s="5">
        <v>-1</v>
      </c>
      <c r="AE154" s="5" t="s">
        <v>15</v>
      </c>
      <c r="AF154" s="5" t="s">
        <v>15</v>
      </c>
      <c r="AK154" s="20">
        <v>68</v>
      </c>
      <c r="AM154" s="12"/>
      <c r="AN154" s="7"/>
      <c r="AO154" s="5"/>
    </row>
    <row r="155" spans="1:41" x14ac:dyDescent="0.2">
      <c r="A155" s="1" t="s">
        <v>116</v>
      </c>
      <c r="B155" s="1" t="s">
        <v>94</v>
      </c>
      <c r="C155" s="1" t="s">
        <v>30</v>
      </c>
      <c r="D155" s="1" t="s">
        <v>29</v>
      </c>
      <c r="E155" s="1" t="s">
        <v>21</v>
      </c>
      <c r="F155" s="37" t="s">
        <v>10</v>
      </c>
      <c r="U155" s="5">
        <v>0.254</v>
      </c>
      <c r="AC155" s="5">
        <v>4.8000000000000001E-2</v>
      </c>
      <c r="AK155" s="20">
        <v>69</v>
      </c>
      <c r="AM155" s="12">
        <f>+AO155/$AO$3</f>
        <v>1.0220300610175638E-5</v>
      </c>
      <c r="AN155" s="7">
        <f>IF(AK155=1,AM155,AM155+AN153)</f>
        <v>0.99995011681092916</v>
      </c>
      <c r="AO155" s="5">
        <f>SUM(G155:AJ155)</f>
        <v>0.30199999999999999</v>
      </c>
    </row>
    <row r="156" spans="1:41" x14ac:dyDescent="0.2">
      <c r="A156" s="1" t="s">
        <v>116</v>
      </c>
      <c r="B156" s="1" t="s">
        <v>94</v>
      </c>
      <c r="C156" s="1" t="s">
        <v>30</v>
      </c>
      <c r="D156" s="1" t="s">
        <v>29</v>
      </c>
      <c r="E156" s="1" t="s">
        <v>21</v>
      </c>
      <c r="F156" s="37" t="s">
        <v>11</v>
      </c>
      <c r="U156" s="5" t="s">
        <v>15</v>
      </c>
      <c r="Z156" s="5" t="s">
        <v>15</v>
      </c>
      <c r="AC156" s="5" t="s">
        <v>15</v>
      </c>
      <c r="AK156" s="20">
        <v>69</v>
      </c>
      <c r="AM156" s="12"/>
      <c r="AN156" s="7"/>
      <c r="AO156" s="5"/>
    </row>
    <row r="157" spans="1:41" x14ac:dyDescent="0.2">
      <c r="A157" s="1" t="s">
        <v>116</v>
      </c>
      <c r="B157" s="1" t="s">
        <v>94</v>
      </c>
      <c r="C157" s="1" t="s">
        <v>8</v>
      </c>
      <c r="D157" s="1" t="s">
        <v>38</v>
      </c>
      <c r="E157" s="1" t="s">
        <v>26</v>
      </c>
      <c r="F157" s="37" t="s">
        <v>10</v>
      </c>
      <c r="R157" s="5">
        <v>6.8000000000000005E-2</v>
      </c>
      <c r="U157" s="5">
        <v>8.7999999999999995E-2</v>
      </c>
      <c r="W157" s="5">
        <v>3.7999999999999999E-2</v>
      </c>
      <c r="Z157" s="5">
        <v>3.7999999999999999E-2</v>
      </c>
      <c r="AB157" s="5">
        <v>2.3E-2</v>
      </c>
      <c r="AE157" s="5">
        <v>2.9000000000000001E-2</v>
      </c>
      <c r="AK157" s="20">
        <v>70</v>
      </c>
      <c r="AM157" s="12">
        <f>+AO157/$AO$3</f>
        <v>9.6111436201651719E-6</v>
      </c>
      <c r="AN157" s="7">
        <f>IF(AK157=1,AM157,AM157+AN155)</f>
        <v>0.99995972795454935</v>
      </c>
      <c r="AO157" s="5">
        <f>SUM(G157:AJ157)</f>
        <v>0.28400000000000003</v>
      </c>
    </row>
    <row r="158" spans="1:41" x14ac:dyDescent="0.2">
      <c r="A158" s="1" t="s">
        <v>116</v>
      </c>
      <c r="B158" s="1" t="s">
        <v>94</v>
      </c>
      <c r="C158" s="1" t="s">
        <v>8</v>
      </c>
      <c r="D158" s="1" t="s">
        <v>38</v>
      </c>
      <c r="E158" s="1" t="s">
        <v>26</v>
      </c>
      <c r="F158" s="37" t="s">
        <v>11</v>
      </c>
      <c r="R158" s="5" t="s">
        <v>15</v>
      </c>
      <c r="U158" s="5" t="s">
        <v>15</v>
      </c>
      <c r="W158" s="5" t="s">
        <v>15</v>
      </c>
      <c r="Z158" s="5" t="s">
        <v>15</v>
      </c>
      <c r="AB158" s="5" t="s">
        <v>12</v>
      </c>
      <c r="AE158" s="5" t="s">
        <v>15</v>
      </c>
      <c r="AK158" s="20">
        <v>70</v>
      </c>
    </row>
    <row r="159" spans="1:41" x14ac:dyDescent="0.2">
      <c r="A159" s="1" t="s">
        <v>116</v>
      </c>
      <c r="B159" s="1" t="s">
        <v>94</v>
      </c>
      <c r="C159" s="1" t="s">
        <v>30</v>
      </c>
      <c r="D159" s="1" t="s">
        <v>120</v>
      </c>
      <c r="E159" s="1" t="s">
        <v>22</v>
      </c>
      <c r="F159" s="37" t="s">
        <v>10</v>
      </c>
      <c r="G159" s="5">
        <v>9.7000000000000003E-2</v>
      </c>
      <c r="H159" s="5">
        <v>0.183</v>
      </c>
      <c r="AK159" s="20">
        <v>71</v>
      </c>
      <c r="AM159" s="12">
        <f>+AO159/$AO$3</f>
        <v>9.4757754001628451E-6</v>
      </c>
      <c r="AN159" s="7">
        <f>IF(AK159=1,AM159,AM159+AN157)</f>
        <v>0.99996920372994946</v>
      </c>
      <c r="AO159" s="5">
        <f>SUM(G159:AJ159)</f>
        <v>0.28000000000000003</v>
      </c>
    </row>
    <row r="160" spans="1:41" x14ac:dyDescent="0.2">
      <c r="A160" s="1" t="s">
        <v>116</v>
      </c>
      <c r="B160" s="1" t="s">
        <v>94</v>
      </c>
      <c r="C160" s="1" t="s">
        <v>30</v>
      </c>
      <c r="D160" s="1" t="s">
        <v>120</v>
      </c>
      <c r="E160" s="1" t="s">
        <v>22</v>
      </c>
      <c r="F160" s="37" t="s">
        <v>11</v>
      </c>
      <c r="G160" s="5">
        <v>-1</v>
      </c>
      <c r="H160" s="5">
        <v>-1</v>
      </c>
      <c r="AK160" s="20">
        <v>71</v>
      </c>
    </row>
  </sheetData>
  <mergeCells count="2">
    <mergeCell ref="E2:F2"/>
    <mergeCell ref="A1:D1"/>
  </mergeCells>
  <conditionalFormatting sqref="AN8 AN6 AN10 AN12 AN14 AN16 AN18 AN20 AN22 AN24 AN26 AN28 AN30 AN32 AN34 AN36 AN38 AN40 AN42 AN44 AN46 AN48 AN50 AN52 AN54 AN56 AN58 AN60 AN62 AN64 AN66 AN68 AN70 AN72 AN74 AN76 AN78 AN80 AN82 AN84 AN86 AN88 AN90 AN92 AN94 AN96 AN98 AN100 AN102 AN104 AN106">
    <cfRule type="colorScale" priority="92">
      <colorScale>
        <cfvo type="min"/>
        <cfvo type="percentile" val="50"/>
        <cfvo type="num" val="0.97499999999999998"/>
        <color rgb="FF63BE7B"/>
        <color rgb="FFFCFCFF"/>
        <color rgb="FFF8696B"/>
      </colorScale>
    </cfRule>
  </conditionalFormatting>
  <conditionalFormatting sqref="AM8">
    <cfRule type="colorScale" priority="91">
      <colorScale>
        <cfvo type="min"/>
        <cfvo type="percentile" val="50"/>
        <cfvo type="max"/>
        <color rgb="FFF8696B"/>
        <color rgb="FFFFEB84"/>
        <color rgb="FF63BE7B"/>
      </colorScale>
    </cfRule>
  </conditionalFormatting>
  <conditionalFormatting sqref="AN8">
    <cfRule type="colorScale" priority="90">
      <colorScale>
        <cfvo type="min"/>
        <cfvo type="percentile" val="50"/>
        <cfvo type="num" val="0.97499999999999998"/>
        <color rgb="FF63BE7B"/>
        <color rgb="FFFCFCFF"/>
        <color rgb="FFF8696B"/>
      </colorScale>
    </cfRule>
  </conditionalFormatting>
  <conditionalFormatting sqref="AM10 AM12 AM14 AM16">
    <cfRule type="colorScale" priority="89">
      <colorScale>
        <cfvo type="min"/>
        <cfvo type="percentile" val="50"/>
        <cfvo type="max"/>
        <color rgb="FFF8696B"/>
        <color rgb="FFFFEB84"/>
        <color rgb="FF63BE7B"/>
      </colorScale>
    </cfRule>
  </conditionalFormatting>
  <conditionalFormatting sqref="AN10 AN12 AN14 AN16">
    <cfRule type="colorScale" priority="88">
      <colorScale>
        <cfvo type="min"/>
        <cfvo type="percentile" val="50"/>
        <cfvo type="num" val="0.97499999999999998"/>
        <color rgb="FF63BE7B"/>
        <color rgb="FFFCFCFF"/>
        <color rgb="FFF8696B"/>
      </colorScale>
    </cfRule>
  </conditionalFormatting>
  <conditionalFormatting sqref="AM18 AM20 AM22 AM24 AM26 AM28 AM30 AM32 AM34 AM36 AM38 AM40 AM42 AM44 AM46 AM48 AM50 AM52 AM54 AM56 AM58 AM60 AM62 AM64 AM66 AM68 AM70 AM72 AM74 AM76 AM78 AM80 AM82 AM84 AM86 AM88 AM90 AM92 AM94 AM96 AM98 AM100 AM102 AM104">
    <cfRule type="colorScale" priority="73">
      <colorScale>
        <cfvo type="min"/>
        <cfvo type="percentile" val="50"/>
        <cfvo type="max"/>
        <color rgb="FFF8696B"/>
        <color rgb="FFFFEB84"/>
        <color rgb="FF63BE7B"/>
      </colorScale>
    </cfRule>
  </conditionalFormatting>
  <conditionalFormatting sqref="AN18 AN20 AN22 AN24 AN26 AN28 AN30 AN32 AN34 AN36 AN38 AN40 AN42 AN44 AN46 AN48 AN50 AN52 AN54 AN56 AN58 AN60 AN62 AN64 AN66 AN68 AN70 AN72 AN74 AN76 AN78 AN80 AN82 AN84 AN86 AN88 AN90 AN92 AN94 AN96 AN98 AN100 AN102 AN104">
    <cfRule type="colorScale" priority="72">
      <colorScale>
        <cfvo type="min"/>
        <cfvo type="percentile" val="50"/>
        <cfvo type="num" val="0.97499999999999998"/>
        <color rgb="FF63BE7B"/>
        <color rgb="FFFCFCFF"/>
        <color rgb="FFF8696B"/>
      </colorScale>
    </cfRule>
  </conditionalFormatting>
  <conditionalFormatting sqref="AO2">
    <cfRule type="cellIs" dxfId="428" priority="45" operator="equal">
      <formula>"Check functions"</formula>
    </cfRule>
  </conditionalFormatting>
  <conditionalFormatting sqref="G6:AJ140">
    <cfRule type="cellIs" dxfId="427" priority="37" operator="equal">
      <formula>-1</formula>
    </cfRule>
    <cfRule type="cellIs" dxfId="426" priority="38" operator="equal">
      <formula>"a"</formula>
    </cfRule>
    <cfRule type="cellIs" dxfId="425" priority="39" operator="equal">
      <formula>"b"</formula>
    </cfRule>
    <cfRule type="cellIs" dxfId="424" priority="40" operator="equal">
      <formula>"c"</formula>
    </cfRule>
    <cfRule type="cellIs" dxfId="423" priority="41" operator="equal">
      <formula>"bc"</formula>
    </cfRule>
    <cfRule type="cellIs" dxfId="422" priority="42" operator="equal">
      <formula>"ab"</formula>
    </cfRule>
    <cfRule type="cellIs" dxfId="421" priority="43" operator="equal">
      <formula>"ac"</formula>
    </cfRule>
    <cfRule type="cellIs" dxfId="420" priority="44" operator="equal">
      <formula>"abc"</formula>
    </cfRule>
  </conditionalFormatting>
  <conditionalFormatting sqref="G141:AJ150">
    <cfRule type="cellIs" dxfId="419" priority="29" operator="equal">
      <formula>-1</formula>
    </cfRule>
    <cfRule type="cellIs" dxfId="418" priority="30" operator="equal">
      <formula>"a"</formula>
    </cfRule>
    <cfRule type="cellIs" dxfId="417" priority="31" operator="equal">
      <formula>"b"</formula>
    </cfRule>
    <cfRule type="cellIs" dxfId="416" priority="32" operator="equal">
      <formula>"c"</formula>
    </cfRule>
    <cfRule type="cellIs" dxfId="415" priority="33" operator="equal">
      <formula>"bc"</formula>
    </cfRule>
    <cfRule type="cellIs" dxfId="414" priority="34" operator="equal">
      <formula>"ab"</formula>
    </cfRule>
    <cfRule type="cellIs" dxfId="413" priority="35" operator="equal">
      <formula>"ac"</formula>
    </cfRule>
    <cfRule type="cellIs" dxfId="412" priority="36" operator="equal">
      <formula>"abc"</formula>
    </cfRule>
  </conditionalFormatting>
  <conditionalFormatting sqref="G152:AJ152">
    <cfRule type="cellIs" dxfId="411" priority="21" operator="equal">
      <formula>-1</formula>
    </cfRule>
    <cfRule type="cellIs" dxfId="410" priority="22" operator="equal">
      <formula>"a"</formula>
    </cfRule>
    <cfRule type="cellIs" dxfId="409" priority="23" operator="equal">
      <formula>"b"</formula>
    </cfRule>
    <cfRule type="cellIs" dxfId="408" priority="24" operator="equal">
      <formula>"c"</formula>
    </cfRule>
    <cfRule type="cellIs" dxfId="407" priority="25" operator="equal">
      <formula>"bc"</formula>
    </cfRule>
    <cfRule type="cellIs" dxfId="406" priority="26" operator="equal">
      <formula>"ab"</formula>
    </cfRule>
    <cfRule type="cellIs" dxfId="405" priority="27" operator="equal">
      <formula>"ac"</formula>
    </cfRule>
    <cfRule type="cellIs" dxfId="404" priority="28" operator="equal">
      <formula>"abc"</formula>
    </cfRule>
  </conditionalFormatting>
  <conditionalFormatting sqref="AM5:AM107 AM109 AM111 AM113 AM115 AM117 AM119 AM121 AM123 AM125 AM127 AM129 AM131 AM133 AM135 AM137 AM139 AM141 AM143 AM145 AM147 AM149 AM151 AM153 AM155 AM157 AM159">
    <cfRule type="colorScale" priority="1267">
      <colorScale>
        <cfvo type="min"/>
        <cfvo type="percentile" val="50"/>
        <cfvo type="max"/>
        <color rgb="FFF8696B"/>
        <color rgb="FFFFEB84"/>
        <color rgb="FF63BE7B"/>
      </colorScale>
    </cfRule>
  </conditionalFormatting>
  <conditionalFormatting sqref="AN7 AN5 AN9 AN11 AN13 AN15 AN17 AN19 AN21 AN23 AN25 AN27 AN29 AN31 AN33 AN35 AN37 AN39 AN41 AN43 AN45 AN47 AN49 AN51 AN53 AN55 AN57 AN59 AN61 AN63 AN65 AN67 AN69 AN71 AN73 AN75 AN77 AN79 AN81 AN83 AN85 AN87 AN89 AN91 AN93 AN95 AN97 AN99 AN101 AN103 AN105 AN107 AN109 AN111 AN113 AN115 AN117 AN119 AN121 AN123 AN125 AN127 AN129 AN131 AN133 AN135 AN137 AN139 AN141 AN143 AN145 AN147 AN149 AN151 AN153 AN155 AN157 AN159">
    <cfRule type="colorScale" priority="1290">
      <colorScale>
        <cfvo type="min"/>
        <cfvo type="percentile" val="50"/>
        <cfvo type="num" val="0.97499999999999998"/>
        <color rgb="FF63BE7B"/>
        <color rgb="FFFCFCFF"/>
        <color rgb="FFF8696B"/>
      </colorScale>
    </cfRule>
  </conditionalFormatting>
  <conditionalFormatting sqref="AM156 AM154">
    <cfRule type="colorScale" priority="19">
      <colorScale>
        <cfvo type="min"/>
        <cfvo type="percentile" val="50"/>
        <cfvo type="max"/>
        <color rgb="FFF8696B"/>
        <color rgb="FFFFEB84"/>
        <color rgb="FF63BE7B"/>
      </colorScale>
    </cfRule>
  </conditionalFormatting>
  <conditionalFormatting sqref="AN154 AN156">
    <cfRule type="colorScale" priority="20">
      <colorScale>
        <cfvo type="min"/>
        <cfvo type="percentile" val="50"/>
        <cfvo type="num" val="0.97499999999999998"/>
        <color rgb="FF63BE7B"/>
        <color rgb="FFFCFCFF"/>
        <color rgb="FFF8696B"/>
      </colorScale>
    </cfRule>
  </conditionalFormatting>
  <conditionalFormatting sqref="G154:AJ158">
    <cfRule type="cellIs" dxfId="403" priority="11" operator="equal">
      <formula>-1</formula>
    </cfRule>
    <cfRule type="cellIs" dxfId="402" priority="12" operator="equal">
      <formula>"a"</formula>
    </cfRule>
    <cfRule type="cellIs" dxfId="401" priority="13" operator="equal">
      <formula>"b"</formula>
    </cfRule>
    <cfRule type="cellIs" dxfId="400" priority="14" operator="equal">
      <formula>"c"</formula>
    </cfRule>
    <cfRule type="cellIs" dxfId="399" priority="15" operator="equal">
      <formula>"bc"</formula>
    </cfRule>
    <cfRule type="cellIs" dxfId="398" priority="16" operator="equal">
      <formula>"ab"</formula>
    </cfRule>
    <cfRule type="cellIs" dxfId="397" priority="17" operator="equal">
      <formula>"ac"</formula>
    </cfRule>
    <cfRule type="cellIs" dxfId="396" priority="18" operator="equal">
      <formula>"abc"</formula>
    </cfRule>
  </conditionalFormatting>
  <conditionalFormatting sqref="G160:AJ160">
    <cfRule type="cellIs" dxfId="395" priority="1" operator="equal">
      <formula>-1</formula>
    </cfRule>
    <cfRule type="cellIs" dxfId="394" priority="2" operator="equal">
      <formula>"a"</formula>
    </cfRule>
    <cfRule type="cellIs" dxfId="393" priority="3" operator="equal">
      <formula>"b"</formula>
    </cfRule>
    <cfRule type="cellIs" dxfId="392" priority="4" operator="equal">
      <formula>"c"</formula>
    </cfRule>
    <cfRule type="cellIs" dxfId="391" priority="5" operator="equal">
      <formula>"bc"</formula>
    </cfRule>
    <cfRule type="cellIs" dxfId="390" priority="6" operator="equal">
      <formula>"ab"</formula>
    </cfRule>
    <cfRule type="cellIs" dxfId="389" priority="7" operator="equal">
      <formula>"ac"</formula>
    </cfRule>
    <cfRule type="cellIs" dxfId="388" priority="8" operator="equal">
      <formula>"abc"</formula>
    </cfRule>
  </conditionalFormatting>
  <pageMargins left="0.7" right="0.7" top="0.75" bottom="0.75" header="0.3" footer="0.3"/>
  <pageSetup paperSize="9" scale="54" orientation="landscape"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theme="9"/>
    <pageSetUpPr fitToPage="1"/>
  </sheetPr>
  <dimension ref="A1:AO106"/>
  <sheetViews>
    <sheetView zoomScale="90" zoomScaleNormal="90" zoomScaleSheetLayoutView="90" workbookViewId="0">
      <selection activeCell="AK23" sqref="AK23"/>
    </sheetView>
  </sheetViews>
  <sheetFormatPr defaultColWidth="9.140625" defaultRowHeight="12" x14ac:dyDescent="0.2"/>
  <cols>
    <col min="1" max="1" width="6.5703125" style="1" customWidth="1"/>
    <col min="2" max="2" width="5.28515625" style="1" customWidth="1"/>
    <col min="3" max="3" width="5.7109375" style="1" customWidth="1"/>
    <col min="4" max="4" width="22.42578125" style="1" customWidth="1"/>
    <col min="5" max="5" width="7" style="1" bestFit="1" customWidth="1"/>
    <col min="6" max="6" width="4.28515625" style="1" bestFit="1" customWidth="1"/>
    <col min="7" max="36" width="6.7109375" style="5" customWidth="1"/>
    <col min="37" max="37" width="4.85546875" style="20" bestFit="1" customWidth="1"/>
    <col min="38" max="38" width="1.7109375" style="16" customWidth="1"/>
    <col min="39" max="39" width="5.7109375" style="15" bestFit="1" customWidth="1"/>
    <col min="40" max="40" width="5.5703125" style="16" bestFit="1" customWidth="1"/>
    <col min="41" max="41" width="9" style="1" bestFit="1" customWidth="1"/>
    <col min="42" max="16384" width="9.140625" style="1"/>
  </cols>
  <sheetData>
    <row r="1" spans="1:41" x14ac:dyDescent="0.2">
      <c r="A1" s="61" t="str">
        <f>"Table " &amp; VLOOKUP(AO1,header!$B$4:$C$31,1,FALSE) &amp; ". "&amp; VLOOKUP(AO1,header!$B$4:$C$31,2,FALSE)</f>
        <v>Table 17. SAI-E stock</v>
      </c>
      <c r="B1" s="61"/>
      <c r="C1" s="61"/>
      <c r="D1" s="61"/>
      <c r="AO1" s="11">
        <v>17</v>
      </c>
    </row>
    <row r="2" spans="1:41" x14ac:dyDescent="0.2">
      <c r="E2" s="60" t="s">
        <v>143</v>
      </c>
      <c r="F2" s="60"/>
      <c r="G2" s="21">
        <f>SUMIF(G5:G106,"&gt;0")</f>
        <v>1474.4300000000003</v>
      </c>
      <c r="H2" s="21">
        <f t="shared" ref="H2:AJ2" si="0">SUMIF(H5:H106,"&gt;0")</f>
        <v>1776.0059999999996</v>
      </c>
      <c r="I2" s="21">
        <f t="shared" si="0"/>
        <v>1814.3539999999998</v>
      </c>
      <c r="J2" s="21">
        <f t="shared" si="0"/>
        <v>1171.4169999999999</v>
      </c>
      <c r="K2" s="21">
        <f t="shared" si="0"/>
        <v>1231.2749999999999</v>
      </c>
      <c r="L2" s="21">
        <f t="shared" si="0"/>
        <v>1880.3810000000001</v>
      </c>
      <c r="M2" s="21">
        <f t="shared" si="0"/>
        <v>1347.2849999999996</v>
      </c>
      <c r="N2" s="21">
        <f t="shared" si="0"/>
        <v>1362.6139999999998</v>
      </c>
      <c r="O2" s="21">
        <f t="shared" si="0"/>
        <v>1341.8509999999999</v>
      </c>
      <c r="P2" s="21">
        <f t="shared" si="0"/>
        <v>1980.1370000000002</v>
      </c>
      <c r="Q2" s="21">
        <f t="shared" si="0"/>
        <v>2805.4019999999991</v>
      </c>
      <c r="R2" s="21">
        <f t="shared" si="0"/>
        <v>2350.7950000000001</v>
      </c>
      <c r="S2" s="21">
        <f t="shared" si="0"/>
        <v>2638.5269999999996</v>
      </c>
      <c r="T2" s="21">
        <f t="shared" si="0"/>
        <v>2611.6370000000002</v>
      </c>
      <c r="U2" s="21">
        <f t="shared" si="0"/>
        <v>2219.8429999999994</v>
      </c>
      <c r="V2" s="21">
        <f t="shared" si="0"/>
        <v>1915.5450000000003</v>
      </c>
      <c r="W2" s="21">
        <f t="shared" si="0"/>
        <v>2576.7150000000001</v>
      </c>
      <c r="X2" s="21">
        <f t="shared" si="0"/>
        <v>2229.1349999999998</v>
      </c>
      <c r="Y2" s="21">
        <f t="shared" si="0"/>
        <v>2129.1120000000001</v>
      </c>
      <c r="Z2" s="21">
        <f t="shared" si="0"/>
        <v>1852.8989999999994</v>
      </c>
      <c r="AA2" s="21">
        <f t="shared" si="0"/>
        <v>1552.7310000000002</v>
      </c>
      <c r="AB2" s="21">
        <f t="shared" si="0"/>
        <v>1591.1959999999997</v>
      </c>
      <c r="AC2" s="21">
        <f t="shared" si="0"/>
        <v>1338.9189999999999</v>
      </c>
      <c r="AD2" s="21">
        <f t="shared" si="0"/>
        <v>1163.2429999999999</v>
      </c>
      <c r="AE2" s="21">
        <f t="shared" si="0"/>
        <v>1246.0269999999998</v>
      </c>
      <c r="AF2" s="21">
        <f t="shared" si="0"/>
        <v>1421.6279999999999</v>
      </c>
      <c r="AG2" s="21">
        <f t="shared" si="0"/>
        <v>1631.3840000000002</v>
      </c>
      <c r="AH2" s="21">
        <f t="shared" si="0"/>
        <v>936.18299999999999</v>
      </c>
      <c r="AI2" s="21">
        <f t="shared" si="0"/>
        <v>2015.3709999999999</v>
      </c>
      <c r="AJ2" s="21">
        <f t="shared" si="0"/>
        <v>1182.49</v>
      </c>
      <c r="AO2" s="39" t="str">
        <f>IF((SUM(G2:AJ2)=AO3),"Ok","Check functions")</f>
        <v>Ok</v>
      </c>
    </row>
    <row r="3" spans="1:41" x14ac:dyDescent="0.2">
      <c r="AO3" s="5">
        <f>SUM(AO5:AO106)</f>
        <v>52788.531999999999</v>
      </c>
    </row>
    <row r="4" spans="1:41" s="27" customFormat="1" x14ac:dyDescent="0.2">
      <c r="A4" s="23" t="s">
        <v>0</v>
      </c>
      <c r="B4" s="23" t="s">
        <v>1</v>
      </c>
      <c r="C4" s="23" t="s">
        <v>2</v>
      </c>
      <c r="D4" s="23" t="s">
        <v>3</v>
      </c>
      <c r="E4" s="23" t="s">
        <v>4</v>
      </c>
      <c r="F4" s="24" t="s">
        <v>144</v>
      </c>
      <c r="G4" s="29">
        <v>1991</v>
      </c>
      <c r="H4" s="25">
        <v>1992</v>
      </c>
      <c r="I4" s="25">
        <v>1993</v>
      </c>
      <c r="J4" s="25">
        <v>1994</v>
      </c>
      <c r="K4" s="25">
        <v>1995</v>
      </c>
      <c r="L4" s="25">
        <v>1996</v>
      </c>
      <c r="M4" s="25">
        <v>1997</v>
      </c>
      <c r="N4" s="25">
        <v>1998</v>
      </c>
      <c r="O4" s="25">
        <v>1999</v>
      </c>
      <c r="P4" s="25">
        <v>2000</v>
      </c>
      <c r="Q4" s="25">
        <v>2001</v>
      </c>
      <c r="R4" s="25">
        <v>2002</v>
      </c>
      <c r="S4" s="25">
        <v>2003</v>
      </c>
      <c r="T4" s="25">
        <v>2004</v>
      </c>
      <c r="U4" s="25">
        <v>2005</v>
      </c>
      <c r="V4" s="25">
        <v>2006</v>
      </c>
      <c r="W4" s="25">
        <v>2007</v>
      </c>
      <c r="X4" s="25">
        <v>2008</v>
      </c>
      <c r="Y4" s="25">
        <v>2009</v>
      </c>
      <c r="Z4" s="25">
        <v>2010</v>
      </c>
      <c r="AA4" s="25">
        <v>2011</v>
      </c>
      <c r="AB4" s="25">
        <v>2012</v>
      </c>
      <c r="AC4" s="25">
        <v>2013</v>
      </c>
      <c r="AD4" s="25">
        <v>2014</v>
      </c>
      <c r="AE4" s="25">
        <v>2015</v>
      </c>
      <c r="AF4" s="25">
        <v>2016</v>
      </c>
      <c r="AG4" s="25">
        <v>2017</v>
      </c>
      <c r="AH4" s="25">
        <v>2018</v>
      </c>
      <c r="AI4" s="25">
        <v>2019</v>
      </c>
      <c r="AJ4" s="25">
        <v>2020</v>
      </c>
      <c r="AK4" s="26" t="s">
        <v>5</v>
      </c>
      <c r="AL4" s="11"/>
      <c r="AM4" s="14" t="s">
        <v>95</v>
      </c>
      <c r="AN4" s="11" t="s">
        <v>96</v>
      </c>
      <c r="AO4" s="1" t="s">
        <v>228</v>
      </c>
    </row>
    <row r="5" spans="1:41" x14ac:dyDescent="0.2">
      <c r="A5" s="1" t="s">
        <v>114</v>
      </c>
      <c r="B5" s="1" t="s">
        <v>68</v>
      </c>
      <c r="C5" s="1" t="s">
        <v>8</v>
      </c>
      <c r="D5" s="1" t="s">
        <v>69</v>
      </c>
      <c r="E5" s="1" t="s">
        <v>22</v>
      </c>
      <c r="F5" s="1" t="s">
        <v>10</v>
      </c>
      <c r="G5" s="5">
        <v>462.65</v>
      </c>
      <c r="H5" s="5">
        <v>297</v>
      </c>
      <c r="I5" s="5">
        <v>693</v>
      </c>
      <c r="J5" s="5">
        <v>450</v>
      </c>
      <c r="K5" s="5">
        <v>352.7</v>
      </c>
      <c r="L5" s="5">
        <v>303</v>
      </c>
      <c r="M5" s="5">
        <v>195.62</v>
      </c>
      <c r="N5" s="5">
        <v>351</v>
      </c>
      <c r="O5" s="5">
        <v>305.39999999999998</v>
      </c>
      <c r="P5" s="5">
        <v>274.99900000000002</v>
      </c>
      <c r="Q5" s="5">
        <v>567.65899999999999</v>
      </c>
      <c r="R5" s="5">
        <v>592.20600000000002</v>
      </c>
      <c r="S5" s="5">
        <v>566.47</v>
      </c>
      <c r="T5" s="5">
        <v>521.48299999999995</v>
      </c>
      <c r="U5" s="5">
        <v>541.91899999999998</v>
      </c>
      <c r="V5" s="5">
        <v>282.464</v>
      </c>
      <c r="W5" s="5">
        <v>420.14600000000002</v>
      </c>
      <c r="X5" s="5">
        <v>341.68900000000002</v>
      </c>
      <c r="Y5" s="5">
        <v>357.96499999999997</v>
      </c>
      <c r="Z5" s="5">
        <v>416.66699999999997</v>
      </c>
      <c r="AA5" s="5">
        <v>298.93099999999998</v>
      </c>
      <c r="AB5" s="5">
        <v>200.82</v>
      </c>
      <c r="AC5" s="5">
        <v>220.18299999999999</v>
      </c>
      <c r="AD5" s="5">
        <v>191.47</v>
      </c>
      <c r="AE5" s="5">
        <v>99.325000000000003</v>
      </c>
      <c r="AF5" s="5">
        <v>238.23</v>
      </c>
      <c r="AG5" s="5">
        <v>267</v>
      </c>
      <c r="AH5" s="5">
        <v>82.4</v>
      </c>
      <c r="AI5" s="5">
        <v>77.593999999999994</v>
      </c>
      <c r="AJ5" s="5">
        <v>68</v>
      </c>
      <c r="AK5" s="20">
        <v>1</v>
      </c>
      <c r="AM5" s="17">
        <f>+AO5/$AO$3</f>
        <v>0.19015474800473708</v>
      </c>
      <c r="AN5" s="18">
        <f>IF(AK5=1,AM5,AM5+AN3)</f>
        <v>0.19015474800473708</v>
      </c>
      <c r="AO5" s="5">
        <f>SUM(G5:AJ5)</f>
        <v>10037.99</v>
      </c>
    </row>
    <row r="6" spans="1:41" x14ac:dyDescent="0.2">
      <c r="A6" s="1" t="s">
        <v>114</v>
      </c>
      <c r="B6" s="1" t="s">
        <v>68</v>
      </c>
      <c r="C6" s="1" t="s">
        <v>8</v>
      </c>
      <c r="D6" s="1" t="s">
        <v>69</v>
      </c>
      <c r="E6" s="1" t="s">
        <v>22</v>
      </c>
      <c r="F6" s="1" t="s">
        <v>11</v>
      </c>
      <c r="G6" s="5">
        <v>-1</v>
      </c>
      <c r="H6" s="5">
        <v>-1</v>
      </c>
      <c r="I6" s="5">
        <v>-1</v>
      </c>
      <c r="J6" s="5" t="s">
        <v>15</v>
      </c>
      <c r="K6" s="5">
        <v>-1</v>
      </c>
      <c r="L6" s="5">
        <v>-1</v>
      </c>
      <c r="M6" s="5" t="s">
        <v>24</v>
      </c>
      <c r="N6" s="5" t="s">
        <v>13</v>
      </c>
      <c r="O6" s="5" t="s">
        <v>24</v>
      </c>
      <c r="P6" s="5" t="s">
        <v>13</v>
      </c>
      <c r="Q6" s="5" t="s">
        <v>13</v>
      </c>
      <c r="R6" s="5" t="s">
        <v>13</v>
      </c>
      <c r="S6" s="5" t="s">
        <v>13</v>
      </c>
      <c r="T6" s="5" t="s">
        <v>13</v>
      </c>
      <c r="U6" s="5" t="s">
        <v>13</v>
      </c>
      <c r="V6" s="5" t="s">
        <v>13</v>
      </c>
      <c r="W6" s="5" t="s">
        <v>13</v>
      </c>
      <c r="X6" s="5" t="s">
        <v>15</v>
      </c>
      <c r="Y6" s="5" t="s">
        <v>13</v>
      </c>
      <c r="Z6" s="5" t="s">
        <v>15</v>
      </c>
      <c r="AA6" s="5" t="s">
        <v>15</v>
      </c>
      <c r="AB6" s="5" t="s">
        <v>15</v>
      </c>
      <c r="AC6" s="5" t="s">
        <v>15</v>
      </c>
      <c r="AD6" s="5" t="s">
        <v>15</v>
      </c>
      <c r="AE6" s="5" t="s">
        <v>15</v>
      </c>
      <c r="AF6" s="5" t="s">
        <v>15</v>
      </c>
      <c r="AG6" s="5" t="s">
        <v>15</v>
      </c>
      <c r="AH6" s="5" t="s">
        <v>15</v>
      </c>
      <c r="AI6" s="5">
        <v>-1</v>
      </c>
      <c r="AJ6" s="5">
        <v>-1</v>
      </c>
      <c r="AK6" s="16">
        <v>1</v>
      </c>
    </row>
    <row r="7" spans="1:41" x14ac:dyDescent="0.2">
      <c r="A7" s="1" t="s">
        <v>114</v>
      </c>
      <c r="B7" s="1" t="s">
        <v>68</v>
      </c>
      <c r="C7" s="1" t="s">
        <v>8</v>
      </c>
      <c r="D7" s="1" t="s">
        <v>72</v>
      </c>
      <c r="E7" s="1" t="s">
        <v>33</v>
      </c>
      <c r="F7" s="1" t="s">
        <v>10</v>
      </c>
      <c r="G7" s="5">
        <v>428.56700000000001</v>
      </c>
      <c r="H7" s="5">
        <v>692.45500000000004</v>
      </c>
      <c r="I7" s="5">
        <v>448.22899999999998</v>
      </c>
      <c r="J7" s="5">
        <v>66.679000000000002</v>
      </c>
      <c r="K7" s="5">
        <v>135.024</v>
      </c>
      <c r="L7" s="5">
        <v>181.79</v>
      </c>
      <c r="M7" s="5">
        <v>487.529</v>
      </c>
      <c r="N7" s="5">
        <v>227.51300000000001</v>
      </c>
      <c r="O7" s="5">
        <v>186.33799999999999</v>
      </c>
      <c r="P7" s="5">
        <v>551.149</v>
      </c>
      <c r="Q7" s="5">
        <v>767.13499999999999</v>
      </c>
      <c r="R7" s="5">
        <v>98.091999999999999</v>
      </c>
      <c r="S7" s="5">
        <v>281.55200000000002</v>
      </c>
      <c r="T7" s="5">
        <v>219.43100000000001</v>
      </c>
      <c r="U7" s="5">
        <v>143.488</v>
      </c>
      <c r="V7" s="5">
        <v>46.095999999999997</v>
      </c>
      <c r="W7" s="5">
        <v>188.511</v>
      </c>
      <c r="X7" s="5">
        <v>108</v>
      </c>
      <c r="Y7" s="5">
        <v>575</v>
      </c>
      <c r="Z7" s="5">
        <v>438.55399999999997</v>
      </c>
      <c r="AA7" s="5">
        <v>135.94399999999999</v>
      </c>
      <c r="AB7" s="5">
        <v>57.72</v>
      </c>
      <c r="AC7" s="5">
        <v>117.378</v>
      </c>
      <c r="AD7" s="5">
        <v>8.7379999999999995</v>
      </c>
      <c r="AE7" s="5">
        <v>52.664000000000001</v>
      </c>
      <c r="AG7" s="5">
        <v>94</v>
      </c>
      <c r="AK7" s="20">
        <v>2</v>
      </c>
      <c r="AM7" s="17">
        <f>+AO7/$AO$3</f>
        <v>0.12763332763260021</v>
      </c>
      <c r="AN7" s="18">
        <f>IF(AK7=1,AM7,AM7+AN5)</f>
        <v>0.3177880756373373</v>
      </c>
      <c r="AO7" s="5">
        <f>SUM(G7:AJ7)</f>
        <v>6737.576</v>
      </c>
    </row>
    <row r="8" spans="1:41" x14ac:dyDescent="0.2">
      <c r="A8" s="1" t="s">
        <v>114</v>
      </c>
      <c r="B8" s="1" t="s">
        <v>68</v>
      </c>
      <c r="C8" s="1" t="s">
        <v>8</v>
      </c>
      <c r="D8" s="1" t="s">
        <v>72</v>
      </c>
      <c r="E8" s="1" t="s">
        <v>33</v>
      </c>
      <c r="F8" s="1" t="s">
        <v>11</v>
      </c>
      <c r="G8" s="5">
        <v>-1</v>
      </c>
      <c r="H8" s="5">
        <v>-1</v>
      </c>
      <c r="I8" s="5">
        <v>-1</v>
      </c>
      <c r="J8" s="5">
        <v>-1</v>
      </c>
      <c r="K8" s="5">
        <v>-1</v>
      </c>
      <c r="L8" s="5">
        <v>-1</v>
      </c>
      <c r="M8" s="5">
        <v>-1</v>
      </c>
      <c r="N8" s="5">
        <v>-1</v>
      </c>
      <c r="O8" s="5">
        <v>-1</v>
      </c>
      <c r="P8" s="5">
        <v>-1</v>
      </c>
      <c r="Q8" s="5">
        <v>-1</v>
      </c>
      <c r="R8" s="5">
        <v>-1</v>
      </c>
      <c r="S8" s="5" t="s">
        <v>13</v>
      </c>
      <c r="T8" s="5" t="s">
        <v>13</v>
      </c>
      <c r="U8" s="5" t="s">
        <v>13</v>
      </c>
      <c r="V8" s="5" t="s">
        <v>13</v>
      </c>
      <c r="W8" s="5" t="s">
        <v>13</v>
      </c>
      <c r="X8" s="5" t="s">
        <v>15</v>
      </c>
      <c r="Y8" s="5" t="s">
        <v>15</v>
      </c>
      <c r="Z8" s="5" t="s">
        <v>15</v>
      </c>
      <c r="AA8" s="5" t="s">
        <v>13</v>
      </c>
      <c r="AB8" s="5" t="s">
        <v>13</v>
      </c>
      <c r="AC8" s="5" t="s">
        <v>15</v>
      </c>
      <c r="AD8" s="5" t="s">
        <v>15</v>
      </c>
      <c r="AE8" s="5" t="s">
        <v>15</v>
      </c>
      <c r="AG8" s="5">
        <v>-1</v>
      </c>
      <c r="AK8" s="16">
        <v>2</v>
      </c>
    </row>
    <row r="9" spans="1:41" x14ac:dyDescent="0.2">
      <c r="A9" s="1" t="s">
        <v>114</v>
      </c>
      <c r="B9" s="1" t="s">
        <v>68</v>
      </c>
      <c r="C9" s="1" t="s">
        <v>30</v>
      </c>
      <c r="D9" s="1" t="s">
        <v>71</v>
      </c>
      <c r="E9" s="1" t="s">
        <v>28</v>
      </c>
      <c r="F9" s="1" t="s">
        <v>10</v>
      </c>
      <c r="G9" s="5">
        <v>174</v>
      </c>
      <c r="H9" s="5">
        <v>150</v>
      </c>
      <c r="I9" s="5">
        <v>182</v>
      </c>
      <c r="J9" s="5">
        <v>160</v>
      </c>
      <c r="K9" s="5">
        <v>128</v>
      </c>
      <c r="L9" s="5">
        <v>97</v>
      </c>
      <c r="M9" s="5">
        <v>110</v>
      </c>
      <c r="N9" s="5">
        <v>138</v>
      </c>
      <c r="O9" s="5">
        <v>131</v>
      </c>
      <c r="P9" s="5">
        <v>353.488</v>
      </c>
      <c r="Q9" s="5">
        <v>399.58</v>
      </c>
      <c r="R9" s="5">
        <v>365.35300000000001</v>
      </c>
      <c r="S9" s="5">
        <v>413.16500000000002</v>
      </c>
      <c r="T9" s="5">
        <v>336.38</v>
      </c>
      <c r="U9" s="5">
        <v>263.61599999999999</v>
      </c>
      <c r="V9" s="5">
        <v>274.22199999999998</v>
      </c>
      <c r="W9" s="5">
        <v>204.636</v>
      </c>
      <c r="X9" s="5">
        <v>250.96100000000001</v>
      </c>
      <c r="Y9" s="5">
        <v>307.887</v>
      </c>
      <c r="Z9" s="5">
        <v>265.02199999999999</v>
      </c>
      <c r="AA9" s="5">
        <v>275</v>
      </c>
      <c r="AB9" s="5">
        <v>275</v>
      </c>
      <c r="AC9" s="5">
        <v>275</v>
      </c>
      <c r="AD9" s="5">
        <v>275</v>
      </c>
      <c r="AE9" s="5">
        <v>275</v>
      </c>
      <c r="AK9" s="20">
        <v>3</v>
      </c>
      <c r="AM9" s="17">
        <f>+AO9/$AO$3</f>
        <v>0.11516346012425577</v>
      </c>
      <c r="AN9" s="18">
        <f>IF(AK9=1,AM9,AM9+AN7)</f>
        <v>0.43295153576159306</v>
      </c>
      <c r="AO9" s="5">
        <f>SUM(G9:AJ9)</f>
        <v>6079.3099999999995</v>
      </c>
    </row>
    <row r="10" spans="1:41" x14ac:dyDescent="0.2">
      <c r="A10" s="1" t="s">
        <v>114</v>
      </c>
      <c r="B10" s="1" t="s">
        <v>68</v>
      </c>
      <c r="C10" s="1" t="s">
        <v>30</v>
      </c>
      <c r="D10" s="1" t="s">
        <v>71</v>
      </c>
      <c r="E10" s="1" t="s">
        <v>28</v>
      </c>
      <c r="F10" s="1" t="s">
        <v>11</v>
      </c>
      <c r="G10" s="5">
        <v>-1</v>
      </c>
      <c r="H10" s="5">
        <v>-1</v>
      </c>
      <c r="I10" s="5">
        <v>-1</v>
      </c>
      <c r="J10" s="5">
        <v>-1</v>
      </c>
      <c r="K10" s="5">
        <v>-1</v>
      </c>
      <c r="L10" s="5">
        <v>-1</v>
      </c>
      <c r="M10" s="5">
        <v>-1</v>
      </c>
      <c r="N10" s="5">
        <v>-1</v>
      </c>
      <c r="O10" s="5">
        <v>-1</v>
      </c>
      <c r="P10" s="5">
        <v>-1</v>
      </c>
      <c r="Q10" s="5">
        <v>-1</v>
      </c>
      <c r="R10" s="5">
        <v>-1</v>
      </c>
      <c r="S10" s="5">
        <v>-1</v>
      </c>
      <c r="T10" s="5">
        <v>-1</v>
      </c>
      <c r="U10" s="5">
        <v>-1</v>
      </c>
      <c r="V10" s="5">
        <v>-1</v>
      </c>
      <c r="W10" s="5">
        <v>-1</v>
      </c>
      <c r="X10" s="5">
        <v>-1</v>
      </c>
      <c r="Y10" s="5">
        <v>-1</v>
      </c>
      <c r="Z10" s="5">
        <v>-1</v>
      </c>
      <c r="AA10" s="5">
        <v>-1</v>
      </c>
      <c r="AB10" s="5">
        <v>-1</v>
      </c>
      <c r="AC10" s="5">
        <v>-1</v>
      </c>
      <c r="AD10" s="5">
        <v>-1</v>
      </c>
      <c r="AE10" s="5">
        <v>-1</v>
      </c>
      <c r="AK10" s="16">
        <v>3</v>
      </c>
    </row>
    <row r="11" spans="1:41" x14ac:dyDescent="0.2">
      <c r="A11" s="1" t="s">
        <v>114</v>
      </c>
      <c r="B11" s="1" t="s">
        <v>68</v>
      </c>
      <c r="C11" s="1" t="s">
        <v>8</v>
      </c>
      <c r="D11" s="1" t="s">
        <v>215</v>
      </c>
      <c r="E11" s="1" t="s">
        <v>21</v>
      </c>
      <c r="F11" s="1" t="s">
        <v>10</v>
      </c>
      <c r="G11" s="5">
        <v>13.329000000000001</v>
      </c>
      <c r="H11" s="5">
        <v>2.9670000000000001</v>
      </c>
      <c r="I11" s="5">
        <v>42.244999999999997</v>
      </c>
      <c r="J11" s="5">
        <v>8.4860000000000007</v>
      </c>
      <c r="K11" s="5">
        <v>13.265000000000001</v>
      </c>
      <c r="L11" s="5">
        <v>41.829000000000001</v>
      </c>
      <c r="M11" s="5">
        <v>47.548000000000002</v>
      </c>
      <c r="N11" s="5">
        <v>15.321999999999999</v>
      </c>
      <c r="O11" s="5">
        <v>19.806999999999999</v>
      </c>
      <c r="P11" s="5">
        <v>8.3179999999999996</v>
      </c>
      <c r="Q11" s="5">
        <v>194.62700000000001</v>
      </c>
      <c r="R11" s="5">
        <v>244.834</v>
      </c>
      <c r="S11" s="5">
        <v>196.94800000000001</v>
      </c>
      <c r="T11" s="5">
        <v>169.24</v>
      </c>
      <c r="U11" s="5">
        <v>201.673</v>
      </c>
      <c r="V11" s="5">
        <v>214.11199999999999</v>
      </c>
      <c r="W11" s="5">
        <v>226.77799999999999</v>
      </c>
      <c r="X11" s="5">
        <v>238.93899999999999</v>
      </c>
      <c r="Y11" s="5">
        <v>318.39299999999997</v>
      </c>
      <c r="Z11" s="5">
        <v>205.58199999999999</v>
      </c>
      <c r="AA11" s="5">
        <v>196.52099999999999</v>
      </c>
      <c r="AB11" s="5">
        <v>256.952</v>
      </c>
      <c r="AC11" s="5">
        <v>229.49299999999999</v>
      </c>
      <c r="AD11" s="5">
        <v>301.61599999999999</v>
      </c>
      <c r="AE11" s="5">
        <v>332.97500000000002</v>
      </c>
      <c r="AF11" s="5">
        <v>225.13300000000001</v>
      </c>
      <c r="AG11" s="5">
        <v>233.274</v>
      </c>
      <c r="AH11" s="5">
        <v>277.02300000000002</v>
      </c>
      <c r="AI11" s="5">
        <v>323.53500000000003</v>
      </c>
      <c r="AJ11" s="5">
        <v>86.477000000000004</v>
      </c>
      <c r="AK11" s="20">
        <v>4</v>
      </c>
      <c r="AM11" s="17">
        <f>+AO11/$AO$3</f>
        <v>9.2581490995051724E-2</v>
      </c>
      <c r="AN11" s="18">
        <f>IF(AK11=1,AM11,AM11+AN9)</f>
        <v>0.52553302675664482</v>
      </c>
      <c r="AO11" s="5">
        <f>SUM(G11:AJ11)</f>
        <v>4887.241</v>
      </c>
    </row>
    <row r="12" spans="1:41" x14ac:dyDescent="0.2">
      <c r="A12" s="1" t="s">
        <v>114</v>
      </c>
      <c r="B12" s="1" t="s">
        <v>68</v>
      </c>
      <c r="C12" s="1" t="s">
        <v>8</v>
      </c>
      <c r="D12" s="1" t="s">
        <v>215</v>
      </c>
      <c r="E12" s="1" t="s">
        <v>21</v>
      </c>
      <c r="F12" s="1" t="s">
        <v>11</v>
      </c>
      <c r="G12" s="5">
        <v>-1</v>
      </c>
      <c r="H12" s="5">
        <v>-1</v>
      </c>
      <c r="I12" s="5" t="s">
        <v>24</v>
      </c>
      <c r="J12" s="5" t="s">
        <v>24</v>
      </c>
      <c r="K12" s="5" t="s">
        <v>24</v>
      </c>
      <c r="L12" s="5" t="s">
        <v>24</v>
      </c>
      <c r="M12" s="5" t="s">
        <v>24</v>
      </c>
      <c r="N12" s="5" t="s">
        <v>24</v>
      </c>
      <c r="O12" s="5" t="s">
        <v>24</v>
      </c>
      <c r="P12" s="5" t="s">
        <v>24</v>
      </c>
      <c r="Q12" s="5" t="s">
        <v>24</v>
      </c>
      <c r="R12" s="5" t="s">
        <v>24</v>
      </c>
      <c r="S12" s="5" t="s">
        <v>24</v>
      </c>
      <c r="T12" s="5" t="s">
        <v>24</v>
      </c>
      <c r="U12" s="5" t="s">
        <v>24</v>
      </c>
      <c r="V12" s="5" t="s">
        <v>24</v>
      </c>
      <c r="W12" s="5">
        <v>-1</v>
      </c>
      <c r="X12" s="5" t="s">
        <v>24</v>
      </c>
      <c r="Y12" s="5" t="s">
        <v>24</v>
      </c>
      <c r="Z12" s="5" t="s">
        <v>24</v>
      </c>
      <c r="AA12" s="5" t="s">
        <v>24</v>
      </c>
      <c r="AB12" s="5">
        <v>-1</v>
      </c>
      <c r="AC12" s="5">
        <v>-1</v>
      </c>
      <c r="AD12" s="5" t="s">
        <v>24</v>
      </c>
      <c r="AE12" s="5" t="s">
        <v>24</v>
      </c>
      <c r="AF12" s="5" t="s">
        <v>24</v>
      </c>
      <c r="AG12" s="5" t="s">
        <v>24</v>
      </c>
      <c r="AH12" s="5" t="s">
        <v>24</v>
      </c>
      <c r="AI12" s="5" t="s">
        <v>24</v>
      </c>
      <c r="AJ12" s="5">
        <v>-1</v>
      </c>
      <c r="AK12" s="16">
        <v>4</v>
      </c>
    </row>
    <row r="13" spans="1:41" x14ac:dyDescent="0.2">
      <c r="A13" s="1" t="s">
        <v>114</v>
      </c>
      <c r="B13" s="1" t="s">
        <v>68</v>
      </c>
      <c r="C13" s="1" t="s">
        <v>8</v>
      </c>
      <c r="D13" s="1" t="s">
        <v>241</v>
      </c>
      <c r="E13" s="1" t="s">
        <v>14</v>
      </c>
      <c r="F13" s="1" t="s">
        <v>10</v>
      </c>
      <c r="G13" s="5">
        <v>84.3</v>
      </c>
      <c r="H13" s="5">
        <v>77.5</v>
      </c>
      <c r="I13" s="5">
        <v>80.599999999999994</v>
      </c>
      <c r="J13" s="5">
        <v>88.2</v>
      </c>
      <c r="K13" s="5">
        <v>91.8</v>
      </c>
      <c r="L13" s="5">
        <v>96.4</v>
      </c>
      <c r="M13" s="5">
        <v>139</v>
      </c>
      <c r="N13" s="5">
        <v>141.4</v>
      </c>
      <c r="O13" s="5">
        <v>140.69999999999999</v>
      </c>
      <c r="P13" s="5">
        <v>136.4</v>
      </c>
      <c r="Q13" s="5">
        <v>136.4</v>
      </c>
      <c r="R13" s="5">
        <v>136.4</v>
      </c>
      <c r="S13" s="5">
        <v>136.4</v>
      </c>
      <c r="T13" s="5">
        <v>515.20000000000005</v>
      </c>
      <c r="U13" s="5">
        <v>345.6</v>
      </c>
      <c r="V13" s="5">
        <v>292.3</v>
      </c>
      <c r="W13" s="5">
        <v>384.36700000000002</v>
      </c>
      <c r="X13" s="5">
        <v>114</v>
      </c>
      <c r="Y13" s="5">
        <v>119</v>
      </c>
      <c r="Z13" s="5">
        <v>121</v>
      </c>
      <c r="AA13" s="5">
        <v>124</v>
      </c>
      <c r="AB13" s="5">
        <v>127</v>
      </c>
      <c r="AC13" s="5">
        <v>131</v>
      </c>
      <c r="AD13" s="5">
        <v>134</v>
      </c>
      <c r="AE13" s="5">
        <v>312</v>
      </c>
      <c r="AF13" s="5">
        <v>212</v>
      </c>
      <c r="AG13" s="5">
        <v>219</v>
      </c>
      <c r="AK13" s="20">
        <v>5</v>
      </c>
      <c r="AM13" s="17">
        <f>+AO13/$AO$3</f>
        <v>8.7821479862330715E-2</v>
      </c>
      <c r="AN13" s="18">
        <f>IF(AK13=1,AM13,AM13+AN11)</f>
        <v>0.6133545066189755</v>
      </c>
      <c r="AO13" s="5">
        <f>SUM(G13:AJ13)</f>
        <v>4635.9670000000006</v>
      </c>
    </row>
    <row r="14" spans="1:41" x14ac:dyDescent="0.2">
      <c r="A14" s="1" t="s">
        <v>114</v>
      </c>
      <c r="B14" s="1" t="s">
        <v>68</v>
      </c>
      <c r="C14" s="1" t="s">
        <v>8</v>
      </c>
      <c r="D14" s="1" t="s">
        <v>241</v>
      </c>
      <c r="E14" s="1" t="s">
        <v>14</v>
      </c>
      <c r="F14" s="1" t="s">
        <v>11</v>
      </c>
      <c r="G14" s="5">
        <v>-1</v>
      </c>
      <c r="H14" s="5">
        <v>-1</v>
      </c>
      <c r="I14" s="5">
        <v>-1</v>
      </c>
      <c r="J14" s="5">
        <v>-1</v>
      </c>
      <c r="K14" s="5">
        <v>-1</v>
      </c>
      <c r="L14" s="5">
        <v>-1</v>
      </c>
      <c r="M14" s="5">
        <v>-1</v>
      </c>
      <c r="N14" s="5">
        <v>-1</v>
      </c>
      <c r="O14" s="5">
        <v>-1</v>
      </c>
      <c r="P14" s="5">
        <v>-1</v>
      </c>
      <c r="Q14" s="5">
        <v>-1</v>
      </c>
      <c r="R14" s="5">
        <v>-1</v>
      </c>
      <c r="S14" s="5">
        <v>-1</v>
      </c>
      <c r="T14" s="5">
        <v>-1</v>
      </c>
      <c r="U14" s="5">
        <v>-1</v>
      </c>
      <c r="V14" s="5">
        <v>-1</v>
      </c>
      <c r="W14" s="5">
        <v>-1</v>
      </c>
      <c r="X14" s="5">
        <v>-1</v>
      </c>
      <c r="Y14" s="5">
        <v>-1</v>
      </c>
      <c r="Z14" s="5">
        <v>-1</v>
      </c>
      <c r="AA14" s="5">
        <v>-1</v>
      </c>
      <c r="AB14" s="5">
        <v>-1</v>
      </c>
      <c r="AC14" s="5">
        <v>-1</v>
      </c>
      <c r="AD14" s="5">
        <v>-1</v>
      </c>
      <c r="AE14" s="5">
        <v>-1</v>
      </c>
      <c r="AF14" s="5">
        <v>-1</v>
      </c>
      <c r="AG14" s="5">
        <v>-1</v>
      </c>
      <c r="AK14" s="16">
        <v>5</v>
      </c>
    </row>
    <row r="15" spans="1:41" x14ac:dyDescent="0.2">
      <c r="A15" s="1" t="s">
        <v>114</v>
      </c>
      <c r="B15" s="1" t="s">
        <v>68</v>
      </c>
      <c r="C15" s="1" t="s">
        <v>8</v>
      </c>
      <c r="D15" s="1" t="s">
        <v>72</v>
      </c>
      <c r="E15" s="1" t="s">
        <v>14</v>
      </c>
      <c r="F15" s="1" t="s">
        <v>10</v>
      </c>
      <c r="G15" s="5">
        <v>27.257999999999999</v>
      </c>
      <c r="H15" s="5">
        <v>140.84100000000001</v>
      </c>
      <c r="I15" s="5">
        <v>11.448</v>
      </c>
      <c r="J15" s="5">
        <v>89.66</v>
      </c>
      <c r="K15" s="5">
        <v>29.358000000000001</v>
      </c>
      <c r="L15" s="5">
        <v>51.545999999999999</v>
      </c>
      <c r="M15" s="5">
        <v>59.176000000000002</v>
      </c>
      <c r="N15" s="5">
        <v>23.651</v>
      </c>
      <c r="O15" s="5">
        <v>44.341999999999999</v>
      </c>
      <c r="P15" s="5">
        <v>213.148</v>
      </c>
      <c r="Q15" s="5">
        <v>155.45699999999999</v>
      </c>
      <c r="R15" s="5">
        <v>122.998</v>
      </c>
      <c r="S15" s="5">
        <v>336.62700000000001</v>
      </c>
      <c r="T15" s="5">
        <v>343.34399999999999</v>
      </c>
      <c r="U15" s="5">
        <v>295.71600000000001</v>
      </c>
      <c r="V15" s="5">
        <v>177.48099999999999</v>
      </c>
      <c r="W15" s="5">
        <v>512.03300000000002</v>
      </c>
      <c r="X15" s="5">
        <v>158</v>
      </c>
      <c r="Y15" s="5">
        <v>18</v>
      </c>
      <c r="AB15" s="5">
        <v>104</v>
      </c>
      <c r="AC15" s="5">
        <v>25.37</v>
      </c>
      <c r="AF15" s="5">
        <v>212.83199999999999</v>
      </c>
      <c r="AG15" s="5">
        <v>120.23</v>
      </c>
      <c r="AH15" s="5">
        <v>246.23</v>
      </c>
      <c r="AI15" s="5">
        <v>264.34300000000002</v>
      </c>
      <c r="AK15" s="20">
        <v>6</v>
      </c>
      <c r="AM15" s="17">
        <f>+AO15/$AO$3</f>
        <v>7.1664978294906936E-2</v>
      </c>
      <c r="AN15" s="18">
        <f>IF(AK15=1,AM15,AM15+AN13)</f>
        <v>0.68501948491388243</v>
      </c>
      <c r="AO15" s="5">
        <f>SUM(G15:AJ15)</f>
        <v>3783.0889999999999</v>
      </c>
    </row>
    <row r="16" spans="1:41" x14ac:dyDescent="0.2">
      <c r="A16" s="1" t="s">
        <v>114</v>
      </c>
      <c r="B16" s="1" t="s">
        <v>68</v>
      </c>
      <c r="C16" s="1" t="s">
        <v>8</v>
      </c>
      <c r="D16" s="1" t="s">
        <v>72</v>
      </c>
      <c r="E16" s="1" t="s">
        <v>14</v>
      </c>
      <c r="F16" s="1" t="s">
        <v>11</v>
      </c>
      <c r="G16" s="5">
        <v>-1</v>
      </c>
      <c r="H16" s="5">
        <v>-1</v>
      </c>
      <c r="I16" s="5">
        <v>-1</v>
      </c>
      <c r="J16" s="5">
        <v>-1</v>
      </c>
      <c r="K16" s="5">
        <v>-1</v>
      </c>
      <c r="L16" s="5">
        <v>-1</v>
      </c>
      <c r="M16" s="5">
        <v>-1</v>
      </c>
      <c r="N16" s="5">
        <v>-1</v>
      </c>
      <c r="O16" s="5">
        <v>-1</v>
      </c>
      <c r="P16" s="5">
        <v>-1</v>
      </c>
      <c r="Q16" s="5">
        <v>-1</v>
      </c>
      <c r="R16" s="5">
        <v>-1</v>
      </c>
      <c r="S16" s="5">
        <v>-1</v>
      </c>
      <c r="T16" s="5">
        <v>-1</v>
      </c>
      <c r="U16" s="5">
        <v>-1</v>
      </c>
      <c r="V16" s="5">
        <v>-1</v>
      </c>
      <c r="W16" s="5">
        <v>-1</v>
      </c>
      <c r="X16" s="5" t="s">
        <v>13</v>
      </c>
      <c r="Y16" s="5">
        <v>-1</v>
      </c>
      <c r="AB16" s="5" t="s">
        <v>24</v>
      </c>
      <c r="AC16" s="5" t="s">
        <v>24</v>
      </c>
      <c r="AD16" s="5" t="s">
        <v>15</v>
      </c>
      <c r="AE16" s="5" t="s">
        <v>24</v>
      </c>
      <c r="AF16" s="5" t="s">
        <v>24</v>
      </c>
      <c r="AG16" s="5" t="s">
        <v>24</v>
      </c>
      <c r="AH16" s="5">
        <v>-1</v>
      </c>
      <c r="AI16" s="5" t="s">
        <v>24</v>
      </c>
      <c r="AK16" s="16">
        <v>6</v>
      </c>
    </row>
    <row r="17" spans="1:41" x14ac:dyDescent="0.2">
      <c r="A17" s="1" t="s">
        <v>114</v>
      </c>
      <c r="B17" s="1" t="s">
        <v>68</v>
      </c>
      <c r="C17" s="1" t="s">
        <v>8</v>
      </c>
      <c r="D17" s="1" t="s">
        <v>156</v>
      </c>
      <c r="E17" s="1" t="s">
        <v>22</v>
      </c>
      <c r="F17" s="1" t="s">
        <v>10</v>
      </c>
      <c r="G17" s="5">
        <v>38</v>
      </c>
      <c r="H17" s="5">
        <v>69</v>
      </c>
      <c r="I17" s="5">
        <v>40</v>
      </c>
      <c r="J17" s="5">
        <v>54</v>
      </c>
      <c r="K17" s="5">
        <v>66</v>
      </c>
      <c r="L17" s="5">
        <v>91</v>
      </c>
      <c r="M17" s="5">
        <v>65</v>
      </c>
      <c r="N17" s="5">
        <v>35</v>
      </c>
      <c r="O17" s="5">
        <v>80</v>
      </c>
      <c r="P17" s="5">
        <v>45</v>
      </c>
      <c r="Q17" s="5">
        <v>47</v>
      </c>
      <c r="R17" s="5">
        <v>65.400000000000006</v>
      </c>
      <c r="S17" s="5">
        <v>121</v>
      </c>
      <c r="T17" s="5">
        <v>72.599999999999994</v>
      </c>
      <c r="U17" s="5">
        <v>93.03</v>
      </c>
      <c r="V17" s="5">
        <v>78.209999999999994</v>
      </c>
      <c r="W17" s="5">
        <v>51.93</v>
      </c>
      <c r="X17" s="5">
        <v>448</v>
      </c>
      <c r="Y17" s="5">
        <v>74.39</v>
      </c>
      <c r="Z17" s="5">
        <v>24.05</v>
      </c>
      <c r="AA17" s="5">
        <v>108.05</v>
      </c>
      <c r="AB17" s="5">
        <v>191.58699999999999</v>
      </c>
      <c r="AC17" s="5">
        <v>79.834999999999994</v>
      </c>
      <c r="AD17" s="5">
        <v>99.284000000000006</v>
      </c>
      <c r="AE17" s="5">
        <v>51.948999999999998</v>
      </c>
      <c r="AF17" s="5">
        <v>38.122999999999998</v>
      </c>
      <c r="AG17" s="5">
        <v>399.798</v>
      </c>
      <c r="AH17" s="5">
        <v>16.516999999999999</v>
      </c>
      <c r="AI17" s="5">
        <v>482.05399999999997</v>
      </c>
      <c r="AJ17" s="5">
        <v>297.642</v>
      </c>
      <c r="AK17" s="20">
        <v>7</v>
      </c>
      <c r="AM17" s="17">
        <f>+AO17/$AO$3</f>
        <v>6.4852134929609326E-2</v>
      </c>
      <c r="AN17" s="18">
        <f>IF(AK17=1,AM17,AM17+AN15)</f>
        <v>0.74987161984349171</v>
      </c>
      <c r="AO17" s="5">
        <f>SUM(G17:AJ17)</f>
        <v>3423.4489999999996</v>
      </c>
    </row>
    <row r="18" spans="1:41" x14ac:dyDescent="0.2">
      <c r="A18" s="1" t="s">
        <v>114</v>
      </c>
      <c r="B18" s="1" t="s">
        <v>68</v>
      </c>
      <c r="C18" s="1" t="s">
        <v>8</v>
      </c>
      <c r="D18" s="1" t="s">
        <v>156</v>
      </c>
      <c r="E18" s="1" t="s">
        <v>22</v>
      </c>
      <c r="F18" s="1" t="s">
        <v>11</v>
      </c>
      <c r="G18" s="5" t="s">
        <v>13</v>
      </c>
      <c r="H18" s="5" t="s">
        <v>13</v>
      </c>
      <c r="I18" s="5" t="s">
        <v>13</v>
      </c>
      <c r="J18" s="5" t="s">
        <v>13</v>
      </c>
      <c r="K18" s="5" t="s">
        <v>13</v>
      </c>
      <c r="L18" s="5" t="s">
        <v>13</v>
      </c>
      <c r="M18" s="5" t="s">
        <v>13</v>
      </c>
      <c r="N18" s="5" t="s">
        <v>13</v>
      </c>
      <c r="O18" s="5" t="s">
        <v>13</v>
      </c>
      <c r="P18" s="5" t="s">
        <v>13</v>
      </c>
      <c r="Q18" s="5" t="s">
        <v>13</v>
      </c>
      <c r="R18" s="5" t="s">
        <v>13</v>
      </c>
      <c r="S18" s="5" t="s">
        <v>13</v>
      </c>
      <c r="T18" s="5" t="s">
        <v>13</v>
      </c>
      <c r="U18" s="5">
        <v>-1</v>
      </c>
      <c r="V18" s="5">
        <v>-1</v>
      </c>
      <c r="W18" s="5" t="s">
        <v>15</v>
      </c>
      <c r="X18" s="5">
        <v>-1</v>
      </c>
      <c r="Y18" s="5">
        <v>-1</v>
      </c>
      <c r="Z18" s="5">
        <v>-1</v>
      </c>
      <c r="AA18" s="5" t="s">
        <v>15</v>
      </c>
      <c r="AB18" s="5" t="s">
        <v>15</v>
      </c>
      <c r="AC18" s="5" t="s">
        <v>15</v>
      </c>
      <c r="AD18" s="5" t="s">
        <v>13</v>
      </c>
      <c r="AE18" s="5" t="s">
        <v>15</v>
      </c>
      <c r="AF18" s="5" t="s">
        <v>15</v>
      </c>
      <c r="AG18" s="5" t="s">
        <v>13</v>
      </c>
      <c r="AH18" s="5">
        <v>-1</v>
      </c>
      <c r="AI18" s="5" t="s">
        <v>15</v>
      </c>
      <c r="AJ18" s="5">
        <v>-1</v>
      </c>
      <c r="AK18" s="16">
        <v>7</v>
      </c>
    </row>
    <row r="19" spans="1:41" x14ac:dyDescent="0.2">
      <c r="A19" s="1" t="s">
        <v>114</v>
      </c>
      <c r="B19" s="1" t="s">
        <v>68</v>
      </c>
      <c r="C19" s="1" t="s">
        <v>8</v>
      </c>
      <c r="D19" s="1" t="s">
        <v>25</v>
      </c>
      <c r="E19" s="1" t="s">
        <v>21</v>
      </c>
      <c r="F19" s="1" t="s">
        <v>10</v>
      </c>
      <c r="G19" s="5">
        <v>6.1689999999999996</v>
      </c>
      <c r="H19" s="5">
        <v>15.061999999999999</v>
      </c>
      <c r="I19" s="5">
        <v>26.734999999999999</v>
      </c>
      <c r="J19" s="5">
        <v>45</v>
      </c>
      <c r="K19" s="5">
        <v>52</v>
      </c>
      <c r="L19" s="5">
        <v>47</v>
      </c>
      <c r="M19" s="5">
        <v>19</v>
      </c>
      <c r="N19" s="5">
        <v>58</v>
      </c>
      <c r="O19" s="5">
        <v>16</v>
      </c>
      <c r="P19" s="5">
        <v>26</v>
      </c>
      <c r="Q19" s="5">
        <v>6</v>
      </c>
      <c r="R19" s="5">
        <v>19.731000000000002</v>
      </c>
      <c r="S19" s="5">
        <v>22.09</v>
      </c>
      <c r="T19" s="5">
        <v>69.918999999999997</v>
      </c>
      <c r="U19" s="5">
        <v>50.173000000000002</v>
      </c>
      <c r="V19" s="5">
        <v>62.372999999999998</v>
      </c>
      <c r="W19" s="5">
        <v>144.036</v>
      </c>
      <c r="X19" s="5">
        <v>198.86199999999999</v>
      </c>
      <c r="Y19" s="5">
        <v>94.063999999999993</v>
      </c>
      <c r="Z19" s="5">
        <v>115.10899999999999</v>
      </c>
      <c r="AA19" s="5">
        <v>142.518</v>
      </c>
      <c r="AB19" s="5">
        <v>157.048</v>
      </c>
      <c r="AC19" s="5">
        <v>70.507999999999996</v>
      </c>
      <c r="AD19" s="5">
        <v>59.133000000000003</v>
      </c>
      <c r="AE19" s="5">
        <v>36.387999999999998</v>
      </c>
      <c r="AF19" s="5">
        <v>51.901000000000003</v>
      </c>
      <c r="AG19" s="5">
        <v>44.692</v>
      </c>
      <c r="AH19" s="5">
        <v>46.582999999999998</v>
      </c>
      <c r="AI19" s="5">
        <v>62.427999999999997</v>
      </c>
      <c r="AJ19" s="5">
        <v>72.872</v>
      </c>
      <c r="AK19" s="20">
        <v>8</v>
      </c>
      <c r="AM19" s="17">
        <f>+AO19/$AO$3</f>
        <v>3.4806688695188569E-2</v>
      </c>
      <c r="AN19" s="18">
        <f>IF(AK19=1,AM19,AM19+AN17)</f>
        <v>0.78467830853868026</v>
      </c>
      <c r="AO19" s="5">
        <f>SUM(G19:AJ19)</f>
        <v>1837.394</v>
      </c>
    </row>
    <row r="20" spans="1:41" x14ac:dyDescent="0.2">
      <c r="A20" s="1" t="s">
        <v>114</v>
      </c>
      <c r="B20" s="1" t="s">
        <v>68</v>
      </c>
      <c r="C20" s="1" t="s">
        <v>8</v>
      </c>
      <c r="D20" s="1" t="s">
        <v>25</v>
      </c>
      <c r="E20" s="1" t="s">
        <v>21</v>
      </c>
      <c r="F20" s="1" t="s">
        <v>11</v>
      </c>
      <c r="G20" s="5" t="s">
        <v>13</v>
      </c>
      <c r="H20" s="5">
        <v>-1</v>
      </c>
      <c r="I20" s="5">
        <v>-1</v>
      </c>
      <c r="J20" s="5" t="s">
        <v>15</v>
      </c>
      <c r="K20" s="5" t="s">
        <v>13</v>
      </c>
      <c r="L20" s="5" t="s">
        <v>15</v>
      </c>
      <c r="M20" s="5" t="s">
        <v>15</v>
      </c>
      <c r="N20" s="5" t="s">
        <v>13</v>
      </c>
      <c r="O20" s="5" t="s">
        <v>13</v>
      </c>
      <c r="P20" s="5" t="s">
        <v>13</v>
      </c>
      <c r="Q20" s="5" t="s">
        <v>13</v>
      </c>
      <c r="R20" s="5" t="s">
        <v>13</v>
      </c>
      <c r="S20" s="5" t="s">
        <v>13</v>
      </c>
      <c r="T20" s="5" t="s">
        <v>13</v>
      </c>
      <c r="U20" s="5" t="s">
        <v>13</v>
      </c>
      <c r="V20" s="5" t="s">
        <v>13</v>
      </c>
      <c r="W20" s="5" t="s">
        <v>15</v>
      </c>
      <c r="X20" s="5" t="s">
        <v>13</v>
      </c>
      <c r="Y20" s="5" t="s">
        <v>13</v>
      </c>
      <c r="Z20" s="5" t="s">
        <v>13</v>
      </c>
      <c r="AA20" s="5" t="s">
        <v>13</v>
      </c>
      <c r="AB20" s="5" t="s">
        <v>13</v>
      </c>
      <c r="AC20" s="5" t="s">
        <v>13</v>
      </c>
      <c r="AD20" s="5" t="s">
        <v>13</v>
      </c>
      <c r="AE20" s="5" t="s">
        <v>15</v>
      </c>
      <c r="AF20" s="5" t="s">
        <v>15</v>
      </c>
      <c r="AG20" s="5" t="s">
        <v>15</v>
      </c>
      <c r="AH20" s="5" t="s">
        <v>15</v>
      </c>
      <c r="AI20" s="5" t="s">
        <v>15</v>
      </c>
      <c r="AJ20" s="5" t="s">
        <v>15</v>
      </c>
      <c r="AK20" s="16">
        <v>8</v>
      </c>
    </row>
    <row r="21" spans="1:41" x14ac:dyDescent="0.2">
      <c r="A21" s="1" t="s">
        <v>114</v>
      </c>
      <c r="B21" s="1" t="s">
        <v>68</v>
      </c>
      <c r="C21" s="1" t="s">
        <v>8</v>
      </c>
      <c r="D21" s="1" t="s">
        <v>72</v>
      </c>
      <c r="E21" s="1" t="s">
        <v>22</v>
      </c>
      <c r="F21" s="1" t="s">
        <v>10</v>
      </c>
      <c r="G21" s="5">
        <v>10.166</v>
      </c>
      <c r="H21" s="5">
        <v>14.243</v>
      </c>
      <c r="I21" s="5">
        <v>1.925</v>
      </c>
      <c r="J21" s="5">
        <v>2.93</v>
      </c>
      <c r="K21" s="5">
        <v>3.016</v>
      </c>
      <c r="L21" s="5">
        <v>5.7050000000000001</v>
      </c>
      <c r="M21" s="5">
        <v>2.6640000000000001</v>
      </c>
      <c r="N21" s="5">
        <v>4.9619999999999997</v>
      </c>
      <c r="O21" s="5">
        <v>9.4E-2</v>
      </c>
      <c r="P21" s="5">
        <v>7.53</v>
      </c>
      <c r="Q21" s="5">
        <v>28.013000000000002</v>
      </c>
      <c r="R21" s="5">
        <v>18.876000000000001</v>
      </c>
      <c r="S21" s="5">
        <v>14.968999999999999</v>
      </c>
      <c r="T21" s="5">
        <v>0.95299999999999996</v>
      </c>
      <c r="U21" s="5">
        <v>21.783999999999999</v>
      </c>
      <c r="V21" s="5">
        <v>27.053999999999998</v>
      </c>
      <c r="W21" s="5">
        <v>27.786999999999999</v>
      </c>
      <c r="X21" s="5">
        <v>180</v>
      </c>
      <c r="Y21" s="5">
        <v>35</v>
      </c>
      <c r="Z21" s="5">
        <v>45</v>
      </c>
      <c r="AA21" s="5">
        <v>38</v>
      </c>
      <c r="AB21" s="5">
        <v>85</v>
      </c>
      <c r="AC21" s="5">
        <v>21.36</v>
      </c>
      <c r="AD21" s="5">
        <v>25.91</v>
      </c>
      <c r="AE21" s="5">
        <v>7.08</v>
      </c>
      <c r="AF21" s="5">
        <v>373.26299999999998</v>
      </c>
      <c r="AG21" s="5">
        <v>87</v>
      </c>
      <c r="AH21" s="5">
        <v>67</v>
      </c>
      <c r="AI21" s="5">
        <v>132.17099999999999</v>
      </c>
      <c r="AJ21" s="5">
        <v>349.65</v>
      </c>
      <c r="AK21" s="20">
        <v>9</v>
      </c>
      <c r="AM21" s="17">
        <f>+AO21/$AO$3</f>
        <v>3.1050399355678236E-2</v>
      </c>
      <c r="AN21" s="18">
        <f>IF(AK21=1,AM21,AM21+AN19)</f>
        <v>0.81572870789435847</v>
      </c>
      <c r="AO21" s="5">
        <f>SUM(G21:AJ21)</f>
        <v>1639.105</v>
      </c>
    </row>
    <row r="22" spans="1:41" x14ac:dyDescent="0.2">
      <c r="A22" s="1" t="s">
        <v>114</v>
      </c>
      <c r="B22" s="1" t="s">
        <v>68</v>
      </c>
      <c r="C22" s="1" t="s">
        <v>8</v>
      </c>
      <c r="D22" s="1" t="s">
        <v>72</v>
      </c>
      <c r="E22" s="1" t="s">
        <v>22</v>
      </c>
      <c r="F22" s="1" t="s">
        <v>11</v>
      </c>
      <c r="G22" s="5">
        <v>-1</v>
      </c>
      <c r="H22" s="5">
        <v>-1</v>
      </c>
      <c r="I22" s="5">
        <v>-1</v>
      </c>
      <c r="J22" s="5">
        <v>-1</v>
      </c>
      <c r="K22" s="5">
        <v>-1</v>
      </c>
      <c r="L22" s="5">
        <v>-1</v>
      </c>
      <c r="M22" s="5">
        <v>-1</v>
      </c>
      <c r="N22" s="5">
        <v>-1</v>
      </c>
      <c r="O22" s="5">
        <v>-1</v>
      </c>
      <c r="P22" s="5">
        <v>-1</v>
      </c>
      <c r="Q22" s="5">
        <v>-1</v>
      </c>
      <c r="R22" s="5">
        <v>-1</v>
      </c>
      <c r="S22" s="5">
        <v>-1</v>
      </c>
      <c r="T22" s="5">
        <v>-1</v>
      </c>
      <c r="U22" s="5">
        <v>-1</v>
      </c>
      <c r="V22" s="5">
        <v>-1</v>
      </c>
      <c r="W22" s="5">
        <v>-1</v>
      </c>
      <c r="X22" s="5" t="s">
        <v>15</v>
      </c>
      <c r="Y22" s="5">
        <v>-1</v>
      </c>
      <c r="Z22" s="5">
        <v>-1</v>
      </c>
      <c r="AA22" s="5" t="s">
        <v>24</v>
      </c>
      <c r="AB22" s="5" t="s">
        <v>24</v>
      </c>
      <c r="AC22" s="5" t="s">
        <v>24</v>
      </c>
      <c r="AD22" s="5" t="s">
        <v>15</v>
      </c>
      <c r="AE22" s="5" t="s">
        <v>13</v>
      </c>
      <c r="AF22" s="5" t="s">
        <v>24</v>
      </c>
      <c r="AG22" s="5">
        <v>-1</v>
      </c>
      <c r="AH22" s="5">
        <v>-1</v>
      </c>
      <c r="AI22" s="5">
        <v>-1</v>
      </c>
      <c r="AJ22" s="5">
        <v>-1</v>
      </c>
      <c r="AK22" s="16">
        <v>9</v>
      </c>
    </row>
    <row r="23" spans="1:41" x14ac:dyDescent="0.2">
      <c r="A23" s="1" t="s">
        <v>114</v>
      </c>
      <c r="B23" s="1" t="s">
        <v>68</v>
      </c>
      <c r="C23" s="1" t="s">
        <v>8</v>
      </c>
      <c r="D23" s="1" t="s">
        <v>88</v>
      </c>
      <c r="E23" s="1" t="s">
        <v>22</v>
      </c>
      <c r="F23" s="1" t="s">
        <v>10</v>
      </c>
      <c r="K23" s="5">
        <v>32.741</v>
      </c>
      <c r="L23" s="5">
        <v>85.245000000000005</v>
      </c>
      <c r="M23" s="5">
        <v>43.475000000000001</v>
      </c>
      <c r="N23" s="5">
        <v>135.64500000000001</v>
      </c>
      <c r="O23" s="5">
        <v>122.036</v>
      </c>
      <c r="P23" s="5">
        <v>153.875</v>
      </c>
      <c r="Q23" s="5">
        <v>56.308</v>
      </c>
      <c r="R23" s="5">
        <v>132.96299999999999</v>
      </c>
      <c r="S23" s="5">
        <v>127.232</v>
      </c>
      <c r="T23" s="5">
        <v>105.501</v>
      </c>
      <c r="U23" s="5">
        <v>121.899</v>
      </c>
      <c r="V23" s="5">
        <v>118.211</v>
      </c>
      <c r="W23" s="5">
        <v>115.203</v>
      </c>
      <c r="AG23" s="5">
        <v>58.694000000000003</v>
      </c>
      <c r="AH23" s="5">
        <v>10.815</v>
      </c>
      <c r="AI23" s="5">
        <v>50.207000000000001</v>
      </c>
      <c r="AJ23" s="5">
        <v>46.698999999999998</v>
      </c>
      <c r="AK23" s="20">
        <v>10</v>
      </c>
      <c r="AM23" s="17">
        <f>+AO23/$AO$3</f>
        <v>2.8732547440417557E-2</v>
      </c>
      <c r="AN23" s="18">
        <f>IF(AK23=1,AM23,AM23+AN21)</f>
        <v>0.84446125533477601</v>
      </c>
      <c r="AO23" s="5">
        <f>SUM(G23:AJ23)</f>
        <v>1516.7490000000003</v>
      </c>
    </row>
    <row r="24" spans="1:41" x14ac:dyDescent="0.2">
      <c r="A24" s="1" t="s">
        <v>114</v>
      </c>
      <c r="B24" s="1" t="s">
        <v>68</v>
      </c>
      <c r="C24" s="1" t="s">
        <v>8</v>
      </c>
      <c r="D24" s="1" t="s">
        <v>88</v>
      </c>
      <c r="E24" s="1" t="s">
        <v>22</v>
      </c>
      <c r="F24" s="1" t="s">
        <v>11</v>
      </c>
      <c r="K24" s="5">
        <v>-1</v>
      </c>
      <c r="L24" s="5">
        <v>-1</v>
      </c>
      <c r="M24" s="5">
        <v>-1</v>
      </c>
      <c r="N24" s="5">
        <v>-1</v>
      </c>
      <c r="O24" s="5">
        <v>-1</v>
      </c>
      <c r="P24" s="5">
        <v>-1</v>
      </c>
      <c r="Q24" s="5">
        <v>-1</v>
      </c>
      <c r="R24" s="5">
        <v>-1</v>
      </c>
      <c r="S24" s="5">
        <v>-1</v>
      </c>
      <c r="T24" s="5">
        <v>-1</v>
      </c>
      <c r="U24" s="5">
        <v>-1</v>
      </c>
      <c r="V24" s="5">
        <v>-1</v>
      </c>
      <c r="W24" s="5">
        <v>-1</v>
      </c>
      <c r="AG24" s="5">
        <v>-1</v>
      </c>
      <c r="AH24" s="5">
        <v>-1</v>
      </c>
      <c r="AI24" s="5" t="s">
        <v>24</v>
      </c>
      <c r="AJ24" s="5" t="s">
        <v>24</v>
      </c>
      <c r="AK24" s="16">
        <v>10</v>
      </c>
    </row>
    <row r="25" spans="1:41" x14ac:dyDescent="0.2">
      <c r="A25" s="1" t="s">
        <v>114</v>
      </c>
      <c r="B25" s="1" t="s">
        <v>68</v>
      </c>
      <c r="C25" s="1" t="s">
        <v>19</v>
      </c>
      <c r="D25" s="1" t="s">
        <v>20</v>
      </c>
      <c r="E25" s="1" t="s">
        <v>21</v>
      </c>
      <c r="F25" s="1" t="s">
        <v>10</v>
      </c>
      <c r="G25" s="5">
        <v>3.726</v>
      </c>
      <c r="H25" s="5">
        <v>80.117999999999995</v>
      </c>
      <c r="I25" s="5">
        <v>156.51</v>
      </c>
      <c r="J25" s="5">
        <v>37.637</v>
      </c>
      <c r="K25" s="5">
        <v>57.76</v>
      </c>
      <c r="L25" s="5">
        <v>24.222000000000001</v>
      </c>
      <c r="M25" s="5">
        <v>55.896000000000001</v>
      </c>
      <c r="N25" s="5">
        <v>43.598999999999997</v>
      </c>
      <c r="O25" s="5">
        <v>66.33</v>
      </c>
      <c r="P25" s="5">
        <v>44.716999999999999</v>
      </c>
      <c r="Q25" s="5">
        <v>49.515999999999998</v>
      </c>
      <c r="R25" s="5">
        <v>61.704999999999998</v>
      </c>
      <c r="S25" s="5">
        <v>49.012999999999998</v>
      </c>
      <c r="T25" s="5">
        <v>15.09</v>
      </c>
      <c r="U25" s="5">
        <v>24.95</v>
      </c>
      <c r="V25" s="5">
        <v>36.258000000000003</v>
      </c>
      <c r="W25" s="5">
        <v>109</v>
      </c>
      <c r="X25" s="5">
        <v>120.58499999999999</v>
      </c>
      <c r="Y25" s="5">
        <v>80.135999999999996</v>
      </c>
      <c r="Z25" s="5">
        <v>21.204000000000001</v>
      </c>
      <c r="AA25" s="5">
        <v>52.055</v>
      </c>
      <c r="AB25" s="5">
        <v>59.454000000000001</v>
      </c>
      <c r="AC25" s="5">
        <v>41.569000000000003</v>
      </c>
      <c r="AD25" s="5">
        <v>16.91</v>
      </c>
      <c r="AE25" s="5">
        <v>27.329000000000001</v>
      </c>
      <c r="AF25" s="5">
        <v>24.048999999999999</v>
      </c>
      <c r="AG25" s="5">
        <v>29.724</v>
      </c>
      <c r="AH25" s="5">
        <v>23.440999999999999</v>
      </c>
      <c r="AI25" s="5">
        <v>20.341000000000001</v>
      </c>
      <c r="AJ25" s="5">
        <v>19.219000000000001</v>
      </c>
      <c r="AK25" s="20">
        <v>11</v>
      </c>
      <c r="AM25" s="17">
        <f>+AO25/$AO$3</f>
        <v>2.7507167655277852E-2</v>
      </c>
      <c r="AN25" s="18">
        <f>IF(AK25=1,AM25,AM25+AN23)</f>
        <v>0.87196842299005384</v>
      </c>
      <c r="AO25" s="5">
        <f>SUM(G25:AJ25)</f>
        <v>1452.0629999999999</v>
      </c>
    </row>
    <row r="26" spans="1:41" x14ac:dyDescent="0.2">
      <c r="A26" s="1" t="s">
        <v>114</v>
      </c>
      <c r="B26" s="1" t="s">
        <v>68</v>
      </c>
      <c r="C26" s="1" t="s">
        <v>19</v>
      </c>
      <c r="D26" s="1" t="s">
        <v>20</v>
      </c>
      <c r="E26" s="1" t="s">
        <v>21</v>
      </c>
      <c r="F26" s="1" t="s">
        <v>11</v>
      </c>
      <c r="G26" s="5">
        <v>-1</v>
      </c>
      <c r="H26" s="5">
        <v>-1</v>
      </c>
      <c r="I26" s="5">
        <v>-1</v>
      </c>
      <c r="J26" s="5">
        <v>-1</v>
      </c>
      <c r="K26" s="5">
        <v>-1</v>
      </c>
      <c r="L26" s="5">
        <v>-1</v>
      </c>
      <c r="M26" s="5">
        <v>-1</v>
      </c>
      <c r="N26" s="5">
        <v>-1</v>
      </c>
      <c r="O26" s="5">
        <v>-1</v>
      </c>
      <c r="P26" s="5" t="s">
        <v>15</v>
      </c>
      <c r="Q26" s="5" t="s">
        <v>15</v>
      </c>
      <c r="R26" s="5" t="s">
        <v>15</v>
      </c>
      <c r="S26" s="5" t="s">
        <v>15</v>
      </c>
      <c r="T26" s="5" t="s">
        <v>15</v>
      </c>
      <c r="U26" s="5" t="s">
        <v>15</v>
      </c>
      <c r="V26" s="5">
        <v>-1</v>
      </c>
      <c r="W26" s="5">
        <v>-1</v>
      </c>
      <c r="X26" s="5" t="s">
        <v>15</v>
      </c>
      <c r="Y26" s="5" t="s">
        <v>13</v>
      </c>
      <c r="Z26" s="5" t="s">
        <v>13</v>
      </c>
      <c r="AA26" s="5" t="s">
        <v>13</v>
      </c>
      <c r="AB26" s="5" t="s">
        <v>13</v>
      </c>
      <c r="AC26" s="5" t="s">
        <v>13</v>
      </c>
      <c r="AD26" s="5" t="s">
        <v>13</v>
      </c>
      <c r="AE26" s="5" t="s">
        <v>13</v>
      </c>
      <c r="AF26" s="5" t="s">
        <v>13</v>
      </c>
      <c r="AG26" s="5" t="s">
        <v>13</v>
      </c>
      <c r="AH26" s="5" t="s">
        <v>13</v>
      </c>
      <c r="AI26" s="5" t="s">
        <v>13</v>
      </c>
      <c r="AJ26" s="5" t="s">
        <v>13</v>
      </c>
      <c r="AK26" s="16">
        <v>11</v>
      </c>
    </row>
    <row r="27" spans="1:41" x14ac:dyDescent="0.2">
      <c r="A27" s="1" t="s">
        <v>114</v>
      </c>
      <c r="B27" s="1" t="s">
        <v>68</v>
      </c>
      <c r="C27" s="1" t="s">
        <v>8</v>
      </c>
      <c r="D27" s="1" t="s">
        <v>218</v>
      </c>
      <c r="E27" s="1" t="s">
        <v>21</v>
      </c>
      <c r="F27" s="1" t="s">
        <v>10</v>
      </c>
      <c r="N27" s="5">
        <v>27.259</v>
      </c>
      <c r="O27" s="5">
        <v>42</v>
      </c>
      <c r="P27" s="5">
        <v>8.9</v>
      </c>
      <c r="Q27" s="5">
        <v>1</v>
      </c>
      <c r="R27" s="5">
        <v>4.5</v>
      </c>
      <c r="S27" s="5">
        <v>9.6310000000000002</v>
      </c>
      <c r="T27" s="5">
        <v>6.0659999999999998</v>
      </c>
      <c r="U27" s="5">
        <v>10.608000000000001</v>
      </c>
      <c r="V27" s="5">
        <v>136.94300000000001</v>
      </c>
      <c r="W27" s="5">
        <v>42.764000000000003</v>
      </c>
      <c r="X27" s="5">
        <v>48.631</v>
      </c>
      <c r="Y27" s="5">
        <v>112.066</v>
      </c>
      <c r="Z27" s="5">
        <v>142.39500000000001</v>
      </c>
      <c r="AA27" s="5">
        <v>95.688999999999993</v>
      </c>
      <c r="AB27" s="5">
        <v>70.254000000000005</v>
      </c>
      <c r="AC27" s="5">
        <v>108.164</v>
      </c>
      <c r="AD27" s="5">
        <v>32.677</v>
      </c>
      <c r="AE27" s="5">
        <v>40.54</v>
      </c>
      <c r="AF27" s="5">
        <v>30.021999999999998</v>
      </c>
      <c r="AG27" s="5">
        <v>26.994</v>
      </c>
      <c r="AH27" s="5">
        <v>122.645</v>
      </c>
      <c r="AI27" s="5">
        <v>64.613</v>
      </c>
      <c r="AJ27" s="5">
        <v>51.478999999999999</v>
      </c>
      <c r="AK27" s="20">
        <v>12</v>
      </c>
      <c r="AM27" s="17">
        <f>+AO27/$AO$3</f>
        <v>2.3411145435906423E-2</v>
      </c>
      <c r="AN27" s="18">
        <f>IF(AK27=1,AM27,AM27+AN25)</f>
        <v>0.89537956842596023</v>
      </c>
      <c r="AO27" s="5">
        <f>SUM(G27:AJ27)</f>
        <v>1235.8400000000001</v>
      </c>
    </row>
    <row r="28" spans="1:41" x14ac:dyDescent="0.2">
      <c r="A28" s="1" t="s">
        <v>114</v>
      </c>
      <c r="B28" s="1" t="s">
        <v>68</v>
      </c>
      <c r="C28" s="1" t="s">
        <v>8</v>
      </c>
      <c r="D28" s="1" t="s">
        <v>218</v>
      </c>
      <c r="E28" s="1" t="s">
        <v>21</v>
      </c>
      <c r="F28" s="1" t="s">
        <v>11</v>
      </c>
      <c r="N28" s="5">
        <v>-1</v>
      </c>
      <c r="O28" s="5" t="s">
        <v>15</v>
      </c>
      <c r="P28" s="5" t="s">
        <v>15</v>
      </c>
      <c r="Q28" s="5" t="s">
        <v>15</v>
      </c>
      <c r="R28" s="5" t="s">
        <v>15</v>
      </c>
      <c r="S28" s="5" t="s">
        <v>15</v>
      </c>
      <c r="T28" s="5" t="s">
        <v>15</v>
      </c>
      <c r="U28" s="5" t="s">
        <v>15</v>
      </c>
      <c r="V28" s="5" t="s">
        <v>15</v>
      </c>
      <c r="W28" s="5" t="s">
        <v>15</v>
      </c>
      <c r="X28" s="5" t="s">
        <v>13</v>
      </c>
      <c r="Y28" s="5" t="s">
        <v>15</v>
      </c>
      <c r="Z28" s="5" t="s">
        <v>15</v>
      </c>
      <c r="AA28" s="5" t="s">
        <v>13</v>
      </c>
      <c r="AB28" s="5" t="s">
        <v>13</v>
      </c>
      <c r="AC28" s="5" t="s">
        <v>13</v>
      </c>
      <c r="AD28" s="5" t="s">
        <v>13</v>
      </c>
      <c r="AE28" s="5" t="s">
        <v>15</v>
      </c>
      <c r="AF28" s="5" t="s">
        <v>13</v>
      </c>
      <c r="AG28" s="5" t="s">
        <v>13</v>
      </c>
      <c r="AH28" s="5" t="s">
        <v>13</v>
      </c>
      <c r="AI28" s="5" t="s">
        <v>13</v>
      </c>
      <c r="AJ28" s="5" t="s">
        <v>15</v>
      </c>
      <c r="AK28" s="16">
        <v>12</v>
      </c>
    </row>
    <row r="29" spans="1:41" x14ac:dyDescent="0.2">
      <c r="A29" s="1" t="s">
        <v>114</v>
      </c>
      <c r="B29" s="1" t="s">
        <v>68</v>
      </c>
      <c r="C29" s="1" t="s">
        <v>30</v>
      </c>
      <c r="D29" s="1" t="s">
        <v>120</v>
      </c>
      <c r="E29" s="1" t="s">
        <v>21</v>
      </c>
      <c r="F29" s="1" t="s">
        <v>10</v>
      </c>
      <c r="P29" s="5">
        <v>28.405000000000001</v>
      </c>
      <c r="Q29" s="5">
        <v>269.33</v>
      </c>
      <c r="R29" s="5">
        <v>407.58199999999999</v>
      </c>
      <c r="S29" s="5">
        <v>212.506</v>
      </c>
      <c r="T29" s="5">
        <v>55.078000000000003</v>
      </c>
      <c r="U29" s="5">
        <v>0.58199999999999996</v>
      </c>
      <c r="V29" s="5">
        <v>104.96299999999999</v>
      </c>
      <c r="W29" s="5">
        <v>42.725999999999999</v>
      </c>
      <c r="X29" s="5">
        <v>20.468</v>
      </c>
      <c r="Y29" s="5">
        <v>10.9</v>
      </c>
      <c r="AA29" s="5">
        <v>44.295999999999999</v>
      </c>
      <c r="AK29" s="20">
        <v>13</v>
      </c>
      <c r="AM29" s="17">
        <f>+AO29/$AO$3</f>
        <v>2.2672272833804134E-2</v>
      </c>
      <c r="AN29" s="18">
        <f>IF(AK29=1,AM29,AM29+AN27)</f>
        <v>0.91805184125976436</v>
      </c>
      <c r="AO29" s="5">
        <f>SUM(G29:AJ29)</f>
        <v>1196.8360000000002</v>
      </c>
    </row>
    <row r="30" spans="1:41" x14ac:dyDescent="0.2">
      <c r="A30" s="1" t="s">
        <v>114</v>
      </c>
      <c r="B30" s="1" t="s">
        <v>68</v>
      </c>
      <c r="C30" s="1" t="s">
        <v>30</v>
      </c>
      <c r="D30" s="1" t="s">
        <v>120</v>
      </c>
      <c r="E30" s="1" t="s">
        <v>21</v>
      </c>
      <c r="F30" s="1" t="s">
        <v>11</v>
      </c>
      <c r="P30" s="5">
        <v>-1</v>
      </c>
      <c r="Q30" s="5">
        <v>-1</v>
      </c>
      <c r="R30" s="5">
        <v>-1</v>
      </c>
      <c r="S30" s="5">
        <v>-1</v>
      </c>
      <c r="T30" s="5">
        <v>-1</v>
      </c>
      <c r="U30" s="5">
        <v>-1</v>
      </c>
      <c r="V30" s="5">
        <v>-1</v>
      </c>
      <c r="W30" s="5">
        <v>-1</v>
      </c>
      <c r="X30" s="5">
        <v>-1</v>
      </c>
      <c r="Y30" s="5">
        <v>-1</v>
      </c>
      <c r="AA30" s="5">
        <v>-1</v>
      </c>
      <c r="AK30" s="16">
        <v>13</v>
      </c>
    </row>
    <row r="31" spans="1:41" x14ac:dyDescent="0.2">
      <c r="A31" s="1" t="s">
        <v>114</v>
      </c>
      <c r="B31" s="1" t="s">
        <v>68</v>
      </c>
      <c r="C31" s="1" t="s">
        <v>30</v>
      </c>
      <c r="D31" s="1" t="s">
        <v>31</v>
      </c>
      <c r="E31" s="1" t="s">
        <v>21</v>
      </c>
      <c r="F31" s="1" t="s">
        <v>10</v>
      </c>
      <c r="G31" s="5">
        <v>184</v>
      </c>
      <c r="H31" s="5">
        <v>200</v>
      </c>
      <c r="I31" s="5">
        <v>77</v>
      </c>
      <c r="J31" s="5">
        <v>83</v>
      </c>
      <c r="K31" s="5">
        <v>72</v>
      </c>
      <c r="L31" s="5">
        <v>533</v>
      </c>
      <c r="AK31" s="20">
        <v>14</v>
      </c>
      <c r="AM31" s="17">
        <f>+AO31/$AO$3</f>
        <v>2.1766091165406912E-2</v>
      </c>
      <c r="AN31" s="18">
        <f>IF(AK31=1,AM31,AM31+AN29)</f>
        <v>0.93981793242517131</v>
      </c>
      <c r="AO31" s="5">
        <f>SUM(G31:AJ31)</f>
        <v>1149</v>
      </c>
    </row>
    <row r="32" spans="1:41" x14ac:dyDescent="0.2">
      <c r="A32" s="1" t="s">
        <v>114</v>
      </c>
      <c r="B32" s="1" t="s">
        <v>68</v>
      </c>
      <c r="C32" s="1" t="s">
        <v>30</v>
      </c>
      <c r="D32" s="1" t="s">
        <v>31</v>
      </c>
      <c r="E32" s="1" t="s">
        <v>21</v>
      </c>
      <c r="F32" s="1" t="s">
        <v>11</v>
      </c>
      <c r="G32" s="5">
        <v>-1</v>
      </c>
      <c r="H32" s="5">
        <v>-1</v>
      </c>
      <c r="I32" s="5">
        <v>-1</v>
      </c>
      <c r="J32" s="5">
        <v>-1</v>
      </c>
      <c r="K32" s="5">
        <v>-1</v>
      </c>
      <c r="L32" s="5">
        <v>-1</v>
      </c>
      <c r="AK32" s="16">
        <v>14</v>
      </c>
    </row>
    <row r="33" spans="1:41" x14ac:dyDescent="0.2">
      <c r="A33" s="1" t="s">
        <v>114</v>
      </c>
      <c r="B33" s="1" t="s">
        <v>68</v>
      </c>
      <c r="C33" s="1" t="s">
        <v>30</v>
      </c>
      <c r="D33" s="1" t="s">
        <v>59</v>
      </c>
      <c r="E33" s="1" t="s">
        <v>21</v>
      </c>
      <c r="F33" s="1" t="s">
        <v>10</v>
      </c>
      <c r="I33" s="5">
        <v>27.434000000000001</v>
      </c>
      <c r="J33" s="5">
        <v>51.384999999999998</v>
      </c>
      <c r="K33" s="5">
        <v>57.125</v>
      </c>
      <c r="L33" s="5">
        <v>68.524000000000001</v>
      </c>
      <c r="M33" s="5">
        <v>86.468999999999994</v>
      </c>
      <c r="N33" s="5">
        <v>126.684</v>
      </c>
      <c r="O33" s="5">
        <v>119.962</v>
      </c>
      <c r="P33" s="5">
        <v>77.495000000000005</v>
      </c>
      <c r="Q33" s="5">
        <v>43.21</v>
      </c>
      <c r="R33" s="5">
        <v>2.6869999999999998</v>
      </c>
      <c r="S33" s="5">
        <v>2.2000000000000002</v>
      </c>
      <c r="T33" s="5">
        <v>16.032</v>
      </c>
      <c r="U33" s="5">
        <v>6.9729999999999999</v>
      </c>
      <c r="V33" s="5">
        <v>8.4019999999999992</v>
      </c>
      <c r="W33" s="5">
        <v>10.468999999999999</v>
      </c>
      <c r="AK33" s="20">
        <v>15</v>
      </c>
      <c r="AM33" s="17">
        <f>+AO33/$AO$3</f>
        <v>1.335613954940062E-2</v>
      </c>
      <c r="AN33" s="18">
        <f>IF(AK33=1,AM33,AM33+AN31)</f>
        <v>0.95317407197457193</v>
      </c>
      <c r="AO33" s="5">
        <f>SUM(G33:AJ33)</f>
        <v>705.05100000000016</v>
      </c>
    </row>
    <row r="34" spans="1:41" ht="12.75" thickBot="1" x14ac:dyDescent="0.25">
      <c r="A34" s="1" t="s">
        <v>114</v>
      </c>
      <c r="B34" s="1" t="s">
        <v>68</v>
      </c>
      <c r="C34" s="1" t="s">
        <v>30</v>
      </c>
      <c r="D34" s="1" t="s">
        <v>59</v>
      </c>
      <c r="E34" s="1" t="s">
        <v>21</v>
      </c>
      <c r="F34" s="1" t="s">
        <v>11</v>
      </c>
      <c r="I34" s="5">
        <v>-1</v>
      </c>
      <c r="J34" s="5">
        <v>-1</v>
      </c>
      <c r="K34" s="5">
        <v>-1</v>
      </c>
      <c r="L34" s="5">
        <v>-1</v>
      </c>
      <c r="M34" s="5">
        <v>-1</v>
      </c>
      <c r="N34" s="5">
        <v>-1</v>
      </c>
      <c r="O34" s="5">
        <v>-1</v>
      </c>
      <c r="P34" s="5">
        <v>-1</v>
      </c>
      <c r="Q34" s="5">
        <v>-1</v>
      </c>
      <c r="R34" s="5">
        <v>-1</v>
      </c>
      <c r="S34" s="5">
        <v>-1</v>
      </c>
      <c r="T34" s="5">
        <v>-1</v>
      </c>
      <c r="U34" s="5">
        <v>-1</v>
      </c>
      <c r="V34" s="5">
        <v>-1</v>
      </c>
      <c r="W34" s="5">
        <v>-1</v>
      </c>
      <c r="AK34" s="34">
        <v>15</v>
      </c>
    </row>
    <row r="35" spans="1:41" x14ac:dyDescent="0.2">
      <c r="A35" s="1" t="s">
        <v>114</v>
      </c>
      <c r="B35" s="1" t="s">
        <v>68</v>
      </c>
      <c r="C35" s="1" t="s">
        <v>30</v>
      </c>
      <c r="D35" s="1" t="s">
        <v>89</v>
      </c>
      <c r="E35" s="1" t="s">
        <v>22</v>
      </c>
      <c r="F35" s="1" t="s">
        <v>10</v>
      </c>
      <c r="M35" s="5">
        <v>9.0749999999999993</v>
      </c>
      <c r="N35" s="5">
        <v>22.492999999999999</v>
      </c>
      <c r="O35" s="5">
        <v>35.909999999999997</v>
      </c>
      <c r="P35" s="5">
        <v>22.978000000000002</v>
      </c>
      <c r="Q35" s="5">
        <v>61.805</v>
      </c>
      <c r="R35" s="5">
        <v>54.628999999999998</v>
      </c>
      <c r="S35" s="5">
        <v>95.228999999999999</v>
      </c>
      <c r="T35" s="5">
        <v>135</v>
      </c>
      <c r="U35" s="5">
        <v>47</v>
      </c>
      <c r="V35" s="5">
        <v>31</v>
      </c>
      <c r="W35" s="5">
        <v>71</v>
      </c>
      <c r="AK35" s="20">
        <v>16</v>
      </c>
      <c r="AM35" s="17">
        <f>+AO35/$AO$3</f>
        <v>1.1103150206942674E-2</v>
      </c>
      <c r="AN35" s="18">
        <f>IF(AK35=1,AM35,AM35+AN33)</f>
        <v>0.96427722218151457</v>
      </c>
      <c r="AO35" s="5">
        <f>SUM(G35:AJ35)</f>
        <v>586.11899999999991</v>
      </c>
    </row>
    <row r="36" spans="1:41" x14ac:dyDescent="0.2">
      <c r="A36" s="1" t="s">
        <v>114</v>
      </c>
      <c r="B36" s="1" t="s">
        <v>68</v>
      </c>
      <c r="C36" s="1" t="s">
        <v>30</v>
      </c>
      <c r="D36" s="1" t="s">
        <v>89</v>
      </c>
      <c r="E36" s="1" t="s">
        <v>22</v>
      </c>
      <c r="F36" s="1" t="s">
        <v>11</v>
      </c>
      <c r="M36" s="5">
        <v>-1</v>
      </c>
      <c r="N36" s="5">
        <v>-1</v>
      </c>
      <c r="O36" s="5">
        <v>-1</v>
      </c>
      <c r="P36" s="5">
        <v>-1</v>
      </c>
      <c r="Q36" s="5">
        <v>-1</v>
      </c>
      <c r="R36" s="5">
        <v>-1</v>
      </c>
      <c r="S36" s="5">
        <v>-1</v>
      </c>
      <c r="T36" s="5">
        <v>-1</v>
      </c>
      <c r="U36" s="5">
        <v>-1</v>
      </c>
      <c r="V36" s="5">
        <v>-1</v>
      </c>
      <c r="W36" s="5">
        <v>-1</v>
      </c>
      <c r="AK36" s="16">
        <v>16</v>
      </c>
    </row>
    <row r="37" spans="1:41" x14ac:dyDescent="0.2">
      <c r="A37" s="1" t="s">
        <v>114</v>
      </c>
      <c r="B37" s="1" t="s">
        <v>68</v>
      </c>
      <c r="C37" s="1" t="s">
        <v>8</v>
      </c>
      <c r="D37" s="1" t="s">
        <v>156</v>
      </c>
      <c r="E37" s="1" t="s">
        <v>21</v>
      </c>
      <c r="F37" s="1" t="s">
        <v>10</v>
      </c>
      <c r="AF37" s="5">
        <v>0.122</v>
      </c>
      <c r="AG37" s="5">
        <v>5.0220000000000002</v>
      </c>
      <c r="AH37" s="5">
        <v>18.66</v>
      </c>
      <c r="AI37" s="5">
        <v>477.02800000000002</v>
      </c>
      <c r="AJ37" s="5">
        <v>59.962000000000003</v>
      </c>
      <c r="AK37" s="20">
        <v>17</v>
      </c>
      <c r="AM37" s="17">
        <f>+AO37/$AO$3</f>
        <v>1.0623405856408358E-2</v>
      </c>
      <c r="AN37" s="18">
        <f>IF(AK37=1,AM37,AM37+AN35)</f>
        <v>0.97490062803792288</v>
      </c>
      <c r="AO37" s="5">
        <f>SUM(G37:AJ37)</f>
        <v>560.79399999999998</v>
      </c>
    </row>
    <row r="38" spans="1:41" x14ac:dyDescent="0.2">
      <c r="A38" s="1" t="s">
        <v>114</v>
      </c>
      <c r="B38" s="1" t="s">
        <v>68</v>
      </c>
      <c r="C38" s="1" t="s">
        <v>8</v>
      </c>
      <c r="D38" s="1" t="s">
        <v>156</v>
      </c>
      <c r="E38" s="1" t="s">
        <v>21</v>
      </c>
      <c r="F38" s="1" t="s">
        <v>11</v>
      </c>
      <c r="AF38" s="5" t="s">
        <v>15</v>
      </c>
      <c r="AG38" s="5" t="s">
        <v>24</v>
      </c>
      <c r="AH38" s="5">
        <v>-1</v>
      </c>
      <c r="AI38" s="5" t="s">
        <v>15</v>
      </c>
      <c r="AJ38" s="5" t="s">
        <v>15</v>
      </c>
      <c r="AK38" s="16">
        <v>17</v>
      </c>
    </row>
    <row r="39" spans="1:41" x14ac:dyDescent="0.2">
      <c r="A39" s="1" t="s">
        <v>114</v>
      </c>
      <c r="B39" s="1" t="s">
        <v>68</v>
      </c>
      <c r="C39" s="1" t="s">
        <v>8</v>
      </c>
      <c r="D39" s="1" t="s">
        <v>74</v>
      </c>
      <c r="E39" s="1" t="s">
        <v>22</v>
      </c>
      <c r="F39" s="1" t="s">
        <v>10</v>
      </c>
      <c r="I39" s="5">
        <v>2.9129999999999998</v>
      </c>
      <c r="J39" s="5">
        <v>2.5230000000000001</v>
      </c>
      <c r="K39" s="5">
        <v>110.462</v>
      </c>
      <c r="L39" s="5">
        <v>218.4</v>
      </c>
      <c r="M39" s="5">
        <v>1.9850000000000001</v>
      </c>
      <c r="S39" s="5">
        <v>3.9489999999999998</v>
      </c>
      <c r="AK39" s="20">
        <v>18</v>
      </c>
      <c r="AM39" s="17">
        <f>+AO39/$AO$3</f>
        <v>6.445187754037184E-3</v>
      </c>
      <c r="AN39" s="18">
        <f>IF(AK39=1,AM39,AM39+AN37)</f>
        <v>0.98134581579196001</v>
      </c>
      <c r="AO39" s="5">
        <f>SUM(G39:AJ39)</f>
        <v>340.23200000000003</v>
      </c>
    </row>
    <row r="40" spans="1:41" x14ac:dyDescent="0.2">
      <c r="A40" s="1" t="s">
        <v>114</v>
      </c>
      <c r="B40" s="1" t="s">
        <v>68</v>
      </c>
      <c r="C40" s="1" t="s">
        <v>8</v>
      </c>
      <c r="D40" s="1" t="s">
        <v>74</v>
      </c>
      <c r="E40" s="1" t="s">
        <v>22</v>
      </c>
      <c r="F40" s="1" t="s">
        <v>11</v>
      </c>
      <c r="I40" s="5">
        <v>-1</v>
      </c>
      <c r="J40" s="5">
        <v>-1</v>
      </c>
      <c r="K40" s="5">
        <v>-1</v>
      </c>
      <c r="L40" s="5">
        <v>-1</v>
      </c>
      <c r="M40" s="5">
        <v>-1</v>
      </c>
      <c r="S40" s="5">
        <v>-1</v>
      </c>
      <c r="AK40" s="16">
        <v>18</v>
      </c>
    </row>
    <row r="41" spans="1:41" x14ac:dyDescent="0.2">
      <c r="A41" s="1" t="s">
        <v>114</v>
      </c>
      <c r="B41" s="1" t="s">
        <v>68</v>
      </c>
      <c r="C41" s="1" t="s">
        <v>30</v>
      </c>
      <c r="D41" s="1" t="s">
        <v>80</v>
      </c>
      <c r="E41" s="1" t="s">
        <v>22</v>
      </c>
      <c r="F41" s="1" t="s">
        <v>10</v>
      </c>
      <c r="G41" s="5">
        <v>20</v>
      </c>
      <c r="H41" s="5">
        <v>21</v>
      </c>
      <c r="I41" s="5">
        <v>20</v>
      </c>
      <c r="J41" s="5">
        <v>20</v>
      </c>
      <c r="K41" s="5">
        <v>20</v>
      </c>
      <c r="L41" s="5">
        <v>19</v>
      </c>
      <c r="M41" s="5">
        <v>5.9850000000000003</v>
      </c>
      <c r="N41" s="5">
        <v>3.7480000000000002</v>
      </c>
      <c r="O41" s="5">
        <v>5.1070000000000002</v>
      </c>
      <c r="P41" s="5">
        <v>5</v>
      </c>
      <c r="Q41" s="5">
        <v>12</v>
      </c>
      <c r="R41" s="5">
        <v>2</v>
      </c>
      <c r="S41" s="5">
        <v>2</v>
      </c>
      <c r="T41" s="5">
        <v>5.3330000000000002</v>
      </c>
      <c r="U41" s="5">
        <v>3.1110000000000002</v>
      </c>
      <c r="V41" s="5">
        <v>3.4809999999999999</v>
      </c>
      <c r="W41" s="5">
        <v>3.9750000000000001</v>
      </c>
      <c r="AK41" s="20">
        <v>19</v>
      </c>
      <c r="AM41" s="17">
        <f>+AO41/$AO$3</f>
        <v>3.2533581346797062E-3</v>
      </c>
      <c r="AN41" s="18">
        <f>IF(AK41=1,AM41,AM41+AN39)</f>
        <v>0.98459917392663976</v>
      </c>
      <c r="AO41" s="5">
        <f>SUM(G41:AJ41)</f>
        <v>171.73999999999998</v>
      </c>
    </row>
    <row r="42" spans="1:41" x14ac:dyDescent="0.2">
      <c r="A42" s="1" t="s">
        <v>114</v>
      </c>
      <c r="B42" s="1" t="s">
        <v>68</v>
      </c>
      <c r="C42" s="1" t="s">
        <v>30</v>
      </c>
      <c r="D42" s="1" t="s">
        <v>80</v>
      </c>
      <c r="E42" s="1" t="s">
        <v>22</v>
      </c>
      <c r="F42" s="1" t="s">
        <v>11</v>
      </c>
      <c r="G42" s="5">
        <v>-1</v>
      </c>
      <c r="H42" s="5">
        <v>-1</v>
      </c>
      <c r="I42" s="5">
        <v>-1</v>
      </c>
      <c r="J42" s="5">
        <v>-1</v>
      </c>
      <c r="K42" s="5">
        <v>-1</v>
      </c>
      <c r="L42" s="5">
        <v>-1</v>
      </c>
      <c r="M42" s="5">
        <v>-1</v>
      </c>
      <c r="N42" s="5">
        <v>-1</v>
      </c>
      <c r="O42" s="5">
        <v>-1</v>
      </c>
      <c r="P42" s="5">
        <v>-1</v>
      </c>
      <c r="Q42" s="5">
        <v>-1</v>
      </c>
      <c r="R42" s="5">
        <v>-1</v>
      </c>
      <c r="S42" s="5">
        <v>-1</v>
      </c>
      <c r="T42" s="5">
        <v>-1</v>
      </c>
      <c r="U42" s="5">
        <v>-1</v>
      </c>
      <c r="V42" s="5">
        <v>-1</v>
      </c>
      <c r="W42" s="5">
        <v>-1</v>
      </c>
      <c r="AK42" s="16">
        <v>19</v>
      </c>
    </row>
    <row r="43" spans="1:41" x14ac:dyDescent="0.2">
      <c r="A43" s="1" t="s">
        <v>114</v>
      </c>
      <c r="B43" s="1" t="s">
        <v>68</v>
      </c>
      <c r="C43" s="1" t="s">
        <v>8</v>
      </c>
      <c r="D43" s="1" t="s">
        <v>148</v>
      </c>
      <c r="E43" s="1" t="s">
        <v>21</v>
      </c>
      <c r="F43" s="1" t="s">
        <v>10</v>
      </c>
      <c r="J43" s="5">
        <v>3</v>
      </c>
      <c r="K43" s="5">
        <v>3</v>
      </c>
      <c r="L43" s="5">
        <v>3</v>
      </c>
      <c r="M43" s="5">
        <v>3</v>
      </c>
      <c r="N43" s="5">
        <v>4.5</v>
      </c>
      <c r="O43" s="5">
        <v>8.5</v>
      </c>
      <c r="P43" s="5">
        <v>4</v>
      </c>
      <c r="Q43" s="5">
        <v>4.8</v>
      </c>
      <c r="R43" s="5">
        <v>11.2</v>
      </c>
      <c r="S43" s="5">
        <v>4.4000000000000004</v>
      </c>
      <c r="T43" s="5">
        <v>3.8759999999999999</v>
      </c>
      <c r="U43" s="5">
        <v>7.78</v>
      </c>
      <c r="V43" s="5">
        <v>15.7</v>
      </c>
      <c r="W43" s="5">
        <v>7.9</v>
      </c>
      <c r="X43" s="5">
        <v>1</v>
      </c>
      <c r="Y43" s="5">
        <v>4.2</v>
      </c>
      <c r="Z43" s="5">
        <v>5.0999999999999996</v>
      </c>
      <c r="AA43" s="5">
        <v>1.923</v>
      </c>
      <c r="AB43" s="5">
        <v>3.7730000000000001</v>
      </c>
      <c r="AC43" s="5">
        <v>0.63300000000000001</v>
      </c>
      <c r="AD43" s="5">
        <v>1.3540000000000001</v>
      </c>
      <c r="AE43" s="5">
        <v>2.0009999999999999</v>
      </c>
      <c r="AF43" s="5">
        <v>1.6739999999999999</v>
      </c>
      <c r="AG43" s="5">
        <v>3.593</v>
      </c>
      <c r="AH43" s="5">
        <v>2.4350000000000001</v>
      </c>
      <c r="AI43" s="5">
        <v>10.954000000000001</v>
      </c>
      <c r="AJ43" s="5">
        <v>25.071000000000002</v>
      </c>
      <c r="AK43" s="20">
        <v>20</v>
      </c>
      <c r="AM43" s="17">
        <f>+AO43/$AO$3</f>
        <v>2.8105915125656465E-3</v>
      </c>
      <c r="AN43" s="18">
        <f>IF(AK43=1,AM43,AM43+AN41)</f>
        <v>0.98740976543920544</v>
      </c>
      <c r="AO43" s="5">
        <f>SUM(G43:AJ43)</f>
        <v>148.36700000000002</v>
      </c>
    </row>
    <row r="44" spans="1:41" x14ac:dyDescent="0.2">
      <c r="A44" s="1" t="s">
        <v>114</v>
      </c>
      <c r="B44" s="1" t="s">
        <v>68</v>
      </c>
      <c r="C44" s="1" t="s">
        <v>8</v>
      </c>
      <c r="D44" s="1" t="s">
        <v>148</v>
      </c>
      <c r="E44" s="1" t="s">
        <v>21</v>
      </c>
      <c r="F44" s="1" t="s">
        <v>11</v>
      </c>
      <c r="J44" s="5">
        <v>-1</v>
      </c>
      <c r="K44" s="5">
        <v>-1</v>
      </c>
      <c r="L44" s="5">
        <v>-1</v>
      </c>
      <c r="M44" s="5">
        <v>-1</v>
      </c>
      <c r="N44" s="5">
        <v>-1</v>
      </c>
      <c r="O44" s="5">
        <v>-1</v>
      </c>
      <c r="P44" s="5" t="s">
        <v>15</v>
      </c>
      <c r="Q44" s="5" t="s">
        <v>15</v>
      </c>
      <c r="R44" s="5" t="s">
        <v>15</v>
      </c>
      <c r="S44" s="5" t="s">
        <v>15</v>
      </c>
      <c r="T44" s="5" t="s">
        <v>15</v>
      </c>
      <c r="U44" s="5" t="s">
        <v>15</v>
      </c>
      <c r="V44" s="5" t="s">
        <v>15</v>
      </c>
      <c r="W44" s="5" t="s">
        <v>15</v>
      </c>
      <c r="X44" s="5" t="s">
        <v>15</v>
      </c>
      <c r="Y44" s="5" t="s">
        <v>15</v>
      </c>
      <c r="Z44" s="5" t="s">
        <v>15</v>
      </c>
      <c r="AA44" s="5" t="s">
        <v>15</v>
      </c>
      <c r="AB44" s="5" t="s">
        <v>15</v>
      </c>
      <c r="AC44" s="5" t="s">
        <v>15</v>
      </c>
      <c r="AD44" s="5" t="s">
        <v>15</v>
      </c>
      <c r="AE44" s="5" t="s">
        <v>15</v>
      </c>
      <c r="AF44" s="5" t="s">
        <v>15</v>
      </c>
      <c r="AG44" s="5" t="s">
        <v>15</v>
      </c>
      <c r="AH44" s="5" t="s">
        <v>15</v>
      </c>
      <c r="AI44" s="5" t="s">
        <v>15</v>
      </c>
      <c r="AJ44" s="5" t="s">
        <v>15</v>
      </c>
      <c r="AK44" s="16">
        <v>20</v>
      </c>
    </row>
    <row r="45" spans="1:41" x14ac:dyDescent="0.2">
      <c r="A45" s="1" t="s">
        <v>114</v>
      </c>
      <c r="B45" s="1" t="s">
        <v>68</v>
      </c>
      <c r="C45" s="1" t="s">
        <v>8</v>
      </c>
      <c r="D45" s="1" t="s">
        <v>218</v>
      </c>
      <c r="E45" s="63" t="s">
        <v>32</v>
      </c>
      <c r="F45" s="1" t="s">
        <v>10</v>
      </c>
      <c r="H45" s="5">
        <v>1</v>
      </c>
      <c r="I45" s="5">
        <v>2</v>
      </c>
      <c r="J45" s="5">
        <v>1.23</v>
      </c>
      <c r="K45" s="5">
        <v>1.615</v>
      </c>
      <c r="L45" s="5">
        <v>1.423</v>
      </c>
      <c r="M45" s="5">
        <v>1.5189999999999999</v>
      </c>
      <c r="O45" s="5">
        <v>11</v>
      </c>
      <c r="P45" s="5">
        <v>4.4000000000000004</v>
      </c>
      <c r="Q45" s="5">
        <v>2.7</v>
      </c>
      <c r="R45" s="5">
        <v>5.5</v>
      </c>
      <c r="S45" s="5">
        <v>3.024</v>
      </c>
      <c r="T45" s="5">
        <v>13.124000000000001</v>
      </c>
      <c r="U45" s="5">
        <v>20.631</v>
      </c>
      <c r="Y45" s="5">
        <v>19.434000000000001</v>
      </c>
      <c r="Z45" s="5">
        <v>27.984000000000002</v>
      </c>
      <c r="AA45" s="5">
        <v>25.768999999999998</v>
      </c>
      <c r="AB45" s="5">
        <v>1.6990000000000001</v>
      </c>
      <c r="AC45" s="5">
        <v>0.45100000000000001</v>
      </c>
      <c r="AD45" s="5">
        <v>3.3000000000000002E-2</v>
      </c>
      <c r="AE45" s="5">
        <v>8.4000000000000005E-2</v>
      </c>
      <c r="AF45" s="5">
        <v>0.24399999999999999</v>
      </c>
      <c r="AG45" s="5">
        <v>4.4999999999999998E-2</v>
      </c>
      <c r="AK45" s="20">
        <v>21</v>
      </c>
      <c r="AM45" s="17">
        <f>+AO45/$AO$3</f>
        <v>2.7450848604768929E-3</v>
      </c>
      <c r="AN45" s="18">
        <f>IF(AK45=1,AM45,AM45+AN43)</f>
        <v>0.99015485029968231</v>
      </c>
      <c r="AO45" s="5">
        <f>SUM(G45:AJ45)</f>
        <v>144.90899999999999</v>
      </c>
    </row>
    <row r="46" spans="1:41" x14ac:dyDescent="0.2">
      <c r="A46" s="1" t="s">
        <v>114</v>
      </c>
      <c r="B46" s="1" t="s">
        <v>68</v>
      </c>
      <c r="C46" s="1" t="s">
        <v>8</v>
      </c>
      <c r="D46" s="1" t="s">
        <v>218</v>
      </c>
      <c r="E46" s="63" t="s">
        <v>32</v>
      </c>
      <c r="F46" s="1" t="s">
        <v>11</v>
      </c>
      <c r="H46" s="5" t="s">
        <v>15</v>
      </c>
      <c r="I46" s="5" t="s">
        <v>15</v>
      </c>
      <c r="J46" s="5" t="s">
        <v>15</v>
      </c>
      <c r="K46" s="5">
        <v>-1</v>
      </c>
      <c r="L46" s="5">
        <v>-1</v>
      </c>
      <c r="M46" s="5">
        <v>-1</v>
      </c>
      <c r="O46" s="5" t="s">
        <v>15</v>
      </c>
      <c r="P46" s="5" t="s">
        <v>15</v>
      </c>
      <c r="Q46" s="5" t="s">
        <v>15</v>
      </c>
      <c r="R46" s="5" t="s">
        <v>15</v>
      </c>
      <c r="S46" s="5" t="s">
        <v>15</v>
      </c>
      <c r="T46" s="5" t="s">
        <v>15</v>
      </c>
      <c r="U46" s="5" t="s">
        <v>15</v>
      </c>
      <c r="Y46" s="5" t="s">
        <v>15</v>
      </c>
      <c r="Z46" s="5" t="s">
        <v>15</v>
      </c>
      <c r="AA46" s="5" t="s">
        <v>15</v>
      </c>
      <c r="AB46" s="5" t="s">
        <v>15</v>
      </c>
      <c r="AC46" s="5" t="s">
        <v>15</v>
      </c>
      <c r="AD46" s="5" t="s">
        <v>15</v>
      </c>
      <c r="AE46" s="5" t="s">
        <v>15</v>
      </c>
      <c r="AF46" s="5" t="s">
        <v>15</v>
      </c>
      <c r="AG46" s="5" t="s">
        <v>15</v>
      </c>
      <c r="AH46" s="5" t="s">
        <v>15</v>
      </c>
      <c r="AK46" s="16">
        <v>21</v>
      </c>
    </row>
    <row r="47" spans="1:41" x14ac:dyDescent="0.2">
      <c r="A47" s="1" t="s">
        <v>114</v>
      </c>
      <c r="B47" s="1" t="s">
        <v>68</v>
      </c>
      <c r="C47" s="1" t="s">
        <v>8</v>
      </c>
      <c r="D47" s="1" t="s">
        <v>222</v>
      </c>
      <c r="E47" s="1" t="s">
        <v>21</v>
      </c>
      <c r="F47" s="1" t="s">
        <v>10</v>
      </c>
      <c r="G47" s="5">
        <v>22.265000000000001</v>
      </c>
      <c r="H47" s="5">
        <v>2.1349999999999998</v>
      </c>
      <c r="I47" s="5">
        <v>2.105</v>
      </c>
      <c r="J47" s="5">
        <v>5.4089999999999998</v>
      </c>
      <c r="K47" s="5">
        <v>5.4089999999999998</v>
      </c>
      <c r="L47" s="5">
        <v>11.48</v>
      </c>
      <c r="M47" s="5">
        <v>4.0999999999999996</v>
      </c>
      <c r="P47" s="5">
        <v>3.5000000000000003E-2</v>
      </c>
      <c r="Y47" s="5">
        <v>0.66300000000000003</v>
      </c>
      <c r="Z47" s="5">
        <v>1.6E-2</v>
      </c>
      <c r="AA47" s="5">
        <v>10.39</v>
      </c>
      <c r="AB47" s="5">
        <v>0.88900000000000001</v>
      </c>
      <c r="AC47" s="5">
        <v>5.9809999999999999</v>
      </c>
      <c r="AD47" s="5">
        <v>9.6080000000000005</v>
      </c>
      <c r="AE47" s="5">
        <v>2.1440000000000001</v>
      </c>
      <c r="AF47" s="5">
        <v>6.4279999999999999</v>
      </c>
      <c r="AG47" s="5">
        <v>14.548</v>
      </c>
      <c r="AH47" s="5">
        <v>9.0649999999999995</v>
      </c>
      <c r="AI47" s="5">
        <v>7.5720000000000001</v>
      </c>
      <c r="AJ47" s="5">
        <v>9.6059999999999999</v>
      </c>
      <c r="AK47" s="20">
        <v>22</v>
      </c>
      <c r="AM47" s="17">
        <f>+AO47/$AO$3</f>
        <v>2.459776680283513E-3</v>
      </c>
      <c r="AN47" s="18">
        <f>IF(AK47=1,AM47,AM47+AN45)</f>
        <v>0.99261462697996583</v>
      </c>
      <c r="AO47" s="5">
        <f>SUM(G47:AJ47)</f>
        <v>129.84799999999998</v>
      </c>
    </row>
    <row r="48" spans="1:41" x14ac:dyDescent="0.2">
      <c r="A48" s="1" t="s">
        <v>114</v>
      </c>
      <c r="B48" s="1" t="s">
        <v>68</v>
      </c>
      <c r="C48" s="1" t="s">
        <v>8</v>
      </c>
      <c r="D48" s="1" t="s">
        <v>222</v>
      </c>
      <c r="E48" s="1" t="s">
        <v>21</v>
      </c>
      <c r="F48" s="1" t="s">
        <v>11</v>
      </c>
      <c r="G48" s="5" t="s">
        <v>15</v>
      </c>
      <c r="H48" s="5" t="s">
        <v>15</v>
      </c>
      <c r="I48" s="5" t="s">
        <v>15</v>
      </c>
      <c r="J48" s="5" t="s">
        <v>15</v>
      </c>
      <c r="K48" s="5">
        <v>-1</v>
      </c>
      <c r="L48" s="5">
        <v>-1</v>
      </c>
      <c r="M48" s="5" t="s">
        <v>15</v>
      </c>
      <c r="O48" s="5" t="s">
        <v>15</v>
      </c>
      <c r="P48" s="5">
        <v>-1</v>
      </c>
      <c r="X48" s="5" t="s">
        <v>15</v>
      </c>
      <c r="Y48" s="5" t="s">
        <v>15</v>
      </c>
      <c r="Z48" s="5">
        <v>-1</v>
      </c>
      <c r="AA48" s="5" t="s">
        <v>15</v>
      </c>
      <c r="AB48" s="5" t="s">
        <v>15</v>
      </c>
      <c r="AC48" s="5" t="s">
        <v>15</v>
      </c>
      <c r="AD48" s="5" t="s">
        <v>15</v>
      </c>
      <c r="AE48" s="5" t="s">
        <v>15</v>
      </c>
      <c r="AF48" s="5" t="s">
        <v>15</v>
      </c>
      <c r="AG48" s="5" t="s">
        <v>13</v>
      </c>
      <c r="AH48" s="5" t="s">
        <v>13</v>
      </c>
      <c r="AI48" s="5" t="s">
        <v>15</v>
      </c>
      <c r="AJ48" s="5" t="s">
        <v>15</v>
      </c>
      <c r="AK48" s="16">
        <v>22</v>
      </c>
    </row>
    <row r="49" spans="1:41" x14ac:dyDescent="0.2">
      <c r="A49" s="1" t="s">
        <v>114</v>
      </c>
      <c r="B49" s="1" t="s">
        <v>68</v>
      </c>
      <c r="C49" s="1" t="s">
        <v>8</v>
      </c>
      <c r="D49" s="1" t="s">
        <v>72</v>
      </c>
      <c r="E49" s="63" t="s">
        <v>32</v>
      </c>
      <c r="F49" s="1" t="s">
        <v>10</v>
      </c>
      <c r="H49" s="5">
        <v>12.685</v>
      </c>
      <c r="I49" s="5">
        <v>0.21</v>
      </c>
      <c r="J49" s="5">
        <v>2.278</v>
      </c>
      <c r="L49" s="5">
        <v>0.81699999999999995</v>
      </c>
      <c r="M49" s="5">
        <v>5.2439999999999998</v>
      </c>
      <c r="N49" s="5">
        <v>0.53800000000000003</v>
      </c>
      <c r="O49" s="5">
        <v>3.3250000000000002</v>
      </c>
      <c r="P49" s="5">
        <v>10.3</v>
      </c>
      <c r="Q49" s="5">
        <v>2.6619999999999999</v>
      </c>
      <c r="S49" s="5">
        <v>40.122</v>
      </c>
      <c r="T49" s="5">
        <v>3.4980000000000002</v>
      </c>
      <c r="U49" s="5">
        <v>1.81</v>
      </c>
      <c r="V49" s="5">
        <v>4.8949999999999996</v>
      </c>
      <c r="W49" s="5">
        <v>7.1660000000000004</v>
      </c>
      <c r="AK49" s="20">
        <v>23</v>
      </c>
      <c r="AM49" s="17">
        <f>+AO49/$AO$3</f>
        <v>1.8100522287681727E-3</v>
      </c>
      <c r="AN49" s="18">
        <f>IF(AK49=1,AM49,AM49+AN47)</f>
        <v>0.99442467920873401</v>
      </c>
      <c r="AO49" s="5">
        <f>SUM(G49:AJ49)</f>
        <v>95.550000000000011</v>
      </c>
    </row>
    <row r="50" spans="1:41" x14ac:dyDescent="0.2">
      <c r="A50" s="1" t="s">
        <v>114</v>
      </c>
      <c r="B50" s="1" t="s">
        <v>68</v>
      </c>
      <c r="C50" s="1" t="s">
        <v>8</v>
      </c>
      <c r="D50" s="1" t="s">
        <v>72</v>
      </c>
      <c r="E50" s="63" t="s">
        <v>32</v>
      </c>
      <c r="F50" s="1" t="s">
        <v>11</v>
      </c>
      <c r="H50" s="5">
        <v>-1</v>
      </c>
      <c r="I50" s="5">
        <v>-1</v>
      </c>
      <c r="J50" s="5">
        <v>-1</v>
      </c>
      <c r="L50" s="5">
        <v>-1</v>
      </c>
      <c r="M50" s="5">
        <v>-1</v>
      </c>
      <c r="N50" s="5">
        <v>-1</v>
      </c>
      <c r="O50" s="5">
        <v>-1</v>
      </c>
      <c r="P50" s="5">
        <v>-1</v>
      </c>
      <c r="Q50" s="5">
        <v>-1</v>
      </c>
      <c r="S50" s="5">
        <v>-1</v>
      </c>
      <c r="T50" s="5">
        <v>-1</v>
      </c>
      <c r="U50" s="5">
        <v>-1</v>
      </c>
      <c r="V50" s="5">
        <v>-1</v>
      </c>
      <c r="W50" s="5">
        <v>-1</v>
      </c>
      <c r="AD50" s="5" t="s">
        <v>15</v>
      </c>
      <c r="AK50" s="16">
        <v>23</v>
      </c>
    </row>
    <row r="51" spans="1:41" x14ac:dyDescent="0.2">
      <c r="A51" s="1" t="s">
        <v>114</v>
      </c>
      <c r="B51" s="1" t="s">
        <v>68</v>
      </c>
      <c r="C51" s="1" t="s">
        <v>8</v>
      </c>
      <c r="D51" s="1" t="s">
        <v>216</v>
      </c>
      <c r="E51" s="1" t="s">
        <v>28</v>
      </c>
      <c r="F51" s="1" t="s">
        <v>10</v>
      </c>
      <c r="AE51" s="5">
        <v>0.04</v>
      </c>
      <c r="AF51" s="5">
        <v>7.49</v>
      </c>
      <c r="AG51" s="5">
        <v>14.632999999999999</v>
      </c>
      <c r="AH51" s="5">
        <v>9.11</v>
      </c>
      <c r="AI51" s="5">
        <v>33.084000000000003</v>
      </c>
      <c r="AJ51" s="5">
        <v>8.5250000000000004</v>
      </c>
      <c r="AK51" s="20">
        <v>24</v>
      </c>
      <c r="AM51" s="17">
        <f>+AO51/$AO$3</f>
        <v>1.3806407800845836E-3</v>
      </c>
      <c r="AN51" s="18">
        <f>IF(AK51=1,AM51,AM51+AN49)</f>
        <v>0.9958053199888186</v>
      </c>
      <c r="AO51" s="5">
        <f>SUM(G51:AJ51)</f>
        <v>72.882000000000005</v>
      </c>
    </row>
    <row r="52" spans="1:41" x14ac:dyDescent="0.2">
      <c r="A52" s="1" t="s">
        <v>114</v>
      </c>
      <c r="B52" s="1" t="s">
        <v>68</v>
      </c>
      <c r="C52" s="1" t="s">
        <v>8</v>
      </c>
      <c r="D52" s="1" t="s">
        <v>216</v>
      </c>
      <c r="E52" s="1" t="s">
        <v>28</v>
      </c>
      <c r="F52" s="1" t="s">
        <v>11</v>
      </c>
      <c r="AE52" s="5">
        <v>-1</v>
      </c>
      <c r="AF52" s="5">
        <v>-1</v>
      </c>
      <c r="AG52" s="5">
        <v>-1</v>
      </c>
      <c r="AH52" s="5">
        <v>-1</v>
      </c>
      <c r="AI52" s="5">
        <v>-1</v>
      </c>
      <c r="AJ52" s="5" t="s">
        <v>13</v>
      </c>
      <c r="AK52" s="16">
        <v>24</v>
      </c>
    </row>
    <row r="53" spans="1:41" x14ac:dyDescent="0.2">
      <c r="A53" s="1" t="s">
        <v>114</v>
      </c>
      <c r="B53" s="1" t="s">
        <v>68</v>
      </c>
      <c r="C53" s="1" t="s">
        <v>8</v>
      </c>
      <c r="D53" s="1" t="s">
        <v>156</v>
      </c>
      <c r="E53" s="1" t="s">
        <v>33</v>
      </c>
      <c r="F53" s="1" t="s">
        <v>10</v>
      </c>
      <c r="AH53" s="5">
        <v>5.5E-2</v>
      </c>
      <c r="AJ53" s="5">
        <v>46.313000000000002</v>
      </c>
      <c r="AK53" s="20">
        <v>25</v>
      </c>
      <c r="AM53" s="17">
        <f>+AO53/$AO$3</f>
        <v>8.7837259804837925E-4</v>
      </c>
      <c r="AN53" s="18">
        <f>IF(AK53=1,AM53,AM53+AN51)</f>
        <v>0.99668369258686695</v>
      </c>
      <c r="AO53" s="5">
        <f>SUM(G53:AJ53)</f>
        <v>46.368000000000002</v>
      </c>
    </row>
    <row r="54" spans="1:41" x14ac:dyDescent="0.2">
      <c r="A54" s="1" t="s">
        <v>114</v>
      </c>
      <c r="B54" s="1" t="s">
        <v>68</v>
      </c>
      <c r="C54" s="1" t="s">
        <v>8</v>
      </c>
      <c r="D54" s="1" t="s">
        <v>156</v>
      </c>
      <c r="E54" s="1" t="s">
        <v>33</v>
      </c>
      <c r="F54" s="1" t="s">
        <v>11</v>
      </c>
      <c r="AG54" s="5" t="s">
        <v>24</v>
      </c>
      <c r="AH54" s="5">
        <v>-1</v>
      </c>
      <c r="AJ54" s="5">
        <v>-1</v>
      </c>
      <c r="AK54" s="16">
        <v>25</v>
      </c>
    </row>
    <row r="55" spans="1:41" x14ac:dyDescent="0.2">
      <c r="A55" s="1" t="s">
        <v>114</v>
      </c>
      <c r="B55" s="1" t="s">
        <v>68</v>
      </c>
      <c r="C55" s="1" t="s">
        <v>8</v>
      </c>
      <c r="D55" s="1" t="s">
        <v>241</v>
      </c>
      <c r="E55" s="1" t="s">
        <v>16</v>
      </c>
      <c r="F55" s="1" t="s">
        <v>10</v>
      </c>
      <c r="AH55" s="5">
        <v>1.794</v>
      </c>
      <c r="AI55" s="5">
        <v>6.58</v>
      </c>
      <c r="AJ55" s="5">
        <v>24</v>
      </c>
      <c r="AK55" s="20">
        <v>26</v>
      </c>
      <c r="AM55" s="17">
        <f>+AO55/$AO$3</f>
        <v>6.1327714133062089E-4</v>
      </c>
      <c r="AN55" s="18">
        <f>IF(AK55=1,AM55,AM55+AN53)</f>
        <v>0.99729696972819759</v>
      </c>
      <c r="AO55" s="5">
        <f>SUM(G55:AJ55)</f>
        <v>32.374000000000002</v>
      </c>
    </row>
    <row r="56" spans="1:41" x14ac:dyDescent="0.2">
      <c r="A56" s="1" t="s">
        <v>114</v>
      </c>
      <c r="B56" s="1" t="s">
        <v>68</v>
      </c>
      <c r="C56" s="1" t="s">
        <v>8</v>
      </c>
      <c r="D56" s="1" t="s">
        <v>241</v>
      </c>
      <c r="E56" s="1" t="s">
        <v>16</v>
      </c>
      <c r="F56" s="1" t="s">
        <v>11</v>
      </c>
      <c r="AH56" s="5">
        <v>-1</v>
      </c>
      <c r="AI56" s="5">
        <v>-1</v>
      </c>
      <c r="AJ56" s="5">
        <v>-1</v>
      </c>
      <c r="AK56" s="16">
        <v>26</v>
      </c>
    </row>
    <row r="57" spans="1:41" x14ac:dyDescent="0.2">
      <c r="A57" s="1" t="s">
        <v>114</v>
      </c>
      <c r="B57" s="1" t="s">
        <v>68</v>
      </c>
      <c r="C57" s="1" t="s">
        <v>8</v>
      </c>
      <c r="D57" s="1" t="s">
        <v>34</v>
      </c>
      <c r="E57" s="1" t="s">
        <v>21</v>
      </c>
      <c r="F57" s="1" t="s">
        <v>10</v>
      </c>
      <c r="Z57" s="5">
        <v>24.206</v>
      </c>
      <c r="AK57" s="20">
        <v>27</v>
      </c>
      <c r="AM57" s="17">
        <f>+AO57/$AO$3</f>
        <v>4.5854656462127042E-4</v>
      </c>
      <c r="AN57" s="18">
        <f>IF(AK57=1,AM57,AM57+AN55)</f>
        <v>0.99775551629281889</v>
      </c>
      <c r="AO57" s="5">
        <f>SUM(G57:AJ57)</f>
        <v>24.206</v>
      </c>
    </row>
    <row r="58" spans="1:41" x14ac:dyDescent="0.2">
      <c r="A58" s="1" t="s">
        <v>114</v>
      </c>
      <c r="B58" s="1" t="s">
        <v>68</v>
      </c>
      <c r="C58" s="1" t="s">
        <v>8</v>
      </c>
      <c r="D58" s="1" t="s">
        <v>34</v>
      </c>
      <c r="E58" s="1" t="s">
        <v>21</v>
      </c>
      <c r="F58" s="1" t="s">
        <v>11</v>
      </c>
      <c r="W58" s="5" t="s">
        <v>15</v>
      </c>
      <c r="Z58" s="5" t="s">
        <v>15</v>
      </c>
      <c r="AA58" s="5" t="s">
        <v>15</v>
      </c>
      <c r="AC58" s="5" t="s">
        <v>15</v>
      </c>
      <c r="AK58" s="16">
        <v>27</v>
      </c>
    </row>
    <row r="59" spans="1:41" x14ac:dyDescent="0.2">
      <c r="A59" s="1" t="s">
        <v>114</v>
      </c>
      <c r="B59" s="1" t="s">
        <v>68</v>
      </c>
      <c r="C59" s="1" t="s">
        <v>8</v>
      </c>
      <c r="D59" s="1" t="s">
        <v>74</v>
      </c>
      <c r="E59" s="1" t="s">
        <v>16</v>
      </c>
      <c r="F59" s="1" t="s">
        <v>10</v>
      </c>
      <c r="T59" s="5">
        <v>3.6</v>
      </c>
      <c r="U59" s="5">
        <v>1.4</v>
      </c>
      <c r="Z59" s="5">
        <v>0.3</v>
      </c>
      <c r="AD59" s="5">
        <v>4.0999999999999996</v>
      </c>
      <c r="AG59" s="5">
        <v>5</v>
      </c>
      <c r="AJ59" s="5">
        <v>1.667</v>
      </c>
      <c r="AK59" s="20">
        <v>28</v>
      </c>
      <c r="AM59" s="17">
        <f>+AO59/$AO$3</f>
        <v>3.0436534965586846E-4</v>
      </c>
      <c r="AN59" s="18">
        <f>IF(AK59=1,AM59,AM59+AN57)</f>
        <v>0.99805988164247472</v>
      </c>
      <c r="AO59" s="5">
        <f>SUM(G59:AJ59)</f>
        <v>16.067</v>
      </c>
    </row>
    <row r="60" spans="1:41" x14ac:dyDescent="0.2">
      <c r="A60" s="1" t="s">
        <v>114</v>
      </c>
      <c r="B60" s="1" t="s">
        <v>68</v>
      </c>
      <c r="C60" s="1" t="s">
        <v>8</v>
      </c>
      <c r="D60" s="1" t="s">
        <v>74</v>
      </c>
      <c r="E60" s="1" t="s">
        <v>16</v>
      </c>
      <c r="F60" s="1" t="s">
        <v>11</v>
      </c>
      <c r="T60" s="5">
        <v>-1</v>
      </c>
      <c r="U60" s="5">
        <v>-1</v>
      </c>
      <c r="Z60" s="5">
        <v>-1</v>
      </c>
      <c r="AD60" s="5">
        <v>-1</v>
      </c>
      <c r="AG60" s="5">
        <v>-1</v>
      </c>
      <c r="AJ60" s="5">
        <v>-1</v>
      </c>
      <c r="AK60" s="16">
        <v>28</v>
      </c>
    </row>
    <row r="61" spans="1:41" x14ac:dyDescent="0.2">
      <c r="A61" s="1" t="s">
        <v>114</v>
      </c>
      <c r="B61" s="1" t="s">
        <v>68</v>
      </c>
      <c r="C61" s="1" t="s">
        <v>8</v>
      </c>
      <c r="D61" s="1" t="s">
        <v>73</v>
      </c>
      <c r="E61" s="1" t="s">
        <v>33</v>
      </c>
      <c r="F61" s="1" t="s">
        <v>10</v>
      </c>
      <c r="AC61" s="5">
        <v>10.929</v>
      </c>
      <c r="AD61" s="5">
        <v>1.3979999999999999</v>
      </c>
      <c r="AE61" s="5">
        <v>3.242</v>
      </c>
      <c r="AH61" s="5">
        <v>0.46300000000000002</v>
      </c>
      <c r="AK61" s="20">
        <v>29</v>
      </c>
      <c r="AM61" s="17">
        <f>+AO61/$AO$3</f>
        <v>3.0370232686144789E-4</v>
      </c>
      <c r="AN61" s="18">
        <f>IF(AK61=1,AM61,AM61+AN59)</f>
        <v>0.99836358396933622</v>
      </c>
      <c r="AO61" s="5">
        <f>SUM(G61:AJ61)</f>
        <v>16.032</v>
      </c>
    </row>
    <row r="62" spans="1:41" x14ac:dyDescent="0.2">
      <c r="A62" s="1" t="s">
        <v>114</v>
      </c>
      <c r="B62" s="1" t="s">
        <v>68</v>
      </c>
      <c r="C62" s="1" t="s">
        <v>8</v>
      </c>
      <c r="D62" s="1" t="s">
        <v>73</v>
      </c>
      <c r="E62" s="1" t="s">
        <v>33</v>
      </c>
      <c r="F62" s="1" t="s">
        <v>11</v>
      </c>
      <c r="AC62" s="5">
        <v>-1</v>
      </c>
      <c r="AD62" s="5">
        <v>-1</v>
      </c>
      <c r="AE62" s="5">
        <v>-1</v>
      </c>
      <c r="AH62" s="5">
        <v>-1</v>
      </c>
      <c r="AK62" s="16">
        <v>29</v>
      </c>
    </row>
    <row r="63" spans="1:41" x14ac:dyDescent="0.2">
      <c r="A63" s="1" t="s">
        <v>114</v>
      </c>
      <c r="B63" s="1" t="s">
        <v>68</v>
      </c>
      <c r="C63" s="1" t="s">
        <v>8</v>
      </c>
      <c r="D63" s="1" t="s">
        <v>72</v>
      </c>
      <c r="E63" s="1" t="s">
        <v>28</v>
      </c>
      <c r="F63" s="1" t="s">
        <v>10</v>
      </c>
      <c r="M63" s="5">
        <v>5</v>
      </c>
      <c r="N63" s="5">
        <v>3</v>
      </c>
      <c r="O63" s="5">
        <v>4</v>
      </c>
      <c r="P63" s="5">
        <v>4</v>
      </c>
      <c r="AK63" s="20">
        <v>30</v>
      </c>
      <c r="AM63" s="17">
        <f>+AO63/$AO$3</f>
        <v>3.0309613459226332E-4</v>
      </c>
      <c r="AN63" s="18">
        <f>IF(AK63=1,AM63,AM63+AN61)</f>
        <v>0.99866668010392845</v>
      </c>
      <c r="AO63" s="5">
        <f>SUM(G63:AJ63)</f>
        <v>16</v>
      </c>
    </row>
    <row r="64" spans="1:41" x14ac:dyDescent="0.2">
      <c r="A64" s="1" t="s">
        <v>114</v>
      </c>
      <c r="B64" s="1" t="s">
        <v>68</v>
      </c>
      <c r="C64" s="1" t="s">
        <v>8</v>
      </c>
      <c r="D64" s="1" t="s">
        <v>72</v>
      </c>
      <c r="E64" s="1" t="s">
        <v>28</v>
      </c>
      <c r="F64" s="1" t="s">
        <v>11</v>
      </c>
      <c r="M64" s="5">
        <v>-1</v>
      </c>
      <c r="N64" s="5">
        <v>-1</v>
      </c>
      <c r="O64" s="5">
        <v>-1</v>
      </c>
      <c r="P64" s="5">
        <v>-1</v>
      </c>
      <c r="AK64" s="16">
        <v>30</v>
      </c>
    </row>
    <row r="65" spans="1:41" x14ac:dyDescent="0.2">
      <c r="A65" s="1" t="s">
        <v>114</v>
      </c>
      <c r="B65" s="1" t="s">
        <v>68</v>
      </c>
      <c r="C65" s="1" t="s">
        <v>8</v>
      </c>
      <c r="D65" s="1" t="s">
        <v>37</v>
      </c>
      <c r="E65" s="1" t="s">
        <v>21</v>
      </c>
      <c r="F65" s="1" t="s">
        <v>10</v>
      </c>
      <c r="U65" s="5">
        <v>15</v>
      </c>
      <c r="AK65" s="20">
        <v>31</v>
      </c>
      <c r="AM65" s="17">
        <f>+AO65/$AO$3</f>
        <v>2.841526261802469E-4</v>
      </c>
      <c r="AN65" s="18">
        <f>IF(AK65=1,AM65,AM65+AN63)</f>
        <v>0.99895083273010865</v>
      </c>
      <c r="AO65" s="5">
        <f>SUM(G65:AJ65)</f>
        <v>15</v>
      </c>
    </row>
    <row r="66" spans="1:41" x14ac:dyDescent="0.2">
      <c r="A66" s="1" t="s">
        <v>114</v>
      </c>
      <c r="B66" s="1" t="s">
        <v>68</v>
      </c>
      <c r="C66" s="1" t="s">
        <v>8</v>
      </c>
      <c r="D66" s="1" t="s">
        <v>37</v>
      </c>
      <c r="E66" s="1" t="s">
        <v>21</v>
      </c>
      <c r="F66" s="1" t="s">
        <v>11</v>
      </c>
      <c r="U66" s="5">
        <v>-1</v>
      </c>
      <c r="AK66" s="16">
        <v>31</v>
      </c>
    </row>
    <row r="67" spans="1:41" x14ac:dyDescent="0.2">
      <c r="A67" s="1" t="s">
        <v>114</v>
      </c>
      <c r="B67" s="1" t="s">
        <v>68</v>
      </c>
      <c r="C67" s="1" t="s">
        <v>8</v>
      </c>
      <c r="D67" s="1" t="s">
        <v>219</v>
      </c>
      <c r="E67" s="1" t="s">
        <v>21</v>
      </c>
      <c r="F67" s="1" t="s">
        <v>10</v>
      </c>
      <c r="R67" s="5">
        <v>4.1390000000000002</v>
      </c>
      <c r="V67" s="5">
        <v>1.38</v>
      </c>
      <c r="W67" s="5">
        <v>4.5759999999999996</v>
      </c>
      <c r="AG67" s="5">
        <v>1.6140000000000001</v>
      </c>
      <c r="AK67" s="20">
        <v>32</v>
      </c>
      <c r="AM67" s="17">
        <f>+AO67/$AO$3</f>
        <v>2.2180953999630072E-4</v>
      </c>
      <c r="AN67" s="18">
        <f>IF(AK67=1,AM67,AM67+AN65)</f>
        <v>0.99917264227010494</v>
      </c>
      <c r="AO67" s="5">
        <f>SUM(G67:AJ67)</f>
        <v>11.709</v>
      </c>
    </row>
    <row r="68" spans="1:41" x14ac:dyDescent="0.2">
      <c r="A68" s="1" t="s">
        <v>114</v>
      </c>
      <c r="B68" s="1" t="s">
        <v>68</v>
      </c>
      <c r="C68" s="1" t="s">
        <v>8</v>
      </c>
      <c r="D68" s="1" t="s">
        <v>219</v>
      </c>
      <c r="E68" s="1" t="s">
        <v>21</v>
      </c>
      <c r="F68" s="1" t="s">
        <v>11</v>
      </c>
      <c r="R68" s="5" t="s">
        <v>15</v>
      </c>
      <c r="T68" s="5" t="s">
        <v>15</v>
      </c>
      <c r="V68" s="5" t="s">
        <v>15</v>
      </c>
      <c r="W68" s="5" t="s">
        <v>15</v>
      </c>
      <c r="X68" s="5" t="s">
        <v>15</v>
      </c>
      <c r="Y68" s="5" t="s">
        <v>15</v>
      </c>
      <c r="Z68" s="5" t="s">
        <v>15</v>
      </c>
      <c r="AA68" s="5" t="s">
        <v>15</v>
      </c>
      <c r="AD68" s="5" t="s">
        <v>15</v>
      </c>
      <c r="AE68" s="5" t="s">
        <v>15</v>
      </c>
      <c r="AF68" s="5" t="s">
        <v>15</v>
      </c>
      <c r="AG68" s="5" t="s">
        <v>15</v>
      </c>
      <c r="AH68" s="5" t="s">
        <v>15</v>
      </c>
      <c r="AI68" s="5" t="s">
        <v>15</v>
      </c>
      <c r="AJ68" s="5" t="s">
        <v>15</v>
      </c>
      <c r="AK68" s="16">
        <v>32</v>
      </c>
    </row>
    <row r="69" spans="1:41" x14ac:dyDescent="0.2">
      <c r="A69" s="1" t="s">
        <v>114</v>
      </c>
      <c r="B69" s="1" t="s">
        <v>68</v>
      </c>
      <c r="C69" s="1" t="s">
        <v>8</v>
      </c>
      <c r="D69" s="1" t="s">
        <v>55</v>
      </c>
      <c r="E69" s="1" t="s">
        <v>21</v>
      </c>
      <c r="F69" s="1" t="s">
        <v>10</v>
      </c>
      <c r="AJ69" s="5">
        <v>9.3789999999999996</v>
      </c>
      <c r="AK69" s="20">
        <v>33</v>
      </c>
      <c r="AM69" s="17">
        <f>+AO69/$AO$3</f>
        <v>1.7767116539630235E-4</v>
      </c>
      <c r="AN69" s="18">
        <f>IF(AK69=1,AM69,AM69+AN67)</f>
        <v>0.99935031343550129</v>
      </c>
      <c r="AO69" s="5">
        <f>SUM(G69:AJ69)</f>
        <v>9.3789999999999996</v>
      </c>
    </row>
    <row r="70" spans="1:41" x14ac:dyDescent="0.2">
      <c r="A70" s="1" t="s">
        <v>114</v>
      </c>
      <c r="B70" s="1" t="s">
        <v>68</v>
      </c>
      <c r="C70" s="1" t="s">
        <v>8</v>
      </c>
      <c r="D70" s="1" t="s">
        <v>55</v>
      </c>
      <c r="E70" s="1" t="s">
        <v>21</v>
      </c>
      <c r="F70" s="1" t="s">
        <v>11</v>
      </c>
      <c r="AJ70" s="5">
        <v>-1</v>
      </c>
      <c r="AK70" s="16">
        <v>33</v>
      </c>
    </row>
    <row r="71" spans="1:41" x14ac:dyDescent="0.2">
      <c r="A71" s="1" t="s">
        <v>114</v>
      </c>
      <c r="B71" s="1" t="s">
        <v>68</v>
      </c>
      <c r="C71" s="1" t="s">
        <v>8</v>
      </c>
      <c r="D71" s="1" t="s">
        <v>72</v>
      </c>
      <c r="E71" s="1" t="s">
        <v>21</v>
      </c>
      <c r="F71" s="1" t="s">
        <v>10</v>
      </c>
      <c r="W71" s="5">
        <v>1.712</v>
      </c>
      <c r="Y71" s="5">
        <v>2</v>
      </c>
      <c r="Z71" s="5">
        <v>0.67200000000000004</v>
      </c>
      <c r="AC71" s="5">
        <v>0.58599999999999997</v>
      </c>
      <c r="AD71" s="5">
        <v>1.976</v>
      </c>
      <c r="AK71" s="20">
        <v>34</v>
      </c>
      <c r="AM71" s="17">
        <f>+AO71/$AO$3</f>
        <v>1.3158160942986633E-4</v>
      </c>
      <c r="AN71" s="18">
        <f>IF(AK71=1,AM71,AM71+AN69)</f>
        <v>0.99948189504493112</v>
      </c>
      <c r="AO71" s="5">
        <f>SUM(G71:AJ71)</f>
        <v>6.9459999999999997</v>
      </c>
    </row>
    <row r="72" spans="1:41" x14ac:dyDescent="0.2">
      <c r="A72" s="1" t="s">
        <v>114</v>
      </c>
      <c r="B72" s="1" t="s">
        <v>68</v>
      </c>
      <c r="C72" s="1" t="s">
        <v>8</v>
      </c>
      <c r="D72" s="1" t="s">
        <v>72</v>
      </c>
      <c r="E72" s="1" t="s">
        <v>21</v>
      </c>
      <c r="F72" s="1" t="s">
        <v>11</v>
      </c>
      <c r="W72" s="5">
        <v>-1</v>
      </c>
      <c r="Y72" s="5">
        <v>-1</v>
      </c>
      <c r="Z72" s="5" t="s">
        <v>15</v>
      </c>
      <c r="AC72" s="5" t="s">
        <v>15</v>
      </c>
      <c r="AD72" s="5" t="s">
        <v>15</v>
      </c>
      <c r="AK72" s="16">
        <v>34</v>
      </c>
    </row>
    <row r="73" spans="1:41" x14ac:dyDescent="0.2">
      <c r="A73" s="1" t="s">
        <v>114</v>
      </c>
      <c r="B73" s="1" t="s">
        <v>68</v>
      </c>
      <c r="C73" s="1" t="s">
        <v>8</v>
      </c>
      <c r="D73" s="1" t="s">
        <v>73</v>
      </c>
      <c r="E73" s="63" t="s">
        <v>32</v>
      </c>
      <c r="F73" s="1" t="s">
        <v>10</v>
      </c>
      <c r="AI73" s="5">
        <v>2.0249999999999999</v>
      </c>
      <c r="AJ73" s="5">
        <v>3.427</v>
      </c>
      <c r="AK73" s="20">
        <v>35</v>
      </c>
      <c r="AM73" s="17">
        <f>+AO73/$AO$3</f>
        <v>1.0328000786231373E-4</v>
      </c>
      <c r="AN73" s="18">
        <f>IF(AK73=1,AM73,AM73+AN71)</f>
        <v>0.99958517505279343</v>
      </c>
      <c r="AO73" s="5">
        <f>SUM(G73:AJ73)</f>
        <v>5.452</v>
      </c>
    </row>
    <row r="74" spans="1:41" x14ac:dyDescent="0.2">
      <c r="A74" s="1" t="s">
        <v>114</v>
      </c>
      <c r="B74" s="1" t="s">
        <v>68</v>
      </c>
      <c r="C74" s="1" t="s">
        <v>8</v>
      </c>
      <c r="D74" s="1" t="s">
        <v>73</v>
      </c>
      <c r="E74" s="63" t="s">
        <v>32</v>
      </c>
      <c r="F74" s="1" t="s">
        <v>11</v>
      </c>
      <c r="AI74" s="5">
        <v>-1</v>
      </c>
      <c r="AJ74" s="5">
        <v>-1</v>
      </c>
      <c r="AK74" s="16">
        <v>35</v>
      </c>
    </row>
    <row r="75" spans="1:41" x14ac:dyDescent="0.2">
      <c r="A75" s="1" t="s">
        <v>114</v>
      </c>
      <c r="B75" s="1" t="s">
        <v>68</v>
      </c>
      <c r="C75" s="1" t="s">
        <v>8</v>
      </c>
      <c r="D75" s="1" t="s">
        <v>156</v>
      </c>
      <c r="E75" s="1" t="s">
        <v>16</v>
      </c>
      <c r="F75" s="1" t="s">
        <v>10</v>
      </c>
      <c r="AC75" s="5">
        <v>0.32900000000000001</v>
      </c>
      <c r="AE75" s="5">
        <v>3.266</v>
      </c>
      <c r="AF75" s="5">
        <v>0.11700000000000001</v>
      </c>
      <c r="AK75" s="20">
        <v>36</v>
      </c>
      <c r="AM75" s="17">
        <f>+AO75/$AO$3</f>
        <v>7.0318303225405099E-5</v>
      </c>
      <c r="AN75" s="18">
        <f>IF(AK75=1,AM75,AM75+AN73)</f>
        <v>0.99965549335601889</v>
      </c>
      <c r="AO75" s="5">
        <f>SUM(G75:AJ75)</f>
        <v>3.7120000000000002</v>
      </c>
    </row>
    <row r="76" spans="1:41" x14ac:dyDescent="0.2">
      <c r="A76" s="1" t="s">
        <v>114</v>
      </c>
      <c r="B76" s="1" t="s">
        <v>68</v>
      </c>
      <c r="C76" s="1" t="s">
        <v>8</v>
      </c>
      <c r="D76" s="1" t="s">
        <v>156</v>
      </c>
      <c r="E76" s="1" t="s">
        <v>16</v>
      </c>
      <c r="F76" s="1" t="s">
        <v>11</v>
      </c>
      <c r="AC76" s="5" t="s">
        <v>15</v>
      </c>
      <c r="AE76" s="5">
        <v>-1</v>
      </c>
      <c r="AF76" s="5" t="s">
        <v>15</v>
      </c>
      <c r="AK76" s="16">
        <v>36</v>
      </c>
    </row>
    <row r="77" spans="1:41" x14ac:dyDescent="0.2">
      <c r="A77" s="1" t="s">
        <v>114</v>
      </c>
      <c r="B77" s="1" t="s">
        <v>68</v>
      </c>
      <c r="C77" s="1" t="s">
        <v>8</v>
      </c>
      <c r="D77" s="1" t="s">
        <v>42</v>
      </c>
      <c r="E77" s="1" t="s">
        <v>21</v>
      </c>
      <c r="F77" s="1" t="s">
        <v>10</v>
      </c>
      <c r="AA77" s="5">
        <v>3.6</v>
      </c>
      <c r="AK77" s="20">
        <v>37</v>
      </c>
      <c r="AM77" s="17">
        <f>+AO77/$AO$3</f>
        <v>6.8196630283259255E-5</v>
      </c>
      <c r="AN77" s="18">
        <f>IF(AK77=1,AM77,AM77+AN75)</f>
        <v>0.99972368998630212</v>
      </c>
      <c r="AO77" s="5">
        <f>SUM(G77:AJ77)</f>
        <v>3.6</v>
      </c>
    </row>
    <row r="78" spans="1:41" x14ac:dyDescent="0.2">
      <c r="A78" s="1" t="s">
        <v>114</v>
      </c>
      <c r="B78" s="1" t="s">
        <v>68</v>
      </c>
      <c r="C78" s="1" t="s">
        <v>8</v>
      </c>
      <c r="D78" s="1" t="s">
        <v>42</v>
      </c>
      <c r="E78" s="1" t="s">
        <v>21</v>
      </c>
      <c r="F78" s="1" t="s">
        <v>11</v>
      </c>
      <c r="AA78" s="5">
        <v>-1</v>
      </c>
      <c r="AK78" s="16">
        <v>37</v>
      </c>
    </row>
    <row r="79" spans="1:41" x14ac:dyDescent="0.2">
      <c r="A79" s="1" t="s">
        <v>114</v>
      </c>
      <c r="B79" s="1" t="s">
        <v>68</v>
      </c>
      <c r="C79" s="1" t="s">
        <v>8</v>
      </c>
      <c r="D79" s="1" t="s">
        <v>215</v>
      </c>
      <c r="E79" s="1" t="s">
        <v>28</v>
      </c>
      <c r="F79" s="1" t="s">
        <v>10</v>
      </c>
      <c r="AG79" s="5">
        <v>2.8079999999999998</v>
      </c>
      <c r="AJ79" s="5">
        <v>1E-3</v>
      </c>
      <c r="AK79" s="20">
        <v>38</v>
      </c>
      <c r="AM79" s="17">
        <f>+AO79/$AO$3</f>
        <v>5.321231512935423E-5</v>
      </c>
      <c r="AN79" s="18">
        <f>IF(AK79=1,AM79,AM79+AN77)</f>
        <v>0.99977690230143146</v>
      </c>
      <c r="AO79" s="5">
        <f>SUM(G79:AJ79)</f>
        <v>2.8089999999999997</v>
      </c>
    </row>
    <row r="80" spans="1:41" x14ac:dyDescent="0.2">
      <c r="A80" s="1" t="s">
        <v>114</v>
      </c>
      <c r="B80" s="1" t="s">
        <v>68</v>
      </c>
      <c r="C80" s="1" t="s">
        <v>8</v>
      </c>
      <c r="D80" s="1" t="s">
        <v>215</v>
      </c>
      <c r="E80" s="1" t="s">
        <v>28</v>
      </c>
      <c r="F80" s="1" t="s">
        <v>11</v>
      </c>
      <c r="AG80" s="5">
        <v>-1</v>
      </c>
      <c r="AJ80" s="5">
        <v>-1</v>
      </c>
      <c r="AK80" s="16">
        <v>38</v>
      </c>
    </row>
    <row r="81" spans="1:41" x14ac:dyDescent="0.2">
      <c r="A81" s="1" t="s">
        <v>114</v>
      </c>
      <c r="B81" s="1" t="s">
        <v>68</v>
      </c>
      <c r="C81" s="1" t="s">
        <v>8</v>
      </c>
      <c r="D81" s="1" t="s">
        <v>157</v>
      </c>
      <c r="E81" s="1" t="s">
        <v>28</v>
      </c>
      <c r="F81" s="1" t="s">
        <v>10</v>
      </c>
      <c r="AG81" s="5">
        <v>1.018</v>
      </c>
      <c r="AH81" s="5">
        <v>1.016</v>
      </c>
      <c r="AJ81" s="5">
        <v>0.67800000000000005</v>
      </c>
      <c r="AK81" s="20">
        <v>39</v>
      </c>
      <c r="AM81" s="17">
        <f>+AO81/$AO$3</f>
        <v>5.1374794813388634E-5</v>
      </c>
      <c r="AN81" s="18">
        <f>IF(AK81=1,AM81,AM81+AN79)</f>
        <v>0.99982827709624489</v>
      </c>
      <c r="AO81" s="5">
        <f>SUM(G81:AJ81)</f>
        <v>2.7119999999999997</v>
      </c>
    </row>
    <row r="82" spans="1:41" x14ac:dyDescent="0.2">
      <c r="A82" s="1" t="s">
        <v>114</v>
      </c>
      <c r="B82" s="1" t="s">
        <v>68</v>
      </c>
      <c r="C82" s="1" t="s">
        <v>8</v>
      </c>
      <c r="D82" s="1" t="s">
        <v>157</v>
      </c>
      <c r="E82" s="1" t="s">
        <v>28</v>
      </c>
      <c r="F82" s="1" t="s">
        <v>11</v>
      </c>
      <c r="AG82" s="5">
        <v>-1</v>
      </c>
      <c r="AH82" s="5">
        <v>-1</v>
      </c>
      <c r="AJ82" s="5">
        <v>-1</v>
      </c>
      <c r="AK82" s="16">
        <v>39</v>
      </c>
    </row>
    <row r="83" spans="1:41" x14ac:dyDescent="0.2">
      <c r="A83" s="1" t="s">
        <v>114</v>
      </c>
      <c r="B83" s="1" t="s">
        <v>68</v>
      </c>
      <c r="C83" s="1" t="s">
        <v>8</v>
      </c>
      <c r="D83" s="1" t="s">
        <v>35</v>
      </c>
      <c r="E83" s="1" t="s">
        <v>28</v>
      </c>
      <c r="F83" s="1" t="s">
        <v>10</v>
      </c>
      <c r="AG83" s="5">
        <v>0.89100000000000001</v>
      </c>
      <c r="AH83" s="5">
        <v>0.88800000000000001</v>
      </c>
      <c r="AI83" s="5">
        <v>0.72</v>
      </c>
      <c r="AJ83" s="5">
        <v>0.13100000000000001</v>
      </c>
      <c r="AK83" s="20">
        <v>40</v>
      </c>
      <c r="AM83" s="17">
        <f>+AO83/$AO$3</f>
        <v>4.9821427123603287E-5</v>
      </c>
      <c r="AN83" s="18">
        <f>IF(AK83=1,AM83,AM83+AN81)</f>
        <v>0.99987809852336851</v>
      </c>
      <c r="AO83" s="5">
        <f>SUM(G83:AJ83)</f>
        <v>2.63</v>
      </c>
    </row>
    <row r="84" spans="1:41" x14ac:dyDescent="0.2">
      <c r="A84" s="1" t="s">
        <v>114</v>
      </c>
      <c r="B84" s="1" t="s">
        <v>68</v>
      </c>
      <c r="C84" s="1" t="s">
        <v>8</v>
      </c>
      <c r="D84" s="1" t="s">
        <v>35</v>
      </c>
      <c r="E84" s="1" t="s">
        <v>28</v>
      </c>
      <c r="F84" s="1" t="s">
        <v>11</v>
      </c>
      <c r="AG84" s="5">
        <v>-1</v>
      </c>
      <c r="AH84" s="5">
        <v>-1</v>
      </c>
      <c r="AI84" s="5" t="s">
        <v>15</v>
      </c>
      <c r="AJ84" s="5" t="s">
        <v>15</v>
      </c>
      <c r="AK84" s="16">
        <v>40</v>
      </c>
    </row>
    <row r="85" spans="1:41" x14ac:dyDescent="0.2">
      <c r="A85" s="1" t="s">
        <v>114</v>
      </c>
      <c r="B85" s="1" t="s">
        <v>68</v>
      </c>
      <c r="C85" s="1" t="s">
        <v>8</v>
      </c>
      <c r="D85" s="1" t="s">
        <v>58</v>
      </c>
      <c r="E85" s="1" t="s">
        <v>28</v>
      </c>
      <c r="F85" s="1" t="s">
        <v>10</v>
      </c>
      <c r="AG85" s="5">
        <v>1.3560000000000001</v>
      </c>
      <c r="AJ85" s="5">
        <v>0.45200000000000001</v>
      </c>
      <c r="AK85" s="20">
        <v>41</v>
      </c>
      <c r="AM85" s="17">
        <f>+AO85/$AO$3</f>
        <v>3.4249863208925756E-5</v>
      </c>
      <c r="AN85" s="18">
        <f>IF(AK85=1,AM85,AM85+AN83)</f>
        <v>0.99991234838657739</v>
      </c>
      <c r="AO85" s="5">
        <f>SUM(G85:AJ85)</f>
        <v>1.8080000000000001</v>
      </c>
    </row>
    <row r="86" spans="1:41" x14ac:dyDescent="0.2">
      <c r="A86" s="1" t="s">
        <v>114</v>
      </c>
      <c r="B86" s="1" t="s">
        <v>68</v>
      </c>
      <c r="C86" s="1" t="s">
        <v>8</v>
      </c>
      <c r="D86" s="1" t="s">
        <v>58</v>
      </c>
      <c r="E86" s="1" t="s">
        <v>28</v>
      </c>
      <c r="F86" s="1" t="s">
        <v>11</v>
      </c>
      <c r="AG86" s="5">
        <v>-1</v>
      </c>
      <c r="AJ86" s="5">
        <v>-1</v>
      </c>
      <c r="AK86" s="20">
        <v>41</v>
      </c>
    </row>
    <row r="87" spans="1:41" x14ac:dyDescent="0.2">
      <c r="A87" s="1" t="s">
        <v>114</v>
      </c>
      <c r="B87" s="1" t="s">
        <v>68</v>
      </c>
      <c r="C87" s="1" t="s">
        <v>8</v>
      </c>
      <c r="D87" s="1" t="s">
        <v>70</v>
      </c>
      <c r="E87" s="1" t="s">
        <v>21</v>
      </c>
      <c r="F87" s="1" t="s">
        <v>10</v>
      </c>
      <c r="U87" s="5">
        <v>1.1000000000000001</v>
      </c>
      <c r="AK87" s="20">
        <v>42</v>
      </c>
      <c r="AM87" s="17">
        <f>+AO87/$AO$3</f>
        <v>2.0837859253218108E-5</v>
      </c>
      <c r="AN87" s="18">
        <f>IF(AK87=1,AM87,AM87+AN85)</f>
        <v>0.99993318624583061</v>
      </c>
      <c r="AO87" s="5">
        <f>SUM(G87:AJ87)</f>
        <v>1.1000000000000001</v>
      </c>
    </row>
    <row r="88" spans="1:41" x14ac:dyDescent="0.2">
      <c r="A88" s="1" t="s">
        <v>114</v>
      </c>
      <c r="B88" s="1" t="s">
        <v>68</v>
      </c>
      <c r="C88" s="1" t="s">
        <v>8</v>
      </c>
      <c r="D88" s="1" t="s">
        <v>70</v>
      </c>
      <c r="E88" s="1" t="s">
        <v>21</v>
      </c>
      <c r="F88" s="1" t="s">
        <v>11</v>
      </c>
      <c r="U88" s="5">
        <v>-1</v>
      </c>
      <c r="AK88" s="20">
        <v>42</v>
      </c>
    </row>
    <row r="89" spans="1:41" x14ac:dyDescent="0.2">
      <c r="A89" s="1" t="s">
        <v>114</v>
      </c>
      <c r="B89" s="1" t="s">
        <v>68</v>
      </c>
      <c r="C89" s="1" t="s">
        <v>8</v>
      </c>
      <c r="D89" s="1" t="s">
        <v>55</v>
      </c>
      <c r="E89" s="1" t="s">
        <v>9</v>
      </c>
      <c r="F89" s="1" t="s">
        <v>10</v>
      </c>
      <c r="AJ89" s="5">
        <v>1.0900000000000001</v>
      </c>
      <c r="AK89" s="20">
        <v>43</v>
      </c>
      <c r="AM89" s="17">
        <f>+AO89/$AO$3</f>
        <v>2.064842416909794E-5</v>
      </c>
      <c r="AN89" s="18">
        <f>IF(AK89=1,AM89,AM89+AN87)</f>
        <v>0.99995383466999965</v>
      </c>
      <c r="AO89" s="5">
        <f>SUM(G89:AJ89)</f>
        <v>1.0900000000000001</v>
      </c>
    </row>
    <row r="90" spans="1:41" x14ac:dyDescent="0.2">
      <c r="A90" s="1" t="s">
        <v>114</v>
      </c>
      <c r="B90" s="1" t="s">
        <v>68</v>
      </c>
      <c r="C90" s="1" t="s">
        <v>8</v>
      </c>
      <c r="D90" s="1" t="s">
        <v>55</v>
      </c>
      <c r="E90" s="1" t="s">
        <v>9</v>
      </c>
      <c r="F90" s="1" t="s">
        <v>11</v>
      </c>
      <c r="AJ90" s="5">
        <v>-1</v>
      </c>
      <c r="AK90" s="20">
        <v>43</v>
      </c>
    </row>
    <row r="91" spans="1:41" x14ac:dyDescent="0.2">
      <c r="A91" s="1" t="s">
        <v>114</v>
      </c>
      <c r="B91" s="1" t="s">
        <v>68</v>
      </c>
      <c r="C91" s="1" t="s">
        <v>8</v>
      </c>
      <c r="D91" s="1" t="s">
        <v>221</v>
      </c>
      <c r="E91" s="1" t="s">
        <v>16</v>
      </c>
      <c r="F91" s="1" t="s">
        <v>10</v>
      </c>
      <c r="T91" s="5">
        <v>0.88900000000000001</v>
      </c>
      <c r="Y91" s="5">
        <v>1.4E-2</v>
      </c>
      <c r="Z91" s="5">
        <v>3.0000000000000001E-3</v>
      </c>
      <c r="AD91" s="5">
        <v>6.0000000000000001E-3</v>
      </c>
      <c r="AK91" s="20">
        <v>44</v>
      </c>
      <c r="AM91" s="17">
        <f>+AO91/$AO$3</f>
        <v>1.727647967175901E-5</v>
      </c>
      <c r="AN91" s="18">
        <f>IF(AK91=1,AM91,AM91+AN89)</f>
        <v>0.99997111114967141</v>
      </c>
      <c r="AO91" s="5">
        <f>SUM(G91:AJ91)</f>
        <v>0.91200000000000003</v>
      </c>
    </row>
    <row r="92" spans="1:41" x14ac:dyDescent="0.2">
      <c r="A92" s="1" t="s">
        <v>114</v>
      </c>
      <c r="B92" s="1" t="s">
        <v>68</v>
      </c>
      <c r="C92" s="1" t="s">
        <v>8</v>
      </c>
      <c r="D92" s="1" t="s">
        <v>221</v>
      </c>
      <c r="E92" s="1" t="s">
        <v>16</v>
      </c>
      <c r="F92" s="1" t="s">
        <v>11</v>
      </c>
      <c r="T92" s="5" t="s">
        <v>15</v>
      </c>
      <c r="Y92" s="5" t="s">
        <v>15</v>
      </c>
      <c r="Z92" s="5" t="s">
        <v>15</v>
      </c>
      <c r="AD92" s="5" t="s">
        <v>15</v>
      </c>
      <c r="AK92" s="20">
        <v>44</v>
      </c>
    </row>
    <row r="93" spans="1:41" x14ac:dyDescent="0.2">
      <c r="A93" s="1" t="s">
        <v>114</v>
      </c>
      <c r="B93" s="1" t="s">
        <v>68</v>
      </c>
      <c r="C93" s="1" t="s">
        <v>8</v>
      </c>
      <c r="D93" s="1" t="s">
        <v>50</v>
      </c>
      <c r="E93" s="1" t="s">
        <v>28</v>
      </c>
      <c r="F93" s="1" t="s">
        <v>10</v>
      </c>
      <c r="AG93" s="5">
        <v>0.45</v>
      </c>
      <c r="AJ93" s="5">
        <v>0.15</v>
      </c>
      <c r="AK93" s="20">
        <v>45</v>
      </c>
      <c r="AM93" s="17">
        <f>+AO93/$AO$3</f>
        <v>1.1366105047209874E-5</v>
      </c>
      <c r="AN93" s="18">
        <f>IF(AK93=1,AM93,AM93+AN91)</f>
        <v>0.99998247725471867</v>
      </c>
      <c r="AO93" s="5">
        <f>SUM(G93:AJ93)</f>
        <v>0.6</v>
      </c>
    </row>
    <row r="94" spans="1:41" x14ac:dyDescent="0.2">
      <c r="A94" s="1" t="s">
        <v>114</v>
      </c>
      <c r="B94" s="1" t="s">
        <v>68</v>
      </c>
      <c r="C94" s="1" t="s">
        <v>8</v>
      </c>
      <c r="D94" s="1" t="s">
        <v>50</v>
      </c>
      <c r="E94" s="1" t="s">
        <v>28</v>
      </c>
      <c r="F94" s="1" t="s">
        <v>11</v>
      </c>
      <c r="AG94" s="5">
        <v>-1</v>
      </c>
      <c r="AJ94" s="5">
        <v>-1</v>
      </c>
      <c r="AK94" s="20">
        <v>45</v>
      </c>
    </row>
    <row r="95" spans="1:41" x14ac:dyDescent="0.2">
      <c r="A95" s="1" t="s">
        <v>114</v>
      </c>
      <c r="B95" s="1" t="s">
        <v>68</v>
      </c>
      <c r="C95" s="1" t="s">
        <v>8</v>
      </c>
      <c r="D95" s="1" t="s">
        <v>74</v>
      </c>
      <c r="E95" s="1" t="s">
        <v>33</v>
      </c>
      <c r="F95" s="1" t="s">
        <v>10</v>
      </c>
      <c r="N95" s="5">
        <v>0.2</v>
      </c>
      <c r="Q95" s="5">
        <v>0.2</v>
      </c>
      <c r="AK95" s="20">
        <v>46</v>
      </c>
      <c r="AM95" s="17">
        <f>+AO95/$AO$3</f>
        <v>7.5774033648065842E-6</v>
      </c>
      <c r="AN95" s="18">
        <f>IF(AK95=1,AM95,AM95+AN93)</f>
        <v>0.99999005465808344</v>
      </c>
      <c r="AO95" s="5">
        <f>SUM(G95:AJ95)</f>
        <v>0.4</v>
      </c>
    </row>
    <row r="96" spans="1:41" x14ac:dyDescent="0.2">
      <c r="A96" s="1" t="s">
        <v>114</v>
      </c>
      <c r="B96" s="1" t="s">
        <v>68</v>
      </c>
      <c r="C96" s="1" t="s">
        <v>8</v>
      </c>
      <c r="D96" s="1" t="s">
        <v>74</v>
      </c>
      <c r="E96" s="1" t="s">
        <v>33</v>
      </c>
      <c r="F96" s="1" t="s">
        <v>11</v>
      </c>
      <c r="N96" s="5">
        <v>-1</v>
      </c>
      <c r="Q96" s="5">
        <v>-1</v>
      </c>
      <c r="AK96" s="20">
        <v>46</v>
      </c>
    </row>
    <row r="97" spans="1:41" x14ac:dyDescent="0.2">
      <c r="A97" s="1" t="s">
        <v>114</v>
      </c>
      <c r="B97" s="1" t="s">
        <v>68</v>
      </c>
      <c r="C97" s="1" t="s">
        <v>8</v>
      </c>
      <c r="D97" s="1" t="s">
        <v>156</v>
      </c>
      <c r="E97" s="1" t="s">
        <v>28</v>
      </c>
      <c r="F97" s="1" t="s">
        <v>10</v>
      </c>
      <c r="AC97" s="5">
        <v>0.15</v>
      </c>
      <c r="AK97" s="20">
        <v>47</v>
      </c>
      <c r="AM97" s="17">
        <f>+AO97/$AO$3</f>
        <v>2.8415262618024685E-6</v>
      </c>
      <c r="AN97" s="18">
        <f>IF(AK97=1,AM97,AM97+AN95)</f>
        <v>0.99999289618434528</v>
      </c>
      <c r="AO97" s="5">
        <f>SUM(G97:AJ97)</f>
        <v>0.15</v>
      </c>
    </row>
    <row r="98" spans="1:41" x14ac:dyDescent="0.2">
      <c r="A98" s="1" t="s">
        <v>114</v>
      </c>
      <c r="B98" s="1" t="s">
        <v>68</v>
      </c>
      <c r="C98" s="1" t="s">
        <v>8</v>
      </c>
      <c r="D98" s="1" t="s">
        <v>156</v>
      </c>
      <c r="E98" s="1" t="s">
        <v>28</v>
      </c>
      <c r="F98" s="1" t="s">
        <v>11</v>
      </c>
      <c r="AC98" s="5" t="s">
        <v>15</v>
      </c>
      <c r="AK98" s="20">
        <v>47</v>
      </c>
    </row>
    <row r="99" spans="1:41" x14ac:dyDescent="0.2">
      <c r="A99" s="1" t="s">
        <v>114</v>
      </c>
      <c r="B99" s="1" t="s">
        <v>68</v>
      </c>
      <c r="C99" s="1" t="s">
        <v>8</v>
      </c>
      <c r="D99" s="1" t="s">
        <v>156</v>
      </c>
      <c r="E99" s="63" t="s">
        <v>32</v>
      </c>
      <c r="F99" s="1" t="s">
        <v>10</v>
      </c>
      <c r="AI99" s="5">
        <v>0.122</v>
      </c>
      <c r="AK99" s="20">
        <v>48</v>
      </c>
      <c r="AM99" s="17">
        <f>+AO99/$AO$3</f>
        <v>2.311108026266008E-6</v>
      </c>
      <c r="AN99" s="18">
        <f>IF(AK99=1,AM99,AM99+AN97)</f>
        <v>0.99999520729237157</v>
      </c>
      <c r="AO99" s="5">
        <f>SUM(G99:AJ99)</f>
        <v>0.122</v>
      </c>
    </row>
    <row r="100" spans="1:41" x14ac:dyDescent="0.2">
      <c r="A100" s="1" t="s">
        <v>114</v>
      </c>
      <c r="B100" s="1" t="s">
        <v>68</v>
      </c>
      <c r="C100" s="1" t="s">
        <v>8</v>
      </c>
      <c r="D100" s="1" t="s">
        <v>156</v>
      </c>
      <c r="E100" s="63" t="s">
        <v>32</v>
      </c>
      <c r="F100" s="1" t="s">
        <v>11</v>
      </c>
      <c r="AI100" s="5">
        <v>-1</v>
      </c>
      <c r="AK100" s="20">
        <v>48</v>
      </c>
    </row>
    <row r="101" spans="1:41" x14ac:dyDescent="0.2">
      <c r="A101" s="1" t="s">
        <v>114</v>
      </c>
      <c r="B101" s="1" t="s">
        <v>68</v>
      </c>
      <c r="C101" s="1" t="s">
        <v>8</v>
      </c>
      <c r="D101" s="1" t="s">
        <v>54</v>
      </c>
      <c r="E101" s="1" t="s">
        <v>21</v>
      </c>
      <c r="F101" s="1" t="s">
        <v>10</v>
      </c>
      <c r="Z101" s="5">
        <v>3.5000000000000003E-2</v>
      </c>
      <c r="AA101" s="5">
        <v>4.4999999999999998E-2</v>
      </c>
      <c r="AD101" s="5">
        <v>0.03</v>
      </c>
      <c r="AK101" s="20">
        <v>49</v>
      </c>
      <c r="AM101" s="17">
        <f>+AO101/$AO$3</f>
        <v>2.0837859253218106E-6</v>
      </c>
      <c r="AN101" s="18">
        <f>IF(AK101=1,AM101,AM101+AN99)</f>
        <v>0.99999729107829693</v>
      </c>
      <c r="AO101" s="5">
        <f>SUM(G101:AJ101)</f>
        <v>0.11</v>
      </c>
    </row>
    <row r="102" spans="1:41" x14ac:dyDescent="0.2">
      <c r="A102" s="1" t="s">
        <v>114</v>
      </c>
      <c r="B102" s="1" t="s">
        <v>68</v>
      </c>
      <c r="C102" s="1" t="s">
        <v>8</v>
      </c>
      <c r="D102" s="1" t="s">
        <v>54</v>
      </c>
      <c r="E102" s="1" t="s">
        <v>21</v>
      </c>
      <c r="F102" s="1" t="s">
        <v>11</v>
      </c>
      <c r="Z102" s="5" t="s">
        <v>15</v>
      </c>
      <c r="AA102" s="5">
        <v>-1</v>
      </c>
      <c r="AD102" s="5" t="s">
        <v>15</v>
      </c>
      <c r="AK102" s="20">
        <v>49</v>
      </c>
    </row>
    <row r="103" spans="1:41" x14ac:dyDescent="0.2">
      <c r="A103" s="1" t="s">
        <v>114</v>
      </c>
      <c r="B103" s="1" t="s">
        <v>68</v>
      </c>
      <c r="C103" s="1" t="s">
        <v>8</v>
      </c>
      <c r="D103" s="1" t="s">
        <v>61</v>
      </c>
      <c r="E103" s="1" t="s">
        <v>21</v>
      </c>
      <c r="F103" s="1" t="s">
        <v>10</v>
      </c>
      <c r="N103" s="5">
        <v>0.1</v>
      </c>
      <c r="AK103" s="20">
        <v>50</v>
      </c>
      <c r="AM103" s="17">
        <f>+AO103/$AO$3</f>
        <v>1.894350841201646E-6</v>
      </c>
      <c r="AN103" s="18">
        <f>IF(AK103=1,AM103,AM103+AN101)</f>
        <v>0.99999918542913813</v>
      </c>
      <c r="AO103" s="5">
        <f>SUM(G103:AJ103)</f>
        <v>0.1</v>
      </c>
    </row>
    <row r="104" spans="1:41" x14ac:dyDescent="0.2">
      <c r="A104" s="1" t="s">
        <v>114</v>
      </c>
      <c r="B104" s="1" t="s">
        <v>68</v>
      </c>
      <c r="C104" s="1" t="s">
        <v>8</v>
      </c>
      <c r="D104" s="1" t="s">
        <v>61</v>
      </c>
      <c r="E104" s="1" t="s">
        <v>21</v>
      </c>
      <c r="F104" s="1" t="s">
        <v>11</v>
      </c>
      <c r="N104" s="5" t="s">
        <v>15</v>
      </c>
      <c r="AK104" s="20">
        <v>50</v>
      </c>
    </row>
    <row r="105" spans="1:41" x14ac:dyDescent="0.2">
      <c r="A105" s="1" t="s">
        <v>114</v>
      </c>
      <c r="B105" s="1" t="s">
        <v>68</v>
      </c>
      <c r="C105" s="1" t="s">
        <v>8</v>
      </c>
      <c r="D105" s="1" t="s">
        <v>218</v>
      </c>
      <c r="E105" s="1" t="s">
        <v>33</v>
      </c>
      <c r="F105" s="1" t="s">
        <v>10</v>
      </c>
      <c r="AH105" s="5">
        <v>4.2999999999999997E-2</v>
      </c>
      <c r="AK105" s="20">
        <v>51</v>
      </c>
      <c r="AM105" s="17">
        <f>+AO105/$AO$3</f>
        <v>8.1457086171670768E-7</v>
      </c>
      <c r="AN105" s="18">
        <f>IF(AK105=1,AM105,AM105+AN103)</f>
        <v>0.99999999999999989</v>
      </c>
      <c r="AO105" s="5">
        <f>SUM(G105:AJ105)</f>
        <v>4.2999999999999997E-2</v>
      </c>
    </row>
    <row r="106" spans="1:41" x14ac:dyDescent="0.2">
      <c r="A106" s="1" t="s">
        <v>114</v>
      </c>
      <c r="B106" s="1" t="s">
        <v>68</v>
      </c>
      <c r="C106" s="1" t="s">
        <v>8</v>
      </c>
      <c r="D106" s="1" t="s">
        <v>218</v>
      </c>
      <c r="E106" s="1" t="s">
        <v>33</v>
      </c>
      <c r="F106" s="1" t="s">
        <v>11</v>
      </c>
      <c r="AH106" s="5" t="s">
        <v>15</v>
      </c>
      <c r="AK106" s="20">
        <v>51</v>
      </c>
    </row>
  </sheetData>
  <mergeCells count="2">
    <mergeCell ref="E2:F2"/>
    <mergeCell ref="A1:D1"/>
  </mergeCells>
  <conditionalFormatting sqref="AN6">
    <cfRule type="colorScale" priority="110">
      <colorScale>
        <cfvo type="min"/>
        <cfvo type="percentile" val="50"/>
        <cfvo type="num" val="0.97499999999999998"/>
        <color rgb="FF63BE7B"/>
        <color rgb="FFFCFCFF"/>
        <color rgb="FFF8696B"/>
      </colorScale>
    </cfRule>
  </conditionalFormatting>
  <conditionalFormatting sqref="AO2">
    <cfRule type="cellIs" dxfId="387" priority="63" operator="equal">
      <formula>"Check functions"</formula>
    </cfRule>
  </conditionalFormatting>
  <conditionalFormatting sqref="G6:AJ90">
    <cfRule type="cellIs" dxfId="386" priority="55" operator="equal">
      <formula>-1</formula>
    </cfRule>
    <cfRule type="cellIs" dxfId="385" priority="56" operator="equal">
      <formula>"a"</formula>
    </cfRule>
    <cfRule type="cellIs" dxfId="384" priority="57" operator="equal">
      <formula>"b"</formula>
    </cfRule>
    <cfRule type="cellIs" dxfId="383" priority="58" operator="equal">
      <formula>"c"</formula>
    </cfRule>
    <cfRule type="cellIs" dxfId="382" priority="59" operator="equal">
      <formula>"bc"</formula>
    </cfRule>
    <cfRule type="cellIs" dxfId="381" priority="60" operator="equal">
      <formula>"ab"</formula>
    </cfRule>
    <cfRule type="cellIs" dxfId="380" priority="61" operator="equal">
      <formula>"ac"</formula>
    </cfRule>
    <cfRule type="cellIs" dxfId="379" priority="62" operator="equal">
      <formula>"abc"</formula>
    </cfRule>
  </conditionalFormatting>
  <conditionalFormatting sqref="G91:AJ98">
    <cfRule type="cellIs" dxfId="378" priority="47" operator="equal">
      <formula>-1</formula>
    </cfRule>
    <cfRule type="cellIs" dxfId="377" priority="48" operator="equal">
      <formula>"a"</formula>
    </cfRule>
    <cfRule type="cellIs" dxfId="376" priority="49" operator="equal">
      <formula>"b"</formula>
    </cfRule>
    <cfRule type="cellIs" dxfId="375" priority="50" operator="equal">
      <formula>"c"</formula>
    </cfRule>
    <cfRule type="cellIs" dxfId="374" priority="51" operator="equal">
      <formula>"bc"</formula>
    </cfRule>
    <cfRule type="cellIs" dxfId="373" priority="52" operator="equal">
      <formula>"ab"</formula>
    </cfRule>
    <cfRule type="cellIs" dxfId="372" priority="53" operator="equal">
      <formula>"ac"</formula>
    </cfRule>
    <cfRule type="cellIs" dxfId="371" priority="54" operator="equal">
      <formula>"abc"</formula>
    </cfRule>
  </conditionalFormatting>
  <conditionalFormatting sqref="AM5:AM106">
    <cfRule type="colorScale" priority="1309">
      <colorScale>
        <cfvo type="min"/>
        <cfvo type="percentile" val="50"/>
        <cfvo type="max"/>
        <color rgb="FFF8696B"/>
        <color rgb="FFFFEB84"/>
        <color rgb="FF63BE7B"/>
      </colorScale>
    </cfRule>
  </conditionalFormatting>
  <conditionalFormatting sqref="AN5:AN106">
    <cfRule type="colorScale" priority="1315">
      <colorScale>
        <cfvo type="min"/>
        <cfvo type="percentile" val="50"/>
        <cfvo type="num" val="0.97499999999999998"/>
        <color rgb="FF63BE7B"/>
        <color rgb="FFFCFCFF"/>
        <color rgb="FFF8696B"/>
      </colorScale>
    </cfRule>
  </conditionalFormatting>
  <conditionalFormatting sqref="G100:AJ100">
    <cfRule type="cellIs" dxfId="370" priority="31" operator="equal">
      <formula>-1</formula>
    </cfRule>
    <cfRule type="cellIs" dxfId="369" priority="32" operator="equal">
      <formula>"a"</formula>
    </cfRule>
    <cfRule type="cellIs" dxfId="368" priority="33" operator="equal">
      <formula>"b"</formula>
    </cfRule>
    <cfRule type="cellIs" dxfId="367" priority="34" operator="equal">
      <formula>"c"</formula>
    </cfRule>
    <cfRule type="cellIs" dxfId="366" priority="35" operator="equal">
      <formula>"bc"</formula>
    </cfRule>
    <cfRule type="cellIs" dxfId="365" priority="36" operator="equal">
      <formula>"ab"</formula>
    </cfRule>
    <cfRule type="cellIs" dxfId="364" priority="37" operator="equal">
      <formula>"ac"</formula>
    </cfRule>
    <cfRule type="cellIs" dxfId="363" priority="38" operator="equal">
      <formula>"abc"</formula>
    </cfRule>
  </conditionalFormatting>
  <conditionalFormatting sqref="G102:AJ102">
    <cfRule type="cellIs" dxfId="362" priority="21" operator="equal">
      <formula>-1</formula>
    </cfRule>
    <cfRule type="cellIs" dxfId="361" priority="22" operator="equal">
      <formula>"a"</formula>
    </cfRule>
    <cfRule type="cellIs" dxfId="360" priority="23" operator="equal">
      <formula>"b"</formula>
    </cfRule>
    <cfRule type="cellIs" dxfId="359" priority="24" operator="equal">
      <formula>"c"</formula>
    </cfRule>
    <cfRule type="cellIs" dxfId="358" priority="25" operator="equal">
      <formula>"bc"</formula>
    </cfRule>
    <cfRule type="cellIs" dxfId="357" priority="26" operator="equal">
      <formula>"ab"</formula>
    </cfRule>
    <cfRule type="cellIs" dxfId="356" priority="27" operator="equal">
      <formula>"ac"</formula>
    </cfRule>
    <cfRule type="cellIs" dxfId="355" priority="28" operator="equal">
      <formula>"abc"</formula>
    </cfRule>
  </conditionalFormatting>
  <conditionalFormatting sqref="G104:AJ104">
    <cfRule type="cellIs" dxfId="354" priority="13" operator="equal">
      <formula>-1</formula>
    </cfRule>
    <cfRule type="cellIs" dxfId="353" priority="14" operator="equal">
      <formula>"a"</formula>
    </cfRule>
    <cfRule type="cellIs" dxfId="352" priority="15" operator="equal">
      <formula>"b"</formula>
    </cfRule>
    <cfRule type="cellIs" dxfId="351" priority="16" operator="equal">
      <formula>"c"</formula>
    </cfRule>
    <cfRule type="cellIs" dxfId="350" priority="17" operator="equal">
      <formula>"bc"</formula>
    </cfRule>
    <cfRule type="cellIs" dxfId="349" priority="18" operator="equal">
      <formula>"ab"</formula>
    </cfRule>
    <cfRule type="cellIs" dxfId="348" priority="19" operator="equal">
      <formula>"ac"</formula>
    </cfRule>
    <cfRule type="cellIs" dxfId="347" priority="20" operator="equal">
      <formula>"abc"</formula>
    </cfRule>
  </conditionalFormatting>
  <conditionalFormatting sqref="G106:AJ106">
    <cfRule type="cellIs" dxfId="346" priority="5" operator="equal">
      <formula>-1</formula>
    </cfRule>
    <cfRule type="cellIs" dxfId="345" priority="6" operator="equal">
      <formula>"a"</formula>
    </cfRule>
    <cfRule type="cellIs" dxfId="344" priority="7" operator="equal">
      <formula>"b"</formula>
    </cfRule>
    <cfRule type="cellIs" dxfId="343" priority="8" operator="equal">
      <formula>"c"</formula>
    </cfRule>
    <cfRule type="cellIs" dxfId="342" priority="9" operator="equal">
      <formula>"bc"</formula>
    </cfRule>
    <cfRule type="cellIs" dxfId="341" priority="10" operator="equal">
      <formula>"ab"</formula>
    </cfRule>
    <cfRule type="cellIs" dxfId="340" priority="11" operator="equal">
      <formula>"ac"</formula>
    </cfRule>
    <cfRule type="cellIs" dxfId="339" priority="12" operator="equal">
      <formula>"abc"</formula>
    </cfRule>
  </conditionalFormatting>
  <pageMargins left="0.7" right="0.7" top="0.75" bottom="0.75" header="0.3" footer="0.3"/>
  <pageSetup paperSize="9" scale="54" orientation="landscape"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theme="9"/>
    <pageSetUpPr fitToPage="1"/>
  </sheetPr>
  <dimension ref="A1:AO110"/>
  <sheetViews>
    <sheetView zoomScale="90" zoomScaleNormal="90" zoomScaleSheetLayoutView="90" workbookViewId="0">
      <selection activeCell="AJ26" sqref="AJ26"/>
    </sheetView>
  </sheetViews>
  <sheetFormatPr defaultColWidth="9.140625" defaultRowHeight="12" x14ac:dyDescent="0.2"/>
  <cols>
    <col min="1" max="1" width="6.7109375" style="1" bestFit="1" customWidth="1"/>
    <col min="2" max="2" width="5" style="1" bestFit="1" customWidth="1"/>
    <col min="3" max="3" width="5.5703125" style="1" bestFit="1" customWidth="1"/>
    <col min="4" max="4" width="22.7109375" style="1" customWidth="1"/>
    <col min="5" max="5" width="7.28515625" style="1" bestFit="1" customWidth="1"/>
    <col min="6" max="6" width="4.5703125" style="1" bestFit="1" customWidth="1"/>
    <col min="7" max="36" width="6.7109375" style="5" customWidth="1"/>
    <col min="37" max="37" width="4.85546875" style="20" bestFit="1" customWidth="1"/>
    <col min="38" max="38" width="1.7109375" style="16" customWidth="1"/>
    <col min="39" max="39" width="6.140625" style="15" bestFit="1" customWidth="1"/>
    <col min="40" max="40" width="5.5703125" style="16" bestFit="1" customWidth="1"/>
    <col min="41" max="41" width="9" style="1" bestFit="1" customWidth="1"/>
    <col min="42" max="16384" width="9.140625" style="1"/>
  </cols>
  <sheetData>
    <row r="1" spans="1:41" x14ac:dyDescent="0.2">
      <c r="A1" s="61" t="str">
        <f>"Table " &amp; VLOOKUP(AO1,header!$B$4:$C$31,1,FALSE) &amp; ". "&amp; VLOOKUP(AO1,header!$B$4:$C$31,2,FALSE)</f>
        <v>Table 18. SAI-W stock</v>
      </c>
      <c r="B1" s="61"/>
      <c r="C1" s="61"/>
      <c r="D1" s="61"/>
      <c r="AO1" s="11">
        <v>18</v>
      </c>
    </row>
    <row r="2" spans="1:41" x14ac:dyDescent="0.2">
      <c r="E2" s="60" t="s">
        <v>143</v>
      </c>
      <c r="F2" s="60"/>
      <c r="G2" s="21">
        <f>SUMIF(G5:G110,"&gt;0")</f>
        <v>1226.2239999999999</v>
      </c>
      <c r="H2" s="21">
        <f t="shared" ref="H2:AJ2" si="0">SUMIF(H5:H110,"&gt;0")</f>
        <v>1463.027</v>
      </c>
      <c r="I2" s="21">
        <f t="shared" si="0"/>
        <v>1413.9929999999997</v>
      </c>
      <c r="J2" s="21">
        <f t="shared" si="0"/>
        <v>1120.8999999999999</v>
      </c>
      <c r="K2" s="21">
        <f t="shared" si="0"/>
        <v>1213.7659999999998</v>
      </c>
      <c r="L2" s="21">
        <f t="shared" si="0"/>
        <v>1142.5729999999999</v>
      </c>
      <c r="M2" s="21">
        <f t="shared" si="0"/>
        <v>1256.8610000000003</v>
      </c>
      <c r="N2" s="21">
        <f t="shared" si="0"/>
        <v>1614.9679999999998</v>
      </c>
      <c r="O2" s="21">
        <f t="shared" si="0"/>
        <v>1580.4119999999998</v>
      </c>
      <c r="P2" s="21">
        <f t="shared" si="0"/>
        <v>1995.6859999999999</v>
      </c>
      <c r="Q2" s="21">
        <f t="shared" si="0"/>
        <v>1797.1649999999995</v>
      </c>
      <c r="R2" s="21">
        <f t="shared" si="0"/>
        <v>2060.3880000000004</v>
      </c>
      <c r="S2" s="21">
        <f t="shared" si="0"/>
        <v>1498.0129999999999</v>
      </c>
      <c r="T2" s="21">
        <f t="shared" si="0"/>
        <v>1726.9270000000004</v>
      </c>
      <c r="U2" s="21">
        <f t="shared" si="0"/>
        <v>1839.4830000000006</v>
      </c>
      <c r="V2" s="21">
        <f t="shared" si="0"/>
        <v>1938.9019999999998</v>
      </c>
      <c r="W2" s="21">
        <f t="shared" si="0"/>
        <v>1560.692</v>
      </c>
      <c r="X2" s="21">
        <f t="shared" si="0"/>
        <v>1732.6269999999997</v>
      </c>
      <c r="Y2" s="21">
        <f t="shared" si="0"/>
        <v>1624.2329999999999</v>
      </c>
      <c r="Z2" s="21">
        <f t="shared" si="0"/>
        <v>1228.7260000000001</v>
      </c>
      <c r="AA2" s="21">
        <f t="shared" si="0"/>
        <v>1335.4229999999995</v>
      </c>
      <c r="AB2" s="21">
        <f t="shared" si="0"/>
        <v>1274.72</v>
      </c>
      <c r="AC2" s="21">
        <f t="shared" si="0"/>
        <v>984.9459999999998</v>
      </c>
      <c r="AD2" s="21">
        <f t="shared" si="0"/>
        <v>859.22199999999987</v>
      </c>
      <c r="AE2" s="21">
        <f t="shared" si="0"/>
        <v>916.96</v>
      </c>
      <c r="AF2" s="21">
        <f t="shared" si="0"/>
        <v>1351.29</v>
      </c>
      <c r="AG2" s="21">
        <f t="shared" si="0"/>
        <v>1266.9009999999998</v>
      </c>
      <c r="AH2" s="21">
        <f t="shared" si="0"/>
        <v>1521.0129999999999</v>
      </c>
      <c r="AI2" s="21">
        <f t="shared" si="0"/>
        <v>1362.7370000000001</v>
      </c>
      <c r="AJ2" s="21">
        <f t="shared" si="0"/>
        <v>1286.7</v>
      </c>
      <c r="AO2" s="39" t="str">
        <f>IF((SUM(G2:AJ2)=AO3),"Ok","Check functions")</f>
        <v>Ok</v>
      </c>
    </row>
    <row r="3" spans="1:41" x14ac:dyDescent="0.2">
      <c r="AO3" s="5">
        <f>SUM(AO5:AO110)</f>
        <v>43195.477999999981</v>
      </c>
    </row>
    <row r="4" spans="1:41" s="27" customFormat="1" x14ac:dyDescent="0.2">
      <c r="A4" s="23" t="s">
        <v>0</v>
      </c>
      <c r="B4" s="23" t="s">
        <v>1</v>
      </c>
      <c r="C4" s="23" t="s">
        <v>2</v>
      </c>
      <c r="D4" s="23" t="s">
        <v>3</v>
      </c>
      <c r="E4" s="23" t="s">
        <v>4</v>
      </c>
      <c r="F4" s="24" t="s">
        <v>144</v>
      </c>
      <c r="G4" s="29">
        <v>1991</v>
      </c>
      <c r="H4" s="25">
        <v>1992</v>
      </c>
      <c r="I4" s="25">
        <v>1993</v>
      </c>
      <c r="J4" s="25">
        <v>1994</v>
      </c>
      <c r="K4" s="25">
        <v>1995</v>
      </c>
      <c r="L4" s="25">
        <v>1996</v>
      </c>
      <c r="M4" s="25">
        <v>1997</v>
      </c>
      <c r="N4" s="25">
        <v>1998</v>
      </c>
      <c r="O4" s="25">
        <v>1999</v>
      </c>
      <c r="P4" s="25">
        <v>2000</v>
      </c>
      <c r="Q4" s="25">
        <v>2001</v>
      </c>
      <c r="R4" s="25">
        <v>2002</v>
      </c>
      <c r="S4" s="25">
        <v>2003</v>
      </c>
      <c r="T4" s="25">
        <v>2004</v>
      </c>
      <c r="U4" s="25">
        <v>2005</v>
      </c>
      <c r="V4" s="25">
        <v>2006</v>
      </c>
      <c r="W4" s="25">
        <v>2007</v>
      </c>
      <c r="X4" s="25">
        <v>2008</v>
      </c>
      <c r="Y4" s="25">
        <v>2009</v>
      </c>
      <c r="Z4" s="25">
        <v>2010</v>
      </c>
      <c r="AA4" s="25">
        <v>2011</v>
      </c>
      <c r="AB4" s="25">
        <v>2012</v>
      </c>
      <c r="AC4" s="25">
        <v>2013</v>
      </c>
      <c r="AD4" s="25">
        <v>2014</v>
      </c>
      <c r="AE4" s="25">
        <v>2015</v>
      </c>
      <c r="AF4" s="25">
        <v>2016</v>
      </c>
      <c r="AG4" s="25">
        <v>2017</v>
      </c>
      <c r="AH4" s="25">
        <v>2018</v>
      </c>
      <c r="AI4" s="25">
        <v>2019</v>
      </c>
      <c r="AJ4" s="25">
        <v>2020</v>
      </c>
      <c r="AK4" s="26" t="s">
        <v>5</v>
      </c>
      <c r="AL4" s="11"/>
      <c r="AM4" s="14" t="s">
        <v>95</v>
      </c>
      <c r="AN4" s="11" t="s">
        <v>96</v>
      </c>
      <c r="AO4" s="1" t="s">
        <v>228</v>
      </c>
    </row>
    <row r="5" spans="1:41" x14ac:dyDescent="0.2">
      <c r="A5" s="1" t="s">
        <v>114</v>
      </c>
      <c r="B5" s="1" t="s">
        <v>82</v>
      </c>
      <c r="C5" s="1" t="s">
        <v>8</v>
      </c>
      <c r="D5" s="1" t="s">
        <v>27</v>
      </c>
      <c r="E5" s="1" t="s">
        <v>21</v>
      </c>
      <c r="F5" s="1" t="s">
        <v>10</v>
      </c>
      <c r="G5" s="5">
        <v>128.536</v>
      </c>
      <c r="H5" s="5">
        <v>169.75899999999999</v>
      </c>
      <c r="I5" s="5">
        <v>271.16199999999998</v>
      </c>
      <c r="J5" s="5">
        <v>148.006</v>
      </c>
      <c r="K5" s="5">
        <v>139.042</v>
      </c>
      <c r="L5" s="5">
        <v>167.136</v>
      </c>
      <c r="M5" s="5">
        <v>164.93</v>
      </c>
      <c r="N5" s="5">
        <v>332.50400000000002</v>
      </c>
      <c r="O5" s="5">
        <v>227.02699999999999</v>
      </c>
      <c r="P5" s="5">
        <v>189.851</v>
      </c>
      <c r="Q5" s="5">
        <v>185.744</v>
      </c>
      <c r="R5" s="5">
        <v>188.23699999999999</v>
      </c>
      <c r="S5" s="5">
        <v>233.46700000000001</v>
      </c>
      <c r="T5" s="5">
        <v>387.19</v>
      </c>
      <c r="U5" s="5">
        <v>476.267</v>
      </c>
      <c r="V5" s="5">
        <v>907.10799999999995</v>
      </c>
      <c r="W5" s="5">
        <v>362.721</v>
      </c>
      <c r="X5" s="5">
        <v>268.53199999999998</v>
      </c>
      <c r="Y5" s="5">
        <v>319.68</v>
      </c>
      <c r="Z5" s="5">
        <v>408.983</v>
      </c>
      <c r="AA5" s="5">
        <v>498.16699999999997</v>
      </c>
      <c r="AB5" s="5">
        <v>403.83699999999999</v>
      </c>
      <c r="AC5" s="5">
        <v>261.84899999999999</v>
      </c>
      <c r="AD5" s="5">
        <v>112.229</v>
      </c>
      <c r="AE5" s="5">
        <v>152.131</v>
      </c>
      <c r="AF5" s="5">
        <v>246.119</v>
      </c>
      <c r="AG5" s="5">
        <v>387.29</v>
      </c>
      <c r="AH5" s="5">
        <v>380.60599999999999</v>
      </c>
      <c r="AI5" s="5">
        <v>373.11799999999999</v>
      </c>
      <c r="AJ5" s="5">
        <v>363.392</v>
      </c>
      <c r="AK5" s="20">
        <v>1</v>
      </c>
      <c r="AM5" s="17">
        <f>+AO5/$AO$3</f>
        <v>0.2049895130226364</v>
      </c>
      <c r="AN5" s="18">
        <f>IF(AK5=1,AM5,AM5+AN3)</f>
        <v>0.2049895130226364</v>
      </c>
      <c r="AO5" s="5">
        <f>SUM(G5:AJ5)</f>
        <v>8854.6200000000008</v>
      </c>
    </row>
    <row r="6" spans="1:41" x14ac:dyDescent="0.2">
      <c r="A6" s="1" t="s">
        <v>114</v>
      </c>
      <c r="B6" s="1" t="s">
        <v>82</v>
      </c>
      <c r="C6" s="1" t="s">
        <v>8</v>
      </c>
      <c r="D6" s="1" t="s">
        <v>27</v>
      </c>
      <c r="E6" s="1" t="s">
        <v>21</v>
      </c>
      <c r="F6" s="1" t="s">
        <v>11</v>
      </c>
      <c r="G6" s="5" t="s">
        <v>24</v>
      </c>
      <c r="H6" s="5" t="s">
        <v>13</v>
      </c>
      <c r="I6" s="5" t="s">
        <v>13</v>
      </c>
      <c r="J6" s="5" t="s">
        <v>13</v>
      </c>
      <c r="K6" s="5" t="s">
        <v>13</v>
      </c>
      <c r="L6" s="5" t="s">
        <v>13</v>
      </c>
      <c r="M6" s="5" t="s">
        <v>13</v>
      </c>
      <c r="N6" s="5" t="s">
        <v>13</v>
      </c>
      <c r="O6" s="5" t="s">
        <v>13</v>
      </c>
      <c r="P6" s="5" t="s">
        <v>13</v>
      </c>
      <c r="Q6" s="5" t="s">
        <v>24</v>
      </c>
      <c r="R6" s="5" t="s">
        <v>24</v>
      </c>
      <c r="S6" s="5" t="s">
        <v>13</v>
      </c>
      <c r="T6" s="5" t="s">
        <v>13</v>
      </c>
      <c r="U6" s="5" t="s">
        <v>13</v>
      </c>
      <c r="V6" s="5" t="s">
        <v>13</v>
      </c>
      <c r="W6" s="5" t="s">
        <v>13</v>
      </c>
      <c r="X6" s="5" t="s">
        <v>13</v>
      </c>
      <c r="Y6" s="5" t="s">
        <v>13</v>
      </c>
      <c r="Z6" s="5" t="s">
        <v>13</v>
      </c>
      <c r="AA6" s="5" t="s">
        <v>13</v>
      </c>
      <c r="AB6" s="5" t="s">
        <v>13</v>
      </c>
      <c r="AC6" s="5" t="s">
        <v>13</v>
      </c>
      <c r="AD6" s="5" t="s">
        <v>13</v>
      </c>
      <c r="AE6" s="5" t="s">
        <v>15</v>
      </c>
      <c r="AF6" s="5" t="s">
        <v>15</v>
      </c>
      <c r="AG6" s="5" t="s">
        <v>15</v>
      </c>
      <c r="AH6" s="5" t="s">
        <v>15</v>
      </c>
      <c r="AI6" s="5" t="s">
        <v>15</v>
      </c>
      <c r="AJ6" s="5" t="s">
        <v>15</v>
      </c>
      <c r="AK6" s="16">
        <v>1</v>
      </c>
    </row>
    <row r="7" spans="1:41" x14ac:dyDescent="0.2">
      <c r="A7" s="1" t="s">
        <v>114</v>
      </c>
      <c r="B7" s="1" t="s">
        <v>82</v>
      </c>
      <c r="C7" s="1" t="s">
        <v>8</v>
      </c>
      <c r="D7" s="1" t="s">
        <v>40</v>
      </c>
      <c r="E7" s="1" t="s">
        <v>21</v>
      </c>
      <c r="F7" s="1" t="s">
        <v>10</v>
      </c>
      <c r="G7" s="5">
        <v>316</v>
      </c>
      <c r="H7" s="5">
        <v>310</v>
      </c>
      <c r="I7" s="5">
        <v>246</v>
      </c>
      <c r="J7" s="5">
        <v>151</v>
      </c>
      <c r="K7" s="5">
        <v>119</v>
      </c>
      <c r="L7" s="5">
        <v>56</v>
      </c>
      <c r="M7" s="5">
        <v>83</v>
      </c>
      <c r="N7" s="5">
        <v>151.19999999999999</v>
      </c>
      <c r="O7" s="5">
        <v>148</v>
      </c>
      <c r="P7" s="5">
        <v>164.3</v>
      </c>
      <c r="Q7" s="5">
        <v>186.7</v>
      </c>
      <c r="R7" s="5">
        <v>150.94999999999999</v>
      </c>
      <c r="S7" s="5">
        <v>171.405</v>
      </c>
      <c r="T7" s="5">
        <v>112.24</v>
      </c>
      <c r="U7" s="5">
        <v>146.59899999999999</v>
      </c>
      <c r="V7" s="5">
        <v>158.61799999999999</v>
      </c>
      <c r="W7" s="5">
        <v>174.4</v>
      </c>
      <c r="X7" s="5">
        <v>215.71600000000001</v>
      </c>
      <c r="Y7" s="5">
        <v>182.91200000000001</v>
      </c>
      <c r="Z7" s="5">
        <v>191</v>
      </c>
      <c r="AA7" s="5">
        <v>191</v>
      </c>
      <c r="AB7" s="5">
        <v>191</v>
      </c>
      <c r="AC7" s="5">
        <v>191</v>
      </c>
      <c r="AD7" s="5">
        <v>191</v>
      </c>
      <c r="AE7" s="5">
        <v>209.68100000000001</v>
      </c>
      <c r="AF7" s="5">
        <v>136.61600000000001</v>
      </c>
      <c r="AG7" s="5">
        <v>164.078</v>
      </c>
      <c r="AH7" s="5">
        <v>148.72900000000001</v>
      </c>
      <c r="AI7" s="5">
        <v>110.498</v>
      </c>
      <c r="AJ7" s="5">
        <v>96.149000000000001</v>
      </c>
      <c r="AK7" s="20">
        <v>2</v>
      </c>
      <c r="AM7" s="17">
        <f>+AO7/$AO$3</f>
        <v>0.11725280595343805</v>
      </c>
      <c r="AN7" s="18">
        <f>IF(AK7=1,AM7,AM7+AN5)</f>
        <v>0.32224231897607447</v>
      </c>
      <c r="AO7" s="5">
        <f>SUM(G7:AJ7)</f>
        <v>5064.7910000000002</v>
      </c>
    </row>
    <row r="8" spans="1:41" x14ac:dyDescent="0.2">
      <c r="A8" s="1" t="s">
        <v>114</v>
      </c>
      <c r="B8" s="1" t="s">
        <v>82</v>
      </c>
      <c r="C8" s="1" t="s">
        <v>8</v>
      </c>
      <c r="D8" s="1" t="s">
        <v>40</v>
      </c>
      <c r="E8" s="1" t="s">
        <v>21</v>
      </c>
      <c r="F8" s="1" t="s">
        <v>11</v>
      </c>
      <c r="G8" s="5">
        <v>-1</v>
      </c>
      <c r="H8" s="5">
        <v>-1</v>
      </c>
      <c r="I8" s="5">
        <v>-1</v>
      </c>
      <c r="J8" s="5">
        <v>-1</v>
      </c>
      <c r="K8" s="5">
        <v>-1</v>
      </c>
      <c r="L8" s="5">
        <v>-1</v>
      </c>
      <c r="M8" s="5">
        <v>-1</v>
      </c>
      <c r="N8" s="5">
        <v>-1</v>
      </c>
      <c r="O8" s="5">
        <v>-1</v>
      </c>
      <c r="P8" s="5">
        <v>-1</v>
      </c>
      <c r="Q8" s="5">
        <v>-1</v>
      </c>
      <c r="R8" s="5">
        <v>-1</v>
      </c>
      <c r="S8" s="5" t="s">
        <v>15</v>
      </c>
      <c r="T8" s="5" t="s">
        <v>15</v>
      </c>
      <c r="U8" s="5" t="s">
        <v>15</v>
      </c>
      <c r="V8" s="5" t="s">
        <v>15</v>
      </c>
      <c r="W8" s="5" t="s">
        <v>15</v>
      </c>
      <c r="X8" s="5" t="s">
        <v>15</v>
      </c>
      <c r="Y8" s="5">
        <v>-1</v>
      </c>
      <c r="Z8" s="5">
        <v>-1</v>
      </c>
      <c r="AA8" s="5">
        <v>-1</v>
      </c>
      <c r="AB8" s="5">
        <v>-1</v>
      </c>
      <c r="AC8" s="5">
        <v>-1</v>
      </c>
      <c r="AD8" s="5">
        <v>-1</v>
      </c>
      <c r="AE8" s="5">
        <v>-1</v>
      </c>
      <c r="AF8" s="5">
        <v>-1</v>
      </c>
      <c r="AG8" s="5">
        <v>-1</v>
      </c>
      <c r="AH8" s="5">
        <v>-1</v>
      </c>
      <c r="AI8" s="5">
        <v>-1</v>
      </c>
      <c r="AJ8" s="5">
        <v>-1</v>
      </c>
      <c r="AK8" s="16">
        <v>2</v>
      </c>
    </row>
    <row r="9" spans="1:41" x14ac:dyDescent="0.2">
      <c r="A9" s="1" t="s">
        <v>114</v>
      </c>
      <c r="B9" s="1" t="s">
        <v>82</v>
      </c>
      <c r="C9" s="1" t="s">
        <v>8</v>
      </c>
      <c r="D9" s="1" t="s">
        <v>215</v>
      </c>
      <c r="E9" s="1" t="s">
        <v>21</v>
      </c>
      <c r="F9" s="1" t="s">
        <v>10</v>
      </c>
      <c r="G9" s="5">
        <v>8.3040000000000003</v>
      </c>
      <c r="H9" s="5">
        <v>13.163</v>
      </c>
      <c r="I9" s="5">
        <v>12.92</v>
      </c>
      <c r="J9" s="5">
        <v>18.731999999999999</v>
      </c>
      <c r="K9" s="5">
        <v>35.985999999999997</v>
      </c>
      <c r="L9" s="5">
        <v>5.0279999999999996</v>
      </c>
      <c r="M9" s="5">
        <v>20.425000000000001</v>
      </c>
      <c r="N9" s="5">
        <v>41.707000000000001</v>
      </c>
      <c r="O9" s="5">
        <v>6.7720000000000002</v>
      </c>
      <c r="P9" s="5">
        <v>14.397</v>
      </c>
      <c r="Q9" s="5">
        <v>309.45699999999999</v>
      </c>
      <c r="R9" s="5">
        <v>413.971</v>
      </c>
      <c r="S9" s="5">
        <v>182.876</v>
      </c>
      <c r="T9" s="5">
        <v>160.33500000000001</v>
      </c>
      <c r="U9" s="5">
        <v>88.988</v>
      </c>
      <c r="V9" s="5">
        <v>134.16399999999999</v>
      </c>
      <c r="W9" s="5">
        <v>213.648</v>
      </c>
      <c r="X9" s="5">
        <v>360.71499999999997</v>
      </c>
      <c r="Y9" s="5">
        <v>412.04199999999997</v>
      </c>
      <c r="Z9" s="5">
        <v>275.19</v>
      </c>
      <c r="AA9" s="5">
        <v>190.452</v>
      </c>
      <c r="AB9" s="5">
        <v>183.79300000000001</v>
      </c>
      <c r="AC9" s="5">
        <v>202.69399999999999</v>
      </c>
      <c r="AD9" s="5">
        <v>243.77799999999999</v>
      </c>
      <c r="AE9" s="5">
        <v>311.07299999999998</v>
      </c>
      <c r="AF9" s="5">
        <v>207.27199999999999</v>
      </c>
      <c r="AG9" s="5">
        <v>454.17</v>
      </c>
      <c r="AH9" s="5">
        <v>255.56</v>
      </c>
      <c r="AI9" s="5">
        <v>228.239</v>
      </c>
      <c r="AJ9" s="5">
        <v>57.302999999999997</v>
      </c>
      <c r="AK9" s="20">
        <v>3</v>
      </c>
      <c r="AM9" s="17">
        <f>+AO9/$AO$3</f>
        <v>0.11721490846796513</v>
      </c>
      <c r="AN9" s="18">
        <f>IF(AK9=1,AM9,AM9+AN7)</f>
        <v>0.43945722744403959</v>
      </c>
      <c r="AO9" s="5">
        <f>SUM(G9:AJ9)</f>
        <v>5063.1539999999995</v>
      </c>
    </row>
    <row r="10" spans="1:41" x14ac:dyDescent="0.2">
      <c r="A10" s="1" t="s">
        <v>114</v>
      </c>
      <c r="B10" s="1" t="s">
        <v>82</v>
      </c>
      <c r="C10" s="1" t="s">
        <v>8</v>
      </c>
      <c r="D10" s="1" t="s">
        <v>215</v>
      </c>
      <c r="E10" s="1" t="s">
        <v>21</v>
      </c>
      <c r="F10" s="1" t="s">
        <v>11</v>
      </c>
      <c r="G10" s="5">
        <v>-1</v>
      </c>
      <c r="H10" s="5">
        <v>-1</v>
      </c>
      <c r="I10" s="5" t="s">
        <v>24</v>
      </c>
      <c r="J10" s="5" t="s">
        <v>24</v>
      </c>
      <c r="K10" s="5">
        <v>-1</v>
      </c>
      <c r="L10" s="5" t="s">
        <v>24</v>
      </c>
      <c r="M10" s="5" t="s">
        <v>24</v>
      </c>
      <c r="N10" s="5">
        <v>-1</v>
      </c>
      <c r="O10" s="5" t="s">
        <v>24</v>
      </c>
      <c r="P10" s="5" t="s">
        <v>24</v>
      </c>
      <c r="Q10" s="5" t="s">
        <v>24</v>
      </c>
      <c r="R10" s="5" t="s">
        <v>24</v>
      </c>
      <c r="S10" s="5" t="s">
        <v>24</v>
      </c>
      <c r="T10" s="5">
        <v>-1</v>
      </c>
      <c r="U10" s="5" t="s">
        <v>24</v>
      </c>
      <c r="V10" s="5" t="s">
        <v>24</v>
      </c>
      <c r="W10" s="5">
        <v>-1</v>
      </c>
      <c r="X10" s="5" t="s">
        <v>24</v>
      </c>
      <c r="Y10" s="5" t="s">
        <v>24</v>
      </c>
      <c r="Z10" s="5" t="s">
        <v>24</v>
      </c>
      <c r="AA10" s="5">
        <v>-1</v>
      </c>
      <c r="AB10" s="5">
        <v>-1</v>
      </c>
      <c r="AC10" s="5">
        <v>-1</v>
      </c>
      <c r="AD10" s="5">
        <v>-1</v>
      </c>
      <c r="AE10" s="5" t="s">
        <v>24</v>
      </c>
      <c r="AF10" s="5" t="s">
        <v>24</v>
      </c>
      <c r="AG10" s="5" t="s">
        <v>24</v>
      </c>
      <c r="AH10" s="5" t="s">
        <v>24</v>
      </c>
      <c r="AI10" s="5" t="s">
        <v>24</v>
      </c>
      <c r="AJ10" s="5">
        <v>-1</v>
      </c>
      <c r="AK10" s="16">
        <v>3</v>
      </c>
    </row>
    <row r="11" spans="1:41" x14ac:dyDescent="0.2">
      <c r="A11" s="1" t="s">
        <v>114</v>
      </c>
      <c r="B11" s="1" t="s">
        <v>82</v>
      </c>
      <c r="C11" s="1" t="s">
        <v>8</v>
      </c>
      <c r="D11" s="1" t="s">
        <v>149</v>
      </c>
      <c r="E11" s="1" t="s">
        <v>21</v>
      </c>
      <c r="F11" s="1" t="s">
        <v>10</v>
      </c>
      <c r="G11" s="5">
        <v>65</v>
      </c>
      <c r="H11" s="5">
        <v>285</v>
      </c>
      <c r="I11" s="5">
        <v>201.2</v>
      </c>
      <c r="J11" s="5">
        <v>59.7</v>
      </c>
      <c r="K11" s="5">
        <v>97</v>
      </c>
      <c r="L11" s="5">
        <v>76</v>
      </c>
      <c r="M11" s="5">
        <v>69.099999999999994</v>
      </c>
      <c r="N11" s="5">
        <v>106.4</v>
      </c>
      <c r="O11" s="5">
        <v>278.10000000000002</v>
      </c>
      <c r="P11" s="5">
        <v>531</v>
      </c>
      <c r="Q11" s="5">
        <v>412</v>
      </c>
      <c r="R11" s="5">
        <v>325</v>
      </c>
      <c r="S11" s="5">
        <v>346.70499999999998</v>
      </c>
      <c r="T11" s="5">
        <v>208.25800000000001</v>
      </c>
      <c r="U11" s="5">
        <v>415.41800000000001</v>
      </c>
      <c r="V11" s="5">
        <v>81.706999999999994</v>
      </c>
      <c r="W11" s="5">
        <v>58.576999999999998</v>
      </c>
      <c r="X11" s="5">
        <v>75.332999999999998</v>
      </c>
      <c r="Y11" s="5">
        <v>73.346999999999994</v>
      </c>
      <c r="Z11" s="5">
        <v>69.727000000000004</v>
      </c>
      <c r="AA11" s="5">
        <v>135.47399999999999</v>
      </c>
      <c r="AB11" s="5">
        <v>106.41800000000001</v>
      </c>
      <c r="AC11" s="5">
        <v>76.034000000000006</v>
      </c>
      <c r="AD11" s="5">
        <v>56.521999999999998</v>
      </c>
      <c r="AE11" s="5">
        <v>71.616</v>
      </c>
      <c r="AF11" s="5">
        <v>58.728000000000002</v>
      </c>
      <c r="AG11" s="5">
        <v>39.426000000000002</v>
      </c>
      <c r="AH11" s="5">
        <v>43.444000000000003</v>
      </c>
      <c r="AI11" s="5">
        <v>17.260000000000002</v>
      </c>
      <c r="AJ11" s="5">
        <v>27.695</v>
      </c>
      <c r="AK11" s="20">
        <v>4</v>
      </c>
      <c r="AM11" s="17">
        <f>+AO11/$AO$3</f>
        <v>0.10341797815039813</v>
      </c>
      <c r="AN11" s="18">
        <f>IF(AK11=1,AM11,AM11+AN9)</f>
        <v>0.54287520559443769</v>
      </c>
      <c r="AO11" s="5">
        <f>SUM(G11:AJ11)</f>
        <v>4467.1890000000012</v>
      </c>
    </row>
    <row r="12" spans="1:41" x14ac:dyDescent="0.2">
      <c r="A12" s="1" t="s">
        <v>114</v>
      </c>
      <c r="B12" s="1" t="s">
        <v>82</v>
      </c>
      <c r="C12" s="1" t="s">
        <v>8</v>
      </c>
      <c r="D12" s="1" t="s">
        <v>149</v>
      </c>
      <c r="E12" s="1" t="s">
        <v>21</v>
      </c>
      <c r="F12" s="1" t="s">
        <v>11</v>
      </c>
      <c r="G12" s="5" t="s">
        <v>15</v>
      </c>
      <c r="H12" s="5" t="s">
        <v>13</v>
      </c>
      <c r="I12" s="5" t="s">
        <v>15</v>
      </c>
      <c r="J12" s="5" t="s">
        <v>15</v>
      </c>
      <c r="K12" s="5" t="s">
        <v>15</v>
      </c>
      <c r="L12" s="5" t="s">
        <v>15</v>
      </c>
      <c r="M12" s="5" t="s">
        <v>15</v>
      </c>
      <c r="N12" s="5" t="s">
        <v>15</v>
      </c>
      <c r="O12" s="5" t="s">
        <v>13</v>
      </c>
      <c r="P12" s="5" t="s">
        <v>13</v>
      </c>
      <c r="Q12" s="5" t="s">
        <v>13</v>
      </c>
      <c r="R12" s="5" t="s">
        <v>15</v>
      </c>
      <c r="S12" s="5" t="s">
        <v>15</v>
      </c>
      <c r="T12" s="5" t="s">
        <v>15</v>
      </c>
      <c r="U12" s="5" t="s">
        <v>13</v>
      </c>
      <c r="V12" s="5" t="s">
        <v>13</v>
      </c>
      <c r="W12" s="5" t="s">
        <v>13</v>
      </c>
      <c r="X12" s="5" t="s">
        <v>13</v>
      </c>
      <c r="Y12" s="5" t="s">
        <v>13</v>
      </c>
      <c r="Z12" s="5" t="s">
        <v>13</v>
      </c>
      <c r="AA12" s="5" t="s">
        <v>13</v>
      </c>
      <c r="AB12" s="5" t="s">
        <v>13</v>
      </c>
      <c r="AC12" s="5" t="s">
        <v>15</v>
      </c>
      <c r="AD12" s="5" t="s">
        <v>15</v>
      </c>
      <c r="AE12" s="5" t="s">
        <v>15</v>
      </c>
      <c r="AF12" s="5" t="s">
        <v>15</v>
      </c>
      <c r="AG12" s="5" t="s">
        <v>15</v>
      </c>
      <c r="AH12" s="5" t="s">
        <v>15</v>
      </c>
      <c r="AI12" s="5" t="s">
        <v>13</v>
      </c>
      <c r="AJ12" s="5" t="s">
        <v>13</v>
      </c>
      <c r="AK12" s="16">
        <v>4</v>
      </c>
    </row>
    <row r="13" spans="1:41" x14ac:dyDescent="0.2">
      <c r="A13" s="1" t="s">
        <v>114</v>
      </c>
      <c r="B13" s="1" t="s">
        <v>82</v>
      </c>
      <c r="C13" s="1" t="s">
        <v>8</v>
      </c>
      <c r="D13" s="1" t="s">
        <v>220</v>
      </c>
      <c r="E13" s="1" t="s">
        <v>26</v>
      </c>
      <c r="F13" s="1" t="s">
        <v>10</v>
      </c>
      <c r="G13" s="5">
        <v>341</v>
      </c>
      <c r="H13" s="5">
        <v>289.8</v>
      </c>
      <c r="I13" s="5">
        <v>201.3</v>
      </c>
      <c r="J13" s="5">
        <v>178.6</v>
      </c>
      <c r="K13" s="5">
        <v>342.1</v>
      </c>
      <c r="L13" s="5">
        <v>230</v>
      </c>
      <c r="M13" s="5">
        <v>349.1</v>
      </c>
      <c r="N13" s="5">
        <v>266.8</v>
      </c>
      <c r="O13" s="5">
        <v>163</v>
      </c>
      <c r="P13" s="5">
        <v>75.7</v>
      </c>
      <c r="Q13" s="5">
        <v>57.8</v>
      </c>
      <c r="R13" s="5">
        <v>103</v>
      </c>
      <c r="T13" s="5">
        <v>0.191</v>
      </c>
      <c r="U13" s="5">
        <v>8.6999999999999994E-2</v>
      </c>
      <c r="V13" s="5">
        <v>7.9000000000000001E-2</v>
      </c>
      <c r="W13" s="5">
        <v>2.7E-2</v>
      </c>
      <c r="X13" s="5">
        <v>3.254</v>
      </c>
      <c r="Y13" s="5">
        <v>2.847</v>
      </c>
      <c r="Z13" s="5">
        <v>6.5000000000000002E-2</v>
      </c>
      <c r="AA13" s="5">
        <v>0.04</v>
      </c>
      <c r="AB13" s="5">
        <v>7.0439999999999996</v>
      </c>
      <c r="AC13" s="5">
        <v>3.28</v>
      </c>
      <c r="AD13" s="5">
        <v>2.359</v>
      </c>
      <c r="AE13" s="5">
        <v>2.3340000000000001</v>
      </c>
      <c r="AF13" s="5">
        <v>2.66</v>
      </c>
      <c r="AG13" s="5">
        <v>2.7250000000000001</v>
      </c>
      <c r="AH13" s="5">
        <v>2.5710000000000002</v>
      </c>
      <c r="AI13" s="5">
        <v>2.63</v>
      </c>
      <c r="AJ13" s="5">
        <v>1.202</v>
      </c>
      <c r="AK13" s="20">
        <v>5</v>
      </c>
      <c r="AM13" s="17">
        <f>+AO13/$AO$3</f>
        <v>6.0922928089833878E-2</v>
      </c>
      <c r="AN13" s="18">
        <f>IF(AK13=1,AM13,AM13+AN11)</f>
        <v>0.6037981336842716</v>
      </c>
      <c r="AO13" s="5">
        <f>SUM(G13:AJ13)</f>
        <v>2631.5950000000003</v>
      </c>
    </row>
    <row r="14" spans="1:41" x14ac:dyDescent="0.2">
      <c r="A14" s="1" t="s">
        <v>114</v>
      </c>
      <c r="B14" s="1" t="s">
        <v>82</v>
      </c>
      <c r="C14" s="1" t="s">
        <v>8</v>
      </c>
      <c r="D14" s="1" t="s">
        <v>220</v>
      </c>
      <c r="E14" s="1" t="s">
        <v>26</v>
      </c>
      <c r="F14" s="1" t="s">
        <v>11</v>
      </c>
      <c r="G14" s="5" t="s">
        <v>13</v>
      </c>
      <c r="H14" s="5" t="s">
        <v>13</v>
      </c>
      <c r="I14" s="5" t="s">
        <v>13</v>
      </c>
      <c r="J14" s="5" t="s">
        <v>13</v>
      </c>
      <c r="K14" s="5" t="s">
        <v>24</v>
      </c>
      <c r="L14" s="5" t="s">
        <v>13</v>
      </c>
      <c r="M14" s="5" t="s">
        <v>24</v>
      </c>
      <c r="N14" s="5" t="s">
        <v>13</v>
      </c>
      <c r="O14" s="5" t="s">
        <v>24</v>
      </c>
      <c r="P14" s="5" t="s">
        <v>24</v>
      </c>
      <c r="Q14" s="5">
        <v>-1</v>
      </c>
      <c r="R14" s="5" t="s">
        <v>24</v>
      </c>
      <c r="S14" s="5" t="s">
        <v>24</v>
      </c>
      <c r="T14" s="5" t="s">
        <v>24</v>
      </c>
      <c r="U14" s="5" t="s">
        <v>24</v>
      </c>
      <c r="V14" s="5" t="s">
        <v>24</v>
      </c>
      <c r="W14" s="5" t="s">
        <v>24</v>
      </c>
      <c r="X14" s="5" t="s">
        <v>24</v>
      </c>
      <c r="Y14" s="5" t="s">
        <v>13</v>
      </c>
      <c r="Z14" s="5" t="s">
        <v>24</v>
      </c>
      <c r="AA14" s="5" t="s">
        <v>24</v>
      </c>
      <c r="AB14" s="5" t="s">
        <v>24</v>
      </c>
      <c r="AC14" s="5" t="s">
        <v>24</v>
      </c>
      <c r="AD14" s="5" t="s">
        <v>24</v>
      </c>
      <c r="AE14" s="5" t="s">
        <v>24</v>
      </c>
      <c r="AF14" s="5" t="s">
        <v>24</v>
      </c>
      <c r="AG14" s="5" t="s">
        <v>24</v>
      </c>
      <c r="AH14" s="5" t="s">
        <v>24</v>
      </c>
      <c r="AI14" s="5" t="s">
        <v>24</v>
      </c>
      <c r="AJ14" s="5" t="s">
        <v>24</v>
      </c>
      <c r="AK14" s="16">
        <v>5</v>
      </c>
    </row>
    <row r="15" spans="1:41" x14ac:dyDescent="0.2">
      <c r="A15" s="1" t="s">
        <v>114</v>
      </c>
      <c r="B15" s="1" t="s">
        <v>82</v>
      </c>
      <c r="C15" s="1" t="s">
        <v>8</v>
      </c>
      <c r="D15" s="1" t="s">
        <v>27</v>
      </c>
      <c r="E15" s="1" t="s">
        <v>22</v>
      </c>
      <c r="F15" s="1" t="s">
        <v>10</v>
      </c>
      <c r="G15" s="5">
        <v>41</v>
      </c>
      <c r="H15" s="5">
        <v>25</v>
      </c>
      <c r="I15" s="5">
        <v>60</v>
      </c>
      <c r="J15" s="5">
        <v>65</v>
      </c>
      <c r="K15" s="5">
        <v>41</v>
      </c>
      <c r="L15" s="5">
        <v>88</v>
      </c>
      <c r="M15" s="5">
        <v>113.965</v>
      </c>
      <c r="N15" s="5">
        <v>182</v>
      </c>
      <c r="O15" s="5">
        <v>140</v>
      </c>
      <c r="P15" s="5">
        <v>71</v>
      </c>
      <c r="Q15" s="5">
        <v>63.6</v>
      </c>
      <c r="R15" s="5">
        <v>88.4</v>
      </c>
      <c r="S15" s="5">
        <v>93.2</v>
      </c>
      <c r="T15" s="5">
        <v>121.58799999999999</v>
      </c>
      <c r="U15" s="5">
        <v>130.83699999999999</v>
      </c>
      <c r="V15" s="5">
        <v>135</v>
      </c>
      <c r="W15" s="5">
        <v>185.88</v>
      </c>
      <c r="X15" s="5">
        <v>113</v>
      </c>
      <c r="Y15" s="5">
        <v>96.4</v>
      </c>
      <c r="Z15" s="5">
        <v>88.721000000000004</v>
      </c>
      <c r="AA15" s="5">
        <v>92.331000000000003</v>
      </c>
      <c r="AB15" s="5">
        <v>139.36699999999999</v>
      </c>
      <c r="AC15" s="5">
        <v>78.864000000000004</v>
      </c>
      <c r="AD15" s="5">
        <v>98.063999999999993</v>
      </c>
      <c r="AK15" s="20">
        <v>6</v>
      </c>
      <c r="AM15" s="17">
        <f>+AO15/$AO$3</f>
        <v>5.4455167737697006E-2</v>
      </c>
      <c r="AN15" s="18">
        <f>IF(AK15=1,AM15,AM15+AN13)</f>
        <v>0.65825330142196858</v>
      </c>
      <c r="AO15" s="5">
        <f>SUM(G15:AJ15)</f>
        <v>2352.2169999999996</v>
      </c>
    </row>
    <row r="16" spans="1:41" x14ac:dyDescent="0.2">
      <c r="A16" s="1" t="s">
        <v>114</v>
      </c>
      <c r="B16" s="1" t="s">
        <v>82</v>
      </c>
      <c r="C16" s="1" t="s">
        <v>8</v>
      </c>
      <c r="D16" s="1" t="s">
        <v>27</v>
      </c>
      <c r="E16" s="1" t="s">
        <v>22</v>
      </c>
      <c r="F16" s="1" t="s">
        <v>11</v>
      </c>
      <c r="G16" s="5" t="s">
        <v>13</v>
      </c>
      <c r="H16" s="5" t="s">
        <v>13</v>
      </c>
      <c r="I16" s="5" t="s">
        <v>13</v>
      </c>
      <c r="J16" s="5" t="s">
        <v>13</v>
      </c>
      <c r="K16" s="5" t="s">
        <v>13</v>
      </c>
      <c r="L16" s="5" t="s">
        <v>13</v>
      </c>
      <c r="M16" s="5" t="s">
        <v>13</v>
      </c>
      <c r="N16" s="5" t="s">
        <v>13</v>
      </c>
      <c r="O16" s="5" t="s">
        <v>13</v>
      </c>
      <c r="P16" s="5" t="s">
        <v>13</v>
      </c>
      <c r="Q16" s="5" t="s">
        <v>13</v>
      </c>
      <c r="R16" s="5" t="s">
        <v>24</v>
      </c>
      <c r="S16" s="5" t="s">
        <v>24</v>
      </c>
      <c r="T16" s="5" t="s">
        <v>24</v>
      </c>
      <c r="U16" s="5" t="s">
        <v>24</v>
      </c>
      <c r="V16" s="5" t="s">
        <v>24</v>
      </c>
      <c r="W16" s="5" t="s">
        <v>24</v>
      </c>
      <c r="X16" s="5" t="s">
        <v>24</v>
      </c>
      <c r="Y16" s="5" t="s">
        <v>24</v>
      </c>
      <c r="Z16" s="5" t="s">
        <v>13</v>
      </c>
      <c r="AA16" s="5" t="s">
        <v>13</v>
      </c>
      <c r="AB16" s="5" t="s">
        <v>13</v>
      </c>
      <c r="AC16" s="5" t="s">
        <v>13</v>
      </c>
      <c r="AD16" s="5" t="s">
        <v>15</v>
      </c>
      <c r="AK16" s="16">
        <v>6</v>
      </c>
    </row>
    <row r="17" spans="1:41" x14ac:dyDescent="0.2">
      <c r="A17" s="1" t="s">
        <v>114</v>
      </c>
      <c r="B17" s="1" t="s">
        <v>82</v>
      </c>
      <c r="C17" s="1" t="s">
        <v>8</v>
      </c>
      <c r="D17" s="1" t="s">
        <v>149</v>
      </c>
      <c r="E17" s="63" t="s">
        <v>32</v>
      </c>
      <c r="F17" s="1" t="s">
        <v>10</v>
      </c>
      <c r="H17" s="5">
        <v>33</v>
      </c>
      <c r="I17" s="5">
        <v>21</v>
      </c>
      <c r="J17" s="5">
        <v>41</v>
      </c>
      <c r="K17" s="5">
        <v>143</v>
      </c>
      <c r="L17" s="5">
        <v>224</v>
      </c>
      <c r="M17" s="5">
        <v>67</v>
      </c>
      <c r="N17" s="5">
        <v>78</v>
      </c>
      <c r="O17" s="5">
        <v>78</v>
      </c>
      <c r="P17" s="5">
        <v>67</v>
      </c>
      <c r="R17" s="5">
        <v>222.3</v>
      </c>
      <c r="S17" s="5">
        <v>237.9</v>
      </c>
      <c r="T17" s="5">
        <v>325.608</v>
      </c>
      <c r="U17" s="5">
        <v>7.0000000000000007E-2</v>
      </c>
      <c r="V17" s="5">
        <v>57.902999999999999</v>
      </c>
      <c r="W17" s="5">
        <v>59.85</v>
      </c>
      <c r="X17" s="5">
        <v>192.60900000000001</v>
      </c>
      <c r="Y17" s="5">
        <v>359.98399999999998</v>
      </c>
      <c r="Z17" s="5">
        <v>1.2709999999999999</v>
      </c>
      <c r="AA17" s="5">
        <v>0.223</v>
      </c>
      <c r="AB17" s="5">
        <v>0.314</v>
      </c>
      <c r="AH17" s="5">
        <v>4.2000000000000003E-2</v>
      </c>
      <c r="AK17" s="20">
        <v>7</v>
      </c>
      <c r="AM17" s="17">
        <f>+AO17/$AO$3</f>
        <v>5.1164476059276404E-2</v>
      </c>
      <c r="AN17" s="18">
        <f>IF(AK17=1,AM17,AM17+AN15)</f>
        <v>0.70941777748124502</v>
      </c>
      <c r="AO17" s="5">
        <f>SUM(G17:AJ17)</f>
        <v>2210.0739999999996</v>
      </c>
    </row>
    <row r="18" spans="1:41" x14ac:dyDescent="0.2">
      <c r="A18" s="1" t="s">
        <v>114</v>
      </c>
      <c r="B18" s="1" t="s">
        <v>82</v>
      </c>
      <c r="C18" s="1" t="s">
        <v>8</v>
      </c>
      <c r="D18" s="1" t="s">
        <v>149</v>
      </c>
      <c r="E18" s="63" t="s">
        <v>32</v>
      </c>
      <c r="F18" s="1" t="s">
        <v>11</v>
      </c>
      <c r="H18" s="5">
        <v>-1</v>
      </c>
      <c r="I18" s="5">
        <v>-1</v>
      </c>
      <c r="J18" s="5">
        <v>-1</v>
      </c>
      <c r="K18" s="5">
        <v>-1</v>
      </c>
      <c r="L18" s="5">
        <v>-1</v>
      </c>
      <c r="M18" s="5">
        <v>-1</v>
      </c>
      <c r="N18" s="5">
        <v>-1</v>
      </c>
      <c r="O18" s="5">
        <v>-1</v>
      </c>
      <c r="P18" s="5">
        <v>-1</v>
      </c>
      <c r="R18" s="5">
        <v>-1</v>
      </c>
      <c r="S18" s="5">
        <v>-1</v>
      </c>
      <c r="T18" s="5">
        <v>-1</v>
      </c>
      <c r="U18" s="5">
        <v>-1</v>
      </c>
      <c r="V18" s="5">
        <v>-1</v>
      </c>
      <c r="W18" s="5">
        <v>-1</v>
      </c>
      <c r="X18" s="5">
        <v>-1</v>
      </c>
      <c r="Y18" s="5">
        <v>-1</v>
      </c>
      <c r="Z18" s="5">
        <v>-1</v>
      </c>
      <c r="AA18" s="5">
        <v>-1</v>
      </c>
      <c r="AB18" s="5">
        <v>-1</v>
      </c>
      <c r="AH18" s="5">
        <v>-1</v>
      </c>
      <c r="AK18" s="16">
        <v>7</v>
      </c>
    </row>
    <row r="19" spans="1:41" x14ac:dyDescent="0.2">
      <c r="A19" s="1" t="s">
        <v>114</v>
      </c>
      <c r="B19" s="1" t="s">
        <v>82</v>
      </c>
      <c r="C19" s="1" t="s">
        <v>8</v>
      </c>
      <c r="D19" s="1" t="s">
        <v>35</v>
      </c>
      <c r="E19" s="1" t="s">
        <v>21</v>
      </c>
      <c r="F19" s="1" t="s">
        <v>10</v>
      </c>
      <c r="AF19" s="5">
        <v>415.221</v>
      </c>
      <c r="AH19" s="5">
        <v>460.85300000000001</v>
      </c>
      <c r="AI19" s="5">
        <v>377.99700000000001</v>
      </c>
      <c r="AJ19" s="5">
        <v>412.89600000000002</v>
      </c>
      <c r="AK19" s="20">
        <v>8</v>
      </c>
      <c r="AM19" s="17">
        <f>+AO19/$AO$3</f>
        <v>3.8591238647712169E-2</v>
      </c>
      <c r="AN19" s="18">
        <f>IF(AK19=1,AM19,AM19+AN17)</f>
        <v>0.7480090161289572</v>
      </c>
      <c r="AO19" s="5">
        <f>SUM(G19:AJ19)</f>
        <v>1666.9670000000001</v>
      </c>
    </row>
    <row r="20" spans="1:41" x14ac:dyDescent="0.2">
      <c r="A20" s="1" t="s">
        <v>114</v>
      </c>
      <c r="B20" s="1" t="s">
        <v>82</v>
      </c>
      <c r="C20" s="1" t="s">
        <v>8</v>
      </c>
      <c r="D20" s="1" t="s">
        <v>35</v>
      </c>
      <c r="E20" s="1" t="s">
        <v>21</v>
      </c>
      <c r="F20" s="1" t="s">
        <v>11</v>
      </c>
      <c r="AF20" s="5">
        <v>-1</v>
      </c>
      <c r="AH20" s="5">
        <v>-1</v>
      </c>
      <c r="AI20" s="5" t="s">
        <v>15</v>
      </c>
      <c r="AJ20" s="5" t="s">
        <v>15</v>
      </c>
      <c r="AK20" s="16">
        <v>8</v>
      </c>
    </row>
    <row r="21" spans="1:41" x14ac:dyDescent="0.2">
      <c r="A21" s="1" t="s">
        <v>114</v>
      </c>
      <c r="B21" s="1" t="s">
        <v>82</v>
      </c>
      <c r="C21" s="1" t="s">
        <v>30</v>
      </c>
      <c r="D21" s="1" t="s">
        <v>36</v>
      </c>
      <c r="E21" s="1" t="s">
        <v>21</v>
      </c>
      <c r="F21" s="1" t="s">
        <v>10</v>
      </c>
      <c r="M21" s="5">
        <v>100.7</v>
      </c>
      <c r="N21" s="5">
        <v>88.9</v>
      </c>
      <c r="O21" s="5">
        <v>26.5</v>
      </c>
      <c r="P21" s="5">
        <v>66.8</v>
      </c>
      <c r="Q21" s="5">
        <v>81</v>
      </c>
      <c r="R21" s="5">
        <v>260</v>
      </c>
      <c r="S21" s="5">
        <v>91</v>
      </c>
      <c r="T21" s="5">
        <v>144</v>
      </c>
      <c r="U21" s="5">
        <v>165</v>
      </c>
      <c r="V21" s="5">
        <v>133.333</v>
      </c>
      <c r="W21" s="5">
        <v>147.44399999999999</v>
      </c>
      <c r="AK21" s="20">
        <v>9</v>
      </c>
      <c r="AM21" s="17">
        <f>+AO21/$AO$3</f>
        <v>3.0204018115044372E-2</v>
      </c>
      <c r="AN21" s="18">
        <f>IF(AK21=1,AM21,AM21+AN19)</f>
        <v>0.77821303424400157</v>
      </c>
      <c r="AO21" s="5">
        <f>SUM(G21:AJ21)</f>
        <v>1304.6770000000001</v>
      </c>
    </row>
    <row r="22" spans="1:41" x14ac:dyDescent="0.2">
      <c r="A22" s="1" t="s">
        <v>114</v>
      </c>
      <c r="B22" s="1" t="s">
        <v>82</v>
      </c>
      <c r="C22" s="1" t="s">
        <v>30</v>
      </c>
      <c r="D22" s="1" t="s">
        <v>36</v>
      </c>
      <c r="E22" s="1" t="s">
        <v>21</v>
      </c>
      <c r="F22" s="1" t="s">
        <v>11</v>
      </c>
      <c r="M22" s="5">
        <v>-1</v>
      </c>
      <c r="N22" s="5">
        <v>-1</v>
      </c>
      <c r="O22" s="5">
        <v>-1</v>
      </c>
      <c r="P22" s="5">
        <v>-1</v>
      </c>
      <c r="Q22" s="5">
        <v>-1</v>
      </c>
      <c r="R22" s="5">
        <v>-1</v>
      </c>
      <c r="S22" s="5">
        <v>-1</v>
      </c>
      <c r="T22" s="5">
        <v>-1</v>
      </c>
      <c r="U22" s="5">
        <v>-1</v>
      </c>
      <c r="V22" s="5">
        <v>-1</v>
      </c>
      <c r="W22" s="5">
        <v>-1</v>
      </c>
      <c r="AK22" s="16">
        <v>9</v>
      </c>
    </row>
    <row r="23" spans="1:41" x14ac:dyDescent="0.2">
      <c r="A23" s="1" t="s">
        <v>114</v>
      </c>
      <c r="B23" s="1" t="s">
        <v>82</v>
      </c>
      <c r="C23" s="1" t="s">
        <v>30</v>
      </c>
      <c r="D23" s="1" t="s">
        <v>31</v>
      </c>
      <c r="E23" s="1" t="s">
        <v>21</v>
      </c>
      <c r="F23" s="1" t="s">
        <v>10</v>
      </c>
      <c r="G23" s="5">
        <v>83</v>
      </c>
      <c r="H23" s="5">
        <v>70</v>
      </c>
      <c r="I23" s="5">
        <v>42</v>
      </c>
      <c r="J23" s="5">
        <v>46</v>
      </c>
      <c r="K23" s="5">
        <v>37</v>
      </c>
      <c r="L23" s="5">
        <v>37</v>
      </c>
      <c r="M23" s="5">
        <v>40</v>
      </c>
      <c r="N23" s="5">
        <v>28</v>
      </c>
      <c r="O23" s="5">
        <v>196</v>
      </c>
      <c r="P23" s="5">
        <v>208</v>
      </c>
      <c r="Q23" s="5">
        <v>68</v>
      </c>
      <c r="R23" s="5">
        <v>32</v>
      </c>
      <c r="S23" s="5">
        <v>17.7</v>
      </c>
      <c r="T23" s="5">
        <v>49.7</v>
      </c>
      <c r="U23" s="5">
        <v>72</v>
      </c>
      <c r="V23" s="5">
        <v>46.6</v>
      </c>
      <c r="W23" s="5">
        <v>56.1</v>
      </c>
      <c r="AK23" s="20">
        <v>10</v>
      </c>
      <c r="AM23" s="17">
        <f>+AO23/$AO$3</f>
        <v>2.6139310230575533E-2</v>
      </c>
      <c r="AN23" s="18">
        <f>IF(AK23=1,AM23,AM23+AN21)</f>
        <v>0.80435234447457715</v>
      </c>
      <c r="AO23" s="5">
        <f>SUM(G23:AJ23)</f>
        <v>1129.0999999999999</v>
      </c>
    </row>
    <row r="24" spans="1:41" x14ac:dyDescent="0.2">
      <c r="A24" s="1" t="s">
        <v>114</v>
      </c>
      <c r="B24" s="1" t="s">
        <v>82</v>
      </c>
      <c r="C24" s="1" t="s">
        <v>30</v>
      </c>
      <c r="D24" s="1" t="s">
        <v>31</v>
      </c>
      <c r="E24" s="1" t="s">
        <v>21</v>
      </c>
      <c r="F24" s="1" t="s">
        <v>11</v>
      </c>
      <c r="G24" s="5">
        <v>-1</v>
      </c>
      <c r="H24" s="5">
        <v>-1</v>
      </c>
      <c r="I24" s="5">
        <v>-1</v>
      </c>
      <c r="J24" s="5">
        <v>-1</v>
      </c>
      <c r="K24" s="5">
        <v>-1</v>
      </c>
      <c r="L24" s="5">
        <v>-1</v>
      </c>
      <c r="M24" s="5">
        <v>-1</v>
      </c>
      <c r="N24" s="5">
        <v>-1</v>
      </c>
      <c r="O24" s="5">
        <v>-1</v>
      </c>
      <c r="P24" s="5">
        <v>-1</v>
      </c>
      <c r="Q24" s="5">
        <v>-1</v>
      </c>
      <c r="R24" s="5">
        <v>-1</v>
      </c>
      <c r="S24" s="5">
        <v>-1</v>
      </c>
      <c r="T24" s="5">
        <v>-1</v>
      </c>
      <c r="U24" s="5">
        <v>-1</v>
      </c>
      <c r="V24" s="5">
        <v>-1</v>
      </c>
      <c r="W24" s="5">
        <v>-1</v>
      </c>
      <c r="AK24" s="16">
        <v>10</v>
      </c>
    </row>
    <row r="25" spans="1:41" x14ac:dyDescent="0.2">
      <c r="A25" s="1" t="s">
        <v>114</v>
      </c>
      <c r="B25" s="1" t="s">
        <v>82</v>
      </c>
      <c r="C25" s="1" t="s">
        <v>8</v>
      </c>
      <c r="D25" s="1" t="s">
        <v>52</v>
      </c>
      <c r="E25" s="1" t="s">
        <v>21</v>
      </c>
      <c r="F25" s="1" t="s">
        <v>10</v>
      </c>
      <c r="I25" s="5">
        <v>2</v>
      </c>
      <c r="J25" s="5">
        <v>19</v>
      </c>
      <c r="K25" s="5">
        <v>19</v>
      </c>
      <c r="L25" s="5">
        <v>10</v>
      </c>
      <c r="M25" s="5">
        <v>9</v>
      </c>
      <c r="N25" s="5">
        <v>64.599999999999994</v>
      </c>
      <c r="O25" s="5">
        <v>40</v>
      </c>
      <c r="P25" s="5">
        <v>117.5</v>
      </c>
      <c r="Q25" s="5">
        <v>35.594000000000001</v>
      </c>
      <c r="R25" s="5">
        <v>33.734000000000002</v>
      </c>
      <c r="S25" s="5">
        <v>45.396999999999998</v>
      </c>
      <c r="T25" s="5">
        <v>51.026000000000003</v>
      </c>
      <c r="U25" s="5">
        <v>54.69</v>
      </c>
      <c r="V25" s="5">
        <v>41.548000000000002</v>
      </c>
      <c r="W25" s="5">
        <v>46.597999999999999</v>
      </c>
      <c r="X25" s="5">
        <v>45.21</v>
      </c>
      <c r="Y25" s="5">
        <v>47.999000000000002</v>
      </c>
      <c r="Z25" s="5">
        <v>33.941000000000003</v>
      </c>
      <c r="AA25" s="5">
        <v>32.484999999999999</v>
      </c>
      <c r="AB25" s="5">
        <v>51.174999999999997</v>
      </c>
      <c r="AC25" s="5">
        <v>63.194000000000003</v>
      </c>
      <c r="AD25" s="5">
        <v>41.917999999999999</v>
      </c>
      <c r="AE25" s="5">
        <v>35.268000000000001</v>
      </c>
      <c r="AF25" s="5">
        <v>46.703000000000003</v>
      </c>
      <c r="AG25" s="5">
        <v>51.122</v>
      </c>
      <c r="AH25" s="5">
        <v>24.303000000000001</v>
      </c>
      <c r="AI25" s="5">
        <v>26.622</v>
      </c>
      <c r="AJ25" s="5">
        <v>19.765999999999998</v>
      </c>
      <c r="AK25" s="20">
        <v>11</v>
      </c>
      <c r="AM25" s="17">
        <f>+AO25/$AO$3</f>
        <v>2.5683081918899026E-2</v>
      </c>
      <c r="AN25" s="18">
        <f>IF(AK25=1,AM25,AM25+AN23)</f>
        <v>0.83003542639347616</v>
      </c>
      <c r="AO25" s="5">
        <f>SUM(G25:AJ25)</f>
        <v>1109.3930000000003</v>
      </c>
    </row>
    <row r="26" spans="1:41" x14ac:dyDescent="0.2">
      <c r="A26" s="1" t="s">
        <v>114</v>
      </c>
      <c r="B26" s="1" t="s">
        <v>82</v>
      </c>
      <c r="C26" s="1" t="s">
        <v>8</v>
      </c>
      <c r="D26" s="1" t="s">
        <v>52</v>
      </c>
      <c r="E26" s="1" t="s">
        <v>21</v>
      </c>
      <c r="F26" s="1" t="s">
        <v>11</v>
      </c>
      <c r="I26" s="5" t="s">
        <v>15</v>
      </c>
      <c r="J26" s="5" t="s">
        <v>15</v>
      </c>
      <c r="K26" s="5">
        <v>-1</v>
      </c>
      <c r="L26" s="5" t="s">
        <v>15</v>
      </c>
      <c r="M26" s="5" t="s">
        <v>15</v>
      </c>
      <c r="N26" s="5" t="s">
        <v>15</v>
      </c>
      <c r="O26" s="5" t="s">
        <v>15</v>
      </c>
      <c r="P26" s="5" t="s">
        <v>15</v>
      </c>
      <c r="Q26" s="5">
        <v>-1</v>
      </c>
      <c r="R26" s="5">
        <v>-1</v>
      </c>
      <c r="S26" s="5" t="s">
        <v>15</v>
      </c>
      <c r="T26" s="5" t="s">
        <v>15</v>
      </c>
      <c r="U26" s="5" t="s">
        <v>15</v>
      </c>
      <c r="V26" s="5" t="s">
        <v>15</v>
      </c>
      <c r="W26" s="5" t="s">
        <v>12</v>
      </c>
      <c r="X26" s="5" t="s">
        <v>15</v>
      </c>
      <c r="Y26" s="5" t="s">
        <v>15</v>
      </c>
      <c r="Z26" s="5" t="s">
        <v>15</v>
      </c>
      <c r="AA26" s="5" t="s">
        <v>15</v>
      </c>
      <c r="AB26" s="5" t="s">
        <v>15</v>
      </c>
      <c r="AC26" s="5" t="s">
        <v>15</v>
      </c>
      <c r="AD26" s="5" t="s">
        <v>15</v>
      </c>
      <c r="AE26" s="5" t="s">
        <v>13</v>
      </c>
      <c r="AF26" s="5" t="s">
        <v>13</v>
      </c>
      <c r="AG26" s="5" t="s">
        <v>13</v>
      </c>
      <c r="AH26" s="5" t="s">
        <v>13</v>
      </c>
      <c r="AI26" s="5" t="s">
        <v>13</v>
      </c>
      <c r="AJ26" s="5" t="s">
        <v>13</v>
      </c>
      <c r="AK26" s="16">
        <v>11</v>
      </c>
    </row>
    <row r="27" spans="1:41" x14ac:dyDescent="0.2">
      <c r="A27" s="1" t="s">
        <v>114</v>
      </c>
      <c r="B27" s="1" t="s">
        <v>82</v>
      </c>
      <c r="C27" s="1" t="s">
        <v>8</v>
      </c>
      <c r="D27" s="1" t="s">
        <v>43</v>
      </c>
      <c r="E27" s="1" t="s">
        <v>21</v>
      </c>
      <c r="F27" s="1" t="s">
        <v>10</v>
      </c>
      <c r="G27" s="5">
        <v>29</v>
      </c>
      <c r="H27" s="5">
        <v>42</v>
      </c>
      <c r="I27" s="5">
        <v>50</v>
      </c>
      <c r="J27" s="5">
        <v>46</v>
      </c>
      <c r="K27" s="5">
        <v>74</v>
      </c>
      <c r="L27" s="5">
        <v>25</v>
      </c>
      <c r="M27" s="5">
        <v>70.8</v>
      </c>
      <c r="N27" s="5">
        <v>58.1</v>
      </c>
      <c r="O27" s="5">
        <v>43.9</v>
      </c>
      <c r="P27" s="5">
        <v>44</v>
      </c>
      <c r="Q27" s="5">
        <v>42.4</v>
      </c>
      <c r="R27" s="5">
        <v>26.35</v>
      </c>
      <c r="S27" s="5">
        <v>26.5</v>
      </c>
      <c r="T27" s="5">
        <v>26.425000000000001</v>
      </c>
      <c r="U27" s="5">
        <v>42.188000000000002</v>
      </c>
      <c r="V27" s="5">
        <v>57.95</v>
      </c>
      <c r="W27" s="5">
        <v>42.188000000000002</v>
      </c>
      <c r="Z27" s="5">
        <v>16.056000000000001</v>
      </c>
      <c r="AA27" s="5">
        <v>29.248999999999999</v>
      </c>
      <c r="AB27" s="5">
        <v>24.724</v>
      </c>
      <c r="AC27" s="5">
        <v>35.319000000000003</v>
      </c>
      <c r="AD27" s="5">
        <v>37.048999999999999</v>
      </c>
      <c r="AE27" s="5">
        <v>52.529000000000003</v>
      </c>
      <c r="AF27" s="5">
        <v>45.119</v>
      </c>
      <c r="AG27" s="5">
        <v>34.024999999999999</v>
      </c>
      <c r="AH27" s="5">
        <v>18.928000000000001</v>
      </c>
      <c r="AI27" s="5">
        <v>12.355</v>
      </c>
      <c r="AJ27" s="5">
        <v>14.454000000000001</v>
      </c>
      <c r="AK27" s="20">
        <v>12</v>
      </c>
      <c r="AM27" s="17">
        <f>+AO27/$AO$3</f>
        <v>2.4692584719168999E-2</v>
      </c>
      <c r="AN27" s="18">
        <f>IF(AK27=1,AM27,AM27+AN25)</f>
        <v>0.85472801111264518</v>
      </c>
      <c r="AO27" s="5">
        <f>SUM(G27:AJ27)</f>
        <v>1066.6080000000002</v>
      </c>
    </row>
    <row r="28" spans="1:41" x14ac:dyDescent="0.2">
      <c r="A28" s="1" t="s">
        <v>114</v>
      </c>
      <c r="B28" s="1" t="s">
        <v>82</v>
      </c>
      <c r="C28" s="1" t="s">
        <v>8</v>
      </c>
      <c r="D28" s="1" t="s">
        <v>43</v>
      </c>
      <c r="E28" s="1" t="s">
        <v>21</v>
      </c>
      <c r="F28" s="1" t="s">
        <v>11</v>
      </c>
      <c r="G28" s="5">
        <v>-1</v>
      </c>
      <c r="H28" s="5">
        <v>-1</v>
      </c>
      <c r="I28" s="5">
        <v>-1</v>
      </c>
      <c r="J28" s="5">
        <v>-1</v>
      </c>
      <c r="K28" s="5">
        <v>-1</v>
      </c>
      <c r="L28" s="5">
        <v>-1</v>
      </c>
      <c r="M28" s="5">
        <v>-1</v>
      </c>
      <c r="N28" s="5">
        <v>-1</v>
      </c>
      <c r="O28" s="5">
        <v>-1</v>
      </c>
      <c r="P28" s="5">
        <v>-1</v>
      </c>
      <c r="Q28" s="5">
        <v>-1</v>
      </c>
      <c r="R28" s="5">
        <v>-1</v>
      </c>
      <c r="S28" s="5">
        <v>-1</v>
      </c>
      <c r="T28" s="5">
        <v>-1</v>
      </c>
      <c r="U28" s="5">
        <v>-1</v>
      </c>
      <c r="V28" s="5">
        <v>-1</v>
      </c>
      <c r="W28" s="5">
        <v>-1</v>
      </c>
      <c r="Z28" s="5">
        <v>-1</v>
      </c>
      <c r="AA28" s="5" t="s">
        <v>15</v>
      </c>
      <c r="AB28" s="5" t="s">
        <v>15</v>
      </c>
      <c r="AC28" s="5" t="s">
        <v>15</v>
      </c>
      <c r="AD28" s="5" t="s">
        <v>15</v>
      </c>
      <c r="AE28" s="5" t="s">
        <v>15</v>
      </c>
      <c r="AF28" s="5" t="s">
        <v>15</v>
      </c>
      <c r="AG28" s="5" t="s">
        <v>15</v>
      </c>
      <c r="AH28" s="5" t="s">
        <v>15</v>
      </c>
      <c r="AI28" s="5" t="s">
        <v>15</v>
      </c>
      <c r="AJ28" s="5" t="s">
        <v>15</v>
      </c>
      <c r="AK28" s="16">
        <v>12</v>
      </c>
    </row>
    <row r="29" spans="1:41" x14ac:dyDescent="0.2">
      <c r="A29" s="1" t="s">
        <v>114</v>
      </c>
      <c r="B29" s="1" t="s">
        <v>82</v>
      </c>
      <c r="C29" s="1" t="s">
        <v>30</v>
      </c>
      <c r="D29" s="1" t="s">
        <v>120</v>
      </c>
      <c r="E29" s="1" t="s">
        <v>21</v>
      </c>
      <c r="F29" s="1" t="s">
        <v>10</v>
      </c>
      <c r="P29" s="5">
        <v>297.01900000000001</v>
      </c>
      <c r="Q29" s="5">
        <v>267.93900000000002</v>
      </c>
      <c r="V29" s="5">
        <v>67.599999999999994</v>
      </c>
      <c r="W29" s="5">
        <v>81.058999999999997</v>
      </c>
      <c r="X29" s="5">
        <v>251.535</v>
      </c>
      <c r="Y29" s="5">
        <v>17.140999999999998</v>
      </c>
      <c r="AA29" s="5">
        <v>21.312999999999999</v>
      </c>
      <c r="AK29" s="20">
        <v>13</v>
      </c>
      <c r="AM29" s="17">
        <f>+AO29/$AO$3</f>
        <v>2.323405241632007E-2</v>
      </c>
      <c r="AN29" s="18">
        <f>IF(AK29=1,AM29,AM29+AN27)</f>
        <v>0.87796206352896522</v>
      </c>
      <c r="AO29" s="5">
        <f>SUM(G29:AJ29)</f>
        <v>1003.606</v>
      </c>
    </row>
    <row r="30" spans="1:41" x14ac:dyDescent="0.2">
      <c r="A30" s="1" t="s">
        <v>114</v>
      </c>
      <c r="B30" s="1" t="s">
        <v>82</v>
      </c>
      <c r="C30" s="1" t="s">
        <v>30</v>
      </c>
      <c r="D30" s="1" t="s">
        <v>120</v>
      </c>
      <c r="E30" s="1" t="s">
        <v>21</v>
      </c>
      <c r="F30" s="1" t="s">
        <v>11</v>
      </c>
      <c r="P30" s="5">
        <v>-1</v>
      </c>
      <c r="Q30" s="5">
        <v>-1</v>
      </c>
      <c r="V30" s="5">
        <v>-1</v>
      </c>
      <c r="W30" s="5">
        <v>-1</v>
      </c>
      <c r="X30" s="5">
        <v>-1</v>
      </c>
      <c r="Y30" s="5">
        <v>-1</v>
      </c>
      <c r="AA30" s="5">
        <v>-1</v>
      </c>
      <c r="AK30" s="16">
        <v>13</v>
      </c>
    </row>
    <row r="31" spans="1:41" x14ac:dyDescent="0.2">
      <c r="A31" s="1" t="s">
        <v>114</v>
      </c>
      <c r="B31" s="1" t="s">
        <v>82</v>
      </c>
      <c r="C31" s="1" t="s">
        <v>8</v>
      </c>
      <c r="D31" s="1" t="s">
        <v>220</v>
      </c>
      <c r="E31" s="1" t="s">
        <v>21</v>
      </c>
      <c r="F31" s="1" t="s">
        <v>10</v>
      </c>
      <c r="G31" s="5">
        <v>67</v>
      </c>
      <c r="H31" s="5">
        <v>44</v>
      </c>
      <c r="I31" s="5">
        <v>65</v>
      </c>
      <c r="J31" s="5">
        <v>29.2</v>
      </c>
      <c r="K31" s="5">
        <v>30</v>
      </c>
      <c r="L31" s="5">
        <v>69.2</v>
      </c>
      <c r="M31" s="5">
        <v>57</v>
      </c>
      <c r="N31" s="5">
        <v>27.22</v>
      </c>
      <c r="O31" s="5">
        <v>71.5</v>
      </c>
      <c r="P31" s="5">
        <v>45.25</v>
      </c>
      <c r="Q31" s="5">
        <v>10.85</v>
      </c>
      <c r="R31" s="5">
        <v>6.92</v>
      </c>
      <c r="S31" s="5">
        <v>4.76</v>
      </c>
      <c r="T31" s="5">
        <v>6.91</v>
      </c>
      <c r="U31" s="5">
        <v>3.42</v>
      </c>
      <c r="V31" s="5">
        <v>4.74</v>
      </c>
      <c r="W31" s="5">
        <v>7.3949999999999996</v>
      </c>
      <c r="X31" s="5">
        <v>9.2140000000000004</v>
      </c>
      <c r="Y31" s="5">
        <v>9.75</v>
      </c>
      <c r="Z31" s="5">
        <v>4.1100000000000003</v>
      </c>
      <c r="AA31" s="5">
        <v>9.9149999999999991</v>
      </c>
      <c r="AB31" s="5">
        <v>18.138999999999999</v>
      </c>
      <c r="AC31" s="5">
        <v>11.37</v>
      </c>
      <c r="AD31" s="5">
        <v>10.968</v>
      </c>
      <c r="AE31" s="5">
        <v>6.35</v>
      </c>
      <c r="AF31" s="5">
        <v>6.9</v>
      </c>
      <c r="AG31" s="5">
        <v>6.4870000000000001</v>
      </c>
      <c r="AH31" s="5">
        <v>6.25</v>
      </c>
      <c r="AI31" s="5">
        <v>4.7439999999999998</v>
      </c>
      <c r="AJ31" s="5">
        <v>3.0059999999999998</v>
      </c>
      <c r="AK31" s="20">
        <v>14</v>
      </c>
      <c r="AM31" s="17">
        <f>+AO31/$AO$3</f>
        <v>1.522307497094951E-2</v>
      </c>
      <c r="AN31" s="18">
        <f>IF(AK31=1,AM31,AM31+AN29)</f>
        <v>0.89318513849991477</v>
      </c>
      <c r="AO31" s="5">
        <f>SUM(G31:AJ31)</f>
        <v>657.56799999999987</v>
      </c>
    </row>
    <row r="32" spans="1:41" x14ac:dyDescent="0.2">
      <c r="A32" s="1" t="s">
        <v>114</v>
      </c>
      <c r="B32" s="1" t="s">
        <v>82</v>
      </c>
      <c r="C32" s="1" t="s">
        <v>8</v>
      </c>
      <c r="D32" s="1" t="s">
        <v>220</v>
      </c>
      <c r="E32" s="1" t="s">
        <v>21</v>
      </c>
      <c r="F32" s="1" t="s">
        <v>11</v>
      </c>
      <c r="G32" s="5" t="s">
        <v>15</v>
      </c>
      <c r="H32" s="5" t="s">
        <v>15</v>
      </c>
      <c r="I32" s="5" t="s">
        <v>15</v>
      </c>
      <c r="J32" s="5" t="s">
        <v>15</v>
      </c>
      <c r="K32" s="5" t="s">
        <v>15</v>
      </c>
      <c r="L32" s="5" t="s">
        <v>15</v>
      </c>
      <c r="M32" s="5" t="s">
        <v>15</v>
      </c>
      <c r="N32" s="5" t="s">
        <v>15</v>
      </c>
      <c r="O32" s="5" t="s">
        <v>13</v>
      </c>
      <c r="P32" s="5" t="s">
        <v>15</v>
      </c>
      <c r="Q32" s="5" t="s">
        <v>15</v>
      </c>
      <c r="R32" s="5" t="s">
        <v>18</v>
      </c>
      <c r="S32" s="5" t="s">
        <v>15</v>
      </c>
      <c r="T32" s="5" t="s">
        <v>15</v>
      </c>
      <c r="U32" s="5" t="s">
        <v>15</v>
      </c>
      <c r="V32" s="5" t="s">
        <v>15</v>
      </c>
      <c r="W32" s="5" t="s">
        <v>15</v>
      </c>
      <c r="X32" s="5" t="s">
        <v>15</v>
      </c>
      <c r="Y32" s="5" t="s">
        <v>15</v>
      </c>
      <c r="Z32" s="5" t="s">
        <v>13</v>
      </c>
      <c r="AA32" s="5" t="s">
        <v>13</v>
      </c>
      <c r="AB32" s="5" t="s">
        <v>13</v>
      </c>
      <c r="AC32" s="5" t="s">
        <v>13</v>
      </c>
      <c r="AD32" s="5" t="s">
        <v>13</v>
      </c>
      <c r="AE32" s="5" t="s">
        <v>13</v>
      </c>
      <c r="AF32" s="5" t="s">
        <v>13</v>
      </c>
      <c r="AG32" s="5" t="s">
        <v>13</v>
      </c>
      <c r="AH32" s="5" t="s">
        <v>13</v>
      </c>
      <c r="AI32" s="5" t="s">
        <v>13</v>
      </c>
      <c r="AJ32" s="5" t="s">
        <v>24</v>
      </c>
      <c r="AK32" s="16">
        <v>14</v>
      </c>
    </row>
    <row r="33" spans="1:41" x14ac:dyDescent="0.2">
      <c r="A33" s="1" t="s">
        <v>114</v>
      </c>
      <c r="B33" s="1" t="s">
        <v>82</v>
      </c>
      <c r="C33" s="1" t="s">
        <v>8</v>
      </c>
      <c r="D33" s="1" t="s">
        <v>41</v>
      </c>
      <c r="E33" s="1" t="s">
        <v>21</v>
      </c>
      <c r="F33" s="1" t="s">
        <v>10</v>
      </c>
      <c r="G33" s="5">
        <v>1.2030000000000001</v>
      </c>
      <c r="H33" s="5">
        <v>2.173</v>
      </c>
      <c r="I33" s="5">
        <v>0.8</v>
      </c>
      <c r="J33" s="5">
        <v>2.1</v>
      </c>
      <c r="K33" s="5">
        <v>0.5</v>
      </c>
      <c r="L33" s="5">
        <v>3.5</v>
      </c>
      <c r="M33" s="5">
        <v>10.4</v>
      </c>
      <c r="N33" s="5">
        <v>24.7</v>
      </c>
      <c r="O33" s="5">
        <v>36.799999999999997</v>
      </c>
      <c r="P33" s="5">
        <v>2.9</v>
      </c>
      <c r="Q33" s="5">
        <v>7</v>
      </c>
      <c r="R33" s="5">
        <v>6</v>
      </c>
      <c r="S33" s="5">
        <v>7.3559999999999999</v>
      </c>
      <c r="T33" s="5">
        <v>10.340999999999999</v>
      </c>
      <c r="U33" s="5">
        <v>8.5050000000000008</v>
      </c>
      <c r="V33" s="5">
        <v>17.228000000000002</v>
      </c>
      <c r="W33" s="5">
        <v>12.997999999999999</v>
      </c>
      <c r="X33" s="5">
        <v>31.972999999999999</v>
      </c>
      <c r="Y33" s="5">
        <v>15.84</v>
      </c>
      <c r="Z33" s="5">
        <v>15.653</v>
      </c>
      <c r="AA33" s="5">
        <v>32.078000000000003</v>
      </c>
      <c r="AB33" s="5">
        <v>60.118000000000002</v>
      </c>
      <c r="AC33" s="5">
        <v>28.312999999999999</v>
      </c>
      <c r="AD33" s="5">
        <v>23.32</v>
      </c>
      <c r="AE33" s="5">
        <v>51.213000000000001</v>
      </c>
      <c r="AF33" s="5">
        <v>47.667999999999999</v>
      </c>
      <c r="AG33" s="5">
        <v>57.893000000000001</v>
      </c>
      <c r="AH33" s="5">
        <v>45.773000000000003</v>
      </c>
      <c r="AI33" s="5">
        <v>50.582999999999998</v>
      </c>
      <c r="AJ33" s="5">
        <v>41.707000000000001</v>
      </c>
      <c r="AK33" s="20">
        <v>15</v>
      </c>
      <c r="AM33" s="17">
        <f>+AO33/$AO$3</f>
        <v>1.5201498638352845E-2</v>
      </c>
      <c r="AN33" s="18">
        <f>IF(AK33=1,AM33,AM33+AN31)</f>
        <v>0.90838663713826762</v>
      </c>
      <c r="AO33" s="5">
        <f>SUM(G33:AJ33)</f>
        <v>656.63599999999997</v>
      </c>
    </row>
    <row r="34" spans="1:41" x14ac:dyDescent="0.2">
      <c r="A34" s="1" t="s">
        <v>114</v>
      </c>
      <c r="B34" s="1" t="s">
        <v>82</v>
      </c>
      <c r="C34" s="1" t="s">
        <v>8</v>
      </c>
      <c r="D34" s="1" t="s">
        <v>41</v>
      </c>
      <c r="E34" s="1" t="s">
        <v>21</v>
      </c>
      <c r="F34" s="1" t="s">
        <v>11</v>
      </c>
      <c r="G34" s="5">
        <v>-1</v>
      </c>
      <c r="H34" s="5">
        <v>-1</v>
      </c>
      <c r="I34" s="5">
        <v>-1</v>
      </c>
      <c r="J34" s="5">
        <v>-1</v>
      </c>
      <c r="K34" s="5">
        <v>-1</v>
      </c>
      <c r="L34" s="5">
        <v>-1</v>
      </c>
      <c r="M34" s="5">
        <v>-1</v>
      </c>
      <c r="N34" s="5">
        <v>-1</v>
      </c>
      <c r="O34" s="5">
        <v>-1</v>
      </c>
      <c r="P34" s="5">
        <v>-1</v>
      </c>
      <c r="Q34" s="5">
        <v>-1</v>
      </c>
      <c r="R34" s="5">
        <v>-1</v>
      </c>
      <c r="S34" s="5" t="s">
        <v>15</v>
      </c>
      <c r="T34" s="5" t="s">
        <v>15</v>
      </c>
      <c r="U34" s="5" t="s">
        <v>15</v>
      </c>
      <c r="V34" s="5" t="s">
        <v>15</v>
      </c>
      <c r="W34" s="5" t="s">
        <v>15</v>
      </c>
      <c r="X34" s="5" t="s">
        <v>15</v>
      </c>
      <c r="Y34" s="5" t="s">
        <v>15</v>
      </c>
      <c r="Z34" s="5" t="s">
        <v>15</v>
      </c>
      <c r="AA34" s="5" t="s">
        <v>15</v>
      </c>
      <c r="AB34" s="5" t="s">
        <v>15</v>
      </c>
      <c r="AC34" s="5" t="s">
        <v>15</v>
      </c>
      <c r="AD34" s="5" t="s">
        <v>15</v>
      </c>
      <c r="AE34" s="5" t="s">
        <v>15</v>
      </c>
      <c r="AF34" s="5" t="s">
        <v>15</v>
      </c>
      <c r="AG34" s="5" t="s">
        <v>15</v>
      </c>
      <c r="AH34" s="5" t="s">
        <v>15</v>
      </c>
      <c r="AI34" s="5" t="s">
        <v>15</v>
      </c>
      <c r="AJ34" s="5">
        <v>-1</v>
      </c>
      <c r="AK34" s="16">
        <v>15</v>
      </c>
    </row>
    <row r="35" spans="1:41" x14ac:dyDescent="0.2">
      <c r="A35" s="1" t="s">
        <v>114</v>
      </c>
      <c r="B35" s="1" t="s">
        <v>82</v>
      </c>
      <c r="C35" s="1" t="s">
        <v>19</v>
      </c>
      <c r="D35" s="1" t="s">
        <v>20</v>
      </c>
      <c r="E35" s="1" t="s">
        <v>21</v>
      </c>
      <c r="F35" s="1" t="s">
        <v>10</v>
      </c>
      <c r="G35" s="5">
        <v>36.564</v>
      </c>
      <c r="H35" s="5">
        <v>16.529</v>
      </c>
      <c r="I35" s="5">
        <v>111.696</v>
      </c>
      <c r="J35" s="5">
        <v>116.705</v>
      </c>
      <c r="K35" s="5">
        <v>19.033000000000001</v>
      </c>
      <c r="L35" s="5">
        <v>18.533000000000001</v>
      </c>
      <c r="M35" s="5">
        <v>2.004</v>
      </c>
      <c r="N35" s="5">
        <v>64.614000000000004</v>
      </c>
      <c r="O35" s="5">
        <v>16.529</v>
      </c>
      <c r="P35" s="5">
        <v>11.019</v>
      </c>
      <c r="Q35" s="5">
        <v>33.118000000000002</v>
      </c>
      <c r="R35" s="5">
        <v>31.422000000000001</v>
      </c>
      <c r="S35" s="5">
        <v>12.823</v>
      </c>
      <c r="T35" s="5">
        <v>8.4480000000000004</v>
      </c>
      <c r="U35" s="5">
        <v>20.881</v>
      </c>
      <c r="V35" s="5">
        <v>5.2430000000000003</v>
      </c>
      <c r="W35" s="5">
        <v>14</v>
      </c>
      <c r="X35" s="5">
        <v>9.7159999999999993</v>
      </c>
      <c r="Y35" s="5">
        <v>10.612</v>
      </c>
      <c r="Z35" s="5">
        <v>5.5270000000000001</v>
      </c>
      <c r="AA35" s="5">
        <v>8.1850000000000005</v>
      </c>
      <c r="AB35" s="5">
        <v>26.981000000000002</v>
      </c>
      <c r="AC35" s="5">
        <v>6.431</v>
      </c>
      <c r="AD35" s="5">
        <v>3.09</v>
      </c>
      <c r="AE35" s="5">
        <v>5.8860000000000001</v>
      </c>
      <c r="AF35" s="5">
        <v>5.2359999999999998</v>
      </c>
      <c r="AG35" s="5">
        <v>5.2779999999999996</v>
      </c>
      <c r="AH35" s="5">
        <v>5.6280000000000001</v>
      </c>
      <c r="AI35" s="5">
        <v>4.5030000000000001</v>
      </c>
      <c r="AJ35" s="5">
        <v>7.1239999999999997</v>
      </c>
      <c r="AK35" s="20">
        <v>16</v>
      </c>
      <c r="AM35" s="17">
        <f>+AO35/$AO$3</f>
        <v>1.4894105350564716E-2</v>
      </c>
      <c r="AN35" s="18">
        <f>IF(AK35=1,AM35,AM35+AN33)</f>
        <v>0.9232807424888323</v>
      </c>
      <c r="AO35" s="5">
        <f>SUM(G35:AJ35)</f>
        <v>643.35800000000017</v>
      </c>
    </row>
    <row r="36" spans="1:41" x14ac:dyDescent="0.2">
      <c r="A36" s="1" t="s">
        <v>114</v>
      </c>
      <c r="B36" s="1" t="s">
        <v>82</v>
      </c>
      <c r="C36" s="1" t="s">
        <v>19</v>
      </c>
      <c r="D36" s="1" t="s">
        <v>20</v>
      </c>
      <c r="E36" s="1" t="s">
        <v>21</v>
      </c>
      <c r="F36" s="1" t="s">
        <v>11</v>
      </c>
      <c r="G36" s="5">
        <v>-1</v>
      </c>
      <c r="H36" s="5">
        <v>-1</v>
      </c>
      <c r="I36" s="5">
        <v>-1</v>
      </c>
      <c r="J36" s="5">
        <v>-1</v>
      </c>
      <c r="K36" s="5">
        <v>-1</v>
      </c>
      <c r="L36" s="5">
        <v>-1</v>
      </c>
      <c r="M36" s="5">
        <v>-1</v>
      </c>
      <c r="N36" s="5">
        <v>-1</v>
      </c>
      <c r="O36" s="5">
        <v>-1</v>
      </c>
      <c r="P36" s="5" t="s">
        <v>15</v>
      </c>
      <c r="Q36" s="5" t="s">
        <v>15</v>
      </c>
      <c r="R36" s="5" t="s">
        <v>15</v>
      </c>
      <c r="S36" s="5" t="s">
        <v>15</v>
      </c>
      <c r="T36" s="5" t="s">
        <v>15</v>
      </c>
      <c r="U36" s="5" t="s">
        <v>15</v>
      </c>
      <c r="V36" s="5">
        <v>-1</v>
      </c>
      <c r="W36" s="5">
        <v>-1</v>
      </c>
      <c r="X36" s="5" t="s">
        <v>15</v>
      </c>
      <c r="Y36" s="5" t="s">
        <v>13</v>
      </c>
      <c r="Z36" s="5" t="s">
        <v>13</v>
      </c>
      <c r="AA36" s="5" t="s">
        <v>13</v>
      </c>
      <c r="AB36" s="5" t="s">
        <v>13</v>
      </c>
      <c r="AC36" s="5" t="s">
        <v>13</v>
      </c>
      <c r="AD36" s="5" t="s">
        <v>13</v>
      </c>
      <c r="AE36" s="5" t="s">
        <v>13</v>
      </c>
      <c r="AF36" s="5" t="s">
        <v>13</v>
      </c>
      <c r="AG36" s="5" t="s">
        <v>13</v>
      </c>
      <c r="AH36" s="5" t="s">
        <v>13</v>
      </c>
      <c r="AI36" s="5" t="s">
        <v>13</v>
      </c>
      <c r="AJ36" s="5" t="s">
        <v>13</v>
      </c>
      <c r="AK36" s="16">
        <v>16</v>
      </c>
    </row>
    <row r="37" spans="1:41" x14ac:dyDescent="0.2">
      <c r="A37" s="1" t="s">
        <v>114</v>
      </c>
      <c r="B37" s="1" t="s">
        <v>82</v>
      </c>
      <c r="C37" s="1" t="s">
        <v>8</v>
      </c>
      <c r="D37" s="1" t="s">
        <v>219</v>
      </c>
      <c r="E37" s="1" t="s">
        <v>21</v>
      </c>
      <c r="F37" s="1" t="s">
        <v>10</v>
      </c>
      <c r="Q37" s="5">
        <v>1.927</v>
      </c>
      <c r="R37" s="5">
        <v>163.541</v>
      </c>
      <c r="S37" s="5">
        <v>3</v>
      </c>
      <c r="T37" s="5">
        <v>86.4</v>
      </c>
      <c r="U37" s="5">
        <v>72.846000000000004</v>
      </c>
      <c r="V37" s="5">
        <v>59.292000000000002</v>
      </c>
      <c r="W37" s="5">
        <v>17.875</v>
      </c>
      <c r="X37" s="5">
        <v>13.218999999999999</v>
      </c>
      <c r="Y37" s="5">
        <v>7.6150000000000002</v>
      </c>
      <c r="Z37" s="5">
        <v>7.46</v>
      </c>
      <c r="AA37" s="5">
        <v>4.4139999999999997</v>
      </c>
      <c r="AB37" s="5">
        <v>4.492</v>
      </c>
      <c r="AC37" s="5">
        <v>3.3650000000000002</v>
      </c>
      <c r="AD37" s="5">
        <v>3.5489999999999999</v>
      </c>
      <c r="AE37" s="5">
        <v>0.77400000000000002</v>
      </c>
      <c r="AF37" s="5">
        <v>85.453999999999994</v>
      </c>
      <c r="AG37" s="5">
        <v>8.4719999999999995</v>
      </c>
      <c r="AH37" s="5">
        <v>10.029999999999999</v>
      </c>
      <c r="AI37" s="5">
        <v>4.766</v>
      </c>
      <c r="AJ37" s="5">
        <v>16.832000000000001</v>
      </c>
      <c r="AK37" s="20">
        <v>17</v>
      </c>
      <c r="AM37" s="17">
        <f>+AO37/$AO$3</f>
        <v>1.3319056221579494E-2</v>
      </c>
      <c r="AN37" s="18">
        <f>IF(AK37=1,AM37,AM37+AN35)</f>
        <v>0.93659979871041177</v>
      </c>
      <c r="AO37" s="5">
        <f>SUM(G37:AJ37)</f>
        <v>575.32299999999987</v>
      </c>
    </row>
    <row r="38" spans="1:41" x14ac:dyDescent="0.2">
      <c r="A38" s="1" t="s">
        <v>114</v>
      </c>
      <c r="B38" s="1" t="s">
        <v>82</v>
      </c>
      <c r="C38" s="1" t="s">
        <v>8</v>
      </c>
      <c r="D38" s="1" t="s">
        <v>219</v>
      </c>
      <c r="E38" s="1" t="s">
        <v>21</v>
      </c>
      <c r="F38" s="1" t="s">
        <v>11</v>
      </c>
      <c r="Q38" s="5">
        <v>-1</v>
      </c>
      <c r="R38" s="5" t="s">
        <v>15</v>
      </c>
      <c r="S38" s="5" t="s">
        <v>15</v>
      </c>
      <c r="T38" s="5" t="s">
        <v>15</v>
      </c>
      <c r="U38" s="5">
        <v>-1</v>
      </c>
      <c r="V38" s="5" t="s">
        <v>15</v>
      </c>
      <c r="W38" s="5" t="s">
        <v>15</v>
      </c>
      <c r="X38" s="5" t="s">
        <v>15</v>
      </c>
      <c r="Y38" s="5" t="s">
        <v>15</v>
      </c>
      <c r="Z38" s="5" t="s">
        <v>15</v>
      </c>
      <c r="AA38" s="5" t="s">
        <v>15</v>
      </c>
      <c r="AB38" s="5" t="s">
        <v>15</v>
      </c>
      <c r="AC38" s="5" t="s">
        <v>15</v>
      </c>
      <c r="AD38" s="5" t="s">
        <v>15</v>
      </c>
      <c r="AE38" s="5" t="s">
        <v>15</v>
      </c>
      <c r="AF38" s="5" t="s">
        <v>15</v>
      </c>
      <c r="AG38" s="5" t="s">
        <v>15</v>
      </c>
      <c r="AH38" s="5" t="s">
        <v>15</v>
      </c>
      <c r="AI38" s="5" t="s">
        <v>15</v>
      </c>
      <c r="AJ38" s="5" t="s">
        <v>15</v>
      </c>
      <c r="AK38" s="16">
        <v>17</v>
      </c>
    </row>
    <row r="39" spans="1:41" x14ac:dyDescent="0.2">
      <c r="A39" s="1" t="s">
        <v>114</v>
      </c>
      <c r="B39" s="1" t="s">
        <v>82</v>
      </c>
      <c r="C39" s="1" t="s">
        <v>8</v>
      </c>
      <c r="D39" s="1" t="s">
        <v>218</v>
      </c>
      <c r="E39" s="1" t="s">
        <v>21</v>
      </c>
      <c r="F39" s="1" t="s">
        <v>10</v>
      </c>
      <c r="P39" s="5">
        <v>4.0999999999999996</v>
      </c>
      <c r="S39" s="5">
        <v>12.032999999999999</v>
      </c>
      <c r="T39" s="5">
        <v>12.236000000000001</v>
      </c>
      <c r="U39" s="5">
        <v>110.41800000000001</v>
      </c>
      <c r="V39" s="5">
        <v>18.169</v>
      </c>
      <c r="W39" s="5">
        <v>52.767000000000003</v>
      </c>
      <c r="X39" s="5">
        <v>100.926</v>
      </c>
      <c r="Y39" s="5">
        <v>19.983000000000001</v>
      </c>
      <c r="Z39" s="5">
        <v>19.27</v>
      </c>
      <c r="AA39" s="5">
        <v>9.1129999999999995</v>
      </c>
      <c r="AB39" s="5">
        <v>2.4430000000000001</v>
      </c>
      <c r="AG39" s="5">
        <v>0.99199999999999999</v>
      </c>
      <c r="AH39" s="5">
        <v>36.668999999999997</v>
      </c>
      <c r="AI39" s="5">
        <v>8.6620000000000008</v>
      </c>
      <c r="AJ39" s="5">
        <v>2.8490000000000002</v>
      </c>
      <c r="AK39" s="20">
        <v>18</v>
      </c>
      <c r="AM39" s="17">
        <f>+AO39/$AO$3</f>
        <v>9.5063191568339651E-3</v>
      </c>
      <c r="AN39" s="18">
        <f>IF(AK39=1,AM39,AM39+AN37)</f>
        <v>0.94610611786724574</v>
      </c>
      <c r="AO39" s="5">
        <f>SUM(G39:AJ39)</f>
        <v>410.62999999999994</v>
      </c>
    </row>
    <row r="40" spans="1:41" x14ac:dyDescent="0.2">
      <c r="A40" s="1" t="s">
        <v>114</v>
      </c>
      <c r="B40" s="1" t="s">
        <v>82</v>
      </c>
      <c r="C40" s="1" t="s">
        <v>8</v>
      </c>
      <c r="D40" s="1" t="s">
        <v>218</v>
      </c>
      <c r="E40" s="1" t="s">
        <v>21</v>
      </c>
      <c r="F40" s="1" t="s">
        <v>11</v>
      </c>
      <c r="O40" s="5" t="s">
        <v>15</v>
      </c>
      <c r="P40" s="5" t="s">
        <v>15</v>
      </c>
      <c r="S40" s="5" t="s">
        <v>15</v>
      </c>
      <c r="T40" s="5" t="s">
        <v>15</v>
      </c>
      <c r="U40" s="5" t="s">
        <v>15</v>
      </c>
      <c r="V40" s="5" t="s">
        <v>15</v>
      </c>
      <c r="W40" s="5" t="s">
        <v>15</v>
      </c>
      <c r="X40" s="5" t="s">
        <v>13</v>
      </c>
      <c r="Y40" s="5" t="s">
        <v>15</v>
      </c>
      <c r="Z40" s="5" t="s">
        <v>15</v>
      </c>
      <c r="AA40" s="5" t="s">
        <v>13</v>
      </c>
      <c r="AB40" s="5" t="s">
        <v>13</v>
      </c>
      <c r="AC40" s="5" t="s">
        <v>13</v>
      </c>
      <c r="AD40" s="5" t="s">
        <v>13</v>
      </c>
      <c r="AF40" s="5" t="s">
        <v>15</v>
      </c>
      <c r="AG40" s="5" t="s">
        <v>15</v>
      </c>
      <c r="AH40" s="5" t="s">
        <v>15</v>
      </c>
      <c r="AI40" s="5" t="s">
        <v>15</v>
      </c>
      <c r="AJ40" s="5" t="s">
        <v>15</v>
      </c>
      <c r="AK40" s="16">
        <v>18</v>
      </c>
    </row>
    <row r="41" spans="1:41" x14ac:dyDescent="0.2">
      <c r="A41" s="1" t="s">
        <v>114</v>
      </c>
      <c r="B41" s="1" t="s">
        <v>82</v>
      </c>
      <c r="C41" s="1" t="s">
        <v>30</v>
      </c>
      <c r="D41" s="1" t="s">
        <v>59</v>
      </c>
      <c r="E41" s="1" t="s">
        <v>21</v>
      </c>
      <c r="F41" s="1" t="s">
        <v>10</v>
      </c>
      <c r="I41" s="5">
        <v>14.566000000000001</v>
      </c>
      <c r="J41" s="5">
        <v>27.283000000000001</v>
      </c>
      <c r="K41" s="5">
        <v>30.331</v>
      </c>
      <c r="L41" s="5">
        <v>36.383000000000003</v>
      </c>
      <c r="M41" s="5">
        <v>45.911000000000001</v>
      </c>
      <c r="N41" s="5">
        <v>67.263000000000005</v>
      </c>
      <c r="O41" s="5">
        <v>63.694000000000003</v>
      </c>
      <c r="P41" s="5">
        <v>41.146000000000001</v>
      </c>
      <c r="Q41" s="5">
        <v>22.942</v>
      </c>
      <c r="R41" s="5">
        <v>1.427</v>
      </c>
      <c r="S41" s="5">
        <v>1.1679999999999999</v>
      </c>
      <c r="T41" s="5">
        <v>8.5120000000000005</v>
      </c>
      <c r="U41" s="5">
        <v>3.702</v>
      </c>
      <c r="V41" s="5">
        <v>4.4610000000000003</v>
      </c>
      <c r="W41" s="5">
        <v>5.5590000000000002</v>
      </c>
      <c r="AK41" s="20">
        <v>19</v>
      </c>
      <c r="AM41" s="17">
        <f>+AO41/$AO$3</f>
        <v>8.6663701232800403E-3</v>
      </c>
      <c r="AN41" s="18">
        <f>IF(AK41=1,AM41,AM41+AN39)</f>
        <v>0.95477248799052583</v>
      </c>
      <c r="AO41" s="5">
        <f>SUM(G41:AJ41)</f>
        <v>374.34800000000013</v>
      </c>
    </row>
    <row r="42" spans="1:41" ht="12.75" thickBot="1" x14ac:dyDescent="0.25">
      <c r="A42" s="1" t="s">
        <v>114</v>
      </c>
      <c r="B42" s="1" t="s">
        <v>82</v>
      </c>
      <c r="C42" s="1" t="s">
        <v>30</v>
      </c>
      <c r="D42" s="1" t="s">
        <v>59</v>
      </c>
      <c r="E42" s="1" t="s">
        <v>21</v>
      </c>
      <c r="F42" s="1" t="s">
        <v>11</v>
      </c>
      <c r="I42" s="5">
        <v>-1</v>
      </c>
      <c r="J42" s="5">
        <v>-1</v>
      </c>
      <c r="K42" s="5">
        <v>-1</v>
      </c>
      <c r="L42" s="5">
        <v>-1</v>
      </c>
      <c r="M42" s="5">
        <v>-1</v>
      </c>
      <c r="N42" s="5">
        <v>-1</v>
      </c>
      <c r="O42" s="5">
        <v>-1</v>
      </c>
      <c r="P42" s="5">
        <v>-1</v>
      </c>
      <c r="Q42" s="5">
        <v>-1</v>
      </c>
      <c r="R42" s="5">
        <v>-1</v>
      </c>
      <c r="S42" s="5">
        <v>-1</v>
      </c>
      <c r="T42" s="5">
        <v>-1</v>
      </c>
      <c r="U42" s="5">
        <v>-1</v>
      </c>
      <c r="V42" s="5">
        <v>-1</v>
      </c>
      <c r="W42" s="5">
        <v>-1</v>
      </c>
      <c r="AK42" s="34">
        <v>19</v>
      </c>
    </row>
    <row r="43" spans="1:41" x14ac:dyDescent="0.2">
      <c r="A43" s="1" t="s">
        <v>114</v>
      </c>
      <c r="B43" s="1" t="s">
        <v>82</v>
      </c>
      <c r="C43" s="1" t="s">
        <v>30</v>
      </c>
      <c r="D43" s="1" t="s">
        <v>36</v>
      </c>
      <c r="E43" s="63" t="s">
        <v>32</v>
      </c>
      <c r="F43" s="1" t="s">
        <v>10</v>
      </c>
      <c r="G43" s="5">
        <v>31</v>
      </c>
      <c r="H43" s="5">
        <v>98</v>
      </c>
      <c r="I43" s="5">
        <v>50</v>
      </c>
      <c r="J43" s="5">
        <v>90</v>
      </c>
      <c r="K43" s="5">
        <v>40</v>
      </c>
      <c r="L43" s="5">
        <v>40</v>
      </c>
      <c r="AK43" s="20">
        <v>20</v>
      </c>
      <c r="AM43" s="17">
        <f>+AO43/$AO$3</f>
        <v>8.0795494380221967E-3</v>
      </c>
      <c r="AN43" s="18">
        <f>IF(AK43=1,AM43,AM43+AN41)</f>
        <v>0.96285203742854808</v>
      </c>
      <c r="AO43" s="5">
        <f>SUM(G43:AJ43)</f>
        <v>349</v>
      </c>
    </row>
    <row r="44" spans="1:41" x14ac:dyDescent="0.2">
      <c r="A44" s="1" t="s">
        <v>114</v>
      </c>
      <c r="B44" s="1" t="s">
        <v>82</v>
      </c>
      <c r="C44" s="1" t="s">
        <v>30</v>
      </c>
      <c r="D44" s="1" t="s">
        <v>36</v>
      </c>
      <c r="E44" s="63" t="s">
        <v>32</v>
      </c>
      <c r="F44" s="1" t="s">
        <v>11</v>
      </c>
      <c r="G44" s="5">
        <v>-1</v>
      </c>
      <c r="H44" s="5">
        <v>-1</v>
      </c>
      <c r="I44" s="5">
        <v>-1</v>
      </c>
      <c r="J44" s="5">
        <v>-1</v>
      </c>
      <c r="K44" s="5">
        <v>-1</v>
      </c>
      <c r="L44" s="5">
        <v>-1</v>
      </c>
      <c r="AK44" s="20">
        <v>20</v>
      </c>
    </row>
    <row r="45" spans="1:41" x14ac:dyDescent="0.2">
      <c r="A45" s="1" t="s">
        <v>114</v>
      </c>
      <c r="B45" s="1" t="s">
        <v>82</v>
      </c>
      <c r="C45" s="1" t="s">
        <v>8</v>
      </c>
      <c r="D45" s="1" t="s">
        <v>25</v>
      </c>
      <c r="E45" s="1" t="s">
        <v>21</v>
      </c>
      <c r="F45" s="1" t="s">
        <v>10</v>
      </c>
      <c r="G45" s="5">
        <v>26.523</v>
      </c>
      <c r="H45" s="5">
        <v>0.38100000000000001</v>
      </c>
      <c r="I45" s="5">
        <v>0.77400000000000002</v>
      </c>
      <c r="J45" s="5">
        <v>8</v>
      </c>
      <c r="K45" s="5">
        <v>2</v>
      </c>
      <c r="L45" s="5">
        <v>4</v>
      </c>
      <c r="M45" s="5">
        <v>17</v>
      </c>
      <c r="N45" s="5">
        <v>3</v>
      </c>
      <c r="O45" s="5">
        <v>10</v>
      </c>
      <c r="P45" s="5">
        <v>12</v>
      </c>
      <c r="Q45" s="5">
        <v>3</v>
      </c>
      <c r="R45" s="5">
        <v>3.3290000000000002</v>
      </c>
      <c r="S45" s="5">
        <v>9.7170000000000005</v>
      </c>
      <c r="T45" s="5">
        <v>5.2469999999999999</v>
      </c>
      <c r="U45" s="5">
        <v>22.015000000000001</v>
      </c>
      <c r="V45" s="5">
        <v>4.1529999999999996</v>
      </c>
      <c r="W45" s="5">
        <v>1.214</v>
      </c>
      <c r="X45" s="5">
        <v>32.947000000000003</v>
      </c>
      <c r="Y45" s="5">
        <v>42.715000000000003</v>
      </c>
      <c r="Z45" s="5">
        <v>35.765999999999998</v>
      </c>
      <c r="AA45" s="5">
        <v>12.413</v>
      </c>
      <c r="AB45" s="5">
        <v>15.605</v>
      </c>
      <c r="AC45" s="5">
        <v>7.0529999999999999</v>
      </c>
      <c r="AD45" s="5">
        <v>10.651</v>
      </c>
      <c r="AE45" s="5">
        <v>11.856999999999999</v>
      </c>
      <c r="AF45" s="5">
        <v>12.942</v>
      </c>
      <c r="AG45" s="5">
        <v>7.117</v>
      </c>
      <c r="AH45" s="5">
        <v>2.8769999999999998</v>
      </c>
      <c r="AI45" s="5">
        <v>17.684000000000001</v>
      </c>
      <c r="AJ45" s="5">
        <v>5.3019999999999996</v>
      </c>
      <c r="AK45" s="20">
        <v>21</v>
      </c>
      <c r="AM45" s="17">
        <f>+AO45/$AO$3</f>
        <v>8.0397767562613905E-3</v>
      </c>
      <c r="AN45" s="18">
        <f>IF(AK45=1,AM45,AM45+AN43)</f>
        <v>0.97089181418480952</v>
      </c>
      <c r="AO45" s="5">
        <f>SUM(G45:AJ45)</f>
        <v>347.2820000000001</v>
      </c>
    </row>
    <row r="46" spans="1:41" x14ac:dyDescent="0.2">
      <c r="A46" s="1" t="s">
        <v>114</v>
      </c>
      <c r="B46" s="1" t="s">
        <v>82</v>
      </c>
      <c r="C46" s="1" t="s">
        <v>8</v>
      </c>
      <c r="D46" s="1" t="s">
        <v>25</v>
      </c>
      <c r="E46" s="1" t="s">
        <v>21</v>
      </c>
      <c r="F46" s="1" t="s">
        <v>11</v>
      </c>
      <c r="G46" s="5">
        <v>-1</v>
      </c>
      <c r="H46" s="5" t="s">
        <v>24</v>
      </c>
      <c r="I46" s="5">
        <v>-1</v>
      </c>
      <c r="J46" s="5" t="s">
        <v>15</v>
      </c>
      <c r="K46" s="5" t="s">
        <v>15</v>
      </c>
      <c r="L46" s="5" t="s">
        <v>15</v>
      </c>
      <c r="M46" s="5" t="s">
        <v>15</v>
      </c>
      <c r="N46" s="5" t="s">
        <v>13</v>
      </c>
      <c r="O46" s="5" t="s">
        <v>13</v>
      </c>
      <c r="P46" s="5" t="s">
        <v>13</v>
      </c>
      <c r="Q46" s="5" t="s">
        <v>15</v>
      </c>
      <c r="R46" s="5" t="s">
        <v>13</v>
      </c>
      <c r="S46" s="5" t="s">
        <v>15</v>
      </c>
      <c r="T46" s="5" t="s">
        <v>13</v>
      </c>
      <c r="U46" s="5" t="s">
        <v>15</v>
      </c>
      <c r="V46" s="5" t="s">
        <v>13</v>
      </c>
      <c r="W46" s="5" t="s">
        <v>13</v>
      </c>
      <c r="X46" s="5" t="s">
        <v>13</v>
      </c>
      <c r="Y46" s="5" t="s">
        <v>13</v>
      </c>
      <c r="Z46" s="5" t="s">
        <v>13</v>
      </c>
      <c r="AA46" s="5" t="s">
        <v>15</v>
      </c>
      <c r="AB46" s="5" t="s">
        <v>15</v>
      </c>
      <c r="AC46" s="5" t="s">
        <v>15</v>
      </c>
      <c r="AD46" s="5" t="s">
        <v>15</v>
      </c>
      <c r="AE46" s="5" t="s">
        <v>15</v>
      </c>
      <c r="AF46" s="5" t="s">
        <v>15</v>
      </c>
      <c r="AG46" s="5" t="s">
        <v>15</v>
      </c>
      <c r="AH46" s="5" t="s">
        <v>15</v>
      </c>
      <c r="AI46" s="5" t="s">
        <v>15</v>
      </c>
      <c r="AJ46" s="5" t="s">
        <v>15</v>
      </c>
      <c r="AK46" s="16">
        <v>21</v>
      </c>
    </row>
    <row r="47" spans="1:41" x14ac:dyDescent="0.2">
      <c r="A47" s="1" t="s">
        <v>114</v>
      </c>
      <c r="B47" s="1" t="s">
        <v>82</v>
      </c>
      <c r="C47" s="1" t="s">
        <v>8</v>
      </c>
      <c r="D47" s="1" t="s">
        <v>34</v>
      </c>
      <c r="E47" s="1" t="s">
        <v>21</v>
      </c>
      <c r="F47" s="1" t="s">
        <v>10</v>
      </c>
      <c r="U47" s="5">
        <v>4.74</v>
      </c>
      <c r="W47" s="5">
        <v>12.063000000000001</v>
      </c>
      <c r="Z47" s="5">
        <v>51.609000000000002</v>
      </c>
      <c r="AA47" s="5">
        <v>8.0589999999999993</v>
      </c>
      <c r="AB47" s="5">
        <v>7.2389999999999999</v>
      </c>
      <c r="AC47" s="5">
        <v>3.7040000000000002</v>
      </c>
      <c r="AD47" s="5">
        <v>2.964</v>
      </c>
      <c r="AF47" s="5">
        <v>10.851000000000001</v>
      </c>
      <c r="AG47" s="5">
        <v>18.952999999999999</v>
      </c>
      <c r="AH47" s="5">
        <v>62.012</v>
      </c>
      <c r="AI47" s="5">
        <v>103.505</v>
      </c>
      <c r="AJ47" s="5">
        <v>42.432000000000002</v>
      </c>
      <c r="AK47" s="20">
        <v>22</v>
      </c>
      <c r="AM47" s="17">
        <f>+AO47/$AO$3</f>
        <v>7.5964201623142163E-3</v>
      </c>
      <c r="AN47" s="18">
        <f>IF(AK47=1,AM47,AM47+AN45)</f>
        <v>0.97848823434712373</v>
      </c>
      <c r="AO47" s="5">
        <f>SUM(G47:AJ47)</f>
        <v>328.13100000000003</v>
      </c>
    </row>
    <row r="48" spans="1:41" x14ac:dyDescent="0.2">
      <c r="A48" s="1" t="s">
        <v>114</v>
      </c>
      <c r="B48" s="1" t="s">
        <v>82</v>
      </c>
      <c r="C48" s="1" t="s">
        <v>8</v>
      </c>
      <c r="D48" s="1" t="s">
        <v>34</v>
      </c>
      <c r="E48" s="1" t="s">
        <v>21</v>
      </c>
      <c r="F48" s="1" t="s">
        <v>11</v>
      </c>
      <c r="U48" s="5" t="s">
        <v>15</v>
      </c>
      <c r="W48" s="5" t="s">
        <v>15</v>
      </c>
      <c r="Z48" s="5" t="s">
        <v>15</v>
      </c>
      <c r="AA48" s="5" t="s">
        <v>15</v>
      </c>
      <c r="AB48" s="5">
        <v>-1</v>
      </c>
      <c r="AC48" s="5" t="s">
        <v>15</v>
      </c>
      <c r="AD48" s="5">
        <v>-1</v>
      </c>
      <c r="AF48" s="5" t="s">
        <v>15</v>
      </c>
      <c r="AG48" s="5" t="s">
        <v>15</v>
      </c>
      <c r="AH48" s="5" t="s">
        <v>15</v>
      </c>
      <c r="AI48" s="5" t="s">
        <v>15</v>
      </c>
      <c r="AJ48" s="5" t="s">
        <v>15</v>
      </c>
      <c r="AK48" s="16">
        <v>22</v>
      </c>
    </row>
    <row r="49" spans="1:41" x14ac:dyDescent="0.2">
      <c r="A49" s="1" t="s">
        <v>114</v>
      </c>
      <c r="B49" s="1" t="s">
        <v>82</v>
      </c>
      <c r="C49" s="1" t="s">
        <v>8</v>
      </c>
      <c r="D49" s="1" t="s">
        <v>148</v>
      </c>
      <c r="E49" s="1" t="s">
        <v>21</v>
      </c>
      <c r="F49" s="1" t="s">
        <v>10</v>
      </c>
      <c r="J49" s="5">
        <v>3</v>
      </c>
      <c r="K49" s="5">
        <v>3</v>
      </c>
      <c r="L49" s="5">
        <v>3</v>
      </c>
      <c r="M49" s="5">
        <v>3</v>
      </c>
      <c r="N49" s="5">
        <v>2.5</v>
      </c>
      <c r="O49" s="5">
        <v>8.5</v>
      </c>
      <c r="P49" s="5">
        <v>4</v>
      </c>
      <c r="Q49" s="5">
        <v>3.3</v>
      </c>
      <c r="R49" s="5">
        <v>0.5</v>
      </c>
      <c r="S49" s="5">
        <v>0.3</v>
      </c>
      <c r="T49" s="5">
        <v>0.59699999999999998</v>
      </c>
      <c r="U49" s="5">
        <v>2.5000000000000001E-2</v>
      </c>
      <c r="V49" s="5">
        <v>0.3</v>
      </c>
      <c r="W49" s="5">
        <v>0.2</v>
      </c>
      <c r="X49" s="5">
        <v>0.5</v>
      </c>
      <c r="Y49" s="5">
        <v>2.1</v>
      </c>
      <c r="Z49" s="5">
        <v>0.52300000000000002</v>
      </c>
      <c r="AA49" s="5">
        <v>1.07</v>
      </c>
      <c r="AB49" s="5">
        <v>1.496</v>
      </c>
      <c r="AC49" s="5">
        <v>0.39500000000000002</v>
      </c>
      <c r="AD49" s="5">
        <v>0.89400000000000002</v>
      </c>
      <c r="AE49" s="5">
        <v>0.623</v>
      </c>
      <c r="AF49" s="5">
        <v>2.617</v>
      </c>
      <c r="AG49" s="5">
        <v>6.4</v>
      </c>
      <c r="AH49" s="5">
        <v>2.1070000000000002</v>
      </c>
      <c r="AI49" s="5">
        <v>8.8770000000000007</v>
      </c>
      <c r="AJ49" s="5">
        <v>159.691</v>
      </c>
      <c r="AK49" s="20">
        <v>23</v>
      </c>
      <c r="AM49" s="17">
        <f>+AO49/$AO$3</f>
        <v>5.0818976930872284E-3</v>
      </c>
      <c r="AN49" s="18">
        <f>IF(AK49=1,AM49,AM49+AN47)</f>
        <v>0.98357013204021093</v>
      </c>
      <c r="AO49" s="5">
        <f>SUM(G49:AJ49)</f>
        <v>219.51500000000001</v>
      </c>
    </row>
    <row r="50" spans="1:41" x14ac:dyDescent="0.2">
      <c r="A50" s="1" t="s">
        <v>114</v>
      </c>
      <c r="B50" s="1" t="s">
        <v>82</v>
      </c>
      <c r="C50" s="1" t="s">
        <v>8</v>
      </c>
      <c r="D50" s="1" t="s">
        <v>148</v>
      </c>
      <c r="E50" s="1" t="s">
        <v>21</v>
      </c>
      <c r="F50" s="1" t="s">
        <v>11</v>
      </c>
      <c r="J50" s="5">
        <v>-1</v>
      </c>
      <c r="K50" s="5">
        <v>-1</v>
      </c>
      <c r="L50" s="5">
        <v>-1</v>
      </c>
      <c r="M50" s="5">
        <v>-1</v>
      </c>
      <c r="N50" s="5">
        <v>-1</v>
      </c>
      <c r="O50" s="5">
        <v>-1</v>
      </c>
      <c r="P50" s="5" t="s">
        <v>15</v>
      </c>
      <c r="Q50" s="5" t="s">
        <v>15</v>
      </c>
      <c r="R50" s="5">
        <v>-1</v>
      </c>
      <c r="S50" s="5" t="s">
        <v>15</v>
      </c>
      <c r="T50" s="5" t="s">
        <v>15</v>
      </c>
      <c r="U50" s="5" t="s">
        <v>15</v>
      </c>
      <c r="V50" s="5" t="s">
        <v>15</v>
      </c>
      <c r="W50" s="5" t="s">
        <v>15</v>
      </c>
      <c r="X50" s="5" t="s">
        <v>15</v>
      </c>
      <c r="Y50" s="5" t="s">
        <v>15</v>
      </c>
      <c r="Z50" s="5" t="s">
        <v>15</v>
      </c>
      <c r="AA50" s="5" t="s">
        <v>15</v>
      </c>
      <c r="AB50" s="5" t="s">
        <v>15</v>
      </c>
      <c r="AC50" s="5" t="s">
        <v>15</v>
      </c>
      <c r="AD50" s="5" t="s">
        <v>15</v>
      </c>
      <c r="AE50" s="5" t="s">
        <v>15</v>
      </c>
      <c r="AF50" s="5" t="s">
        <v>15</v>
      </c>
      <c r="AG50" s="5" t="s">
        <v>15</v>
      </c>
      <c r="AH50" s="5" t="s">
        <v>15</v>
      </c>
      <c r="AI50" s="5" t="s">
        <v>15</v>
      </c>
      <c r="AJ50" s="5" t="s">
        <v>15</v>
      </c>
      <c r="AK50" s="16">
        <v>23</v>
      </c>
    </row>
    <row r="51" spans="1:41" x14ac:dyDescent="0.2">
      <c r="A51" s="1" t="s">
        <v>114</v>
      </c>
      <c r="B51" s="1" t="s">
        <v>82</v>
      </c>
      <c r="C51" s="1" t="s">
        <v>8</v>
      </c>
      <c r="D51" s="1" t="s">
        <v>58</v>
      </c>
      <c r="E51" s="63" t="s">
        <v>32</v>
      </c>
      <c r="F51" s="1" t="s">
        <v>10</v>
      </c>
      <c r="G51" s="5">
        <v>10</v>
      </c>
      <c r="H51" s="5">
        <v>10</v>
      </c>
      <c r="I51" s="5">
        <v>15</v>
      </c>
      <c r="J51" s="5">
        <v>15</v>
      </c>
      <c r="K51" s="5">
        <v>15</v>
      </c>
      <c r="L51" s="5">
        <v>15</v>
      </c>
      <c r="M51" s="5">
        <v>15</v>
      </c>
      <c r="N51" s="5">
        <v>15</v>
      </c>
      <c r="O51" s="5">
        <v>15</v>
      </c>
      <c r="P51" s="5">
        <v>15</v>
      </c>
      <c r="AK51" s="20">
        <v>24</v>
      </c>
      <c r="AM51" s="17">
        <f>+AO51/$AO$3</f>
        <v>3.2410800037911392E-3</v>
      </c>
      <c r="AN51" s="18">
        <f>IF(AK51=1,AM51,AM51+AN49)</f>
        <v>0.98681121204400202</v>
      </c>
      <c r="AO51" s="5">
        <f>SUM(G51:AJ51)</f>
        <v>140</v>
      </c>
    </row>
    <row r="52" spans="1:41" x14ac:dyDescent="0.2">
      <c r="A52" s="1" t="s">
        <v>114</v>
      </c>
      <c r="B52" s="1" t="s">
        <v>82</v>
      </c>
      <c r="C52" s="1" t="s">
        <v>8</v>
      </c>
      <c r="D52" s="1" t="s">
        <v>58</v>
      </c>
      <c r="E52" s="63" t="s">
        <v>32</v>
      </c>
      <c r="F52" s="1" t="s">
        <v>11</v>
      </c>
      <c r="G52" s="5">
        <v>-1</v>
      </c>
      <c r="H52" s="5">
        <v>-1</v>
      </c>
      <c r="I52" s="5">
        <v>-1</v>
      </c>
      <c r="J52" s="5">
        <v>-1</v>
      </c>
      <c r="K52" s="5">
        <v>-1</v>
      </c>
      <c r="L52" s="5">
        <v>-1</v>
      </c>
      <c r="M52" s="5">
        <v>-1</v>
      </c>
      <c r="N52" s="5">
        <v>-1</v>
      </c>
      <c r="O52" s="5">
        <v>-1</v>
      </c>
      <c r="P52" s="5">
        <v>-1</v>
      </c>
      <c r="AK52" s="16">
        <v>24</v>
      </c>
    </row>
    <row r="53" spans="1:41" x14ac:dyDescent="0.2">
      <c r="A53" s="1" t="s">
        <v>114</v>
      </c>
      <c r="B53" s="1" t="s">
        <v>82</v>
      </c>
      <c r="C53" s="1" t="s">
        <v>8</v>
      </c>
      <c r="D53" s="1" t="s">
        <v>149</v>
      </c>
      <c r="E53" s="1" t="s">
        <v>26</v>
      </c>
      <c r="F53" s="1" t="s">
        <v>10</v>
      </c>
      <c r="G53" s="5">
        <v>25</v>
      </c>
      <c r="H53" s="5">
        <v>33</v>
      </c>
      <c r="I53" s="5">
        <v>21</v>
      </c>
      <c r="J53" s="5">
        <v>28</v>
      </c>
      <c r="K53" s="5">
        <v>5</v>
      </c>
      <c r="M53" s="5">
        <v>1</v>
      </c>
      <c r="U53" s="5">
        <v>0.318</v>
      </c>
      <c r="V53" s="5">
        <v>0.25900000000000001</v>
      </c>
      <c r="W53" s="5">
        <v>4.9950000000000001</v>
      </c>
      <c r="X53" s="5">
        <v>0.249</v>
      </c>
      <c r="AK53" s="20">
        <v>25</v>
      </c>
      <c r="AM53" s="17">
        <f>+AO53/$AO$3</f>
        <v>2.7507740509319068E-3</v>
      </c>
      <c r="AN53" s="18">
        <f>IF(AK53=1,AM53,AM53+AN51)</f>
        <v>0.98956198609493395</v>
      </c>
      <c r="AO53" s="5">
        <f>SUM(G53:AJ53)</f>
        <v>118.821</v>
      </c>
    </row>
    <row r="54" spans="1:41" x14ac:dyDescent="0.2">
      <c r="A54" s="1" t="s">
        <v>114</v>
      </c>
      <c r="B54" s="1" t="s">
        <v>82</v>
      </c>
      <c r="C54" s="1" t="s">
        <v>8</v>
      </c>
      <c r="D54" s="1" t="s">
        <v>149</v>
      </c>
      <c r="E54" s="1" t="s">
        <v>26</v>
      </c>
      <c r="F54" s="1" t="s">
        <v>11</v>
      </c>
      <c r="G54" s="5">
        <v>-1</v>
      </c>
      <c r="H54" s="5">
        <v>-1</v>
      </c>
      <c r="I54" s="5">
        <v>-1</v>
      </c>
      <c r="J54" s="5">
        <v>-1</v>
      </c>
      <c r="K54" s="5">
        <v>-1</v>
      </c>
      <c r="M54" s="5">
        <v>-1</v>
      </c>
      <c r="U54" s="5">
        <v>-1</v>
      </c>
      <c r="V54" s="5">
        <v>-1</v>
      </c>
      <c r="W54" s="5">
        <v>-1</v>
      </c>
      <c r="X54" s="5">
        <v>-1</v>
      </c>
      <c r="AK54" s="16">
        <v>25</v>
      </c>
    </row>
    <row r="55" spans="1:41" x14ac:dyDescent="0.2">
      <c r="A55" s="1" t="s">
        <v>114</v>
      </c>
      <c r="B55" s="1" t="s">
        <v>82</v>
      </c>
      <c r="C55" s="1" t="s">
        <v>30</v>
      </c>
      <c r="D55" s="1" t="s">
        <v>117</v>
      </c>
      <c r="E55" s="63" t="s">
        <v>32</v>
      </c>
      <c r="F55" s="1" t="s">
        <v>10</v>
      </c>
      <c r="G55" s="5">
        <v>9</v>
      </c>
      <c r="H55" s="5">
        <v>5</v>
      </c>
      <c r="I55" s="5">
        <v>10</v>
      </c>
      <c r="J55" s="5">
        <v>10</v>
      </c>
      <c r="K55" s="5">
        <v>10</v>
      </c>
      <c r="L55" s="5">
        <v>10</v>
      </c>
      <c r="M55" s="5">
        <v>10</v>
      </c>
      <c r="N55" s="5">
        <v>10</v>
      </c>
      <c r="O55" s="5">
        <v>10</v>
      </c>
      <c r="P55" s="5">
        <v>10</v>
      </c>
      <c r="AK55" s="20">
        <v>26</v>
      </c>
      <c r="AM55" s="17">
        <f>+AO55/$AO$3</f>
        <v>2.1761537168311935E-3</v>
      </c>
      <c r="AN55" s="18">
        <f>IF(AK55=1,AM55,AM55+AN53)</f>
        <v>0.99173813981176517</v>
      </c>
      <c r="AO55" s="5">
        <f>SUM(G55:AJ55)</f>
        <v>94</v>
      </c>
    </row>
    <row r="56" spans="1:41" x14ac:dyDescent="0.2">
      <c r="A56" s="1" t="s">
        <v>114</v>
      </c>
      <c r="B56" s="1" t="s">
        <v>82</v>
      </c>
      <c r="C56" s="1" t="s">
        <v>30</v>
      </c>
      <c r="D56" s="1" t="s">
        <v>117</v>
      </c>
      <c r="E56" s="63" t="s">
        <v>32</v>
      </c>
      <c r="F56" s="1" t="s">
        <v>11</v>
      </c>
      <c r="G56" s="5">
        <v>-1</v>
      </c>
      <c r="H56" s="5">
        <v>-1</v>
      </c>
      <c r="I56" s="5">
        <v>-1</v>
      </c>
      <c r="J56" s="5">
        <v>-1</v>
      </c>
      <c r="K56" s="5">
        <v>-1</v>
      </c>
      <c r="L56" s="5">
        <v>-1</v>
      </c>
      <c r="M56" s="5">
        <v>-1</v>
      </c>
      <c r="N56" s="5">
        <v>-1</v>
      </c>
      <c r="O56" s="5">
        <v>-1</v>
      </c>
      <c r="P56" s="5">
        <v>-1</v>
      </c>
      <c r="AK56" s="16">
        <v>26</v>
      </c>
    </row>
    <row r="57" spans="1:41" x14ac:dyDescent="0.2">
      <c r="A57" s="1" t="s">
        <v>114</v>
      </c>
      <c r="B57" s="1" t="s">
        <v>82</v>
      </c>
      <c r="C57" s="1" t="s">
        <v>8</v>
      </c>
      <c r="D57" s="1" t="s">
        <v>222</v>
      </c>
      <c r="E57" s="1" t="s">
        <v>21</v>
      </c>
      <c r="F57" s="1" t="s">
        <v>10</v>
      </c>
      <c r="G57" s="5">
        <v>0.52</v>
      </c>
      <c r="H57" s="5">
        <v>1.732</v>
      </c>
      <c r="I57" s="5">
        <v>3.1749999999999998</v>
      </c>
      <c r="J57" s="5">
        <v>4.274</v>
      </c>
      <c r="K57" s="5">
        <v>4.274</v>
      </c>
      <c r="L57" s="5">
        <v>11.753</v>
      </c>
      <c r="M57" s="5">
        <v>4.4960000000000004</v>
      </c>
      <c r="Y57" s="5">
        <v>0.65100000000000002</v>
      </c>
      <c r="Z57" s="5">
        <v>0.02</v>
      </c>
      <c r="AA57" s="5">
        <v>40.052999999999997</v>
      </c>
      <c r="AB57" s="5">
        <v>3.1110000000000002</v>
      </c>
      <c r="AC57" s="5">
        <v>0.97599999999999998</v>
      </c>
      <c r="AD57" s="5">
        <v>0.75600000000000001</v>
      </c>
      <c r="AK57" s="20">
        <v>27</v>
      </c>
      <c r="AM57" s="17">
        <f>+AO57/$AO$3</f>
        <v>1.7546049611952446E-3</v>
      </c>
      <c r="AN57" s="18">
        <f>IF(AK57=1,AM57,AM57+AN55)</f>
        <v>0.99349274477296046</v>
      </c>
      <c r="AO57" s="5">
        <f>SUM(G57:AJ57)</f>
        <v>75.791000000000011</v>
      </c>
    </row>
    <row r="58" spans="1:41" x14ac:dyDescent="0.2">
      <c r="A58" s="1" t="s">
        <v>114</v>
      </c>
      <c r="B58" s="1" t="s">
        <v>82</v>
      </c>
      <c r="C58" s="1" t="s">
        <v>8</v>
      </c>
      <c r="D58" s="1" t="s">
        <v>222</v>
      </c>
      <c r="E58" s="1" t="s">
        <v>21</v>
      </c>
      <c r="F58" s="1" t="s">
        <v>11</v>
      </c>
      <c r="G58" s="5" t="s">
        <v>15</v>
      </c>
      <c r="H58" s="5">
        <v>-1</v>
      </c>
      <c r="I58" s="5">
        <v>-1</v>
      </c>
      <c r="J58" s="5">
        <v>-1</v>
      </c>
      <c r="K58" s="5">
        <v>-1</v>
      </c>
      <c r="L58" s="5" t="s">
        <v>15</v>
      </c>
      <c r="M58" s="5" t="s">
        <v>15</v>
      </c>
      <c r="Y58" s="5" t="s">
        <v>15</v>
      </c>
      <c r="Z58" s="5">
        <v>-1</v>
      </c>
      <c r="AA58" s="5" t="s">
        <v>15</v>
      </c>
      <c r="AB58" s="5" t="s">
        <v>15</v>
      </c>
      <c r="AC58" s="5" t="s">
        <v>15</v>
      </c>
      <c r="AD58" s="5" t="s">
        <v>15</v>
      </c>
      <c r="AK58" s="16">
        <v>27</v>
      </c>
    </row>
    <row r="59" spans="1:41" x14ac:dyDescent="0.2">
      <c r="A59" s="1" t="s">
        <v>114</v>
      </c>
      <c r="B59" s="1" t="s">
        <v>82</v>
      </c>
      <c r="C59" s="1" t="s">
        <v>8</v>
      </c>
      <c r="D59" s="1" t="s">
        <v>41</v>
      </c>
      <c r="E59" s="63" t="s">
        <v>32</v>
      </c>
      <c r="F59" s="1" t="s">
        <v>10</v>
      </c>
      <c r="G59" s="5">
        <v>1.347</v>
      </c>
      <c r="R59" s="5">
        <v>0.08</v>
      </c>
      <c r="S59" s="5">
        <v>4.9000000000000002E-2</v>
      </c>
      <c r="T59" s="5">
        <v>4.9000000000000002E-2</v>
      </c>
      <c r="U59" s="5">
        <v>4.9000000000000002E-2</v>
      </c>
      <c r="V59" s="5">
        <v>4.9000000000000002E-2</v>
      </c>
      <c r="W59" s="5">
        <v>4.9000000000000002E-2</v>
      </c>
      <c r="Y59" s="5">
        <v>4.9000000000000002E-2</v>
      </c>
      <c r="Z59" s="5">
        <v>4.9000000000000002E-2</v>
      </c>
      <c r="AA59" s="5">
        <v>6.4180000000000001</v>
      </c>
      <c r="AB59" s="5">
        <v>11.7</v>
      </c>
      <c r="AC59" s="5">
        <v>5.6029999999999998</v>
      </c>
      <c r="AD59" s="5">
        <v>5.6029999999999998</v>
      </c>
      <c r="AF59" s="5">
        <v>5.6029999999999998</v>
      </c>
      <c r="AG59" s="5">
        <v>5.6029999999999998</v>
      </c>
      <c r="AH59" s="5">
        <v>5.6029999999999998</v>
      </c>
      <c r="AI59" s="5">
        <v>5.6029999999999998</v>
      </c>
      <c r="AJ59" s="5">
        <v>5.6029999999999998</v>
      </c>
      <c r="AK59" s="20">
        <v>28</v>
      </c>
      <c r="AM59" s="17">
        <f>+AO59/$AO$3</f>
        <v>1.3684071281720748E-3</v>
      </c>
      <c r="AN59" s="18">
        <f>IF(AK59=1,AM59,AM59+AN57)</f>
        <v>0.99486115190113256</v>
      </c>
      <c r="AO59" s="5">
        <f>SUM(G59:AJ59)</f>
        <v>59.109000000000009</v>
      </c>
    </row>
    <row r="60" spans="1:41" x14ac:dyDescent="0.2">
      <c r="A60" s="1" t="s">
        <v>114</v>
      </c>
      <c r="B60" s="1" t="s">
        <v>82</v>
      </c>
      <c r="C60" s="1" t="s">
        <v>8</v>
      </c>
      <c r="D60" s="1" t="s">
        <v>41</v>
      </c>
      <c r="E60" s="63" t="s">
        <v>32</v>
      </c>
      <c r="F60" s="1" t="s">
        <v>11</v>
      </c>
      <c r="G60" s="5">
        <v>-1</v>
      </c>
      <c r="R60" s="5">
        <v>-1</v>
      </c>
      <c r="S60" s="5">
        <v>-1</v>
      </c>
      <c r="T60" s="5">
        <v>-1</v>
      </c>
      <c r="U60" s="5">
        <v>-1</v>
      </c>
      <c r="V60" s="5">
        <v>-1</v>
      </c>
      <c r="W60" s="5">
        <v>-1</v>
      </c>
      <c r="Y60" s="5">
        <v>-1</v>
      </c>
      <c r="Z60" s="5">
        <v>-1</v>
      </c>
      <c r="AA60" s="5" t="s">
        <v>15</v>
      </c>
      <c r="AB60" s="5" t="s">
        <v>15</v>
      </c>
      <c r="AC60" s="5" t="s">
        <v>15</v>
      </c>
      <c r="AD60" s="5" t="s">
        <v>15</v>
      </c>
      <c r="AF60" s="5">
        <v>-1</v>
      </c>
      <c r="AG60" s="5">
        <v>-1</v>
      </c>
      <c r="AH60" s="5">
        <v>-1</v>
      </c>
      <c r="AI60" s="5">
        <v>-1</v>
      </c>
      <c r="AJ60" s="5">
        <v>-1</v>
      </c>
      <c r="AK60" s="16">
        <v>28</v>
      </c>
    </row>
    <row r="61" spans="1:41" x14ac:dyDescent="0.2">
      <c r="A61" s="1" t="s">
        <v>114</v>
      </c>
      <c r="B61" s="1" t="s">
        <v>82</v>
      </c>
      <c r="C61" s="1" t="s">
        <v>8</v>
      </c>
      <c r="D61" s="1" t="s">
        <v>43</v>
      </c>
      <c r="E61" s="1" t="s">
        <v>33</v>
      </c>
      <c r="F61" s="1" t="s">
        <v>10</v>
      </c>
      <c r="Z61" s="5">
        <v>1.6220000000000001</v>
      </c>
      <c r="AA61" s="5">
        <v>7.125</v>
      </c>
      <c r="AB61" s="5">
        <v>10.836</v>
      </c>
      <c r="AC61" s="5">
        <v>3.2759999999999998</v>
      </c>
      <c r="AD61" s="5">
        <v>6.5910000000000002</v>
      </c>
      <c r="AE61" s="5">
        <v>1.012</v>
      </c>
      <c r="AF61" s="5">
        <v>10.475</v>
      </c>
      <c r="AG61" s="5">
        <v>8.3960000000000008</v>
      </c>
      <c r="AH61" s="5">
        <v>1.532</v>
      </c>
      <c r="AI61" s="5">
        <v>2.1859999999999999</v>
      </c>
      <c r="AJ61" s="5">
        <v>0.41299999999999998</v>
      </c>
      <c r="AK61" s="20">
        <v>29</v>
      </c>
      <c r="AM61" s="17">
        <f>+AO61/$AO$3</f>
        <v>1.2377221523049244E-3</v>
      </c>
      <c r="AN61" s="18">
        <f>IF(AK61=1,AM61,AM61+AN59)</f>
        <v>0.99609887405343744</v>
      </c>
      <c r="AO61" s="5">
        <f>SUM(G61:AJ61)</f>
        <v>53.463999999999992</v>
      </c>
    </row>
    <row r="62" spans="1:41" x14ac:dyDescent="0.2">
      <c r="A62" s="1" t="s">
        <v>114</v>
      </c>
      <c r="B62" s="1" t="s">
        <v>82</v>
      </c>
      <c r="C62" s="1" t="s">
        <v>8</v>
      </c>
      <c r="D62" s="1" t="s">
        <v>43</v>
      </c>
      <c r="E62" s="1" t="s">
        <v>33</v>
      </c>
      <c r="F62" s="1" t="s">
        <v>11</v>
      </c>
      <c r="Z62" s="5">
        <v>-1</v>
      </c>
      <c r="AA62" s="5">
        <v>-1</v>
      </c>
      <c r="AB62" s="5">
        <v>-1</v>
      </c>
      <c r="AC62" s="5">
        <v>-1</v>
      </c>
      <c r="AD62" s="5">
        <v>-1</v>
      </c>
      <c r="AE62" s="5">
        <v>-1</v>
      </c>
      <c r="AF62" s="5">
        <v>-1</v>
      </c>
      <c r="AG62" s="5">
        <v>-1</v>
      </c>
      <c r="AH62" s="5">
        <v>-1</v>
      </c>
      <c r="AI62" s="5">
        <v>-1</v>
      </c>
      <c r="AJ62" s="5">
        <v>-1</v>
      </c>
      <c r="AK62" s="16">
        <v>29</v>
      </c>
    </row>
    <row r="63" spans="1:41" x14ac:dyDescent="0.2">
      <c r="A63" s="1" t="s">
        <v>114</v>
      </c>
      <c r="B63" s="1" t="s">
        <v>82</v>
      </c>
      <c r="C63" s="1" t="s">
        <v>8</v>
      </c>
      <c r="D63" s="1" t="s">
        <v>27</v>
      </c>
      <c r="E63" s="1" t="s">
        <v>26</v>
      </c>
      <c r="F63" s="1" t="s">
        <v>10</v>
      </c>
      <c r="G63" s="5">
        <v>5</v>
      </c>
      <c r="H63" s="5">
        <v>10</v>
      </c>
      <c r="I63" s="5">
        <v>10</v>
      </c>
      <c r="J63" s="5">
        <v>10</v>
      </c>
      <c r="AK63" s="20">
        <v>30</v>
      </c>
      <c r="AM63" s="17">
        <f>+AO63/$AO$3</f>
        <v>8.102700009477848E-4</v>
      </c>
      <c r="AN63" s="18">
        <f>IF(AK63=1,AM63,AM63+AN61)</f>
        <v>0.99690914405438524</v>
      </c>
      <c r="AO63" s="5">
        <f>SUM(G63:AJ63)</f>
        <v>35</v>
      </c>
    </row>
    <row r="64" spans="1:41" x14ac:dyDescent="0.2">
      <c r="A64" s="1" t="s">
        <v>114</v>
      </c>
      <c r="B64" s="1" t="s">
        <v>82</v>
      </c>
      <c r="C64" s="1" t="s">
        <v>8</v>
      </c>
      <c r="D64" s="1" t="s">
        <v>27</v>
      </c>
      <c r="E64" s="1" t="s">
        <v>26</v>
      </c>
      <c r="F64" s="1" t="s">
        <v>11</v>
      </c>
      <c r="G64" s="5">
        <v>-1</v>
      </c>
      <c r="H64" s="5">
        <v>-1</v>
      </c>
      <c r="I64" s="5">
        <v>-1</v>
      </c>
      <c r="J64" s="5">
        <v>-1</v>
      </c>
      <c r="AK64" s="16">
        <v>30</v>
      </c>
    </row>
    <row r="65" spans="1:41" x14ac:dyDescent="0.2">
      <c r="A65" s="1" t="s">
        <v>114</v>
      </c>
      <c r="B65" s="1" t="s">
        <v>82</v>
      </c>
      <c r="C65" s="1" t="s">
        <v>30</v>
      </c>
      <c r="D65" s="1" t="s">
        <v>84</v>
      </c>
      <c r="E65" s="1" t="s">
        <v>33</v>
      </c>
      <c r="F65" s="1" t="s">
        <v>10</v>
      </c>
      <c r="Q65" s="5">
        <v>2.6840000000000002</v>
      </c>
      <c r="R65" s="5">
        <v>2.887</v>
      </c>
      <c r="V65" s="5">
        <v>1.694</v>
      </c>
      <c r="W65" s="5">
        <v>0.51100000000000001</v>
      </c>
      <c r="X65" s="5">
        <v>3.7160000000000002</v>
      </c>
      <c r="Y65" s="5">
        <v>1.1579999999999999</v>
      </c>
      <c r="AA65" s="5">
        <v>1.641</v>
      </c>
      <c r="AD65" s="5">
        <v>2.871</v>
      </c>
      <c r="AE65" s="5">
        <v>1.9750000000000001</v>
      </c>
      <c r="AF65" s="5">
        <v>1.748</v>
      </c>
      <c r="AG65" s="5">
        <v>1.4039999999999999</v>
      </c>
      <c r="AH65" s="5">
        <v>1.859</v>
      </c>
      <c r="AI65" s="5">
        <v>0.49399999999999999</v>
      </c>
      <c r="AJ65" s="5">
        <v>0.84299999999999997</v>
      </c>
      <c r="AK65" s="20">
        <v>31</v>
      </c>
      <c r="AM65" s="17">
        <f>+AO65/$AO$3</f>
        <v>5.8999231354726564E-4</v>
      </c>
      <c r="AN65" s="18">
        <f>IF(AK65=1,AM65,AM65+AN63)</f>
        <v>0.99749913636793253</v>
      </c>
      <c r="AO65" s="5">
        <f>SUM(G65:AJ65)</f>
        <v>25.485000000000003</v>
      </c>
    </row>
    <row r="66" spans="1:41" x14ac:dyDescent="0.2">
      <c r="A66" s="1" t="s">
        <v>114</v>
      </c>
      <c r="B66" s="1" t="s">
        <v>82</v>
      </c>
      <c r="C66" s="1" t="s">
        <v>30</v>
      </c>
      <c r="D66" s="1" t="s">
        <v>84</v>
      </c>
      <c r="E66" s="1" t="s">
        <v>33</v>
      </c>
      <c r="F66" s="1" t="s">
        <v>11</v>
      </c>
      <c r="Q66" s="5">
        <v>-1</v>
      </c>
      <c r="R66" s="5">
        <v>-1</v>
      </c>
      <c r="V66" s="5" t="s">
        <v>15</v>
      </c>
      <c r="W66" s="5" t="s">
        <v>15</v>
      </c>
      <c r="X66" s="5" t="s">
        <v>15</v>
      </c>
      <c r="Y66" s="5" t="s">
        <v>15</v>
      </c>
      <c r="AA66" s="5" t="s">
        <v>15</v>
      </c>
      <c r="AD66" s="5">
        <v>-1</v>
      </c>
      <c r="AE66" s="5">
        <v>-1</v>
      </c>
      <c r="AF66" s="5">
        <v>-1</v>
      </c>
      <c r="AG66" s="5">
        <v>-1</v>
      </c>
      <c r="AH66" s="5">
        <v>-1</v>
      </c>
      <c r="AI66" s="5">
        <v>-1</v>
      </c>
      <c r="AJ66" s="5">
        <v>-1</v>
      </c>
      <c r="AK66" s="16">
        <v>31</v>
      </c>
    </row>
    <row r="67" spans="1:41" x14ac:dyDescent="0.2">
      <c r="A67" s="1" t="s">
        <v>114</v>
      </c>
      <c r="B67" s="1" t="s">
        <v>82</v>
      </c>
      <c r="C67" s="1" t="s">
        <v>30</v>
      </c>
      <c r="D67" s="1" t="s">
        <v>223</v>
      </c>
      <c r="E67" s="1" t="s">
        <v>14</v>
      </c>
      <c r="F67" s="1" t="s">
        <v>10</v>
      </c>
      <c r="S67" s="5">
        <v>0.32800000000000001</v>
      </c>
      <c r="X67" s="5">
        <v>3.6379999999999999</v>
      </c>
      <c r="Z67" s="5">
        <v>1.875</v>
      </c>
      <c r="AA67" s="5">
        <v>1.6779999999999999</v>
      </c>
      <c r="AB67" s="5">
        <v>2.944</v>
      </c>
      <c r="AC67" s="5">
        <v>1.871</v>
      </c>
      <c r="AD67" s="5">
        <v>2.6920000000000002</v>
      </c>
      <c r="AE67" s="5">
        <v>1.22</v>
      </c>
      <c r="AF67" s="5">
        <v>1.4610000000000001</v>
      </c>
      <c r="AG67" s="5">
        <v>4.4809999999999999</v>
      </c>
      <c r="AH67" s="5">
        <v>2.387</v>
      </c>
      <c r="AK67" s="20">
        <v>32</v>
      </c>
      <c r="AM67" s="17">
        <f>+AO67/$AO$3</f>
        <v>5.6892529352262306E-4</v>
      </c>
      <c r="AN67" s="18">
        <f>IF(AK67=1,AM67,AM67+AN65)</f>
        <v>0.99806806166145512</v>
      </c>
      <c r="AO67" s="5">
        <f>SUM(G67:AJ67)</f>
        <v>24.574999999999996</v>
      </c>
    </row>
    <row r="68" spans="1:41" x14ac:dyDescent="0.2">
      <c r="A68" s="1" t="s">
        <v>114</v>
      </c>
      <c r="B68" s="1" t="s">
        <v>82</v>
      </c>
      <c r="C68" s="1" t="s">
        <v>30</v>
      </c>
      <c r="D68" s="1" t="s">
        <v>223</v>
      </c>
      <c r="E68" s="1" t="s">
        <v>14</v>
      </c>
      <c r="F68" s="1" t="s">
        <v>11</v>
      </c>
      <c r="S68" s="5">
        <v>-1</v>
      </c>
      <c r="X68" s="5">
        <v>-1</v>
      </c>
      <c r="Z68" s="5">
        <v>-1</v>
      </c>
      <c r="AA68" s="5">
        <v>-1</v>
      </c>
      <c r="AB68" s="5">
        <v>-1</v>
      </c>
      <c r="AC68" s="5">
        <v>-1</v>
      </c>
      <c r="AD68" s="5">
        <v>-1</v>
      </c>
      <c r="AE68" s="5">
        <v>-1</v>
      </c>
      <c r="AF68" s="5">
        <v>-1</v>
      </c>
      <c r="AG68" s="5">
        <v>-1</v>
      </c>
      <c r="AH68" s="5">
        <v>-1</v>
      </c>
      <c r="AK68" s="16">
        <v>32</v>
      </c>
    </row>
    <row r="69" spans="1:41" x14ac:dyDescent="0.2">
      <c r="A69" s="1" t="s">
        <v>114</v>
      </c>
      <c r="B69" s="1" t="s">
        <v>82</v>
      </c>
      <c r="C69" s="1" t="s">
        <v>8</v>
      </c>
      <c r="D69" s="1" t="s">
        <v>219</v>
      </c>
      <c r="E69" s="63" t="s">
        <v>32</v>
      </c>
      <c r="F69" s="1" t="s">
        <v>10</v>
      </c>
      <c r="G69" s="5">
        <v>1</v>
      </c>
      <c r="H69" s="5">
        <v>4</v>
      </c>
      <c r="I69" s="5">
        <v>4</v>
      </c>
      <c r="J69" s="5">
        <v>4</v>
      </c>
      <c r="K69" s="5">
        <v>2</v>
      </c>
      <c r="L69" s="5">
        <v>1</v>
      </c>
      <c r="M69" s="5">
        <v>3</v>
      </c>
      <c r="N69" s="5">
        <v>2.1</v>
      </c>
      <c r="O69" s="5">
        <v>1</v>
      </c>
      <c r="AK69" s="20">
        <v>33</v>
      </c>
      <c r="AM69" s="17">
        <f>+AO69/$AO$3</f>
        <v>5.1162762916988694E-4</v>
      </c>
      <c r="AN69" s="18">
        <f>IF(AK69=1,AM69,AM69+AN67)</f>
        <v>0.99857968929062502</v>
      </c>
      <c r="AO69" s="5">
        <f>SUM(G69:AJ69)</f>
        <v>22.1</v>
      </c>
    </row>
    <row r="70" spans="1:41" x14ac:dyDescent="0.2">
      <c r="A70" s="1" t="s">
        <v>114</v>
      </c>
      <c r="B70" s="1" t="s">
        <v>82</v>
      </c>
      <c r="C70" s="1" t="s">
        <v>8</v>
      </c>
      <c r="D70" s="1" t="s">
        <v>219</v>
      </c>
      <c r="E70" s="63" t="s">
        <v>32</v>
      </c>
      <c r="F70" s="1" t="s">
        <v>11</v>
      </c>
      <c r="G70" s="5">
        <v>-1</v>
      </c>
      <c r="H70" s="5">
        <v>-1</v>
      </c>
      <c r="I70" s="5">
        <v>-1</v>
      </c>
      <c r="J70" s="5">
        <v>-1</v>
      </c>
      <c r="K70" s="5">
        <v>-1</v>
      </c>
      <c r="L70" s="5">
        <v>-1</v>
      </c>
      <c r="M70" s="5">
        <v>-1</v>
      </c>
      <c r="N70" s="5">
        <v>-1</v>
      </c>
      <c r="O70" s="5">
        <v>-1</v>
      </c>
      <c r="AK70" s="16">
        <v>33</v>
      </c>
    </row>
    <row r="71" spans="1:41" x14ac:dyDescent="0.2">
      <c r="A71" s="1" t="s">
        <v>114</v>
      </c>
      <c r="B71" s="1" t="s">
        <v>82</v>
      </c>
      <c r="C71" s="1" t="s">
        <v>8</v>
      </c>
      <c r="D71" s="1" t="s">
        <v>149</v>
      </c>
      <c r="E71" s="1" t="s">
        <v>22</v>
      </c>
      <c r="F71" s="1" t="s">
        <v>10</v>
      </c>
      <c r="L71" s="5">
        <v>10</v>
      </c>
      <c r="AA71" s="5">
        <v>0.40699999999999997</v>
      </c>
      <c r="AK71" s="20">
        <v>34</v>
      </c>
      <c r="AM71" s="17">
        <f>+AO71/$AO$3</f>
        <v>2.4092799713895988E-4</v>
      </c>
      <c r="AN71" s="18">
        <f>IF(AK71=1,AM71,AM71+AN69)</f>
        <v>0.99882061728776395</v>
      </c>
      <c r="AO71" s="5">
        <f>SUM(G71:AJ71)</f>
        <v>10.407</v>
      </c>
    </row>
    <row r="72" spans="1:41" x14ac:dyDescent="0.2">
      <c r="A72" s="1" t="s">
        <v>114</v>
      </c>
      <c r="B72" s="1" t="s">
        <v>82</v>
      </c>
      <c r="C72" s="1" t="s">
        <v>8</v>
      </c>
      <c r="D72" s="1" t="s">
        <v>149</v>
      </c>
      <c r="E72" s="1" t="s">
        <v>22</v>
      </c>
      <c r="F72" s="1" t="s">
        <v>11</v>
      </c>
      <c r="L72" s="5">
        <v>-1</v>
      </c>
      <c r="AA72" s="5">
        <v>-1</v>
      </c>
      <c r="AK72" s="16">
        <v>34</v>
      </c>
    </row>
    <row r="73" spans="1:41" x14ac:dyDescent="0.2">
      <c r="A73" s="1" t="s">
        <v>114</v>
      </c>
      <c r="B73" s="1" t="s">
        <v>82</v>
      </c>
      <c r="C73" s="1" t="s">
        <v>30</v>
      </c>
      <c r="D73" s="1" t="s">
        <v>84</v>
      </c>
      <c r="E73" s="1" t="s">
        <v>14</v>
      </c>
      <c r="F73" s="1" t="s">
        <v>10</v>
      </c>
      <c r="Q73" s="5">
        <v>2</v>
      </c>
      <c r="T73" s="5">
        <v>1.46</v>
      </c>
      <c r="V73" s="5">
        <v>1.1990000000000001</v>
      </c>
      <c r="W73" s="5">
        <v>2.544</v>
      </c>
      <c r="X73" s="5">
        <v>0.187</v>
      </c>
      <c r="Y73" s="5">
        <v>0.80400000000000005</v>
      </c>
      <c r="AD73" s="5">
        <v>4.8000000000000001E-2</v>
      </c>
      <c r="AE73" s="5">
        <v>8.5000000000000006E-2</v>
      </c>
      <c r="AF73" s="5">
        <v>0.28799999999999998</v>
      </c>
      <c r="AG73" s="5">
        <v>0.59899999999999998</v>
      </c>
      <c r="AH73" s="5">
        <v>4.9000000000000002E-2</v>
      </c>
      <c r="AI73" s="5">
        <v>0.34799999999999998</v>
      </c>
      <c r="AJ73" s="5">
        <v>0.501</v>
      </c>
      <c r="AK73" s="20">
        <v>35</v>
      </c>
      <c r="AM73" s="17">
        <f>+AO73/$AO$3</f>
        <v>2.3409857855954285E-4</v>
      </c>
      <c r="AN73" s="18">
        <f>IF(AK73=1,AM73,AM73+AN71)</f>
        <v>0.99905471586632344</v>
      </c>
      <c r="AO73" s="5">
        <f>SUM(G73:AJ73)</f>
        <v>10.112</v>
      </c>
    </row>
    <row r="74" spans="1:41" x14ac:dyDescent="0.2">
      <c r="A74" s="1" t="s">
        <v>114</v>
      </c>
      <c r="B74" s="1" t="s">
        <v>82</v>
      </c>
      <c r="C74" s="1" t="s">
        <v>30</v>
      </c>
      <c r="D74" s="1" t="s">
        <v>84</v>
      </c>
      <c r="E74" s="1" t="s">
        <v>14</v>
      </c>
      <c r="F74" s="1" t="s">
        <v>11</v>
      </c>
      <c r="Q74" s="5">
        <v>-1</v>
      </c>
      <c r="T74" s="5">
        <v>-1</v>
      </c>
      <c r="V74" s="5" t="s">
        <v>15</v>
      </c>
      <c r="W74" s="5" t="s">
        <v>15</v>
      </c>
      <c r="X74" s="5" t="s">
        <v>15</v>
      </c>
      <c r="Y74" s="5" t="s">
        <v>15</v>
      </c>
      <c r="AD74" s="5">
        <v>-1</v>
      </c>
      <c r="AE74" s="5">
        <v>-1</v>
      </c>
      <c r="AF74" s="5">
        <v>-1</v>
      </c>
      <c r="AG74" s="5">
        <v>-1</v>
      </c>
      <c r="AH74" s="5">
        <v>-1</v>
      </c>
      <c r="AI74" s="5">
        <v>-1</v>
      </c>
      <c r="AJ74" s="5">
        <v>-1</v>
      </c>
      <c r="AK74" s="16">
        <v>35</v>
      </c>
    </row>
    <row r="75" spans="1:41" x14ac:dyDescent="0.2">
      <c r="A75" s="1" t="s">
        <v>114</v>
      </c>
      <c r="B75" s="1" t="s">
        <v>82</v>
      </c>
      <c r="C75" s="1" t="s">
        <v>8</v>
      </c>
      <c r="D75" s="1" t="s">
        <v>220</v>
      </c>
      <c r="E75" s="63" t="s">
        <v>32</v>
      </c>
      <c r="F75" s="1" t="s">
        <v>10</v>
      </c>
      <c r="K75" s="5">
        <v>5</v>
      </c>
      <c r="L75" s="5">
        <v>2</v>
      </c>
      <c r="N75" s="5">
        <v>0.06</v>
      </c>
      <c r="R75" s="5">
        <v>0.25</v>
      </c>
      <c r="S75" s="5">
        <v>0.05</v>
      </c>
      <c r="T75" s="5">
        <v>0.12</v>
      </c>
      <c r="U75" s="5">
        <v>0.42</v>
      </c>
      <c r="V75" s="5">
        <v>0.255</v>
      </c>
      <c r="W75" s="5">
        <v>0.03</v>
      </c>
      <c r="X75" s="5">
        <v>0.30499999999999999</v>
      </c>
      <c r="Y75" s="5">
        <v>0.54</v>
      </c>
      <c r="Z75" s="5">
        <v>0.255</v>
      </c>
      <c r="AA75" s="5">
        <v>0.03</v>
      </c>
      <c r="AB75" s="5">
        <v>0.42499999999999999</v>
      </c>
      <c r="AK75" s="20">
        <v>36</v>
      </c>
      <c r="AM75" s="17">
        <f>+AO75/$AO$3</f>
        <v>2.2548656597804064E-4</v>
      </c>
      <c r="AN75" s="18">
        <f>IF(AK75=1,AM75,AM75+AN73)</f>
        <v>0.99928020243230153</v>
      </c>
      <c r="AO75" s="5">
        <f>SUM(G75:AJ75)</f>
        <v>9.7399999999999984</v>
      </c>
    </row>
    <row r="76" spans="1:41" x14ac:dyDescent="0.2">
      <c r="A76" s="1" t="s">
        <v>114</v>
      </c>
      <c r="B76" s="1" t="s">
        <v>82</v>
      </c>
      <c r="C76" s="1" t="s">
        <v>8</v>
      </c>
      <c r="D76" s="1" t="s">
        <v>220</v>
      </c>
      <c r="E76" s="63" t="s">
        <v>32</v>
      </c>
      <c r="F76" s="1" t="s">
        <v>11</v>
      </c>
      <c r="K76" s="5">
        <v>-1</v>
      </c>
      <c r="L76" s="5">
        <v>-1</v>
      </c>
      <c r="N76" s="5">
        <v>-1</v>
      </c>
      <c r="R76" s="5">
        <v>-1</v>
      </c>
      <c r="S76" s="5">
        <v>-1</v>
      </c>
      <c r="T76" s="5">
        <v>-1</v>
      </c>
      <c r="U76" s="5">
        <v>-1</v>
      </c>
      <c r="V76" s="5">
        <v>-1</v>
      </c>
      <c r="W76" s="5">
        <v>-1</v>
      </c>
      <c r="X76" s="5">
        <v>-1</v>
      </c>
      <c r="Y76" s="5">
        <v>-1</v>
      </c>
      <c r="Z76" s="5">
        <v>-1</v>
      </c>
      <c r="AA76" s="5">
        <v>-1</v>
      </c>
      <c r="AB76" s="5">
        <v>-1</v>
      </c>
      <c r="AK76" s="16">
        <v>36</v>
      </c>
    </row>
    <row r="77" spans="1:41" x14ac:dyDescent="0.2">
      <c r="A77" s="1" t="s">
        <v>114</v>
      </c>
      <c r="B77" s="1" t="s">
        <v>82</v>
      </c>
      <c r="C77" s="1" t="s">
        <v>30</v>
      </c>
      <c r="D77" s="1" t="s">
        <v>84</v>
      </c>
      <c r="E77" s="1" t="s">
        <v>21</v>
      </c>
      <c r="F77" s="1" t="s">
        <v>10</v>
      </c>
      <c r="Y77" s="5">
        <v>3.5999999999999997E-2</v>
      </c>
      <c r="AD77" s="5">
        <v>2.2090000000000001</v>
      </c>
      <c r="AE77" s="5">
        <v>0.875</v>
      </c>
      <c r="AF77" s="5">
        <v>0.40300000000000002</v>
      </c>
      <c r="AG77" s="5">
        <v>0.77300000000000002</v>
      </c>
      <c r="AH77" s="5">
        <v>0.14199999999999999</v>
      </c>
      <c r="AI77" s="5">
        <v>0.42499999999999999</v>
      </c>
      <c r="AJ77" s="5">
        <v>0.32100000000000001</v>
      </c>
      <c r="AK77" s="20">
        <v>37</v>
      </c>
      <c r="AM77" s="17">
        <f>+AO77/$AO$3</f>
        <v>1.2001256242609475E-4</v>
      </c>
      <c r="AN77" s="18">
        <f>IF(AK77=1,AM77,AM77+AN75)</f>
        <v>0.99940021499472764</v>
      </c>
      <c r="AO77" s="5">
        <f>SUM(G77:AJ77)</f>
        <v>5.1840000000000002</v>
      </c>
    </row>
    <row r="78" spans="1:41" x14ac:dyDescent="0.2">
      <c r="A78" s="1" t="s">
        <v>114</v>
      </c>
      <c r="B78" s="1" t="s">
        <v>82</v>
      </c>
      <c r="C78" s="1" t="s">
        <v>30</v>
      </c>
      <c r="D78" s="1" t="s">
        <v>84</v>
      </c>
      <c r="E78" s="1" t="s">
        <v>21</v>
      </c>
      <c r="F78" s="1" t="s">
        <v>11</v>
      </c>
      <c r="Y78" s="5" t="s">
        <v>15</v>
      </c>
      <c r="AD78" s="5">
        <v>-1</v>
      </c>
      <c r="AE78" s="5">
        <v>-1</v>
      </c>
      <c r="AF78" s="5">
        <v>-1</v>
      </c>
      <c r="AG78" s="5">
        <v>-1</v>
      </c>
      <c r="AH78" s="5">
        <v>-1</v>
      </c>
      <c r="AI78" s="5">
        <v>-1</v>
      </c>
      <c r="AJ78" s="5">
        <v>-1</v>
      </c>
      <c r="AK78" s="16">
        <v>37</v>
      </c>
    </row>
    <row r="79" spans="1:41" x14ac:dyDescent="0.2">
      <c r="A79" s="1" t="s">
        <v>114</v>
      </c>
      <c r="B79" s="1" t="s">
        <v>82</v>
      </c>
      <c r="C79" s="1" t="s">
        <v>8</v>
      </c>
      <c r="D79" s="1" t="s">
        <v>40</v>
      </c>
      <c r="E79" s="1" t="s">
        <v>14</v>
      </c>
      <c r="F79" s="1" t="s">
        <v>10</v>
      </c>
      <c r="AE79" s="5">
        <v>0.311</v>
      </c>
      <c r="AF79" s="5">
        <v>0.67</v>
      </c>
      <c r="AG79" s="5">
        <v>1.0389999999999999</v>
      </c>
      <c r="AH79" s="5">
        <v>1.218</v>
      </c>
      <c r="AI79" s="5">
        <v>0.64400000000000002</v>
      </c>
      <c r="AJ79" s="5">
        <v>0.42699999999999999</v>
      </c>
      <c r="AK79" s="20">
        <v>38</v>
      </c>
      <c r="AM79" s="17">
        <f>+AO79/$AO$3</f>
        <v>9.9755812402400136E-5</v>
      </c>
      <c r="AN79" s="18">
        <f>IF(AK79=1,AM79,AM79+AN77)</f>
        <v>0.99949997080713004</v>
      </c>
      <c r="AO79" s="5">
        <f>SUM(G79:AJ79)</f>
        <v>4.3090000000000002</v>
      </c>
    </row>
    <row r="80" spans="1:41" x14ac:dyDescent="0.2">
      <c r="A80" s="1" t="s">
        <v>114</v>
      </c>
      <c r="B80" s="1" t="s">
        <v>82</v>
      </c>
      <c r="C80" s="1" t="s">
        <v>8</v>
      </c>
      <c r="D80" s="1" t="s">
        <v>40</v>
      </c>
      <c r="E80" s="1" t="s">
        <v>14</v>
      </c>
      <c r="F80" s="1" t="s">
        <v>11</v>
      </c>
      <c r="AE80" s="5">
        <v>-1</v>
      </c>
      <c r="AF80" s="5">
        <v>-1</v>
      </c>
      <c r="AG80" s="5">
        <v>-1</v>
      </c>
      <c r="AH80" s="5">
        <v>-1</v>
      </c>
      <c r="AI80" s="5">
        <v>-1</v>
      </c>
      <c r="AJ80" s="5">
        <v>-1</v>
      </c>
      <c r="AK80" s="16">
        <v>38</v>
      </c>
    </row>
    <row r="81" spans="1:41" x14ac:dyDescent="0.2">
      <c r="A81" s="1" t="s">
        <v>114</v>
      </c>
      <c r="B81" s="1" t="s">
        <v>82</v>
      </c>
      <c r="C81" s="1" t="s">
        <v>8</v>
      </c>
      <c r="D81" s="1" t="s">
        <v>216</v>
      </c>
      <c r="E81" s="1" t="s">
        <v>21</v>
      </c>
      <c r="F81" s="1" t="s">
        <v>10</v>
      </c>
      <c r="AG81" s="5">
        <v>7.4999999999999997E-2</v>
      </c>
      <c r="AH81" s="5">
        <v>1.194</v>
      </c>
      <c r="AI81" s="5">
        <v>0.9</v>
      </c>
      <c r="AJ81" s="5">
        <v>1.8979999999999999</v>
      </c>
      <c r="AK81" s="20">
        <v>39</v>
      </c>
      <c r="AM81" s="17">
        <f>+AO81/$AO$3</f>
        <v>9.4153374110132594E-5</v>
      </c>
      <c r="AN81" s="18">
        <f>IF(AK81=1,AM81,AM81+AN79)</f>
        <v>0.99959412418124016</v>
      </c>
      <c r="AO81" s="5">
        <f>SUM(G81:AJ81)</f>
        <v>4.0670000000000002</v>
      </c>
    </row>
    <row r="82" spans="1:41" x14ac:dyDescent="0.2">
      <c r="A82" s="1" t="s">
        <v>114</v>
      </c>
      <c r="B82" s="1" t="s">
        <v>82</v>
      </c>
      <c r="C82" s="1" t="s">
        <v>8</v>
      </c>
      <c r="D82" s="1" t="s">
        <v>216</v>
      </c>
      <c r="E82" s="1" t="s">
        <v>21</v>
      </c>
      <c r="F82" s="1" t="s">
        <v>11</v>
      </c>
      <c r="AG82" s="5">
        <v>-1</v>
      </c>
      <c r="AH82" s="5">
        <v>-1</v>
      </c>
      <c r="AI82" s="5" t="s">
        <v>24</v>
      </c>
      <c r="AJ82" s="5">
        <v>-1</v>
      </c>
      <c r="AK82" s="16">
        <v>39</v>
      </c>
    </row>
    <row r="83" spans="1:41" x14ac:dyDescent="0.2">
      <c r="A83" s="1" t="s">
        <v>114</v>
      </c>
      <c r="B83" s="1" t="s">
        <v>82</v>
      </c>
      <c r="C83" s="1" t="s">
        <v>8</v>
      </c>
      <c r="D83" s="1" t="s">
        <v>41</v>
      </c>
      <c r="E83" s="1" t="s">
        <v>26</v>
      </c>
      <c r="F83" s="1" t="s">
        <v>10</v>
      </c>
      <c r="G83" s="5">
        <v>0.22700000000000001</v>
      </c>
      <c r="H83" s="5">
        <v>0.49</v>
      </c>
      <c r="I83" s="5">
        <v>0.4</v>
      </c>
      <c r="J83" s="5">
        <v>0.3</v>
      </c>
      <c r="K83" s="5">
        <v>0.5</v>
      </c>
      <c r="L83" s="5">
        <v>0.04</v>
      </c>
      <c r="M83" s="5">
        <v>0.03</v>
      </c>
      <c r="N83" s="5">
        <v>0.3</v>
      </c>
      <c r="O83" s="5">
        <v>0.09</v>
      </c>
      <c r="P83" s="5">
        <v>0.5</v>
      </c>
      <c r="R83" s="5">
        <v>0.09</v>
      </c>
      <c r="S83" s="5">
        <v>0.17899999999999999</v>
      </c>
      <c r="T83" s="5">
        <v>4.5999999999999999E-2</v>
      </c>
      <c r="X83" s="5">
        <v>3.1E-2</v>
      </c>
      <c r="Y83" s="5">
        <v>2.8000000000000001E-2</v>
      </c>
      <c r="Z83" s="5">
        <v>3.3000000000000002E-2</v>
      </c>
      <c r="AC83" s="5">
        <v>2.9000000000000001E-2</v>
      </c>
      <c r="AK83" s="20">
        <v>40</v>
      </c>
      <c r="AM83" s="17">
        <f>+AO83/$AO$3</f>
        <v>7.6697843232571727E-5</v>
      </c>
      <c r="AN83" s="18">
        <f>IF(AK83=1,AM83,AM83+AN81)</f>
        <v>0.99967082202447277</v>
      </c>
      <c r="AO83" s="5">
        <f>SUM(G83:AJ83)</f>
        <v>3.3129999999999993</v>
      </c>
    </row>
    <row r="84" spans="1:41" x14ac:dyDescent="0.2">
      <c r="A84" s="1" t="s">
        <v>114</v>
      </c>
      <c r="B84" s="1" t="s">
        <v>82</v>
      </c>
      <c r="C84" s="1" t="s">
        <v>8</v>
      </c>
      <c r="D84" s="1" t="s">
        <v>41</v>
      </c>
      <c r="E84" s="1" t="s">
        <v>26</v>
      </c>
      <c r="F84" s="1" t="s">
        <v>11</v>
      </c>
      <c r="G84" s="5">
        <v>-1</v>
      </c>
      <c r="H84" s="5">
        <v>-1</v>
      </c>
      <c r="I84" s="5">
        <v>-1</v>
      </c>
      <c r="J84" s="5">
        <v>-1</v>
      </c>
      <c r="K84" s="5">
        <v>-1</v>
      </c>
      <c r="L84" s="5">
        <v>-1</v>
      </c>
      <c r="M84" s="5">
        <v>-1</v>
      </c>
      <c r="N84" s="5">
        <v>-1</v>
      </c>
      <c r="O84" s="5">
        <v>-1</v>
      </c>
      <c r="P84" s="5">
        <v>-1</v>
      </c>
      <c r="R84" s="5">
        <v>-1</v>
      </c>
      <c r="S84" s="5">
        <v>-1</v>
      </c>
      <c r="T84" s="5" t="s">
        <v>15</v>
      </c>
      <c r="X84" s="5" t="s">
        <v>15</v>
      </c>
      <c r="Y84" s="5" t="s">
        <v>15</v>
      </c>
      <c r="Z84" s="5" t="s">
        <v>15</v>
      </c>
      <c r="AC84" s="5" t="s">
        <v>15</v>
      </c>
      <c r="AK84" s="16">
        <v>40</v>
      </c>
    </row>
    <row r="85" spans="1:41" x14ac:dyDescent="0.2">
      <c r="A85" s="1" t="s">
        <v>114</v>
      </c>
      <c r="B85" s="1" t="s">
        <v>82</v>
      </c>
      <c r="C85" s="1" t="s">
        <v>30</v>
      </c>
      <c r="D85" s="1" t="s">
        <v>63</v>
      </c>
      <c r="E85" s="1" t="s">
        <v>21</v>
      </c>
      <c r="F85" s="1" t="s">
        <v>10</v>
      </c>
      <c r="P85" s="5">
        <v>3.2040000000000002</v>
      </c>
      <c r="AK85" s="20">
        <v>41</v>
      </c>
      <c r="AM85" s="17">
        <f>+AO85/$AO$3</f>
        <v>7.4174430943905789E-5</v>
      </c>
      <c r="AN85" s="18">
        <f>IF(AK85=1,AM85,AM85+AN83)</f>
        <v>0.9997449964554167</v>
      </c>
      <c r="AO85" s="5">
        <f>SUM(G85:AJ85)</f>
        <v>3.2040000000000002</v>
      </c>
    </row>
    <row r="86" spans="1:41" x14ac:dyDescent="0.2">
      <c r="A86" s="1" t="s">
        <v>114</v>
      </c>
      <c r="B86" s="1" t="s">
        <v>82</v>
      </c>
      <c r="C86" s="1" t="s">
        <v>30</v>
      </c>
      <c r="D86" s="1" t="s">
        <v>63</v>
      </c>
      <c r="E86" s="1" t="s">
        <v>21</v>
      </c>
      <c r="F86" s="1" t="s">
        <v>11</v>
      </c>
      <c r="P86" s="5">
        <v>-1</v>
      </c>
      <c r="AK86" s="16">
        <v>41</v>
      </c>
    </row>
    <row r="87" spans="1:41" x14ac:dyDescent="0.2">
      <c r="A87" s="1" t="s">
        <v>114</v>
      </c>
      <c r="B87" s="1" t="s">
        <v>82</v>
      </c>
      <c r="C87" s="1" t="s">
        <v>8</v>
      </c>
      <c r="D87" s="1" t="s">
        <v>149</v>
      </c>
      <c r="E87" s="1" t="s">
        <v>33</v>
      </c>
      <c r="F87" s="1" t="s">
        <v>10</v>
      </c>
      <c r="S87" s="5">
        <v>0.1</v>
      </c>
      <c r="AA87" s="5">
        <v>0.94499999999999995</v>
      </c>
      <c r="AB87" s="5">
        <v>1.3460000000000001</v>
      </c>
      <c r="AC87" s="5">
        <v>0.32600000000000001</v>
      </c>
      <c r="AK87" s="20">
        <v>42</v>
      </c>
      <c r="AM87" s="17">
        <f>+AO87/$AO$3</f>
        <v>6.2900102645003754E-5</v>
      </c>
      <c r="AN87" s="18">
        <f>IF(AK87=1,AM87,AM87+AN85)</f>
        <v>0.99980789655806168</v>
      </c>
      <c r="AO87" s="5">
        <f>SUM(G87:AJ87)</f>
        <v>2.7170000000000001</v>
      </c>
    </row>
    <row r="88" spans="1:41" x14ac:dyDescent="0.2">
      <c r="A88" s="1" t="s">
        <v>114</v>
      </c>
      <c r="B88" s="1" t="s">
        <v>82</v>
      </c>
      <c r="C88" s="1" t="s">
        <v>8</v>
      </c>
      <c r="D88" s="1" t="s">
        <v>149</v>
      </c>
      <c r="E88" s="1" t="s">
        <v>33</v>
      </c>
      <c r="F88" s="1" t="s">
        <v>11</v>
      </c>
      <c r="S88" s="5">
        <v>-1</v>
      </c>
      <c r="AA88" s="5">
        <v>-1</v>
      </c>
      <c r="AB88" s="5">
        <v>-1</v>
      </c>
      <c r="AC88" s="5">
        <v>-1</v>
      </c>
      <c r="AK88" s="16">
        <v>42</v>
      </c>
    </row>
    <row r="89" spans="1:41" x14ac:dyDescent="0.2">
      <c r="A89" s="1" t="s">
        <v>114</v>
      </c>
      <c r="B89" s="1" t="s">
        <v>82</v>
      </c>
      <c r="C89" s="1" t="s">
        <v>8</v>
      </c>
      <c r="D89" s="1" t="s">
        <v>219</v>
      </c>
      <c r="E89" s="1" t="s">
        <v>14</v>
      </c>
      <c r="F89" s="1" t="s">
        <v>10</v>
      </c>
      <c r="X89" s="5">
        <v>7.3999999999999996E-2</v>
      </c>
      <c r="AE89" s="5">
        <v>0.02</v>
      </c>
      <c r="AJ89" s="5">
        <v>2.3029999999999999</v>
      </c>
      <c r="AK89" s="20">
        <v>43</v>
      </c>
      <c r="AM89" s="17">
        <f>+AO89/$AO$3</f>
        <v>5.5491919779195429E-5</v>
      </c>
      <c r="AN89" s="18">
        <f>IF(AK89=1,AM89,AM89+AN87)</f>
        <v>0.99986338847784084</v>
      </c>
      <c r="AO89" s="5">
        <f>SUM(G89:AJ89)</f>
        <v>2.3969999999999998</v>
      </c>
    </row>
    <row r="90" spans="1:41" x14ac:dyDescent="0.2">
      <c r="A90" s="1" t="s">
        <v>114</v>
      </c>
      <c r="B90" s="1" t="s">
        <v>82</v>
      </c>
      <c r="C90" s="1" t="s">
        <v>8</v>
      </c>
      <c r="D90" s="1" t="s">
        <v>219</v>
      </c>
      <c r="E90" s="1" t="s">
        <v>14</v>
      </c>
      <c r="F90" s="1" t="s">
        <v>11</v>
      </c>
      <c r="X90" s="5">
        <v>-1</v>
      </c>
      <c r="AE90" s="5">
        <v>-1</v>
      </c>
      <c r="AJ90" s="5">
        <v>-1</v>
      </c>
      <c r="AK90" s="16">
        <v>43</v>
      </c>
    </row>
    <row r="91" spans="1:41" x14ac:dyDescent="0.2">
      <c r="A91" s="1" t="s">
        <v>114</v>
      </c>
      <c r="B91" s="1" t="s">
        <v>82</v>
      </c>
      <c r="C91" s="1" t="s">
        <v>30</v>
      </c>
      <c r="D91" s="1" t="s">
        <v>223</v>
      </c>
      <c r="E91" s="1" t="s">
        <v>16</v>
      </c>
      <c r="F91" s="1" t="s">
        <v>10</v>
      </c>
      <c r="AJ91" s="5">
        <v>2.2890000000000001</v>
      </c>
      <c r="AK91" s="20">
        <v>44</v>
      </c>
      <c r="AM91" s="17">
        <f>+AO91/$AO$3</f>
        <v>5.2991658061985127E-5</v>
      </c>
      <c r="AN91" s="18">
        <f>IF(AK91=1,AM91,AM91+AN89)</f>
        <v>0.99991638013590278</v>
      </c>
      <c r="AO91" s="5">
        <f>SUM(G91:AJ91)</f>
        <v>2.2890000000000001</v>
      </c>
    </row>
    <row r="92" spans="1:41" x14ac:dyDescent="0.2">
      <c r="A92" s="1" t="s">
        <v>114</v>
      </c>
      <c r="B92" s="1" t="s">
        <v>82</v>
      </c>
      <c r="C92" s="1" t="s">
        <v>30</v>
      </c>
      <c r="D92" s="1" t="s">
        <v>223</v>
      </c>
      <c r="E92" s="1" t="s">
        <v>16</v>
      </c>
      <c r="F92" s="1" t="s">
        <v>11</v>
      </c>
      <c r="AJ92" s="5">
        <v>-1</v>
      </c>
      <c r="AK92" s="16">
        <v>44</v>
      </c>
    </row>
    <row r="93" spans="1:41" x14ac:dyDescent="0.2">
      <c r="A93" s="1" t="s">
        <v>114</v>
      </c>
      <c r="B93" s="1" t="s">
        <v>82</v>
      </c>
      <c r="C93" s="1" t="s">
        <v>30</v>
      </c>
      <c r="D93" s="1" t="s">
        <v>159</v>
      </c>
      <c r="E93" s="1" t="s">
        <v>14</v>
      </c>
      <c r="F93" s="1" t="s">
        <v>10</v>
      </c>
      <c r="AE93" s="5">
        <v>0.09</v>
      </c>
      <c r="AF93" s="5">
        <v>0.37</v>
      </c>
      <c r="AG93" s="5">
        <v>0.1</v>
      </c>
      <c r="AH93" s="5">
        <v>0.56999999999999995</v>
      </c>
      <c r="AJ93" s="5">
        <v>0.223</v>
      </c>
      <c r="AK93" s="20">
        <v>45</v>
      </c>
      <c r="AM93" s="17">
        <f>+AO93/$AO$3</f>
        <v>3.1322723179495796E-5</v>
      </c>
      <c r="AN93" s="18">
        <f>IF(AK93=1,AM93,AM93+AN91)</f>
        <v>0.9999477028590823</v>
      </c>
      <c r="AO93" s="5">
        <f>SUM(G93:AJ93)</f>
        <v>1.353</v>
      </c>
    </row>
    <row r="94" spans="1:41" x14ac:dyDescent="0.2">
      <c r="A94" s="1" t="s">
        <v>114</v>
      </c>
      <c r="B94" s="1" t="s">
        <v>82</v>
      </c>
      <c r="C94" s="1" t="s">
        <v>30</v>
      </c>
      <c r="D94" s="1" t="s">
        <v>159</v>
      </c>
      <c r="E94" s="1" t="s">
        <v>14</v>
      </c>
      <c r="F94" s="1" t="s">
        <v>11</v>
      </c>
      <c r="AE94" s="5" t="s">
        <v>15</v>
      </c>
      <c r="AF94" s="5" t="s">
        <v>15</v>
      </c>
      <c r="AG94" s="5" t="s">
        <v>15</v>
      </c>
      <c r="AH94" s="5" t="s">
        <v>15</v>
      </c>
      <c r="AJ94" s="5">
        <v>-1</v>
      </c>
      <c r="AK94" s="16">
        <v>45</v>
      </c>
    </row>
    <row r="95" spans="1:41" x14ac:dyDescent="0.2">
      <c r="A95" s="1" t="s">
        <v>114</v>
      </c>
      <c r="B95" s="1" t="s">
        <v>82</v>
      </c>
      <c r="C95" s="1" t="s">
        <v>8</v>
      </c>
      <c r="D95" s="1" t="s">
        <v>149</v>
      </c>
      <c r="E95" s="1" t="s">
        <v>28</v>
      </c>
      <c r="F95" s="1" t="s">
        <v>10</v>
      </c>
      <c r="AA95" s="5">
        <v>1.145</v>
      </c>
      <c r="AB95" s="5">
        <v>0.17299999999999999</v>
      </c>
      <c r="AK95" s="20">
        <v>46</v>
      </c>
      <c r="AM95" s="17">
        <f>+AO95/$AO$3</f>
        <v>3.0512453178548011E-5</v>
      </c>
      <c r="AN95" s="18">
        <f>IF(AK95=1,AM95,AM95+AN93)</f>
        <v>0.99997821531226083</v>
      </c>
      <c r="AO95" s="5">
        <f>SUM(G95:AJ95)</f>
        <v>1.3180000000000001</v>
      </c>
    </row>
    <row r="96" spans="1:41" x14ac:dyDescent="0.2">
      <c r="A96" s="1" t="s">
        <v>114</v>
      </c>
      <c r="B96" s="1" t="s">
        <v>82</v>
      </c>
      <c r="C96" s="1" t="s">
        <v>8</v>
      </c>
      <c r="D96" s="1" t="s">
        <v>149</v>
      </c>
      <c r="E96" s="1" t="s">
        <v>28</v>
      </c>
      <c r="F96" s="1" t="s">
        <v>11</v>
      </c>
      <c r="AA96" s="5">
        <v>-1</v>
      </c>
      <c r="AB96" s="5">
        <v>-1</v>
      </c>
      <c r="AK96" s="20">
        <v>46</v>
      </c>
    </row>
    <row r="97" spans="1:41" x14ac:dyDescent="0.2">
      <c r="A97" s="1" t="s">
        <v>114</v>
      </c>
      <c r="B97" s="1" t="s">
        <v>82</v>
      </c>
      <c r="C97" s="1" t="s">
        <v>30</v>
      </c>
      <c r="D97" s="1" t="s">
        <v>84</v>
      </c>
      <c r="E97" s="63" t="s">
        <v>32</v>
      </c>
      <c r="F97" s="1" t="s">
        <v>10</v>
      </c>
      <c r="X97" s="5">
        <v>2.8000000000000001E-2</v>
      </c>
      <c r="AD97" s="5">
        <v>9.7000000000000003E-2</v>
      </c>
      <c r="AE97" s="5">
        <v>3.6999999999999998E-2</v>
      </c>
      <c r="AF97" s="5">
        <v>0.16600000000000001</v>
      </c>
      <c r="AH97" s="5">
        <v>5.7000000000000002E-2</v>
      </c>
      <c r="AI97" s="5">
        <v>9.4E-2</v>
      </c>
      <c r="AJ97" s="5">
        <v>4.7E-2</v>
      </c>
      <c r="AK97" s="20">
        <v>47</v>
      </c>
      <c r="AM97" s="17">
        <f>+AO97/$AO$3</f>
        <v>1.2177200585672423E-5</v>
      </c>
      <c r="AN97" s="18">
        <f>IF(AK97=1,AM97,AM97+AN95)</f>
        <v>0.99999039251284649</v>
      </c>
      <c r="AO97" s="5">
        <f>SUM(G97:AJ97)</f>
        <v>0.52600000000000002</v>
      </c>
    </row>
    <row r="98" spans="1:41" x14ac:dyDescent="0.2">
      <c r="A98" s="1" t="s">
        <v>114</v>
      </c>
      <c r="B98" s="1" t="s">
        <v>82</v>
      </c>
      <c r="C98" s="1" t="s">
        <v>30</v>
      </c>
      <c r="D98" s="1" t="s">
        <v>84</v>
      </c>
      <c r="E98" s="63" t="s">
        <v>32</v>
      </c>
      <c r="F98" s="1" t="s">
        <v>11</v>
      </c>
      <c r="X98" s="5" t="s">
        <v>15</v>
      </c>
      <c r="AD98" s="5">
        <v>-1</v>
      </c>
      <c r="AE98" s="5">
        <v>-1</v>
      </c>
      <c r="AF98" s="5">
        <v>-1</v>
      </c>
      <c r="AH98" s="5">
        <v>-1</v>
      </c>
      <c r="AI98" s="5">
        <v>-1</v>
      </c>
      <c r="AJ98" s="5">
        <v>-1</v>
      </c>
      <c r="AK98" s="20">
        <v>47</v>
      </c>
    </row>
    <row r="99" spans="1:41" x14ac:dyDescent="0.2">
      <c r="A99" s="1" t="s">
        <v>114</v>
      </c>
      <c r="B99" s="1" t="s">
        <v>82</v>
      </c>
      <c r="C99" s="1" t="s">
        <v>8</v>
      </c>
      <c r="D99" s="1" t="s">
        <v>240</v>
      </c>
      <c r="E99" s="1" t="s">
        <v>21</v>
      </c>
      <c r="F99" s="1" t="s">
        <v>10</v>
      </c>
      <c r="V99" s="5">
        <v>0.25</v>
      </c>
      <c r="AK99" s="20">
        <v>48</v>
      </c>
      <c r="AM99" s="17">
        <f>+AO99/$AO$3</f>
        <v>5.7876428639127479E-6</v>
      </c>
      <c r="AN99" s="18">
        <f>IF(AK99=1,AM99,AM99+AN97)</f>
        <v>0.99999618015571046</v>
      </c>
      <c r="AO99" s="5">
        <f>SUM(G99:AJ99)</f>
        <v>0.25</v>
      </c>
    </row>
    <row r="100" spans="1:41" x14ac:dyDescent="0.2">
      <c r="A100" s="1" t="s">
        <v>114</v>
      </c>
      <c r="B100" s="1" t="s">
        <v>82</v>
      </c>
      <c r="C100" s="1" t="s">
        <v>8</v>
      </c>
      <c r="D100" s="1" t="s">
        <v>240</v>
      </c>
      <c r="E100" s="1" t="s">
        <v>21</v>
      </c>
      <c r="F100" s="1" t="s">
        <v>11</v>
      </c>
      <c r="V100" s="5">
        <v>-1</v>
      </c>
      <c r="AK100" s="20">
        <v>48</v>
      </c>
    </row>
    <row r="101" spans="1:41" x14ac:dyDescent="0.2">
      <c r="A101" s="1" t="s">
        <v>114</v>
      </c>
      <c r="B101" s="1" t="s">
        <v>82</v>
      </c>
      <c r="C101" s="1" t="s">
        <v>8</v>
      </c>
      <c r="D101" s="1" t="s">
        <v>220</v>
      </c>
      <c r="E101" s="1" t="s">
        <v>28</v>
      </c>
      <c r="F101" s="1" t="s">
        <v>10</v>
      </c>
      <c r="Q101" s="5">
        <v>0.11</v>
      </c>
      <c r="AK101" s="20">
        <v>49</v>
      </c>
      <c r="AM101" s="17">
        <f>+AO101/$AO$3</f>
        <v>2.5465628601216092E-6</v>
      </c>
      <c r="AN101" s="18">
        <f>IF(AK101=1,AM101,AM101+AN99)</f>
        <v>0.9999987267185706</v>
      </c>
      <c r="AO101" s="5">
        <f>SUM(G101:AJ101)</f>
        <v>0.11</v>
      </c>
    </row>
    <row r="102" spans="1:41" x14ac:dyDescent="0.2">
      <c r="A102" s="1" t="s">
        <v>114</v>
      </c>
      <c r="B102" s="1" t="s">
        <v>82</v>
      </c>
      <c r="C102" s="1" t="s">
        <v>8</v>
      </c>
      <c r="D102" s="1" t="s">
        <v>220</v>
      </c>
      <c r="E102" s="1" t="s">
        <v>28</v>
      </c>
      <c r="F102" s="1" t="s">
        <v>11</v>
      </c>
      <c r="Q102" s="5">
        <v>-1</v>
      </c>
      <c r="AK102" s="20">
        <v>49</v>
      </c>
    </row>
    <row r="103" spans="1:41" x14ac:dyDescent="0.2">
      <c r="A103" s="1" t="s">
        <v>114</v>
      </c>
      <c r="B103" s="1" t="s">
        <v>82</v>
      </c>
      <c r="C103" s="1" t="s">
        <v>8</v>
      </c>
      <c r="D103" s="1" t="s">
        <v>216</v>
      </c>
      <c r="E103" s="1" t="s">
        <v>33</v>
      </c>
      <c r="F103" s="1" t="s">
        <v>10</v>
      </c>
      <c r="AJ103" s="5">
        <v>3.1E-2</v>
      </c>
      <c r="AK103" s="20">
        <v>50</v>
      </c>
      <c r="AM103" s="17">
        <f>+AO103/$AO$3</f>
        <v>7.1766771512518079E-7</v>
      </c>
      <c r="AN103" s="18">
        <f>IF(AK103=1,AM103,AM103+AN101)</f>
        <v>0.99999944438628574</v>
      </c>
      <c r="AO103" s="5">
        <f>SUM(G103:AJ103)</f>
        <v>3.1E-2</v>
      </c>
    </row>
    <row r="104" spans="1:41" x14ac:dyDescent="0.2">
      <c r="A104" s="1" t="s">
        <v>114</v>
      </c>
      <c r="B104" s="1" t="s">
        <v>82</v>
      </c>
      <c r="C104" s="1" t="s">
        <v>8</v>
      </c>
      <c r="D104" s="1" t="s">
        <v>216</v>
      </c>
      <c r="E104" s="1" t="s">
        <v>33</v>
      </c>
      <c r="F104" s="1" t="s">
        <v>11</v>
      </c>
      <c r="AJ104" s="5">
        <v>-1</v>
      </c>
      <c r="AK104" s="20">
        <v>50</v>
      </c>
    </row>
    <row r="105" spans="1:41" x14ac:dyDescent="0.2">
      <c r="A105" s="1" t="s">
        <v>114</v>
      </c>
      <c r="B105" s="1" t="s">
        <v>82</v>
      </c>
      <c r="C105" s="1" t="s">
        <v>8</v>
      </c>
      <c r="D105" s="1" t="s">
        <v>216</v>
      </c>
      <c r="E105" s="1" t="s">
        <v>28</v>
      </c>
      <c r="F105" s="1" t="s">
        <v>10</v>
      </c>
      <c r="AH105" s="5">
        <v>0.02</v>
      </c>
      <c r="AK105" s="20">
        <v>51</v>
      </c>
      <c r="AM105" s="17">
        <f>+AO105/$AO$3</f>
        <v>4.6301142911301988E-7</v>
      </c>
      <c r="AN105" s="18">
        <f>IF(AK105=1,AM105,AM105+AN103)</f>
        <v>0.99999990739771483</v>
      </c>
      <c r="AO105" s="5">
        <f>SUM(G105:AJ105)</f>
        <v>0.02</v>
      </c>
    </row>
    <row r="106" spans="1:41" x14ac:dyDescent="0.2">
      <c r="A106" s="1" t="s">
        <v>114</v>
      </c>
      <c r="B106" s="1" t="s">
        <v>82</v>
      </c>
      <c r="C106" s="1" t="s">
        <v>8</v>
      </c>
      <c r="D106" s="1" t="s">
        <v>216</v>
      </c>
      <c r="E106" s="1" t="s">
        <v>28</v>
      </c>
      <c r="F106" s="1" t="s">
        <v>11</v>
      </c>
      <c r="AH106" s="5">
        <v>-1</v>
      </c>
      <c r="AK106" s="20">
        <v>51</v>
      </c>
    </row>
    <row r="107" spans="1:41" x14ac:dyDescent="0.2">
      <c r="A107" s="1" t="s">
        <v>114</v>
      </c>
      <c r="B107" s="1" t="s">
        <v>82</v>
      </c>
      <c r="C107" s="1" t="s">
        <v>8</v>
      </c>
      <c r="D107" s="1" t="s">
        <v>157</v>
      </c>
      <c r="E107" s="1" t="s">
        <v>28</v>
      </c>
      <c r="F107" s="1" t="s">
        <v>10</v>
      </c>
      <c r="AG107" s="5">
        <v>2E-3</v>
      </c>
      <c r="AJ107" s="5">
        <v>1E-3</v>
      </c>
      <c r="AK107" s="20">
        <v>52</v>
      </c>
      <c r="AM107" s="17">
        <f>+AO107/$AO$3</f>
        <v>6.9451714366952977E-8</v>
      </c>
      <c r="AN107" s="18">
        <f>IF(AK107=1,AM107,AM107+AN105)</f>
        <v>0.99999997684942921</v>
      </c>
      <c r="AO107" s="5">
        <f>SUM(G107:AJ107)</f>
        <v>3.0000000000000001E-3</v>
      </c>
    </row>
    <row r="108" spans="1:41" x14ac:dyDescent="0.2">
      <c r="A108" s="1" t="s">
        <v>114</v>
      </c>
      <c r="B108" s="1" t="s">
        <v>82</v>
      </c>
      <c r="C108" s="1" t="s">
        <v>8</v>
      </c>
      <c r="D108" s="1" t="s">
        <v>157</v>
      </c>
      <c r="E108" s="1" t="s">
        <v>28</v>
      </c>
      <c r="F108" s="1" t="s">
        <v>11</v>
      </c>
      <c r="AG108" s="5">
        <v>-1</v>
      </c>
      <c r="AJ108" s="5">
        <v>-1</v>
      </c>
      <c r="AK108" s="20">
        <v>52</v>
      </c>
    </row>
    <row r="109" spans="1:41" x14ac:dyDescent="0.2">
      <c r="A109" s="1" t="s">
        <v>114</v>
      </c>
      <c r="B109" s="1" t="s">
        <v>82</v>
      </c>
      <c r="C109" s="1" t="s">
        <v>8</v>
      </c>
      <c r="D109" s="1" t="s">
        <v>215</v>
      </c>
      <c r="E109" s="1" t="s">
        <v>28</v>
      </c>
      <c r="F109" s="1" t="s">
        <v>10</v>
      </c>
      <c r="AG109" s="5">
        <v>1E-3</v>
      </c>
      <c r="AK109" s="20">
        <v>53</v>
      </c>
      <c r="AM109" s="17">
        <f>+AO109/$AO$3</f>
        <v>2.3150571455650993E-8</v>
      </c>
      <c r="AN109" s="18">
        <f>IF(AK109=1,AM109,AM109+AN107)</f>
        <v>1.0000000000000007</v>
      </c>
      <c r="AO109" s="5">
        <f>SUM(G109:AJ109)</f>
        <v>1E-3</v>
      </c>
    </row>
    <row r="110" spans="1:41" x14ac:dyDescent="0.2">
      <c r="A110" s="1" t="s">
        <v>114</v>
      </c>
      <c r="B110" s="1" t="s">
        <v>82</v>
      </c>
      <c r="C110" s="1" t="s">
        <v>8</v>
      </c>
      <c r="D110" s="1" t="s">
        <v>215</v>
      </c>
      <c r="E110" s="1" t="s">
        <v>28</v>
      </c>
      <c r="F110" s="1" t="s">
        <v>11</v>
      </c>
      <c r="AG110" s="5">
        <v>-1</v>
      </c>
      <c r="AK110" s="20">
        <v>53</v>
      </c>
    </row>
  </sheetData>
  <mergeCells count="2">
    <mergeCell ref="E2:F2"/>
    <mergeCell ref="A1:D1"/>
  </mergeCells>
  <conditionalFormatting sqref="AN6">
    <cfRule type="colorScale" priority="100">
      <colorScale>
        <cfvo type="min"/>
        <cfvo type="percentile" val="50"/>
        <cfvo type="num" val="0.97499999999999998"/>
        <color rgb="FF63BE7B"/>
        <color rgb="FFFCFCFF"/>
        <color rgb="FFF8696B"/>
      </colorScale>
    </cfRule>
  </conditionalFormatting>
  <conditionalFormatting sqref="AO2">
    <cfRule type="cellIs" dxfId="338" priority="53" operator="equal">
      <formula>"Check functions"</formula>
    </cfRule>
  </conditionalFormatting>
  <conditionalFormatting sqref="G6:AJ94">
    <cfRule type="cellIs" dxfId="337" priority="45" operator="equal">
      <formula>-1</formula>
    </cfRule>
    <cfRule type="cellIs" dxfId="336" priority="46" operator="equal">
      <formula>"a"</formula>
    </cfRule>
    <cfRule type="cellIs" dxfId="335" priority="47" operator="equal">
      <formula>"b"</formula>
    </cfRule>
    <cfRule type="cellIs" dxfId="334" priority="48" operator="equal">
      <formula>"c"</formula>
    </cfRule>
    <cfRule type="cellIs" dxfId="333" priority="49" operator="equal">
      <formula>"bc"</formula>
    </cfRule>
    <cfRule type="cellIs" dxfId="332" priority="50" operator="equal">
      <formula>"ab"</formula>
    </cfRule>
    <cfRule type="cellIs" dxfId="331" priority="51" operator="equal">
      <formula>"ac"</formula>
    </cfRule>
    <cfRule type="cellIs" dxfId="330" priority="52" operator="equal">
      <formula>"abc"</formula>
    </cfRule>
  </conditionalFormatting>
  <conditionalFormatting sqref="G95:AJ104">
    <cfRule type="cellIs" dxfId="329" priority="37" operator="equal">
      <formula>-1</formula>
    </cfRule>
    <cfRule type="cellIs" dxfId="328" priority="38" operator="equal">
      <formula>"a"</formula>
    </cfRule>
    <cfRule type="cellIs" dxfId="327" priority="39" operator="equal">
      <formula>"b"</formula>
    </cfRule>
    <cfRule type="cellIs" dxfId="326" priority="40" operator="equal">
      <formula>"c"</formula>
    </cfRule>
    <cfRule type="cellIs" dxfId="325" priority="41" operator="equal">
      <formula>"bc"</formula>
    </cfRule>
    <cfRule type="cellIs" dxfId="324" priority="42" operator="equal">
      <formula>"ab"</formula>
    </cfRule>
    <cfRule type="cellIs" dxfId="323" priority="43" operator="equal">
      <formula>"ac"</formula>
    </cfRule>
    <cfRule type="cellIs" dxfId="322" priority="44" operator="equal">
      <formula>"abc"</formula>
    </cfRule>
  </conditionalFormatting>
  <conditionalFormatting sqref="AM5:AM110">
    <cfRule type="colorScale" priority="1306">
      <colorScale>
        <cfvo type="min"/>
        <cfvo type="percentile" val="50"/>
        <cfvo type="max"/>
        <color rgb="FFF8696B"/>
        <color rgb="FFFFEB84"/>
        <color rgb="FF63BE7B"/>
      </colorScale>
    </cfRule>
  </conditionalFormatting>
  <conditionalFormatting sqref="AN5:AN110">
    <cfRule type="colorScale" priority="1311">
      <colorScale>
        <cfvo type="min"/>
        <cfvo type="percentile" val="50"/>
        <cfvo type="num" val="0.97499999999999998"/>
        <color rgb="FF63BE7B"/>
        <color rgb="FFFCFCFF"/>
        <color rgb="FFF8696B"/>
      </colorScale>
    </cfRule>
  </conditionalFormatting>
  <conditionalFormatting sqref="G106:AJ106">
    <cfRule type="cellIs" dxfId="321" priority="21" operator="equal">
      <formula>-1</formula>
    </cfRule>
    <cfRule type="cellIs" dxfId="320" priority="22" operator="equal">
      <formula>"a"</formula>
    </cfRule>
    <cfRule type="cellIs" dxfId="319" priority="23" operator="equal">
      <formula>"b"</formula>
    </cfRule>
    <cfRule type="cellIs" dxfId="318" priority="24" operator="equal">
      <formula>"c"</formula>
    </cfRule>
    <cfRule type="cellIs" dxfId="317" priority="25" operator="equal">
      <formula>"bc"</formula>
    </cfRule>
    <cfRule type="cellIs" dxfId="316" priority="26" operator="equal">
      <formula>"ab"</formula>
    </cfRule>
    <cfRule type="cellIs" dxfId="315" priority="27" operator="equal">
      <formula>"ac"</formula>
    </cfRule>
    <cfRule type="cellIs" dxfId="314" priority="28" operator="equal">
      <formula>"abc"</formula>
    </cfRule>
  </conditionalFormatting>
  <conditionalFormatting sqref="G108:AJ108">
    <cfRule type="cellIs" dxfId="313" priority="13" operator="equal">
      <formula>-1</formula>
    </cfRule>
    <cfRule type="cellIs" dxfId="312" priority="14" operator="equal">
      <formula>"a"</formula>
    </cfRule>
    <cfRule type="cellIs" dxfId="311" priority="15" operator="equal">
      <formula>"b"</formula>
    </cfRule>
    <cfRule type="cellIs" dxfId="310" priority="16" operator="equal">
      <formula>"c"</formula>
    </cfRule>
    <cfRule type="cellIs" dxfId="309" priority="17" operator="equal">
      <formula>"bc"</formula>
    </cfRule>
    <cfRule type="cellIs" dxfId="308" priority="18" operator="equal">
      <formula>"ab"</formula>
    </cfRule>
    <cfRule type="cellIs" dxfId="307" priority="19" operator="equal">
      <formula>"ac"</formula>
    </cfRule>
    <cfRule type="cellIs" dxfId="306" priority="20" operator="equal">
      <formula>"abc"</formula>
    </cfRule>
  </conditionalFormatting>
  <conditionalFormatting sqref="G110:AJ110">
    <cfRule type="cellIs" dxfId="305" priority="5" operator="equal">
      <formula>-1</formula>
    </cfRule>
    <cfRule type="cellIs" dxfId="304" priority="6" operator="equal">
      <formula>"a"</formula>
    </cfRule>
    <cfRule type="cellIs" dxfId="303" priority="7" operator="equal">
      <formula>"b"</formula>
    </cfRule>
    <cfRule type="cellIs" dxfId="302" priority="8" operator="equal">
      <formula>"c"</formula>
    </cfRule>
    <cfRule type="cellIs" dxfId="301" priority="9" operator="equal">
      <formula>"bc"</formula>
    </cfRule>
    <cfRule type="cellIs" dxfId="300" priority="10" operator="equal">
      <formula>"ab"</formula>
    </cfRule>
    <cfRule type="cellIs" dxfId="299" priority="11" operator="equal">
      <formula>"ac"</formula>
    </cfRule>
    <cfRule type="cellIs" dxfId="298" priority="12" operator="equal">
      <formula>"abc"</formula>
    </cfRule>
  </conditionalFormatting>
  <pageMargins left="0.7" right="0.7" top="0.75" bottom="0.75" header="0.3" footer="0.3"/>
  <pageSetup paperSize="9" scale="54"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9"/>
    <pageSetUpPr fitToPage="1"/>
  </sheetPr>
  <dimension ref="A1:AP214"/>
  <sheetViews>
    <sheetView tabSelected="1" zoomScale="90" zoomScaleNormal="90" zoomScaleSheetLayoutView="90" workbookViewId="0">
      <selection activeCell="T11" sqref="T11"/>
    </sheetView>
  </sheetViews>
  <sheetFormatPr defaultColWidth="9.140625" defaultRowHeight="12" x14ac:dyDescent="0.2"/>
  <cols>
    <col min="1" max="1" width="9.140625" style="1" bestFit="1" customWidth="1"/>
    <col min="2" max="2" width="7.5703125" style="1" bestFit="1" customWidth="1"/>
    <col min="3" max="3" width="8.140625" style="1" bestFit="1" customWidth="1"/>
    <col min="4" max="4" width="22.5703125" style="1" bestFit="1" customWidth="1"/>
    <col min="5" max="5" width="9.85546875" style="37" bestFit="1" customWidth="1"/>
    <col min="6" max="6" width="7.140625" style="1" bestFit="1" customWidth="1"/>
    <col min="7" max="36" width="6.7109375" style="5" customWidth="1"/>
    <col min="37" max="37" width="4.85546875" style="20" bestFit="1" customWidth="1"/>
    <col min="38" max="38" width="1.7109375" style="1" customWidth="1"/>
    <col min="39" max="39" width="6.140625" style="12" bestFit="1" customWidth="1"/>
    <col min="40" max="40" width="6" style="1" bestFit="1" customWidth="1"/>
    <col min="41" max="41" width="12.85546875" style="1" bestFit="1" customWidth="1"/>
    <col min="42" max="16384" width="9.140625" style="1"/>
  </cols>
  <sheetData>
    <row r="1" spans="1:41" x14ac:dyDescent="0.2">
      <c r="A1" s="61" t="str">
        <f>"Table " &amp; VLOOKUP(AO1,header!$B$4:$C$31,1,FALSE) &amp; ". "&amp; VLOOKUP(AO1,header!$B$4:$C$31,2,FALSE)</f>
        <v>Table 1. ALB-N stock</v>
      </c>
      <c r="B1" s="61"/>
      <c r="C1" s="61"/>
      <c r="D1" s="61"/>
      <c r="AO1" s="1">
        <v>1</v>
      </c>
    </row>
    <row r="2" spans="1:41" ht="12.75" customHeight="1" x14ac:dyDescent="0.2">
      <c r="E2" s="60" t="s">
        <v>143</v>
      </c>
      <c r="F2" s="60"/>
      <c r="G2" s="21">
        <f>SUMIF(G5:G214,"&gt;0")</f>
        <v>27931.404000000002</v>
      </c>
      <c r="H2" s="21">
        <f t="shared" ref="H2:AJ2" si="0">SUMIF(H5:H214,"&gt;0")</f>
        <v>30850.520999999997</v>
      </c>
      <c r="I2" s="21">
        <f t="shared" si="0"/>
        <v>38135.03</v>
      </c>
      <c r="J2" s="21">
        <f t="shared" si="0"/>
        <v>35163.499000000003</v>
      </c>
      <c r="K2" s="21">
        <f t="shared" si="0"/>
        <v>38377.405999999995</v>
      </c>
      <c r="L2" s="21">
        <f t="shared" si="0"/>
        <v>28802.520999999993</v>
      </c>
      <c r="M2" s="21">
        <f t="shared" si="0"/>
        <v>29022.51</v>
      </c>
      <c r="N2" s="21">
        <f t="shared" si="0"/>
        <v>25746.195000000003</v>
      </c>
      <c r="O2" s="21">
        <f t="shared" si="0"/>
        <v>34549.474999999999</v>
      </c>
      <c r="P2" s="21">
        <f t="shared" si="0"/>
        <v>33124.054000000011</v>
      </c>
      <c r="Q2" s="21">
        <f t="shared" si="0"/>
        <v>26252.132999999991</v>
      </c>
      <c r="R2" s="21">
        <f t="shared" si="0"/>
        <v>22716.102999999999</v>
      </c>
      <c r="S2" s="21">
        <f t="shared" si="0"/>
        <v>25566.710999999999</v>
      </c>
      <c r="T2" s="21">
        <f t="shared" si="0"/>
        <v>25956.584000000006</v>
      </c>
      <c r="U2" s="21">
        <f t="shared" si="0"/>
        <v>35317.886999999981</v>
      </c>
      <c r="V2" s="21">
        <f t="shared" si="0"/>
        <v>36963.340999999993</v>
      </c>
      <c r="W2" s="21">
        <f t="shared" si="0"/>
        <v>21991.273000000001</v>
      </c>
      <c r="X2" s="21">
        <f t="shared" si="0"/>
        <v>20482.762999999995</v>
      </c>
      <c r="Y2" s="21">
        <f t="shared" si="0"/>
        <v>15391.36</v>
      </c>
      <c r="Z2" s="21">
        <f t="shared" si="0"/>
        <v>19411.146000000008</v>
      </c>
      <c r="AA2" s="21">
        <f t="shared" si="0"/>
        <v>19988.682000000001</v>
      </c>
      <c r="AB2" s="21">
        <f t="shared" si="0"/>
        <v>25432.103999999992</v>
      </c>
      <c r="AC2" s="21">
        <f t="shared" si="0"/>
        <v>24670.746999999996</v>
      </c>
      <c r="AD2" s="21">
        <f t="shared" si="0"/>
        <v>26654.863999999998</v>
      </c>
      <c r="AE2" s="21">
        <f t="shared" si="0"/>
        <v>25630.137999999999</v>
      </c>
      <c r="AF2" s="21">
        <f t="shared" si="0"/>
        <v>30395.439000000002</v>
      </c>
      <c r="AG2" s="21">
        <f t="shared" si="0"/>
        <v>28463.651999999995</v>
      </c>
      <c r="AH2" s="21">
        <f t="shared" si="0"/>
        <v>29728.533999999996</v>
      </c>
      <c r="AI2" s="21">
        <f t="shared" si="0"/>
        <v>34785.550000000017</v>
      </c>
      <c r="AJ2" s="21">
        <f t="shared" si="0"/>
        <v>31233.482000000004</v>
      </c>
      <c r="AO2" s="22" t="str">
        <f>IF((ROUND(SUM(G2:AJ2),5)=ROUND(AO3,5)),"Ok","Check functions")</f>
        <v>Ok</v>
      </c>
    </row>
    <row r="3" spans="1:41" x14ac:dyDescent="0.2">
      <c r="AO3" s="5">
        <f>SUM(AO5:AO214)</f>
        <v>848735.10799999977</v>
      </c>
    </row>
    <row r="4" spans="1:41" x14ac:dyDescent="0.2">
      <c r="A4" s="35" t="s">
        <v>0</v>
      </c>
      <c r="B4" s="35" t="s">
        <v>1</v>
      </c>
      <c r="C4" s="36" t="s">
        <v>2</v>
      </c>
      <c r="D4" s="36" t="s">
        <v>3</v>
      </c>
      <c r="E4" s="36" t="s">
        <v>4</v>
      </c>
      <c r="F4" s="36" t="s">
        <v>144</v>
      </c>
      <c r="G4" s="29">
        <v>1991</v>
      </c>
      <c r="H4" s="29">
        <v>1992</v>
      </c>
      <c r="I4" s="29">
        <v>1993</v>
      </c>
      <c r="J4" s="29">
        <v>1994</v>
      </c>
      <c r="K4" s="29">
        <v>1995</v>
      </c>
      <c r="L4" s="29">
        <v>1996</v>
      </c>
      <c r="M4" s="29">
        <v>1997</v>
      </c>
      <c r="N4" s="29">
        <v>1998</v>
      </c>
      <c r="O4" s="29">
        <v>1999</v>
      </c>
      <c r="P4" s="29">
        <v>2000</v>
      </c>
      <c r="Q4" s="29">
        <v>2001</v>
      </c>
      <c r="R4" s="29">
        <v>2002</v>
      </c>
      <c r="S4" s="29">
        <v>2003</v>
      </c>
      <c r="T4" s="29">
        <v>2004</v>
      </c>
      <c r="U4" s="29">
        <v>2005</v>
      </c>
      <c r="V4" s="29">
        <v>2006</v>
      </c>
      <c r="W4" s="29">
        <v>2007</v>
      </c>
      <c r="X4" s="29">
        <v>2008</v>
      </c>
      <c r="Y4" s="29">
        <v>2009</v>
      </c>
      <c r="Z4" s="29">
        <v>2010</v>
      </c>
      <c r="AA4" s="29">
        <v>2011</v>
      </c>
      <c r="AB4" s="29">
        <v>2012</v>
      </c>
      <c r="AC4" s="29">
        <v>2013</v>
      </c>
      <c r="AD4" s="29">
        <v>2014</v>
      </c>
      <c r="AE4" s="29">
        <v>2015</v>
      </c>
      <c r="AF4" s="29">
        <v>2016</v>
      </c>
      <c r="AG4" s="29">
        <v>2017</v>
      </c>
      <c r="AH4" s="29">
        <v>2018</v>
      </c>
      <c r="AI4" s="29">
        <v>2019</v>
      </c>
      <c r="AJ4" s="29">
        <v>2020</v>
      </c>
      <c r="AK4" s="26" t="s">
        <v>5</v>
      </c>
      <c r="AL4" s="11"/>
      <c r="AM4" s="19" t="s">
        <v>95</v>
      </c>
      <c r="AN4" s="11" t="s">
        <v>96</v>
      </c>
      <c r="AO4" s="1" t="s">
        <v>228</v>
      </c>
    </row>
    <row r="5" spans="1:41" x14ac:dyDescent="0.2">
      <c r="A5" s="37" t="s">
        <v>6</v>
      </c>
      <c r="B5" s="37" t="s">
        <v>7</v>
      </c>
      <c r="C5" s="37" t="s">
        <v>8</v>
      </c>
      <c r="D5" s="37" t="s">
        <v>215</v>
      </c>
      <c r="E5" s="1" t="s">
        <v>9</v>
      </c>
      <c r="F5" s="37" t="s">
        <v>10</v>
      </c>
      <c r="G5" s="5">
        <v>8267</v>
      </c>
      <c r="H5" s="5">
        <v>10814</v>
      </c>
      <c r="I5" s="5">
        <v>12277</v>
      </c>
      <c r="J5" s="5">
        <v>11041</v>
      </c>
      <c r="K5" s="5">
        <v>9953</v>
      </c>
      <c r="L5" s="5">
        <v>9640</v>
      </c>
      <c r="M5" s="5">
        <v>9401</v>
      </c>
      <c r="N5" s="5">
        <v>7346</v>
      </c>
      <c r="O5" s="5">
        <v>8448</v>
      </c>
      <c r="P5" s="5">
        <v>10773.648999999999</v>
      </c>
      <c r="Q5" s="5">
        <v>4929.1000000000004</v>
      </c>
      <c r="R5" s="5">
        <v>4712.1000000000004</v>
      </c>
      <c r="S5" s="5">
        <v>7324.5</v>
      </c>
      <c r="T5" s="5">
        <v>7892.64</v>
      </c>
      <c r="U5" s="5">
        <v>10067.007</v>
      </c>
      <c r="V5" s="5">
        <v>14181.534</v>
      </c>
      <c r="W5" s="5">
        <v>8375.2639999999992</v>
      </c>
      <c r="X5" s="5">
        <v>7402.8180000000002</v>
      </c>
      <c r="Y5" s="5">
        <v>4939.9430000000002</v>
      </c>
      <c r="Z5" s="5">
        <v>5840.5659999999998</v>
      </c>
      <c r="AA5" s="5">
        <v>4675.915</v>
      </c>
      <c r="AB5" s="5">
        <v>7753.3680000000004</v>
      </c>
      <c r="AC5" s="5">
        <v>4472.643</v>
      </c>
      <c r="AD5" s="5">
        <v>4739.9679999999998</v>
      </c>
      <c r="AE5" s="5">
        <v>8353.3850000000002</v>
      </c>
      <c r="AF5" s="5">
        <v>13394.4</v>
      </c>
      <c r="AG5" s="5">
        <v>9686.7289999999994</v>
      </c>
      <c r="AH5" s="5">
        <v>10835.766</v>
      </c>
      <c r="AI5" s="5">
        <v>10203.313</v>
      </c>
      <c r="AJ5" s="5">
        <v>10267.870000000001</v>
      </c>
      <c r="AK5" s="20">
        <v>1</v>
      </c>
      <c r="AM5" s="12">
        <f>+AO5/$AO$3</f>
        <v>0.30399293674558359</v>
      </c>
      <c r="AN5" s="7">
        <f>IF(AK5=1,AM5,AM5+AN3)</f>
        <v>0.30399293674558359</v>
      </c>
      <c r="AO5" s="5">
        <f>SUM(G5:AJ5)</f>
        <v>258009.478</v>
      </c>
    </row>
    <row r="6" spans="1:41" x14ac:dyDescent="0.2">
      <c r="A6" s="37" t="s">
        <v>6</v>
      </c>
      <c r="B6" s="37" t="s">
        <v>7</v>
      </c>
      <c r="C6" s="37" t="s">
        <v>8</v>
      </c>
      <c r="D6" s="37" t="s">
        <v>215</v>
      </c>
      <c r="E6" s="1" t="s">
        <v>9</v>
      </c>
      <c r="F6" s="37" t="s">
        <v>11</v>
      </c>
      <c r="G6" s="5" t="s">
        <v>12</v>
      </c>
      <c r="H6" s="5" t="s">
        <v>12</v>
      </c>
      <c r="I6" s="5" t="s">
        <v>12</v>
      </c>
      <c r="J6" s="5" t="s">
        <v>12</v>
      </c>
      <c r="K6" s="5" t="s">
        <v>12</v>
      </c>
      <c r="L6" s="5" t="s">
        <v>12</v>
      </c>
      <c r="M6" s="5" t="s">
        <v>12</v>
      </c>
      <c r="N6" s="5" t="s">
        <v>12</v>
      </c>
      <c r="O6" s="5" t="s">
        <v>12</v>
      </c>
      <c r="P6" s="5" t="s">
        <v>12</v>
      </c>
      <c r="Q6" s="5" t="s">
        <v>12</v>
      </c>
      <c r="R6" s="5" t="s">
        <v>12</v>
      </c>
      <c r="S6" s="5" t="s">
        <v>12</v>
      </c>
      <c r="T6" s="5" t="s">
        <v>12</v>
      </c>
      <c r="U6" s="5" t="s">
        <v>12</v>
      </c>
      <c r="V6" s="5" t="s">
        <v>12</v>
      </c>
      <c r="W6" s="5" t="s">
        <v>12</v>
      </c>
      <c r="X6" s="5" t="s">
        <v>12</v>
      </c>
      <c r="Y6" s="5" t="s">
        <v>12</v>
      </c>
      <c r="Z6" s="5" t="s">
        <v>12</v>
      </c>
      <c r="AA6" s="5" t="s">
        <v>12</v>
      </c>
      <c r="AB6" s="5" t="s">
        <v>18</v>
      </c>
      <c r="AC6" s="5" t="s">
        <v>18</v>
      </c>
      <c r="AD6" s="5" t="s">
        <v>18</v>
      </c>
      <c r="AE6" s="5" t="s">
        <v>18</v>
      </c>
      <c r="AF6" s="5" t="s">
        <v>18</v>
      </c>
      <c r="AG6" s="5" t="s">
        <v>18</v>
      </c>
      <c r="AH6" s="5" t="s">
        <v>12</v>
      </c>
      <c r="AI6" s="5" t="s">
        <v>12</v>
      </c>
      <c r="AJ6" s="5" t="s">
        <v>15</v>
      </c>
      <c r="AK6" s="20">
        <v>1</v>
      </c>
    </row>
    <row r="7" spans="1:41" x14ac:dyDescent="0.2">
      <c r="A7" s="37" t="s">
        <v>6</v>
      </c>
      <c r="B7" s="37" t="s">
        <v>7</v>
      </c>
      <c r="C7" s="37" t="s">
        <v>8</v>
      </c>
      <c r="D7" s="37" t="s">
        <v>215</v>
      </c>
      <c r="E7" s="1" t="s">
        <v>14</v>
      </c>
      <c r="F7" s="37" t="s">
        <v>10</v>
      </c>
      <c r="G7" s="5">
        <v>8955</v>
      </c>
      <c r="H7" s="5">
        <v>7347</v>
      </c>
      <c r="I7" s="5">
        <v>6094</v>
      </c>
      <c r="J7" s="5">
        <v>5952</v>
      </c>
      <c r="K7" s="5">
        <v>10225</v>
      </c>
      <c r="L7" s="5">
        <v>6649</v>
      </c>
      <c r="M7" s="5">
        <v>7864</v>
      </c>
      <c r="N7" s="5">
        <v>5834</v>
      </c>
      <c r="O7" s="5">
        <v>6829</v>
      </c>
      <c r="P7" s="5">
        <v>5012.643</v>
      </c>
      <c r="Q7" s="5">
        <v>4245</v>
      </c>
      <c r="R7" s="5">
        <v>3976</v>
      </c>
      <c r="S7" s="5">
        <v>5192.7</v>
      </c>
      <c r="T7" s="5">
        <v>7476.7160000000003</v>
      </c>
      <c r="U7" s="5">
        <v>10164.609</v>
      </c>
      <c r="V7" s="5">
        <v>10276.788</v>
      </c>
      <c r="W7" s="5">
        <v>6088.7370000000001</v>
      </c>
      <c r="X7" s="5">
        <v>5233.415</v>
      </c>
      <c r="Y7" s="5">
        <v>4437.1930000000002</v>
      </c>
      <c r="Z7" s="5">
        <v>7009.4629999999997</v>
      </c>
      <c r="AA7" s="5">
        <v>3564.0790000000002</v>
      </c>
      <c r="AB7" s="5">
        <v>5832.7359999999999</v>
      </c>
      <c r="AC7" s="5">
        <v>5863.8389999999999</v>
      </c>
      <c r="AD7" s="5">
        <v>6650.5290000000005</v>
      </c>
      <c r="AE7" s="5">
        <v>5595.76</v>
      </c>
      <c r="AF7" s="5">
        <v>3559.098</v>
      </c>
      <c r="AG7" s="5">
        <v>4163.143</v>
      </c>
      <c r="AH7" s="5">
        <v>4806.2389999999996</v>
      </c>
      <c r="AI7" s="5">
        <v>6291</v>
      </c>
      <c r="AJ7" s="5">
        <v>5936.3590000000004</v>
      </c>
      <c r="AK7" s="20">
        <v>2</v>
      </c>
      <c r="AM7" s="12">
        <f>+AO7/$AO$3</f>
        <v>0.22047520390778985</v>
      </c>
      <c r="AN7" s="7">
        <f>IF(AK7=1,AM7,AM7+AN5)</f>
        <v>0.52446814065337344</v>
      </c>
      <c r="AO7" s="5">
        <f>SUM(G7:AJ7)</f>
        <v>187125.046</v>
      </c>
    </row>
    <row r="8" spans="1:41" x14ac:dyDescent="0.2">
      <c r="A8" s="37" t="s">
        <v>6</v>
      </c>
      <c r="B8" s="37" t="s">
        <v>7</v>
      </c>
      <c r="C8" s="37" t="s">
        <v>8</v>
      </c>
      <c r="D8" s="37" t="s">
        <v>215</v>
      </c>
      <c r="E8" s="1" t="s">
        <v>14</v>
      </c>
      <c r="F8" s="37" t="s">
        <v>11</v>
      </c>
      <c r="G8" s="5" t="s">
        <v>12</v>
      </c>
      <c r="H8" s="5" t="s">
        <v>12</v>
      </c>
      <c r="I8" s="5" t="s">
        <v>12</v>
      </c>
      <c r="J8" s="5" t="s">
        <v>12</v>
      </c>
      <c r="K8" s="5" t="s">
        <v>12</v>
      </c>
      <c r="L8" s="5" t="s">
        <v>12</v>
      </c>
      <c r="M8" s="5" t="s">
        <v>12</v>
      </c>
      <c r="N8" s="5" t="s">
        <v>12</v>
      </c>
      <c r="O8" s="5" t="s">
        <v>12</v>
      </c>
      <c r="P8" s="5" t="s">
        <v>12</v>
      </c>
      <c r="Q8" s="5" t="s">
        <v>12</v>
      </c>
      <c r="R8" s="5" t="s">
        <v>12</v>
      </c>
      <c r="S8" s="5" t="s">
        <v>12</v>
      </c>
      <c r="T8" s="5" t="s">
        <v>12</v>
      </c>
      <c r="U8" s="5" t="s">
        <v>12</v>
      </c>
      <c r="V8" s="5" t="s">
        <v>12</v>
      </c>
      <c r="W8" s="5" t="s">
        <v>12</v>
      </c>
      <c r="X8" s="5" t="s">
        <v>12</v>
      </c>
      <c r="Y8" s="5" t="s">
        <v>18</v>
      </c>
      <c r="Z8" s="5" t="s">
        <v>12</v>
      </c>
      <c r="AA8" s="5" t="s">
        <v>12</v>
      </c>
      <c r="AB8" s="5" t="s">
        <v>18</v>
      </c>
      <c r="AC8" s="5" t="s">
        <v>18</v>
      </c>
      <c r="AD8" s="5" t="s">
        <v>18</v>
      </c>
      <c r="AE8" s="5" t="s">
        <v>18</v>
      </c>
      <c r="AF8" s="5" t="s">
        <v>18</v>
      </c>
      <c r="AG8" s="5" t="s">
        <v>18</v>
      </c>
      <c r="AH8" s="5" t="s">
        <v>18</v>
      </c>
      <c r="AI8" s="5" t="s">
        <v>18</v>
      </c>
      <c r="AJ8" s="5">
        <v>-1</v>
      </c>
      <c r="AK8" s="20">
        <v>2</v>
      </c>
    </row>
    <row r="9" spans="1:41" x14ac:dyDescent="0.2">
      <c r="A9" s="37" t="s">
        <v>6</v>
      </c>
      <c r="B9" s="37" t="s">
        <v>7</v>
      </c>
      <c r="C9" s="37" t="s">
        <v>8</v>
      </c>
      <c r="D9" s="37" t="s">
        <v>216</v>
      </c>
      <c r="E9" s="1" t="s">
        <v>16</v>
      </c>
      <c r="F9" s="37" t="s">
        <v>10</v>
      </c>
      <c r="G9" s="5">
        <v>463</v>
      </c>
      <c r="H9" s="5">
        <v>2459</v>
      </c>
      <c r="I9" s="5">
        <v>1706</v>
      </c>
      <c r="J9" s="5">
        <v>1967</v>
      </c>
      <c r="K9" s="5">
        <v>2904</v>
      </c>
      <c r="L9" s="5">
        <v>2570</v>
      </c>
      <c r="M9" s="5">
        <v>2874</v>
      </c>
      <c r="N9" s="5">
        <v>1178</v>
      </c>
      <c r="O9" s="5">
        <v>4722.7359999999999</v>
      </c>
      <c r="P9" s="5">
        <v>3466.23</v>
      </c>
      <c r="Q9" s="5">
        <v>4739.9870000000001</v>
      </c>
      <c r="R9" s="5">
        <v>4275.277</v>
      </c>
      <c r="S9" s="5">
        <v>3252.3029999999999</v>
      </c>
      <c r="T9" s="5">
        <v>2193.9299999999998</v>
      </c>
      <c r="U9" s="5">
        <v>6742.8770000000004</v>
      </c>
      <c r="V9" s="5">
        <v>5878.0460000000003</v>
      </c>
      <c r="W9" s="5">
        <v>2842.4940000000001</v>
      </c>
      <c r="X9" s="5">
        <v>2806.2759999999998</v>
      </c>
      <c r="Y9" s="5">
        <v>772.60500000000002</v>
      </c>
      <c r="Z9" s="5">
        <v>1215.6500000000001</v>
      </c>
      <c r="AA9" s="5">
        <v>3248.998</v>
      </c>
      <c r="AB9" s="5">
        <v>3125.7750000000001</v>
      </c>
      <c r="AC9" s="5">
        <v>4327.01</v>
      </c>
      <c r="AD9" s="5">
        <v>6699.2169999999996</v>
      </c>
      <c r="AE9" s="5">
        <v>3378.9679999999998</v>
      </c>
      <c r="AF9" s="5">
        <v>3961.0970000000002</v>
      </c>
      <c r="AG9" s="5">
        <v>4117.6850000000004</v>
      </c>
      <c r="AH9" s="5">
        <v>5718.0649999999996</v>
      </c>
      <c r="AI9" s="5">
        <v>7601.433</v>
      </c>
      <c r="AJ9" s="5">
        <v>4574.5010000000002</v>
      </c>
      <c r="AK9" s="20">
        <v>3</v>
      </c>
      <c r="AM9" s="12">
        <f>+AO9/$AO$3</f>
        <v>0.12463507047478002</v>
      </c>
      <c r="AN9" s="7">
        <f>IF(AK9=1,AM9,AM9+AN7)</f>
        <v>0.6491032111281535</v>
      </c>
      <c r="AO9" s="5">
        <f>SUM(G9:AJ9)</f>
        <v>105782.16</v>
      </c>
    </row>
    <row r="10" spans="1:41" x14ac:dyDescent="0.2">
      <c r="A10" s="37" t="s">
        <v>6</v>
      </c>
      <c r="B10" s="37" t="s">
        <v>7</v>
      </c>
      <c r="C10" s="37" t="s">
        <v>8</v>
      </c>
      <c r="D10" s="37" t="s">
        <v>216</v>
      </c>
      <c r="E10" s="1" t="s">
        <v>16</v>
      </c>
      <c r="F10" s="37" t="s">
        <v>11</v>
      </c>
      <c r="G10" s="5" t="s">
        <v>12</v>
      </c>
      <c r="H10" s="5" t="s">
        <v>13</v>
      </c>
      <c r="I10" s="5" t="s">
        <v>15</v>
      </c>
      <c r="J10" s="5" t="s">
        <v>13</v>
      </c>
      <c r="K10" s="5" t="s">
        <v>18</v>
      </c>
      <c r="L10" s="5" t="s">
        <v>18</v>
      </c>
      <c r="M10" s="5" t="s">
        <v>18</v>
      </c>
      <c r="N10" s="5" t="s">
        <v>15</v>
      </c>
      <c r="O10" s="5" t="s">
        <v>18</v>
      </c>
      <c r="P10" s="5" t="s">
        <v>18</v>
      </c>
      <c r="Q10" s="5" t="s">
        <v>18</v>
      </c>
      <c r="R10" s="5" t="s">
        <v>18</v>
      </c>
      <c r="S10" s="5" t="s">
        <v>13</v>
      </c>
      <c r="T10" s="5" t="s">
        <v>12</v>
      </c>
      <c r="U10" s="5" t="s">
        <v>12</v>
      </c>
      <c r="V10" s="5" t="s">
        <v>12</v>
      </c>
      <c r="W10" s="5" t="s">
        <v>12</v>
      </c>
      <c r="X10" s="5" t="s">
        <v>12</v>
      </c>
      <c r="Y10" s="5" t="s">
        <v>12</v>
      </c>
      <c r="Z10" s="5" t="s">
        <v>12</v>
      </c>
      <c r="AA10" s="5" t="s">
        <v>12</v>
      </c>
      <c r="AB10" s="5" t="s">
        <v>13</v>
      </c>
      <c r="AC10" s="5" t="s">
        <v>12</v>
      </c>
      <c r="AD10" s="5" t="s">
        <v>12</v>
      </c>
      <c r="AE10" s="5" t="s">
        <v>15</v>
      </c>
      <c r="AF10" s="5">
        <v>-1</v>
      </c>
      <c r="AG10" s="5" t="s">
        <v>15</v>
      </c>
      <c r="AH10" s="5" t="s">
        <v>24</v>
      </c>
      <c r="AI10" s="5" t="s">
        <v>12</v>
      </c>
      <c r="AJ10" s="5">
        <v>-1</v>
      </c>
      <c r="AK10" s="20">
        <v>3</v>
      </c>
    </row>
    <row r="11" spans="1:41" x14ac:dyDescent="0.2">
      <c r="A11" s="37" t="s">
        <v>6</v>
      </c>
      <c r="B11" s="37" t="s">
        <v>7</v>
      </c>
      <c r="C11" s="37" t="s">
        <v>19</v>
      </c>
      <c r="D11" s="37" t="s">
        <v>20</v>
      </c>
      <c r="E11" s="1" t="s">
        <v>21</v>
      </c>
      <c r="F11" s="37" t="s">
        <v>10</v>
      </c>
      <c r="G11" s="5">
        <v>4318</v>
      </c>
      <c r="H11" s="5">
        <v>2209</v>
      </c>
      <c r="I11" s="5">
        <v>6300</v>
      </c>
      <c r="J11" s="5">
        <v>6409</v>
      </c>
      <c r="K11" s="5">
        <v>3977</v>
      </c>
      <c r="L11" s="5">
        <v>3905</v>
      </c>
      <c r="M11" s="5">
        <v>3330</v>
      </c>
      <c r="N11" s="5">
        <v>3098</v>
      </c>
      <c r="O11" s="5">
        <v>5785</v>
      </c>
      <c r="P11" s="5">
        <v>5299</v>
      </c>
      <c r="Q11" s="5">
        <v>4399</v>
      </c>
      <c r="R11" s="5">
        <v>4330</v>
      </c>
      <c r="S11" s="5">
        <v>4557</v>
      </c>
      <c r="T11" s="5">
        <v>4278</v>
      </c>
      <c r="U11" s="5">
        <v>2540</v>
      </c>
      <c r="V11" s="5">
        <v>2357</v>
      </c>
      <c r="W11" s="5">
        <v>1297</v>
      </c>
      <c r="X11" s="5">
        <v>1107</v>
      </c>
      <c r="Y11" s="5">
        <v>863</v>
      </c>
      <c r="Z11" s="5">
        <v>1587</v>
      </c>
      <c r="AA11" s="5">
        <v>1367.001</v>
      </c>
      <c r="AB11" s="5">
        <v>1180.2070000000001</v>
      </c>
      <c r="AC11" s="5">
        <v>2394</v>
      </c>
      <c r="AD11" s="5">
        <v>947</v>
      </c>
      <c r="AE11" s="5">
        <v>2857</v>
      </c>
      <c r="AF11" s="5">
        <v>3134</v>
      </c>
      <c r="AG11" s="5">
        <v>2385</v>
      </c>
      <c r="AH11" s="5">
        <v>2926</v>
      </c>
      <c r="AI11" s="5">
        <v>2770</v>
      </c>
      <c r="AJ11" s="5">
        <v>3549</v>
      </c>
      <c r="AK11" s="20">
        <v>4</v>
      </c>
      <c r="AM11" s="12">
        <f>+AO11/$AO$3</f>
        <v>0.11246643045665082</v>
      </c>
      <c r="AN11" s="7">
        <f>IF(AK11=1,AM11,AM11+AN9)</f>
        <v>0.76156964158480434</v>
      </c>
      <c r="AO11" s="5">
        <f>SUM(G11:AJ11)</f>
        <v>95454.207999999999</v>
      </c>
    </row>
    <row r="12" spans="1:41" x14ac:dyDescent="0.2">
      <c r="A12" s="37" t="s">
        <v>6</v>
      </c>
      <c r="B12" s="37" t="s">
        <v>7</v>
      </c>
      <c r="C12" s="37" t="s">
        <v>19</v>
      </c>
      <c r="D12" s="37" t="s">
        <v>20</v>
      </c>
      <c r="E12" s="1" t="s">
        <v>21</v>
      </c>
      <c r="F12" s="37" t="s">
        <v>11</v>
      </c>
      <c r="G12" s="5" t="s">
        <v>13</v>
      </c>
      <c r="H12" s="5" t="s">
        <v>13</v>
      </c>
      <c r="I12" s="5" t="s">
        <v>13</v>
      </c>
      <c r="J12" s="5" t="s">
        <v>13</v>
      </c>
      <c r="K12" s="5" t="s">
        <v>13</v>
      </c>
      <c r="L12" s="5" t="s">
        <v>13</v>
      </c>
      <c r="M12" s="5" t="s">
        <v>12</v>
      </c>
      <c r="N12" s="5" t="s">
        <v>12</v>
      </c>
      <c r="O12" s="5" t="s">
        <v>12</v>
      </c>
      <c r="P12" s="5" t="s">
        <v>13</v>
      </c>
      <c r="Q12" s="5" t="s">
        <v>13</v>
      </c>
      <c r="R12" s="5" t="s">
        <v>13</v>
      </c>
      <c r="S12" s="5" t="s">
        <v>13</v>
      </c>
      <c r="T12" s="5" t="s">
        <v>13</v>
      </c>
      <c r="U12" s="5" t="s">
        <v>13</v>
      </c>
      <c r="V12" s="5" t="s">
        <v>13</v>
      </c>
      <c r="W12" s="5" t="s">
        <v>13</v>
      </c>
      <c r="X12" s="5" t="s">
        <v>13</v>
      </c>
      <c r="Y12" s="5" t="s">
        <v>13</v>
      </c>
      <c r="Z12" s="5" t="s">
        <v>13</v>
      </c>
      <c r="AA12" s="5" t="s">
        <v>13</v>
      </c>
      <c r="AB12" s="5" t="s">
        <v>13</v>
      </c>
      <c r="AC12" s="5" t="s">
        <v>13</v>
      </c>
      <c r="AD12" s="5" t="s">
        <v>13</v>
      </c>
      <c r="AE12" s="5" t="s">
        <v>12</v>
      </c>
      <c r="AF12" s="5" t="s">
        <v>12</v>
      </c>
      <c r="AG12" s="5" t="s">
        <v>12</v>
      </c>
      <c r="AH12" s="5" t="s">
        <v>12</v>
      </c>
      <c r="AI12" s="5" t="s">
        <v>12</v>
      </c>
      <c r="AJ12" s="5" t="s">
        <v>12</v>
      </c>
      <c r="AK12" s="20">
        <v>4</v>
      </c>
    </row>
    <row r="13" spans="1:41" x14ac:dyDescent="0.2">
      <c r="A13" s="37" t="s">
        <v>6</v>
      </c>
      <c r="B13" s="37" t="s">
        <v>7</v>
      </c>
      <c r="C13" s="37" t="s">
        <v>8</v>
      </c>
      <c r="D13" s="37" t="s">
        <v>217</v>
      </c>
      <c r="E13" s="1" t="s">
        <v>16</v>
      </c>
      <c r="F13" s="37" t="s">
        <v>10</v>
      </c>
      <c r="N13" s="5">
        <v>57</v>
      </c>
      <c r="O13" s="5">
        <v>318.61</v>
      </c>
      <c r="P13" s="5">
        <v>80</v>
      </c>
      <c r="Q13" s="5">
        <v>634.23</v>
      </c>
      <c r="R13" s="5">
        <v>1100</v>
      </c>
      <c r="S13" s="5">
        <v>594</v>
      </c>
      <c r="T13" s="5">
        <v>172.333</v>
      </c>
      <c r="U13" s="5">
        <v>258.41800000000001</v>
      </c>
      <c r="V13" s="5">
        <v>504.83300000000003</v>
      </c>
      <c r="W13" s="5">
        <v>586.22199999999998</v>
      </c>
      <c r="X13" s="5">
        <v>1514.463</v>
      </c>
      <c r="Y13" s="5">
        <v>1996.7159999999999</v>
      </c>
      <c r="Z13" s="5">
        <v>784.62400000000002</v>
      </c>
      <c r="AA13" s="5">
        <v>3595.1559999999999</v>
      </c>
      <c r="AB13" s="5">
        <v>3551.2759999999998</v>
      </c>
      <c r="AC13" s="5">
        <v>2230.5320000000002</v>
      </c>
      <c r="AD13" s="5">
        <v>2484.6880000000001</v>
      </c>
      <c r="AE13" s="5">
        <v>2390.2330000000002</v>
      </c>
      <c r="AF13" s="5">
        <v>2336.92</v>
      </c>
      <c r="AG13" s="5">
        <v>2491.5830000000001</v>
      </c>
      <c r="AH13" s="5">
        <v>3102.087</v>
      </c>
      <c r="AI13" s="5">
        <v>3213.17</v>
      </c>
      <c r="AJ13" s="5">
        <v>2938.4470000000001</v>
      </c>
      <c r="AK13" s="20">
        <v>5</v>
      </c>
      <c r="AM13" s="12">
        <f>+AO13/$AO$3</f>
        <v>4.3518337643692721E-2</v>
      </c>
      <c r="AN13" s="7">
        <f>IF(AK13=1,AM13,AM13+AN11)</f>
        <v>0.80508797922849706</v>
      </c>
      <c r="AO13" s="5">
        <f>SUM(G13:AJ13)</f>
        <v>36935.540999999997</v>
      </c>
    </row>
    <row r="14" spans="1:41" x14ac:dyDescent="0.2">
      <c r="A14" s="37" t="s">
        <v>6</v>
      </c>
      <c r="B14" s="37" t="s">
        <v>7</v>
      </c>
      <c r="C14" s="37" t="s">
        <v>8</v>
      </c>
      <c r="D14" s="37" t="s">
        <v>217</v>
      </c>
      <c r="E14" s="1" t="s">
        <v>16</v>
      </c>
      <c r="F14" s="37" t="s">
        <v>11</v>
      </c>
      <c r="N14" s="5">
        <v>-1</v>
      </c>
      <c r="O14" s="5" t="s">
        <v>24</v>
      </c>
      <c r="P14" s="5" t="s">
        <v>15</v>
      </c>
      <c r="Q14" s="5" t="s">
        <v>15</v>
      </c>
      <c r="R14" s="5" t="s">
        <v>12</v>
      </c>
      <c r="S14" s="5" t="s">
        <v>12</v>
      </c>
      <c r="T14" s="5" t="s">
        <v>12</v>
      </c>
      <c r="U14" s="5" t="s">
        <v>18</v>
      </c>
      <c r="V14" s="5" t="s">
        <v>12</v>
      </c>
      <c r="W14" s="5" t="s">
        <v>12</v>
      </c>
      <c r="X14" s="5" t="s">
        <v>12</v>
      </c>
      <c r="Y14" s="5" t="s">
        <v>12</v>
      </c>
      <c r="Z14" s="5" t="s">
        <v>12</v>
      </c>
      <c r="AA14" s="5" t="s">
        <v>12</v>
      </c>
      <c r="AB14" s="5" t="s">
        <v>12</v>
      </c>
      <c r="AC14" s="5" t="s">
        <v>12</v>
      </c>
      <c r="AD14" s="5" t="s">
        <v>12</v>
      </c>
      <c r="AE14" s="5" t="s">
        <v>12</v>
      </c>
      <c r="AF14" s="5" t="s">
        <v>13</v>
      </c>
      <c r="AG14" s="5" t="s">
        <v>12</v>
      </c>
      <c r="AH14" s="5" t="s">
        <v>12</v>
      </c>
      <c r="AI14" s="5" t="s">
        <v>15</v>
      </c>
      <c r="AJ14" s="5" t="s">
        <v>12</v>
      </c>
      <c r="AK14" s="20">
        <v>5</v>
      </c>
    </row>
    <row r="15" spans="1:41" x14ac:dyDescent="0.2">
      <c r="A15" s="37" t="s">
        <v>6</v>
      </c>
      <c r="B15" s="37" t="s">
        <v>7</v>
      </c>
      <c r="C15" s="37" t="s">
        <v>8</v>
      </c>
      <c r="D15" s="37" t="s">
        <v>218</v>
      </c>
      <c r="E15" s="1" t="s">
        <v>9</v>
      </c>
      <c r="F15" s="37" t="s">
        <v>10</v>
      </c>
      <c r="G15" s="5">
        <v>700</v>
      </c>
      <c r="H15" s="5">
        <v>1622</v>
      </c>
      <c r="I15" s="5">
        <v>3369</v>
      </c>
      <c r="J15" s="5">
        <v>926</v>
      </c>
      <c r="K15" s="5">
        <v>6458</v>
      </c>
      <c r="L15" s="5">
        <v>1622</v>
      </c>
      <c r="M15" s="5">
        <v>393</v>
      </c>
      <c r="N15" s="5">
        <v>76</v>
      </c>
      <c r="O15" s="5">
        <v>281</v>
      </c>
      <c r="P15" s="5">
        <v>255.3</v>
      </c>
      <c r="Q15" s="5">
        <v>1136.67</v>
      </c>
      <c r="R15" s="5">
        <v>1913.347</v>
      </c>
      <c r="S15" s="5">
        <v>515.75599999999997</v>
      </c>
      <c r="T15" s="5">
        <v>224.41800000000001</v>
      </c>
      <c r="U15" s="5">
        <v>390.89699999999999</v>
      </c>
      <c r="V15" s="5">
        <v>21.24</v>
      </c>
      <c r="W15" s="5">
        <v>80.192999999999998</v>
      </c>
      <c r="X15" s="5">
        <v>517.26199999999994</v>
      </c>
      <c r="Y15" s="5">
        <v>54.442999999999998</v>
      </c>
      <c r="Z15" s="5">
        <v>178.714</v>
      </c>
      <c r="AA15" s="5">
        <v>854.55100000000004</v>
      </c>
      <c r="AB15" s="5">
        <v>1062.914</v>
      </c>
      <c r="AC15" s="5">
        <v>502.42099999999999</v>
      </c>
      <c r="AD15" s="5">
        <v>2600.7469999999998</v>
      </c>
      <c r="AE15" s="5">
        <v>912.10900000000004</v>
      </c>
      <c r="AF15" s="5">
        <v>1060.8510000000001</v>
      </c>
      <c r="AG15" s="5">
        <v>2509.348</v>
      </c>
      <c r="AH15" s="5">
        <v>493.834</v>
      </c>
      <c r="AI15" s="5">
        <v>2458.9659999999999</v>
      </c>
      <c r="AJ15" s="5">
        <v>1587.0219999999999</v>
      </c>
      <c r="AK15" s="20">
        <v>6</v>
      </c>
      <c r="AM15" s="12">
        <f>+AO15/$AO$3</f>
        <v>4.0976274779009149E-2</v>
      </c>
      <c r="AN15" s="7">
        <f>IF(AK15=1,AM15,AM15+AN13)</f>
        <v>0.84606425400750618</v>
      </c>
      <c r="AO15" s="5">
        <f>SUM(G15:AJ15)</f>
        <v>34778.002999999997</v>
      </c>
    </row>
    <row r="16" spans="1:41" x14ac:dyDescent="0.2">
      <c r="A16" s="37" t="s">
        <v>6</v>
      </c>
      <c r="B16" s="37" t="s">
        <v>7</v>
      </c>
      <c r="C16" s="37" t="s">
        <v>8</v>
      </c>
      <c r="D16" s="37" t="s">
        <v>218</v>
      </c>
      <c r="E16" s="1" t="s">
        <v>9</v>
      </c>
      <c r="F16" s="37" t="s">
        <v>11</v>
      </c>
      <c r="G16" s="5" t="s">
        <v>12</v>
      </c>
      <c r="H16" s="5" t="s">
        <v>12</v>
      </c>
      <c r="I16" s="5" t="s">
        <v>12</v>
      </c>
      <c r="J16" s="5" t="s">
        <v>12</v>
      </c>
      <c r="K16" s="5" t="s">
        <v>12</v>
      </c>
      <c r="L16" s="5" t="s">
        <v>12</v>
      </c>
      <c r="M16" s="5" t="s">
        <v>12</v>
      </c>
      <c r="N16" s="5" t="s">
        <v>13</v>
      </c>
      <c r="O16" s="5" t="s">
        <v>12</v>
      </c>
      <c r="P16" s="5" t="s">
        <v>12</v>
      </c>
      <c r="Q16" s="5" t="s">
        <v>12</v>
      </c>
      <c r="R16" s="5" t="s">
        <v>13</v>
      </c>
      <c r="S16" s="5" t="s">
        <v>12</v>
      </c>
      <c r="T16" s="5" t="s">
        <v>12</v>
      </c>
      <c r="U16" s="5" t="s">
        <v>12</v>
      </c>
      <c r="V16" s="5" t="s">
        <v>15</v>
      </c>
      <c r="W16" s="5" t="s">
        <v>12</v>
      </c>
      <c r="X16" s="5" t="s">
        <v>12</v>
      </c>
      <c r="Y16" s="5" t="s">
        <v>12</v>
      </c>
      <c r="Z16" s="5" t="s">
        <v>13</v>
      </c>
      <c r="AA16" s="5" t="s">
        <v>12</v>
      </c>
      <c r="AB16" s="5" t="s">
        <v>12</v>
      </c>
      <c r="AC16" s="5" t="s">
        <v>12</v>
      </c>
      <c r="AD16" s="5" t="s">
        <v>12</v>
      </c>
      <c r="AE16" s="5" t="s">
        <v>12</v>
      </c>
      <c r="AF16" s="5" t="s">
        <v>12</v>
      </c>
      <c r="AG16" s="5" t="s">
        <v>13</v>
      </c>
      <c r="AH16" s="5" t="s">
        <v>13</v>
      </c>
      <c r="AI16" s="5" t="s">
        <v>13</v>
      </c>
      <c r="AJ16" s="5" t="s">
        <v>13</v>
      </c>
      <c r="AK16" s="20">
        <v>6</v>
      </c>
    </row>
    <row r="17" spans="1:41" x14ac:dyDescent="0.2">
      <c r="A17" s="37" t="s">
        <v>6</v>
      </c>
      <c r="B17" s="37" t="s">
        <v>7</v>
      </c>
      <c r="C17" s="37" t="s">
        <v>8</v>
      </c>
      <c r="D17" s="37" t="s">
        <v>216</v>
      </c>
      <c r="E17" s="1" t="s">
        <v>22</v>
      </c>
      <c r="F17" s="37" t="s">
        <v>10</v>
      </c>
      <c r="G17" s="5">
        <v>3660</v>
      </c>
      <c r="H17" s="5">
        <v>4465</v>
      </c>
      <c r="I17" s="5">
        <v>4587</v>
      </c>
      <c r="J17" s="5">
        <v>3967</v>
      </c>
      <c r="K17" s="5">
        <v>2400</v>
      </c>
      <c r="L17" s="5">
        <v>2048</v>
      </c>
      <c r="M17" s="5">
        <v>1717</v>
      </c>
      <c r="N17" s="5">
        <v>2393</v>
      </c>
      <c r="O17" s="5">
        <v>1722.9960000000001</v>
      </c>
      <c r="P17" s="5">
        <v>1863.8240000000001</v>
      </c>
      <c r="Q17" s="5">
        <v>1150.4100000000001</v>
      </c>
      <c r="R17" s="5">
        <v>13.295</v>
      </c>
      <c r="Z17" s="5">
        <v>1.982</v>
      </c>
      <c r="AA17" s="5">
        <v>0.68899999999999995</v>
      </c>
      <c r="AC17" s="5">
        <v>21.338000000000001</v>
      </c>
      <c r="AE17" s="5">
        <v>7.2450000000000001</v>
      </c>
      <c r="AF17" s="5">
        <v>3.2160000000000002</v>
      </c>
      <c r="AG17" s="5">
        <v>0.47299999999999998</v>
      </c>
      <c r="AH17" s="5">
        <v>0.40300000000000002</v>
      </c>
      <c r="AI17" s="5">
        <v>0.52700000000000002</v>
      </c>
      <c r="AJ17" s="5">
        <v>1.758</v>
      </c>
      <c r="AK17" s="20">
        <v>7</v>
      </c>
      <c r="AM17" s="12">
        <f>+AO17/$AO$3</f>
        <v>3.5376356789048963E-2</v>
      </c>
      <c r="AN17" s="7">
        <f>IF(AK17=1,AM17,AM17+AN15)</f>
        <v>0.88144061079655511</v>
      </c>
      <c r="AO17" s="5">
        <f>SUM(G17:AJ17)</f>
        <v>30025.155999999995</v>
      </c>
    </row>
    <row r="18" spans="1:41" x14ac:dyDescent="0.2">
      <c r="A18" s="37" t="s">
        <v>6</v>
      </c>
      <c r="B18" s="37" t="s">
        <v>7</v>
      </c>
      <c r="C18" s="37" t="s">
        <v>8</v>
      </c>
      <c r="D18" s="37" t="s">
        <v>216</v>
      </c>
      <c r="E18" s="1" t="s">
        <v>22</v>
      </c>
      <c r="F18" s="37" t="s">
        <v>11</v>
      </c>
      <c r="G18" s="5" t="s">
        <v>12</v>
      </c>
      <c r="H18" s="5" t="s">
        <v>13</v>
      </c>
      <c r="I18" s="5" t="s">
        <v>13</v>
      </c>
      <c r="J18" s="5" t="s">
        <v>13</v>
      </c>
      <c r="K18" s="5" t="s">
        <v>18</v>
      </c>
      <c r="L18" s="5" t="s">
        <v>18</v>
      </c>
      <c r="M18" s="5" t="s">
        <v>18</v>
      </c>
      <c r="N18" s="5" t="s">
        <v>15</v>
      </c>
      <c r="O18" s="5" t="s">
        <v>18</v>
      </c>
      <c r="P18" s="5" t="s">
        <v>18</v>
      </c>
      <c r="Q18" s="5" t="s">
        <v>18</v>
      </c>
      <c r="R18" s="5" t="s">
        <v>15</v>
      </c>
      <c r="Z18" s="5">
        <v>-1</v>
      </c>
      <c r="AA18" s="5">
        <v>-1</v>
      </c>
      <c r="AC18" s="5">
        <v>-1</v>
      </c>
      <c r="AE18" s="5">
        <v>-1</v>
      </c>
      <c r="AF18" s="5">
        <v>-1</v>
      </c>
      <c r="AG18" s="5" t="s">
        <v>15</v>
      </c>
      <c r="AH18" s="5">
        <v>-1</v>
      </c>
      <c r="AI18" s="5" t="s">
        <v>15</v>
      </c>
      <c r="AJ18" s="5">
        <v>-1</v>
      </c>
      <c r="AK18" s="20">
        <v>7</v>
      </c>
    </row>
    <row r="19" spans="1:41" x14ac:dyDescent="0.2">
      <c r="A19" s="37" t="s">
        <v>6</v>
      </c>
      <c r="B19" s="37" t="s">
        <v>7</v>
      </c>
      <c r="C19" s="37" t="s">
        <v>8</v>
      </c>
      <c r="D19" s="37" t="s">
        <v>217</v>
      </c>
      <c r="E19" s="1" t="s">
        <v>22</v>
      </c>
      <c r="F19" s="37" t="s">
        <v>10</v>
      </c>
      <c r="G19" s="5">
        <v>60</v>
      </c>
      <c r="H19" s="5">
        <v>451</v>
      </c>
      <c r="I19" s="5">
        <v>1946</v>
      </c>
      <c r="J19" s="5">
        <v>2534</v>
      </c>
      <c r="K19" s="5">
        <v>918</v>
      </c>
      <c r="L19" s="5">
        <v>874</v>
      </c>
      <c r="M19" s="5">
        <v>1913</v>
      </c>
      <c r="N19" s="5">
        <v>3639</v>
      </c>
      <c r="O19" s="5">
        <v>4523</v>
      </c>
      <c r="P19" s="5">
        <v>3374</v>
      </c>
      <c r="Q19" s="5">
        <v>1430.1</v>
      </c>
      <c r="AK19" s="20">
        <v>8</v>
      </c>
      <c r="AM19" s="12">
        <f>+AO19/$AO$3</f>
        <v>2.5522804224566147E-2</v>
      </c>
      <c r="AN19" s="7">
        <f>IF(AK19=1,AM19,AM19+AN17)</f>
        <v>0.90696341502112121</v>
      </c>
      <c r="AO19" s="5">
        <f>SUM(G19:AJ19)</f>
        <v>21662.1</v>
      </c>
    </row>
    <row r="20" spans="1:41" x14ac:dyDescent="0.2">
      <c r="A20" s="37" t="s">
        <v>6</v>
      </c>
      <c r="B20" s="37" t="s">
        <v>7</v>
      </c>
      <c r="C20" s="37" t="s">
        <v>8</v>
      </c>
      <c r="D20" s="37" t="s">
        <v>217</v>
      </c>
      <c r="E20" s="1" t="s">
        <v>22</v>
      </c>
      <c r="F20" s="37" t="s">
        <v>11</v>
      </c>
      <c r="G20" s="5">
        <v>-1</v>
      </c>
      <c r="H20" s="5">
        <v>-1</v>
      </c>
      <c r="I20" s="5" t="s">
        <v>13</v>
      </c>
      <c r="J20" s="5">
        <v>-1</v>
      </c>
      <c r="K20" s="5">
        <v>-1</v>
      </c>
      <c r="L20" s="5" t="s">
        <v>17</v>
      </c>
      <c r="M20" s="5" t="s">
        <v>17</v>
      </c>
      <c r="N20" s="5" t="s">
        <v>17</v>
      </c>
      <c r="O20" s="5" t="s">
        <v>23</v>
      </c>
      <c r="P20" s="5" t="s">
        <v>13</v>
      </c>
      <c r="Q20" s="5" t="s">
        <v>13</v>
      </c>
      <c r="AK20" s="20">
        <v>8</v>
      </c>
    </row>
    <row r="21" spans="1:41" x14ac:dyDescent="0.2">
      <c r="A21" s="37" t="s">
        <v>6</v>
      </c>
      <c r="B21" s="37" t="s">
        <v>7</v>
      </c>
      <c r="C21" s="37" t="s">
        <v>8</v>
      </c>
      <c r="D21" s="37" t="s">
        <v>25</v>
      </c>
      <c r="E21" s="1" t="s">
        <v>21</v>
      </c>
      <c r="F21" s="37" t="s">
        <v>10</v>
      </c>
      <c r="G21" s="5">
        <v>691</v>
      </c>
      <c r="H21" s="5">
        <v>466</v>
      </c>
      <c r="I21" s="5">
        <v>485</v>
      </c>
      <c r="J21" s="5">
        <v>505</v>
      </c>
      <c r="K21" s="5">
        <v>386</v>
      </c>
      <c r="L21" s="5">
        <v>466</v>
      </c>
      <c r="M21" s="5">
        <v>414</v>
      </c>
      <c r="N21" s="5">
        <v>446</v>
      </c>
      <c r="O21" s="5">
        <v>425</v>
      </c>
      <c r="P21" s="5">
        <v>688</v>
      </c>
      <c r="Q21" s="5">
        <v>1126</v>
      </c>
      <c r="R21" s="5">
        <v>711.40099999999995</v>
      </c>
      <c r="S21" s="5">
        <v>680.28099999999995</v>
      </c>
      <c r="T21" s="5">
        <v>892.81299999999999</v>
      </c>
      <c r="U21" s="5">
        <v>1335.779</v>
      </c>
      <c r="V21" s="5">
        <v>780.66800000000001</v>
      </c>
      <c r="W21" s="5">
        <v>288.274</v>
      </c>
      <c r="X21" s="5">
        <v>402</v>
      </c>
      <c r="Y21" s="5">
        <v>288.39600000000002</v>
      </c>
      <c r="Z21" s="5">
        <v>525.08500000000004</v>
      </c>
      <c r="AA21" s="5">
        <v>335.67599999999999</v>
      </c>
      <c r="AB21" s="5">
        <v>399.60700000000003</v>
      </c>
      <c r="AC21" s="5">
        <v>1745.441</v>
      </c>
      <c r="AD21" s="5">
        <v>267.17</v>
      </c>
      <c r="AE21" s="5">
        <v>276.01499999999999</v>
      </c>
      <c r="AF21" s="5">
        <v>297.01600000000002</v>
      </c>
      <c r="AG21" s="5">
        <v>365.74</v>
      </c>
      <c r="AH21" s="5">
        <v>195.88800000000001</v>
      </c>
      <c r="AI21" s="5">
        <v>334.45</v>
      </c>
      <c r="AJ21" s="5">
        <v>269.03300000000002</v>
      </c>
      <c r="AK21" s="20">
        <v>9</v>
      </c>
      <c r="AM21" s="12">
        <f>+AO21/$AO$3</f>
        <v>1.9427419514735103E-2</v>
      </c>
      <c r="AN21" s="7">
        <f>IF(AK21=1,AM21,AM21+AN19)</f>
        <v>0.92639083453585636</v>
      </c>
      <c r="AO21" s="5">
        <f>SUM(G21:AJ21)</f>
        <v>16488.733</v>
      </c>
    </row>
    <row r="22" spans="1:41" x14ac:dyDescent="0.2">
      <c r="A22" s="37" t="s">
        <v>6</v>
      </c>
      <c r="B22" s="37" t="s">
        <v>7</v>
      </c>
      <c r="C22" s="37" t="s">
        <v>8</v>
      </c>
      <c r="D22" s="37" t="s">
        <v>25</v>
      </c>
      <c r="E22" s="1" t="s">
        <v>21</v>
      </c>
      <c r="F22" s="37" t="s">
        <v>11</v>
      </c>
      <c r="G22" s="5" t="s">
        <v>13</v>
      </c>
      <c r="H22" s="5" t="s">
        <v>12</v>
      </c>
      <c r="I22" s="5" t="s">
        <v>12</v>
      </c>
      <c r="J22" s="5" t="s">
        <v>12</v>
      </c>
      <c r="K22" s="5" t="s">
        <v>12</v>
      </c>
      <c r="L22" s="5" t="s">
        <v>12</v>
      </c>
      <c r="M22" s="5" t="s">
        <v>12</v>
      </c>
      <c r="N22" s="5" t="s">
        <v>12</v>
      </c>
      <c r="O22" s="5" t="s">
        <v>12</v>
      </c>
      <c r="P22" s="5" t="s">
        <v>12</v>
      </c>
      <c r="Q22" s="5" t="s">
        <v>12</v>
      </c>
      <c r="R22" s="5" t="s">
        <v>12</v>
      </c>
      <c r="S22" s="5" t="s">
        <v>12</v>
      </c>
      <c r="T22" s="5" t="s">
        <v>12</v>
      </c>
      <c r="U22" s="5" t="s">
        <v>12</v>
      </c>
      <c r="V22" s="5" t="s">
        <v>12</v>
      </c>
      <c r="W22" s="5" t="s">
        <v>12</v>
      </c>
      <c r="X22" s="5" t="s">
        <v>12</v>
      </c>
      <c r="Y22" s="5" t="s">
        <v>12</v>
      </c>
      <c r="Z22" s="5" t="s">
        <v>12</v>
      </c>
      <c r="AA22" s="5" t="s">
        <v>12</v>
      </c>
      <c r="AB22" s="5" t="s">
        <v>13</v>
      </c>
      <c r="AC22" s="5" t="s">
        <v>13</v>
      </c>
      <c r="AD22" s="5" t="s">
        <v>13</v>
      </c>
      <c r="AE22" s="5" t="s">
        <v>13</v>
      </c>
      <c r="AF22" s="5" t="s">
        <v>13</v>
      </c>
      <c r="AG22" s="5" t="s">
        <v>13</v>
      </c>
      <c r="AH22" s="5" t="s">
        <v>13</v>
      </c>
      <c r="AI22" s="5" t="s">
        <v>13</v>
      </c>
      <c r="AJ22" s="5" t="s">
        <v>13</v>
      </c>
      <c r="AK22" s="20">
        <v>9</v>
      </c>
    </row>
    <row r="23" spans="1:41" x14ac:dyDescent="0.2">
      <c r="A23" s="37" t="s">
        <v>6</v>
      </c>
      <c r="B23" s="37" t="s">
        <v>7</v>
      </c>
      <c r="C23" s="37" t="s">
        <v>8</v>
      </c>
      <c r="D23" s="37" t="s">
        <v>219</v>
      </c>
      <c r="E23" s="1" t="s">
        <v>21</v>
      </c>
      <c r="F23" s="37" t="s">
        <v>10</v>
      </c>
      <c r="P23" s="5">
        <v>702.95100000000002</v>
      </c>
      <c r="Q23" s="5">
        <v>1369.701</v>
      </c>
      <c r="R23" s="5">
        <v>299.89</v>
      </c>
      <c r="S23" s="5">
        <v>1555.4</v>
      </c>
      <c r="T23" s="5">
        <v>82</v>
      </c>
      <c r="U23" s="5">
        <v>802</v>
      </c>
      <c r="V23" s="5">
        <v>75.781999999999996</v>
      </c>
      <c r="W23" s="5">
        <v>262.58300000000003</v>
      </c>
      <c r="X23" s="5">
        <v>130.08699999999999</v>
      </c>
      <c r="Y23" s="5">
        <v>134.04</v>
      </c>
      <c r="Z23" s="5">
        <v>174.41300000000001</v>
      </c>
      <c r="AA23" s="5">
        <v>329.12</v>
      </c>
      <c r="AB23" s="5">
        <v>304.54500000000002</v>
      </c>
      <c r="AC23" s="5">
        <v>285.99299999999999</v>
      </c>
      <c r="AD23" s="5">
        <v>326.91300000000001</v>
      </c>
      <c r="AE23" s="5">
        <v>305.12299999999999</v>
      </c>
      <c r="AF23" s="5">
        <v>291.14100000000002</v>
      </c>
      <c r="AG23" s="5">
        <v>296.20699999999999</v>
      </c>
      <c r="AH23" s="5">
        <v>172.97399999999999</v>
      </c>
      <c r="AI23" s="5">
        <v>180.17699999999999</v>
      </c>
      <c r="AJ23" s="5">
        <v>250.42599999999999</v>
      </c>
      <c r="AK23" s="20">
        <v>10</v>
      </c>
      <c r="AM23" s="12">
        <f>+AO23/$AO$3</f>
        <v>9.8163324710729433E-3</v>
      </c>
      <c r="AN23" s="7">
        <f>IF(AK23=1,AM23,AM23+AN21)</f>
        <v>0.9362071670069293</v>
      </c>
      <c r="AO23" s="5">
        <f>SUM(G23:AJ23)</f>
        <v>8331.4659999999985</v>
      </c>
    </row>
    <row r="24" spans="1:41" x14ac:dyDescent="0.2">
      <c r="A24" s="37" t="s">
        <v>6</v>
      </c>
      <c r="B24" s="37" t="s">
        <v>7</v>
      </c>
      <c r="C24" s="37" t="s">
        <v>8</v>
      </c>
      <c r="D24" s="37" t="s">
        <v>219</v>
      </c>
      <c r="E24" s="1" t="s">
        <v>21</v>
      </c>
      <c r="F24" s="37" t="s">
        <v>11</v>
      </c>
      <c r="P24" s="5">
        <v>-1</v>
      </c>
      <c r="Q24" s="5">
        <v>-1</v>
      </c>
      <c r="R24" s="5" t="s">
        <v>15</v>
      </c>
      <c r="S24" s="5" t="s">
        <v>15</v>
      </c>
      <c r="T24" s="5" t="s">
        <v>15</v>
      </c>
      <c r="U24" s="5">
        <v>-1</v>
      </c>
      <c r="V24" s="5" t="s">
        <v>15</v>
      </c>
      <c r="W24" s="5" t="s">
        <v>15</v>
      </c>
      <c r="X24" s="5" t="s">
        <v>15</v>
      </c>
      <c r="Y24" s="5" t="s">
        <v>15</v>
      </c>
      <c r="Z24" s="5" t="s">
        <v>15</v>
      </c>
      <c r="AA24" s="5" t="s">
        <v>13</v>
      </c>
      <c r="AB24" s="5" t="s">
        <v>15</v>
      </c>
      <c r="AC24" s="5" t="s">
        <v>13</v>
      </c>
      <c r="AD24" s="5" t="s">
        <v>15</v>
      </c>
      <c r="AE24" s="5" t="s">
        <v>13</v>
      </c>
      <c r="AF24" s="5" t="s">
        <v>13</v>
      </c>
      <c r="AG24" s="5" t="s">
        <v>13</v>
      </c>
      <c r="AH24" s="5" t="s">
        <v>13</v>
      </c>
      <c r="AI24" s="5" t="s">
        <v>12</v>
      </c>
      <c r="AJ24" s="5" t="s">
        <v>12</v>
      </c>
      <c r="AK24" s="20">
        <v>10</v>
      </c>
    </row>
    <row r="25" spans="1:41" x14ac:dyDescent="0.2">
      <c r="A25" s="37" t="s">
        <v>6</v>
      </c>
      <c r="B25" s="37" t="s">
        <v>7</v>
      </c>
      <c r="C25" s="37" t="s">
        <v>8</v>
      </c>
      <c r="D25" s="37" t="s">
        <v>220</v>
      </c>
      <c r="E25" s="1" t="s">
        <v>26</v>
      </c>
      <c r="F25" s="37" t="s">
        <v>10</v>
      </c>
      <c r="G25" s="5">
        <v>251</v>
      </c>
      <c r="H25" s="5">
        <v>103</v>
      </c>
      <c r="I25" s="5">
        <v>224</v>
      </c>
      <c r="J25" s="5">
        <v>324</v>
      </c>
      <c r="K25" s="5">
        <v>23</v>
      </c>
      <c r="L25" s="5">
        <v>309</v>
      </c>
      <c r="M25" s="5">
        <v>335</v>
      </c>
      <c r="N25" s="5">
        <v>601</v>
      </c>
      <c r="O25" s="5">
        <v>90</v>
      </c>
      <c r="P25" s="5">
        <v>250.75</v>
      </c>
      <c r="Q25" s="5">
        <v>122.3</v>
      </c>
      <c r="R25" s="5">
        <v>323</v>
      </c>
      <c r="S25" s="5">
        <v>333.77</v>
      </c>
      <c r="T25" s="5">
        <v>500.46</v>
      </c>
      <c r="U25" s="5">
        <v>356.05</v>
      </c>
      <c r="V25" s="5">
        <v>284.25</v>
      </c>
      <c r="W25" s="5">
        <v>393.62</v>
      </c>
      <c r="X25" s="5">
        <v>125.191</v>
      </c>
      <c r="Y25" s="5">
        <v>22.82</v>
      </c>
      <c r="Z25" s="5">
        <v>56.255000000000003</v>
      </c>
      <c r="AA25" s="5">
        <v>117.087</v>
      </c>
      <c r="AB25" s="5">
        <v>136.58699999999999</v>
      </c>
      <c r="AC25" s="5">
        <v>560.72199999999998</v>
      </c>
      <c r="AD25" s="5">
        <v>136.62799999999999</v>
      </c>
      <c r="AE25" s="5">
        <v>120.629</v>
      </c>
      <c r="AF25" s="5">
        <v>42.563000000000002</v>
      </c>
      <c r="AG25" s="5">
        <v>27.53</v>
      </c>
      <c r="AH25" s="5">
        <v>8.93</v>
      </c>
      <c r="AI25" s="5">
        <v>29.504000000000001</v>
      </c>
      <c r="AJ25" s="5">
        <v>45.033000000000001</v>
      </c>
      <c r="AK25" s="20">
        <v>11</v>
      </c>
      <c r="AM25" s="12">
        <f>+AO25/$AO$3</f>
        <v>7.3682341416705021E-3</v>
      </c>
      <c r="AN25" s="7">
        <f>IF(AK25=1,AM25,AM25+AN23)</f>
        <v>0.94357540114859983</v>
      </c>
      <c r="AO25" s="5">
        <f>SUM(G25:AJ25)</f>
        <v>6253.6789999999992</v>
      </c>
    </row>
    <row r="26" spans="1:41" x14ac:dyDescent="0.2">
      <c r="A26" s="37" t="s">
        <v>6</v>
      </c>
      <c r="B26" s="37" t="s">
        <v>7</v>
      </c>
      <c r="C26" s="37" t="s">
        <v>8</v>
      </c>
      <c r="D26" s="37" t="s">
        <v>220</v>
      </c>
      <c r="E26" s="1" t="s">
        <v>26</v>
      </c>
      <c r="F26" s="37" t="s">
        <v>11</v>
      </c>
      <c r="G26" s="5" t="s">
        <v>13</v>
      </c>
      <c r="H26" s="5" t="s">
        <v>13</v>
      </c>
      <c r="I26" s="5" t="s">
        <v>13</v>
      </c>
      <c r="J26" s="5" t="s">
        <v>13</v>
      </c>
      <c r="K26" s="5" t="s">
        <v>13</v>
      </c>
      <c r="L26" s="5" t="s">
        <v>24</v>
      </c>
      <c r="M26" s="5" t="s">
        <v>13</v>
      </c>
      <c r="N26" s="5" t="s">
        <v>13</v>
      </c>
      <c r="O26" s="5" t="s">
        <v>13</v>
      </c>
      <c r="P26" s="5" t="s">
        <v>12</v>
      </c>
      <c r="Q26" s="5" t="s">
        <v>12</v>
      </c>
      <c r="R26" s="5" t="s">
        <v>12</v>
      </c>
      <c r="S26" s="5" t="s">
        <v>12</v>
      </c>
      <c r="T26" s="5" t="s">
        <v>12</v>
      </c>
      <c r="U26" s="5" t="s">
        <v>12</v>
      </c>
      <c r="V26" s="5" t="s">
        <v>12</v>
      </c>
      <c r="W26" s="5" t="s">
        <v>12</v>
      </c>
      <c r="X26" s="5" t="s">
        <v>12</v>
      </c>
      <c r="Y26" s="5" t="s">
        <v>12</v>
      </c>
      <c r="Z26" s="5" t="s">
        <v>12</v>
      </c>
      <c r="AA26" s="5" t="s">
        <v>12</v>
      </c>
      <c r="AB26" s="5" t="s">
        <v>12</v>
      </c>
      <c r="AC26" s="5" t="s">
        <v>12</v>
      </c>
      <c r="AD26" s="5" t="s">
        <v>12</v>
      </c>
      <c r="AE26" s="5" t="s">
        <v>12</v>
      </c>
      <c r="AF26" s="5" t="s">
        <v>12</v>
      </c>
      <c r="AG26" s="5" t="s">
        <v>12</v>
      </c>
      <c r="AH26" s="5" t="s">
        <v>12</v>
      </c>
      <c r="AI26" s="5" t="s">
        <v>12</v>
      </c>
      <c r="AJ26" s="5" t="s">
        <v>12</v>
      </c>
      <c r="AK26" s="20">
        <v>11</v>
      </c>
    </row>
    <row r="27" spans="1:41" x14ac:dyDescent="0.2">
      <c r="A27" s="37" t="s">
        <v>6</v>
      </c>
      <c r="B27" s="37" t="s">
        <v>7</v>
      </c>
      <c r="C27" s="37" t="s">
        <v>8</v>
      </c>
      <c r="D27" s="37" t="s">
        <v>27</v>
      </c>
      <c r="E27" s="1" t="s">
        <v>21</v>
      </c>
      <c r="F27" s="37" t="s">
        <v>10</v>
      </c>
      <c r="G27" s="5">
        <v>75</v>
      </c>
      <c r="H27" s="5">
        <v>51.000999999999998</v>
      </c>
      <c r="I27" s="5">
        <v>18.206</v>
      </c>
      <c r="J27" s="5">
        <v>0.3</v>
      </c>
      <c r="K27" s="5">
        <v>0.315</v>
      </c>
      <c r="L27" s="5">
        <v>51.548000000000002</v>
      </c>
      <c r="M27" s="5">
        <v>49</v>
      </c>
      <c r="N27" s="5">
        <v>15.763999999999999</v>
      </c>
      <c r="O27" s="5">
        <v>36.036000000000001</v>
      </c>
      <c r="P27" s="5">
        <v>106.149</v>
      </c>
      <c r="Q27" s="5">
        <v>35.1</v>
      </c>
      <c r="R27" s="5">
        <v>67.3</v>
      </c>
      <c r="S27" s="5">
        <v>134.80000000000001</v>
      </c>
      <c r="T27" s="5">
        <v>115.922</v>
      </c>
      <c r="U27" s="5">
        <v>110.753</v>
      </c>
      <c r="V27" s="5">
        <v>155.35599999999999</v>
      </c>
      <c r="W27" s="5">
        <v>146.30000000000001</v>
      </c>
      <c r="X27" s="5">
        <v>138.221</v>
      </c>
      <c r="Y27" s="5">
        <v>289.8</v>
      </c>
      <c r="Z27" s="5">
        <v>241.535</v>
      </c>
      <c r="AA27" s="5">
        <v>247.38800000000001</v>
      </c>
      <c r="AB27" s="5">
        <v>291.53199999999998</v>
      </c>
      <c r="AC27" s="5">
        <v>273.64999999999998</v>
      </c>
      <c r="AD27" s="5">
        <v>436.53899999999999</v>
      </c>
      <c r="AE27" s="5">
        <v>560.04600000000005</v>
      </c>
      <c r="AF27" s="5">
        <v>587.29200000000003</v>
      </c>
      <c r="AG27" s="5">
        <v>601.16700000000003</v>
      </c>
      <c r="AH27" s="5">
        <v>325.58</v>
      </c>
      <c r="AI27" s="5">
        <v>371.54700000000003</v>
      </c>
      <c r="AJ27" s="5">
        <v>297.70400000000001</v>
      </c>
      <c r="AK27" s="20">
        <v>12</v>
      </c>
      <c r="AM27" s="12">
        <f>+AO27/$AO$3</f>
        <v>6.8700480810085706E-3</v>
      </c>
      <c r="AN27" s="7">
        <f>IF(AK27=1,AM27,AM27+AN25)</f>
        <v>0.95044544922960839</v>
      </c>
      <c r="AO27" s="5">
        <f>SUM(G27:AJ27)</f>
        <v>5830.8510000000006</v>
      </c>
    </row>
    <row r="28" spans="1:41" ht="12.75" thickBot="1" x14ac:dyDescent="0.25">
      <c r="A28" s="37" t="s">
        <v>6</v>
      </c>
      <c r="B28" s="37" t="s">
        <v>7</v>
      </c>
      <c r="C28" s="37" t="s">
        <v>8</v>
      </c>
      <c r="D28" s="37" t="s">
        <v>27</v>
      </c>
      <c r="E28" s="1" t="s">
        <v>21</v>
      </c>
      <c r="F28" s="37" t="s">
        <v>11</v>
      </c>
      <c r="G28" s="5" t="s">
        <v>24</v>
      </c>
      <c r="H28" s="5" t="s">
        <v>13</v>
      </c>
      <c r="I28" s="5" t="s">
        <v>13</v>
      </c>
      <c r="J28" s="5" t="s">
        <v>13</v>
      </c>
      <c r="K28" s="5" t="s">
        <v>13</v>
      </c>
      <c r="L28" s="5" t="s">
        <v>13</v>
      </c>
      <c r="M28" s="5" t="s">
        <v>24</v>
      </c>
      <c r="N28" s="5" t="s">
        <v>13</v>
      </c>
      <c r="O28" s="5" t="s">
        <v>13</v>
      </c>
      <c r="P28" s="5" t="s">
        <v>13</v>
      </c>
      <c r="Q28" s="5" t="s">
        <v>24</v>
      </c>
      <c r="R28" s="5" t="s">
        <v>24</v>
      </c>
      <c r="S28" s="5" t="s">
        <v>13</v>
      </c>
      <c r="T28" s="5" t="s">
        <v>13</v>
      </c>
      <c r="U28" s="5" t="s">
        <v>13</v>
      </c>
      <c r="V28" s="5" t="s">
        <v>13</v>
      </c>
      <c r="W28" s="5" t="s">
        <v>13</v>
      </c>
      <c r="X28" s="5" t="s">
        <v>13</v>
      </c>
      <c r="Y28" s="5" t="s">
        <v>13</v>
      </c>
      <c r="Z28" s="5" t="s">
        <v>13</v>
      </c>
      <c r="AA28" s="5" t="s">
        <v>13</v>
      </c>
      <c r="AB28" s="5" t="s">
        <v>13</v>
      </c>
      <c r="AC28" s="5" t="s">
        <v>15</v>
      </c>
      <c r="AD28" s="5" t="s">
        <v>15</v>
      </c>
      <c r="AE28" s="5" t="s">
        <v>15</v>
      </c>
      <c r="AF28" s="5" t="s">
        <v>15</v>
      </c>
      <c r="AG28" s="5" t="s">
        <v>15</v>
      </c>
      <c r="AH28" s="5" t="s">
        <v>15</v>
      </c>
      <c r="AI28" s="5" t="s">
        <v>15</v>
      </c>
      <c r="AJ28" s="5" t="s">
        <v>15</v>
      </c>
      <c r="AK28" s="32">
        <v>12</v>
      </c>
    </row>
    <row r="29" spans="1:41" x14ac:dyDescent="0.2">
      <c r="A29" s="37" t="s">
        <v>6</v>
      </c>
      <c r="B29" s="37" t="s">
        <v>7</v>
      </c>
      <c r="C29" s="37" t="s">
        <v>8</v>
      </c>
      <c r="D29" s="37" t="s">
        <v>220</v>
      </c>
      <c r="E29" s="1" t="s">
        <v>21</v>
      </c>
      <c r="F29" s="37" t="s">
        <v>10</v>
      </c>
      <c r="G29" s="5">
        <v>201</v>
      </c>
      <c r="H29" s="5">
        <v>116</v>
      </c>
      <c r="I29" s="5">
        <v>192</v>
      </c>
      <c r="J29" s="5">
        <v>230</v>
      </c>
      <c r="K29" s="5">
        <v>373</v>
      </c>
      <c r="L29" s="5">
        <v>123</v>
      </c>
      <c r="M29" s="5">
        <v>184</v>
      </c>
      <c r="N29" s="5">
        <v>179</v>
      </c>
      <c r="O29" s="5">
        <v>192</v>
      </c>
      <c r="P29" s="5">
        <v>146.49</v>
      </c>
      <c r="Q29" s="5">
        <v>191.49</v>
      </c>
      <c r="R29" s="5">
        <v>146</v>
      </c>
      <c r="S29" s="5">
        <v>105.66</v>
      </c>
      <c r="T29" s="5">
        <v>119.864</v>
      </c>
      <c r="U29" s="5">
        <v>108.411</v>
      </c>
      <c r="V29" s="5">
        <v>102.98399999999999</v>
      </c>
      <c r="W29" s="5">
        <v>126.82299999999999</v>
      </c>
      <c r="X29" s="5">
        <v>126.59699999999999</v>
      </c>
      <c r="Y29" s="5">
        <v>158.386</v>
      </c>
      <c r="Z29" s="5">
        <v>160.03200000000001</v>
      </c>
      <c r="AA29" s="5">
        <v>239.96799999999999</v>
      </c>
      <c r="AB29" s="5">
        <v>261.185</v>
      </c>
      <c r="AC29" s="5">
        <v>255.30799999999999</v>
      </c>
      <c r="AD29" s="5">
        <v>308.72399999999999</v>
      </c>
      <c r="AE29" s="5">
        <v>228.946</v>
      </c>
      <c r="AF29" s="5">
        <v>202.982</v>
      </c>
      <c r="AG29" s="5">
        <v>208.773</v>
      </c>
      <c r="AH29" s="5">
        <v>92.933999999999997</v>
      </c>
      <c r="AI29" s="5">
        <v>189.74799999999999</v>
      </c>
      <c r="AJ29" s="5">
        <v>284.33499999999998</v>
      </c>
      <c r="AK29" s="20">
        <v>13</v>
      </c>
      <c r="AM29" s="12">
        <f>+AO29/$AO$3</f>
        <v>6.5457878997035677E-3</v>
      </c>
      <c r="AN29" s="7">
        <f>IF(AK29=1,AM29,AM29+AN27)</f>
        <v>0.956991237129312</v>
      </c>
      <c r="AO29" s="5">
        <f>SUM(G29:AJ29)</f>
        <v>5555.6399999999994</v>
      </c>
    </row>
    <row r="30" spans="1:41" x14ac:dyDescent="0.2">
      <c r="A30" s="37" t="s">
        <v>6</v>
      </c>
      <c r="B30" s="37" t="s">
        <v>7</v>
      </c>
      <c r="C30" s="37" t="s">
        <v>8</v>
      </c>
      <c r="D30" s="37" t="s">
        <v>220</v>
      </c>
      <c r="E30" s="1" t="s">
        <v>21</v>
      </c>
      <c r="F30" s="37" t="s">
        <v>11</v>
      </c>
      <c r="G30" s="5" t="s">
        <v>13</v>
      </c>
      <c r="H30" s="5" t="s">
        <v>13</v>
      </c>
      <c r="I30" s="5" t="s">
        <v>13</v>
      </c>
      <c r="J30" s="5" t="s">
        <v>13</v>
      </c>
      <c r="K30" s="5" t="s">
        <v>13</v>
      </c>
      <c r="L30" s="5" t="s">
        <v>13</v>
      </c>
      <c r="M30" s="5" t="s">
        <v>13</v>
      </c>
      <c r="N30" s="5" t="s">
        <v>13</v>
      </c>
      <c r="O30" s="5" t="s">
        <v>13</v>
      </c>
      <c r="P30" s="5" t="s">
        <v>12</v>
      </c>
      <c r="Q30" s="5" t="s">
        <v>12</v>
      </c>
      <c r="R30" s="5" t="s">
        <v>12</v>
      </c>
      <c r="S30" s="5" t="s">
        <v>12</v>
      </c>
      <c r="T30" s="5" t="s">
        <v>12</v>
      </c>
      <c r="U30" s="5" t="s">
        <v>12</v>
      </c>
      <c r="V30" s="5" t="s">
        <v>12</v>
      </c>
      <c r="W30" s="5" t="s">
        <v>12</v>
      </c>
      <c r="X30" s="5" t="s">
        <v>12</v>
      </c>
      <c r="Y30" s="5" t="s">
        <v>12</v>
      </c>
      <c r="Z30" s="5" t="s">
        <v>12</v>
      </c>
      <c r="AA30" s="5" t="s">
        <v>12</v>
      </c>
      <c r="AB30" s="5" t="s">
        <v>12</v>
      </c>
      <c r="AC30" s="5" t="s">
        <v>12</v>
      </c>
      <c r="AD30" s="5" t="s">
        <v>12</v>
      </c>
      <c r="AE30" s="5" t="s">
        <v>12</v>
      </c>
      <c r="AF30" s="5" t="s">
        <v>12</v>
      </c>
      <c r="AG30" s="5" t="s">
        <v>12</v>
      </c>
      <c r="AH30" s="5" t="s">
        <v>12</v>
      </c>
      <c r="AI30" s="5" t="s">
        <v>12</v>
      </c>
      <c r="AJ30" s="5" t="s">
        <v>12</v>
      </c>
      <c r="AK30" s="20">
        <v>13</v>
      </c>
    </row>
    <row r="31" spans="1:41" x14ac:dyDescent="0.2">
      <c r="A31" s="37" t="s">
        <v>6</v>
      </c>
      <c r="B31" s="37" t="s">
        <v>7</v>
      </c>
      <c r="C31" s="37" t="s">
        <v>8</v>
      </c>
      <c r="D31" s="37" t="s">
        <v>27</v>
      </c>
      <c r="E31" s="1" t="s">
        <v>28</v>
      </c>
      <c r="F31" s="37" t="s">
        <v>10</v>
      </c>
      <c r="G31" s="5">
        <v>221</v>
      </c>
      <c r="H31" s="5">
        <v>139</v>
      </c>
      <c r="I31" s="5">
        <v>228</v>
      </c>
      <c r="J31" s="5">
        <v>278</v>
      </c>
      <c r="K31" s="5">
        <v>278</v>
      </c>
      <c r="L31" s="5">
        <v>263</v>
      </c>
      <c r="M31" s="5">
        <v>25.6</v>
      </c>
      <c r="N31" s="5">
        <v>91</v>
      </c>
      <c r="O31" s="5">
        <v>55</v>
      </c>
      <c r="P31" s="5">
        <v>191.411</v>
      </c>
      <c r="Q31" s="5">
        <v>260</v>
      </c>
      <c r="R31" s="5">
        <v>93.2</v>
      </c>
      <c r="S31" s="5">
        <v>210.6</v>
      </c>
      <c r="T31" s="5">
        <v>340.90499999999997</v>
      </c>
      <c r="U31" s="5">
        <v>62.798000000000002</v>
      </c>
      <c r="V31" s="5">
        <v>161.55600000000001</v>
      </c>
      <c r="W31" s="5">
        <v>198.04300000000001</v>
      </c>
      <c r="X31" s="5">
        <v>70.319000000000003</v>
      </c>
      <c r="Y31" s="5">
        <v>84.203999999999994</v>
      </c>
      <c r="Z31" s="5">
        <v>16.148</v>
      </c>
      <c r="AB31" s="5">
        <v>20.79</v>
      </c>
      <c r="AD31" s="5">
        <v>27.251000000000001</v>
      </c>
      <c r="AG31" s="5">
        <v>1.736</v>
      </c>
      <c r="AK31" s="20">
        <v>14</v>
      </c>
      <c r="AM31" s="12">
        <f>+AO31/$AO$3</f>
        <v>3.9088297028476411E-3</v>
      </c>
      <c r="AN31" s="7">
        <f>IF(AK31=1,AM31,AM31+AN29)</f>
        <v>0.96090006683215967</v>
      </c>
      <c r="AO31" s="5">
        <f>SUM(G31:AJ31)</f>
        <v>3317.5609999999997</v>
      </c>
    </row>
    <row r="32" spans="1:41" x14ac:dyDescent="0.2">
      <c r="A32" s="37" t="s">
        <v>6</v>
      </c>
      <c r="B32" s="37" t="s">
        <v>7</v>
      </c>
      <c r="C32" s="37" t="s">
        <v>8</v>
      </c>
      <c r="D32" s="37" t="s">
        <v>27</v>
      </c>
      <c r="E32" s="1" t="s">
        <v>28</v>
      </c>
      <c r="F32" s="37" t="s">
        <v>11</v>
      </c>
      <c r="G32" s="5" t="s">
        <v>24</v>
      </c>
      <c r="H32" s="5">
        <v>-1</v>
      </c>
      <c r="I32" s="5" t="s">
        <v>13</v>
      </c>
      <c r="J32" s="5" t="s">
        <v>13</v>
      </c>
      <c r="K32" s="5" t="s">
        <v>13</v>
      </c>
      <c r="L32" s="5" t="s">
        <v>24</v>
      </c>
      <c r="M32" s="5" t="s">
        <v>15</v>
      </c>
      <c r="N32" s="5" t="s">
        <v>13</v>
      </c>
      <c r="O32" s="5" t="s">
        <v>15</v>
      </c>
      <c r="P32" s="5" t="s">
        <v>13</v>
      </c>
      <c r="Q32" s="5" t="s">
        <v>13</v>
      </c>
      <c r="R32" s="5" t="s">
        <v>13</v>
      </c>
      <c r="S32" s="5" t="s">
        <v>13</v>
      </c>
      <c r="T32" s="5" t="s">
        <v>13</v>
      </c>
      <c r="U32" s="5" t="s">
        <v>13</v>
      </c>
      <c r="V32" s="5" t="s">
        <v>13</v>
      </c>
      <c r="W32" s="5" t="s">
        <v>13</v>
      </c>
      <c r="X32" s="5" t="s">
        <v>13</v>
      </c>
      <c r="Y32" s="5" t="s">
        <v>13</v>
      </c>
      <c r="Z32" s="5" t="s">
        <v>13</v>
      </c>
      <c r="AB32" s="5" t="s">
        <v>13</v>
      </c>
      <c r="AD32" s="5" t="s">
        <v>13</v>
      </c>
      <c r="AG32" s="5" t="s">
        <v>13</v>
      </c>
      <c r="AK32" s="20">
        <v>14</v>
      </c>
    </row>
    <row r="33" spans="1:42" x14ac:dyDescent="0.2">
      <c r="A33" s="37" t="s">
        <v>6</v>
      </c>
      <c r="B33" s="37" t="s">
        <v>7</v>
      </c>
      <c r="C33" s="37" t="s">
        <v>8</v>
      </c>
      <c r="D33" s="37" t="s">
        <v>34</v>
      </c>
      <c r="E33" s="1" t="s">
        <v>21</v>
      </c>
      <c r="F33" s="37" t="s">
        <v>10</v>
      </c>
      <c r="W33" s="5">
        <v>21.78</v>
      </c>
      <c r="X33" s="5">
        <v>26.227</v>
      </c>
      <c r="Y33" s="5">
        <v>38.704000000000001</v>
      </c>
      <c r="Z33" s="5">
        <v>365.601</v>
      </c>
      <c r="AA33" s="5">
        <v>351.18200000000002</v>
      </c>
      <c r="AB33" s="5">
        <v>155.42699999999999</v>
      </c>
      <c r="AC33" s="5">
        <v>230.12700000000001</v>
      </c>
      <c r="AD33" s="5">
        <v>79.198999999999998</v>
      </c>
      <c r="AE33" s="5">
        <v>0.74099999999999999</v>
      </c>
      <c r="AF33" s="5">
        <v>398.51</v>
      </c>
      <c r="AG33" s="5">
        <v>448.43900000000002</v>
      </c>
      <c r="AH33" s="5">
        <v>385.137</v>
      </c>
      <c r="AI33" s="5">
        <v>216.09299999999999</v>
      </c>
      <c r="AJ33" s="5">
        <v>326.04500000000002</v>
      </c>
      <c r="AK33" s="20">
        <v>15</v>
      </c>
      <c r="AM33" s="12">
        <f>+AO33/$AO$3</f>
        <v>3.5855851505555967E-3</v>
      </c>
      <c r="AN33" s="7">
        <f>IF(AK33=1,AM33,AM33+AN31)</f>
        <v>0.9644856519827153</v>
      </c>
      <c r="AO33" s="5">
        <f>SUM(G33:AJ33)</f>
        <v>3043.212</v>
      </c>
    </row>
    <row r="34" spans="1:42" x14ac:dyDescent="0.2">
      <c r="A34" s="37" t="s">
        <v>6</v>
      </c>
      <c r="B34" s="37" t="s">
        <v>7</v>
      </c>
      <c r="C34" s="37" t="s">
        <v>8</v>
      </c>
      <c r="D34" s="37" t="s">
        <v>34</v>
      </c>
      <c r="E34" s="1" t="s">
        <v>21</v>
      </c>
      <c r="F34" s="37" t="s">
        <v>11</v>
      </c>
      <c r="W34" s="5" t="s">
        <v>15</v>
      </c>
      <c r="X34" s="5" t="s">
        <v>15</v>
      </c>
      <c r="Y34" s="5" t="s">
        <v>13</v>
      </c>
      <c r="Z34" s="5" t="s">
        <v>13</v>
      </c>
      <c r="AA34" s="5" t="s">
        <v>13</v>
      </c>
      <c r="AB34" s="5" t="s">
        <v>13</v>
      </c>
      <c r="AC34" s="5" t="s">
        <v>15</v>
      </c>
      <c r="AD34" s="5" t="s">
        <v>15</v>
      </c>
      <c r="AE34" s="5" t="s">
        <v>13</v>
      </c>
      <c r="AF34" s="5" t="s">
        <v>18</v>
      </c>
      <c r="AG34" s="5" t="s">
        <v>13</v>
      </c>
      <c r="AH34" s="5" t="s">
        <v>12</v>
      </c>
      <c r="AI34" s="5" t="s">
        <v>13</v>
      </c>
      <c r="AJ34" s="5" t="s">
        <v>12</v>
      </c>
      <c r="AK34" s="20">
        <v>15</v>
      </c>
    </row>
    <row r="35" spans="1:42" x14ac:dyDescent="0.2">
      <c r="A35" s="37" t="s">
        <v>6</v>
      </c>
      <c r="B35" s="37" t="s">
        <v>7</v>
      </c>
      <c r="C35" s="37" t="s">
        <v>8</v>
      </c>
      <c r="D35" s="37" t="s">
        <v>215</v>
      </c>
      <c r="E35" s="1" t="s">
        <v>21</v>
      </c>
      <c r="F35" s="37" t="s">
        <v>10</v>
      </c>
      <c r="G35" s="5">
        <v>11</v>
      </c>
      <c r="H35" s="5">
        <v>13</v>
      </c>
      <c r="I35" s="5">
        <v>8</v>
      </c>
      <c r="J35" s="5">
        <v>5</v>
      </c>
      <c r="K35" s="5">
        <v>19</v>
      </c>
      <c r="L35" s="5">
        <v>35.402000000000001</v>
      </c>
      <c r="M35" s="5">
        <v>30</v>
      </c>
      <c r="N35" s="5">
        <v>105</v>
      </c>
      <c r="O35" s="5">
        <v>85.539000000000001</v>
      </c>
      <c r="P35" s="5">
        <v>213.8</v>
      </c>
      <c r="R35" s="5">
        <v>264.10000000000002</v>
      </c>
      <c r="S35" s="5">
        <v>12.3</v>
      </c>
      <c r="T35" s="5">
        <v>9.9</v>
      </c>
      <c r="U35" s="5">
        <v>215.798</v>
      </c>
      <c r="V35" s="5">
        <v>80.155000000000001</v>
      </c>
      <c r="W35" s="5">
        <v>118.128</v>
      </c>
      <c r="X35" s="5">
        <v>88.99</v>
      </c>
      <c r="Y35" s="5">
        <v>240.018</v>
      </c>
      <c r="Z35" s="5">
        <v>110.783</v>
      </c>
      <c r="AA35" s="5">
        <v>117.471</v>
      </c>
      <c r="AB35" s="5">
        <v>132.74299999999999</v>
      </c>
      <c r="AC35" s="5">
        <v>158.762</v>
      </c>
      <c r="AD35" s="5">
        <v>216.03200000000001</v>
      </c>
      <c r="AE35" s="5">
        <v>176.95099999999999</v>
      </c>
      <c r="AF35" s="5">
        <v>123.283</v>
      </c>
      <c r="AG35" s="5">
        <v>114.27500000000001</v>
      </c>
      <c r="AH35" s="5">
        <v>49.301000000000002</v>
      </c>
      <c r="AI35" s="5">
        <v>38.825000000000003</v>
      </c>
      <c r="AJ35" s="5">
        <v>0.81299999999999994</v>
      </c>
      <c r="AK35" s="20">
        <v>16</v>
      </c>
      <c r="AM35" s="12">
        <f>+AO35/$AO$3</f>
        <v>3.2923923773870802E-3</v>
      </c>
      <c r="AN35" s="7">
        <f>IF(AK35=1,AM35,AM35+AN33)</f>
        <v>0.9677780443601024</v>
      </c>
      <c r="AO35" s="5">
        <f>SUM(G35:AJ35)</f>
        <v>2794.3689999999997</v>
      </c>
    </row>
    <row r="36" spans="1:42" x14ac:dyDescent="0.2">
      <c r="A36" s="37" t="s">
        <v>6</v>
      </c>
      <c r="B36" s="37" t="s">
        <v>7</v>
      </c>
      <c r="C36" s="37" t="s">
        <v>8</v>
      </c>
      <c r="D36" s="37" t="s">
        <v>215</v>
      </c>
      <c r="E36" s="1" t="s">
        <v>21</v>
      </c>
      <c r="F36" s="37" t="s">
        <v>11</v>
      </c>
      <c r="G36" s="5" t="s">
        <v>13</v>
      </c>
      <c r="H36" s="5" t="s">
        <v>13</v>
      </c>
      <c r="I36" s="5" t="s">
        <v>13</v>
      </c>
      <c r="J36" s="5" t="s">
        <v>13</v>
      </c>
      <c r="K36" s="5" t="s">
        <v>13</v>
      </c>
      <c r="L36" s="5" t="s">
        <v>13</v>
      </c>
      <c r="M36" s="5">
        <v>-1</v>
      </c>
      <c r="N36" s="5">
        <v>-1</v>
      </c>
      <c r="O36" s="5">
        <v>-1</v>
      </c>
      <c r="P36" s="5">
        <v>-1</v>
      </c>
      <c r="R36" s="5">
        <v>-1</v>
      </c>
      <c r="S36" s="5">
        <v>-1</v>
      </c>
      <c r="T36" s="5">
        <v>-1</v>
      </c>
      <c r="U36" s="5">
        <v>-1</v>
      </c>
      <c r="V36" s="5">
        <v>-1</v>
      </c>
      <c r="W36" s="5">
        <v>-1</v>
      </c>
      <c r="X36" s="5">
        <v>-1</v>
      </c>
      <c r="Y36" s="5">
        <v>-1</v>
      </c>
      <c r="Z36" s="5">
        <v>-1</v>
      </c>
      <c r="AA36" s="5">
        <v>-1</v>
      </c>
      <c r="AB36" s="5">
        <v>-1</v>
      </c>
      <c r="AC36" s="5">
        <v>-1</v>
      </c>
      <c r="AD36" s="5" t="s">
        <v>24</v>
      </c>
      <c r="AE36" s="5" t="s">
        <v>24</v>
      </c>
      <c r="AF36" s="5">
        <v>-1</v>
      </c>
      <c r="AG36" s="5">
        <v>-1</v>
      </c>
      <c r="AH36" s="5">
        <v>-1</v>
      </c>
      <c r="AI36" s="5">
        <v>-1</v>
      </c>
      <c r="AJ36" s="5">
        <v>-1</v>
      </c>
      <c r="AK36" s="20">
        <v>16</v>
      </c>
    </row>
    <row r="37" spans="1:42" x14ac:dyDescent="0.2">
      <c r="A37" s="37" t="s">
        <v>6</v>
      </c>
      <c r="B37" s="37" t="s">
        <v>7</v>
      </c>
      <c r="C37" s="37" t="s">
        <v>30</v>
      </c>
      <c r="D37" s="37" t="s">
        <v>29</v>
      </c>
      <c r="E37" s="1" t="s">
        <v>21</v>
      </c>
      <c r="F37" s="37" t="s">
        <v>10</v>
      </c>
      <c r="T37" s="5">
        <v>413.77</v>
      </c>
      <c r="U37" s="5">
        <v>506.79300000000001</v>
      </c>
      <c r="V37" s="5">
        <v>234.66300000000001</v>
      </c>
      <c r="W37" s="5">
        <v>94.578999999999994</v>
      </c>
      <c r="X37" s="5">
        <v>19.53</v>
      </c>
      <c r="Y37" s="5">
        <v>139.99199999999999</v>
      </c>
      <c r="Z37" s="5">
        <v>186.99100000000001</v>
      </c>
      <c r="AA37" s="5">
        <v>196.14599999999999</v>
      </c>
      <c r="AB37" s="5">
        <v>171.964</v>
      </c>
      <c r="AC37" s="5">
        <v>228.065</v>
      </c>
      <c r="AD37" s="5">
        <v>195.31800000000001</v>
      </c>
      <c r="AK37" s="20">
        <v>17</v>
      </c>
      <c r="AM37" s="12">
        <f>+AO37/$AO$3</f>
        <v>2.8133760197887334E-3</v>
      </c>
      <c r="AN37" s="7">
        <f>IF(AK37=1,AM37,AM37+AN35)</f>
        <v>0.9705914203798911</v>
      </c>
      <c r="AO37" s="5">
        <f>SUM(G37:AJ37)</f>
        <v>2387.8110000000001</v>
      </c>
    </row>
    <row r="38" spans="1:42" x14ac:dyDescent="0.2">
      <c r="A38" s="37" t="s">
        <v>6</v>
      </c>
      <c r="B38" s="37" t="s">
        <v>7</v>
      </c>
      <c r="C38" s="37" t="s">
        <v>30</v>
      </c>
      <c r="D38" s="37" t="s">
        <v>29</v>
      </c>
      <c r="E38" s="1" t="s">
        <v>21</v>
      </c>
      <c r="F38" s="37" t="s">
        <v>11</v>
      </c>
      <c r="T38" s="5" t="s">
        <v>15</v>
      </c>
      <c r="U38" s="5" t="s">
        <v>15</v>
      </c>
      <c r="V38" s="5" t="s">
        <v>15</v>
      </c>
      <c r="W38" s="5">
        <v>-1</v>
      </c>
      <c r="X38" s="5">
        <v>-1</v>
      </c>
      <c r="Y38" s="5">
        <v>-1</v>
      </c>
      <c r="Z38" s="5" t="s">
        <v>15</v>
      </c>
      <c r="AA38" s="5" t="s">
        <v>13</v>
      </c>
      <c r="AB38" s="5" t="s">
        <v>13</v>
      </c>
      <c r="AC38" s="5" t="s">
        <v>15</v>
      </c>
      <c r="AD38" s="5" t="s">
        <v>15</v>
      </c>
      <c r="AK38" s="20">
        <v>17</v>
      </c>
    </row>
    <row r="39" spans="1:42" x14ac:dyDescent="0.2">
      <c r="A39" s="37" t="s">
        <v>6</v>
      </c>
      <c r="B39" s="37" t="s">
        <v>7</v>
      </c>
      <c r="C39" s="37" t="s">
        <v>8</v>
      </c>
      <c r="D39" s="37" t="s">
        <v>35</v>
      </c>
      <c r="E39" s="1" t="s">
        <v>21</v>
      </c>
      <c r="F39" s="37" t="s">
        <v>10</v>
      </c>
      <c r="H39" s="5">
        <v>29.37</v>
      </c>
      <c r="I39" s="5">
        <v>59.773000000000003</v>
      </c>
      <c r="J39" s="5">
        <v>103.301</v>
      </c>
      <c r="K39" s="5">
        <v>73.225999999999999</v>
      </c>
      <c r="L39" s="5">
        <v>10.8</v>
      </c>
      <c r="M39" s="5">
        <v>4.548</v>
      </c>
      <c r="V39" s="5">
        <v>96.331999999999994</v>
      </c>
      <c r="W39" s="5">
        <v>297.84899999999999</v>
      </c>
      <c r="X39" s="5">
        <v>113.43899999999999</v>
      </c>
      <c r="Y39" s="5">
        <v>45.323999999999998</v>
      </c>
      <c r="Z39" s="5">
        <v>154.126</v>
      </c>
      <c r="AA39" s="5">
        <v>102.60899999999999</v>
      </c>
      <c r="AC39" s="5">
        <v>246.244</v>
      </c>
      <c r="AD39" s="5">
        <v>126.374</v>
      </c>
      <c r="AF39" s="5">
        <v>199.81</v>
      </c>
      <c r="AH39" s="5">
        <v>196.21299999999999</v>
      </c>
      <c r="AI39" s="5">
        <v>197.61</v>
      </c>
      <c r="AJ39" s="5">
        <v>207.26300000000001</v>
      </c>
      <c r="AK39" s="20">
        <v>18</v>
      </c>
      <c r="AM39" s="12">
        <f>+AO39/$AO$3</f>
        <v>2.6677475441489575E-3</v>
      </c>
      <c r="AN39" s="7">
        <f>IF(AK39=1,AM39,AM39+AN37)</f>
        <v>0.9732591679240401</v>
      </c>
      <c r="AO39" s="5">
        <f>SUM(G39:AJ39)</f>
        <v>2264.2109999999998</v>
      </c>
    </row>
    <row r="40" spans="1:42" x14ac:dyDescent="0.2">
      <c r="A40" s="37" t="s">
        <v>6</v>
      </c>
      <c r="B40" s="37" t="s">
        <v>7</v>
      </c>
      <c r="C40" s="37" t="s">
        <v>8</v>
      </c>
      <c r="D40" s="37" t="s">
        <v>35</v>
      </c>
      <c r="E40" s="1" t="s">
        <v>21</v>
      </c>
      <c r="F40" s="37" t="s">
        <v>11</v>
      </c>
      <c r="H40" s="5">
        <v>-1</v>
      </c>
      <c r="I40" s="5">
        <v>-1</v>
      </c>
      <c r="J40" s="5">
        <v>-1</v>
      </c>
      <c r="K40" s="5">
        <v>-1</v>
      </c>
      <c r="L40" s="5">
        <v>-1</v>
      </c>
      <c r="M40" s="5">
        <v>-1</v>
      </c>
      <c r="V40" s="5" t="s">
        <v>15</v>
      </c>
      <c r="W40" s="5" t="s">
        <v>15</v>
      </c>
      <c r="X40" s="5" t="s">
        <v>15</v>
      </c>
      <c r="Y40" s="5" t="s">
        <v>15</v>
      </c>
      <c r="Z40" s="5">
        <v>-1</v>
      </c>
      <c r="AA40" s="5">
        <v>-1</v>
      </c>
      <c r="AC40" s="5" t="s">
        <v>15</v>
      </c>
      <c r="AD40" s="5" t="s">
        <v>15</v>
      </c>
      <c r="AF40" s="5">
        <v>-1</v>
      </c>
      <c r="AH40" s="5">
        <v>-1</v>
      </c>
      <c r="AI40" s="5" t="s">
        <v>15</v>
      </c>
      <c r="AJ40" s="5" t="s">
        <v>15</v>
      </c>
      <c r="AK40" s="20">
        <v>18</v>
      </c>
    </row>
    <row r="41" spans="1:42" x14ac:dyDescent="0.2">
      <c r="A41" s="37" t="s">
        <v>6</v>
      </c>
      <c r="B41" s="37" t="s">
        <v>7</v>
      </c>
      <c r="C41" s="37" t="s">
        <v>8</v>
      </c>
      <c r="D41" s="37" t="s">
        <v>148</v>
      </c>
      <c r="E41" s="1" t="s">
        <v>21</v>
      </c>
      <c r="F41" s="37" t="s">
        <v>10</v>
      </c>
      <c r="J41" s="5">
        <v>14</v>
      </c>
      <c r="K41" s="5">
        <v>8</v>
      </c>
      <c r="L41" s="5">
        <v>20</v>
      </c>
      <c r="O41" s="5">
        <v>21</v>
      </c>
      <c r="P41" s="5">
        <v>16.2</v>
      </c>
      <c r="Q41" s="5">
        <v>56.5</v>
      </c>
      <c r="R41" s="5">
        <v>195.8</v>
      </c>
      <c r="S41" s="5">
        <v>155.19999999999999</v>
      </c>
      <c r="T41" s="5">
        <v>32.079000000000001</v>
      </c>
      <c r="U41" s="5">
        <v>111.634</v>
      </c>
      <c r="V41" s="5">
        <v>202</v>
      </c>
      <c r="W41" s="5">
        <v>59</v>
      </c>
      <c r="X41" s="5">
        <v>24.4</v>
      </c>
      <c r="Y41" s="5">
        <v>27</v>
      </c>
      <c r="Z41" s="5">
        <v>142.38</v>
      </c>
      <c r="AA41" s="5">
        <v>100.992</v>
      </c>
      <c r="AB41" s="5">
        <v>21.030999999999999</v>
      </c>
      <c r="AC41" s="5">
        <v>81.085999999999999</v>
      </c>
      <c r="AD41" s="5">
        <v>34.866999999999997</v>
      </c>
      <c r="AE41" s="5">
        <v>20.963999999999999</v>
      </c>
      <c r="AF41" s="5">
        <v>103.196</v>
      </c>
      <c r="AG41" s="5">
        <v>123.654</v>
      </c>
      <c r="AH41" s="5">
        <v>123.839</v>
      </c>
      <c r="AI41" s="5">
        <v>129.155</v>
      </c>
      <c r="AJ41" s="5">
        <v>207.66399999999999</v>
      </c>
      <c r="AK41" s="20">
        <v>19</v>
      </c>
      <c r="AM41" s="12">
        <f>+AO41/$AO$3</f>
        <v>2.3937280087157654E-3</v>
      </c>
      <c r="AN41" s="7">
        <f>IF(AK41=1,AM41,AM41+AN39)</f>
        <v>0.97565289593275584</v>
      </c>
      <c r="AO41" s="5">
        <f>SUM(G41:AJ41)</f>
        <v>2031.6409999999996</v>
      </c>
    </row>
    <row r="42" spans="1:42" x14ac:dyDescent="0.2">
      <c r="A42" s="37" t="s">
        <v>6</v>
      </c>
      <c r="B42" s="37" t="s">
        <v>7</v>
      </c>
      <c r="C42" s="37" t="s">
        <v>8</v>
      </c>
      <c r="D42" s="37" t="s">
        <v>148</v>
      </c>
      <c r="E42" s="1" t="s">
        <v>21</v>
      </c>
      <c r="F42" s="37" t="s">
        <v>11</v>
      </c>
      <c r="J42" s="5">
        <v>-1</v>
      </c>
      <c r="K42" s="5">
        <v>-1</v>
      </c>
      <c r="L42" s="5">
        <v>-1</v>
      </c>
      <c r="O42" s="5" t="s">
        <v>15</v>
      </c>
      <c r="P42" s="5" t="s">
        <v>15</v>
      </c>
      <c r="Q42" s="5" t="s">
        <v>15</v>
      </c>
      <c r="R42" s="5" t="s">
        <v>15</v>
      </c>
      <c r="S42" s="5" t="s">
        <v>15</v>
      </c>
      <c r="T42" s="5" t="s">
        <v>15</v>
      </c>
      <c r="U42" s="5" t="s">
        <v>15</v>
      </c>
      <c r="V42" s="5" t="s">
        <v>15</v>
      </c>
      <c r="W42" s="5" t="s">
        <v>15</v>
      </c>
      <c r="X42" s="5" t="s">
        <v>15</v>
      </c>
      <c r="Y42" s="5" t="s">
        <v>13</v>
      </c>
      <c r="Z42" s="5" t="s">
        <v>13</v>
      </c>
      <c r="AA42" s="5" t="s">
        <v>13</v>
      </c>
      <c r="AB42" s="5" t="s">
        <v>13</v>
      </c>
      <c r="AC42" s="5" t="s">
        <v>13</v>
      </c>
      <c r="AD42" s="5" t="s">
        <v>15</v>
      </c>
      <c r="AE42" s="5" t="s">
        <v>13</v>
      </c>
      <c r="AF42" s="5" t="s">
        <v>12</v>
      </c>
      <c r="AG42" s="5" t="s">
        <v>12</v>
      </c>
      <c r="AH42" s="5" t="s">
        <v>12</v>
      </c>
      <c r="AI42" s="5" t="s">
        <v>13</v>
      </c>
      <c r="AJ42" s="5" t="s">
        <v>12</v>
      </c>
      <c r="AK42" s="20">
        <v>19</v>
      </c>
    </row>
    <row r="43" spans="1:42" x14ac:dyDescent="0.2">
      <c r="A43" s="37" t="s">
        <v>6</v>
      </c>
      <c r="B43" s="37" t="s">
        <v>7</v>
      </c>
      <c r="C43" s="37" t="s">
        <v>8</v>
      </c>
      <c r="D43" s="37" t="s">
        <v>216</v>
      </c>
      <c r="E43" s="1" t="s">
        <v>21</v>
      </c>
      <c r="F43" s="37" t="s">
        <v>10</v>
      </c>
      <c r="O43" s="5">
        <v>76.033000000000001</v>
      </c>
      <c r="P43" s="5">
        <v>4.0179999999999998</v>
      </c>
      <c r="Q43" s="5">
        <v>25.727</v>
      </c>
      <c r="R43" s="5">
        <v>15.661</v>
      </c>
      <c r="S43" s="5">
        <v>90.046000000000006</v>
      </c>
      <c r="T43" s="5">
        <v>175.53100000000001</v>
      </c>
      <c r="U43" s="5">
        <v>252.988</v>
      </c>
      <c r="V43" s="5">
        <v>309.23099999999999</v>
      </c>
      <c r="W43" s="5">
        <v>229.22300000000001</v>
      </c>
      <c r="X43" s="5">
        <v>127.693</v>
      </c>
      <c r="Y43" s="5">
        <v>3.673</v>
      </c>
      <c r="Z43" s="5">
        <v>16.719000000000001</v>
      </c>
      <c r="AA43" s="5">
        <v>2.79</v>
      </c>
      <c r="AB43" s="5">
        <v>2.3959999999999999</v>
      </c>
      <c r="AC43" s="5">
        <v>1.2030000000000001</v>
      </c>
      <c r="AD43" s="5">
        <v>0.16600000000000001</v>
      </c>
      <c r="AE43" s="5">
        <v>46.932000000000002</v>
      </c>
      <c r="AF43" s="5">
        <v>10.122999999999999</v>
      </c>
      <c r="AG43" s="5">
        <v>40.670999999999999</v>
      </c>
      <c r="AH43" s="5">
        <v>50.777999999999999</v>
      </c>
      <c r="AI43" s="5">
        <v>141.78299999999999</v>
      </c>
      <c r="AJ43" s="5">
        <v>129.65299999999999</v>
      </c>
      <c r="AK43" s="20">
        <v>20</v>
      </c>
      <c r="AM43" s="12">
        <f>+AO43/$AO$3</f>
        <v>2.065471291898061E-3</v>
      </c>
      <c r="AN43" s="7">
        <f>IF(AK43=1,AM43,AM43+AN41)</f>
        <v>0.97771836722465388</v>
      </c>
      <c r="AO43" s="5">
        <f>SUM(G43:AJ43)</f>
        <v>1753.038</v>
      </c>
    </row>
    <row r="44" spans="1:42" x14ac:dyDescent="0.2">
      <c r="A44" s="37" t="s">
        <v>6</v>
      </c>
      <c r="B44" s="37" t="s">
        <v>7</v>
      </c>
      <c r="C44" s="37" t="s">
        <v>8</v>
      </c>
      <c r="D44" s="37" t="s">
        <v>216</v>
      </c>
      <c r="E44" s="1" t="s">
        <v>21</v>
      </c>
      <c r="F44" s="37" t="s">
        <v>11</v>
      </c>
      <c r="O44" s="5" t="s">
        <v>15</v>
      </c>
      <c r="P44" s="5" t="s">
        <v>15</v>
      </c>
      <c r="Q44" s="5" t="s">
        <v>15</v>
      </c>
      <c r="R44" s="5" t="s">
        <v>15</v>
      </c>
      <c r="S44" s="5" t="s">
        <v>15</v>
      </c>
      <c r="T44" s="5" t="s">
        <v>15</v>
      </c>
      <c r="U44" s="5" t="s">
        <v>15</v>
      </c>
      <c r="V44" s="5" t="s">
        <v>15</v>
      </c>
      <c r="W44" s="5" t="s">
        <v>12</v>
      </c>
      <c r="X44" s="5" t="s">
        <v>12</v>
      </c>
      <c r="Y44" s="5" t="s">
        <v>12</v>
      </c>
      <c r="Z44" s="5" t="s">
        <v>15</v>
      </c>
      <c r="AA44" s="5" t="s">
        <v>15</v>
      </c>
      <c r="AB44" s="5" t="s">
        <v>15</v>
      </c>
      <c r="AC44" s="5" t="s">
        <v>15</v>
      </c>
      <c r="AD44" s="5" t="s">
        <v>13</v>
      </c>
      <c r="AE44" s="5">
        <v>-1</v>
      </c>
      <c r="AF44" s="5">
        <v>-1</v>
      </c>
      <c r="AG44" s="5" t="s">
        <v>15</v>
      </c>
      <c r="AH44" s="5" t="s">
        <v>24</v>
      </c>
      <c r="AI44" s="5" t="s">
        <v>15</v>
      </c>
      <c r="AJ44" s="5">
        <v>-1</v>
      </c>
      <c r="AK44" s="20">
        <v>20</v>
      </c>
    </row>
    <row r="45" spans="1:42" x14ac:dyDescent="0.2">
      <c r="A45" s="37" t="s">
        <v>6</v>
      </c>
      <c r="B45" s="37" t="s">
        <v>7</v>
      </c>
      <c r="C45" s="37" t="s">
        <v>30</v>
      </c>
      <c r="D45" s="37" t="s">
        <v>31</v>
      </c>
      <c r="E45" s="1" t="s">
        <v>21</v>
      </c>
      <c r="F45" s="37" t="s">
        <v>10</v>
      </c>
      <c r="R45" s="5">
        <v>1.2529999999999999</v>
      </c>
      <c r="S45" s="5">
        <v>321.7</v>
      </c>
      <c r="T45" s="5">
        <v>435.2</v>
      </c>
      <c r="U45" s="5">
        <v>423.9</v>
      </c>
      <c r="V45" s="5">
        <v>526.79999999999995</v>
      </c>
      <c r="AK45" s="20">
        <v>21</v>
      </c>
      <c r="AM45" s="12">
        <f>+AO45/$AO$3</f>
        <v>2.0134114683046673E-3</v>
      </c>
      <c r="AN45" s="7">
        <f>IF(AK45=1,AM45,AM45+AN43)</f>
        <v>0.97973177869295858</v>
      </c>
      <c r="AO45" s="5">
        <f>SUM(G45:AJ45)</f>
        <v>1708.8529999999998</v>
      </c>
    </row>
    <row r="46" spans="1:42" x14ac:dyDescent="0.2">
      <c r="A46" s="37" t="s">
        <v>6</v>
      </c>
      <c r="B46" s="37" t="s">
        <v>7</v>
      </c>
      <c r="C46" s="37" t="s">
        <v>30</v>
      </c>
      <c r="D46" s="37" t="s">
        <v>31</v>
      </c>
      <c r="E46" s="1" t="s">
        <v>21</v>
      </c>
      <c r="F46" s="37" t="s">
        <v>11</v>
      </c>
      <c r="R46" s="5" t="s">
        <v>13</v>
      </c>
      <c r="S46" s="5">
        <v>-1</v>
      </c>
      <c r="T46" s="5">
        <v>-1</v>
      </c>
      <c r="U46" s="5">
        <v>-1</v>
      </c>
      <c r="V46" s="5">
        <v>-1</v>
      </c>
      <c r="AK46" s="20">
        <v>21</v>
      </c>
    </row>
    <row r="47" spans="1:42" x14ac:dyDescent="0.2">
      <c r="A47" s="37" t="s">
        <v>6</v>
      </c>
      <c r="B47" s="37" t="s">
        <v>7</v>
      </c>
      <c r="C47" s="37" t="s">
        <v>8</v>
      </c>
      <c r="D47" s="37" t="s">
        <v>221</v>
      </c>
      <c r="E47" s="1" t="s">
        <v>22</v>
      </c>
      <c r="F47" s="37" t="s">
        <v>10</v>
      </c>
      <c r="H47" s="5">
        <v>59</v>
      </c>
      <c r="I47" s="5">
        <v>499</v>
      </c>
      <c r="J47" s="5">
        <v>613</v>
      </c>
      <c r="K47" s="5">
        <v>196</v>
      </c>
      <c r="L47" s="5">
        <v>49</v>
      </c>
      <c r="M47" s="5">
        <v>33</v>
      </c>
      <c r="N47" s="5">
        <v>36</v>
      </c>
      <c r="O47" s="5">
        <v>42</v>
      </c>
      <c r="P47" s="5">
        <v>14.305</v>
      </c>
      <c r="U47" s="5">
        <v>4.5119999999999996</v>
      </c>
      <c r="V47" s="5">
        <v>0.49199999999999999</v>
      </c>
      <c r="W47" s="5">
        <v>5.0000000000000001E-3</v>
      </c>
      <c r="Z47" s="5">
        <v>4.0000000000000001E-3</v>
      </c>
      <c r="AA47" s="5">
        <v>3.0000000000000001E-3</v>
      </c>
      <c r="AD47" s="5">
        <v>4.0000000000000001E-3</v>
      </c>
      <c r="AE47" s="5">
        <v>1.2E-2</v>
      </c>
      <c r="AF47" s="5">
        <v>2E-3</v>
      </c>
      <c r="AG47" s="5">
        <v>4.0000000000000001E-3</v>
      </c>
      <c r="AJ47" s="5">
        <v>3.0000000000000001E-3</v>
      </c>
      <c r="AK47" s="20">
        <v>22</v>
      </c>
      <c r="AM47" s="12">
        <f>+AO47/$AO$3</f>
        <v>1.8219418348840118E-3</v>
      </c>
      <c r="AN47" s="7">
        <f>IF(AK47=1,AM47,AM47+AN45)</f>
        <v>0.98155372052784262</v>
      </c>
      <c r="AO47" s="5">
        <f>SUM(G47:AJ47)</f>
        <v>1546.3459999999995</v>
      </c>
    </row>
    <row r="48" spans="1:42" x14ac:dyDescent="0.2">
      <c r="A48" s="37" t="s">
        <v>6</v>
      </c>
      <c r="B48" s="37" t="s">
        <v>7</v>
      </c>
      <c r="C48" s="37" t="s">
        <v>8</v>
      </c>
      <c r="D48" s="37" t="s">
        <v>221</v>
      </c>
      <c r="E48" s="1" t="s">
        <v>22</v>
      </c>
      <c r="F48" s="37" t="s">
        <v>11</v>
      </c>
      <c r="H48" s="5">
        <v>-1</v>
      </c>
      <c r="I48" s="5">
        <v>-1</v>
      </c>
      <c r="J48" s="5">
        <v>-1</v>
      </c>
      <c r="K48" s="5" t="s">
        <v>15</v>
      </c>
      <c r="L48" s="5" t="s">
        <v>15</v>
      </c>
      <c r="M48" s="5" t="s">
        <v>15</v>
      </c>
      <c r="N48" s="5">
        <v>-1</v>
      </c>
      <c r="O48" s="5">
        <v>-1</v>
      </c>
      <c r="P48" s="5">
        <v>-1</v>
      </c>
      <c r="U48" s="5" t="s">
        <v>15</v>
      </c>
      <c r="V48" s="5" t="s">
        <v>15</v>
      </c>
      <c r="W48" s="5" t="s">
        <v>15</v>
      </c>
      <c r="Z48" s="5" t="s">
        <v>15</v>
      </c>
      <c r="AA48" s="5">
        <v>-1</v>
      </c>
      <c r="AD48" s="5" t="s">
        <v>15</v>
      </c>
      <c r="AE48" s="5" t="s">
        <v>15</v>
      </c>
      <c r="AF48" s="5" t="s">
        <v>15</v>
      </c>
      <c r="AG48" s="5" t="s">
        <v>15</v>
      </c>
      <c r="AJ48" s="5" t="s">
        <v>15</v>
      </c>
      <c r="AK48" s="20">
        <v>22</v>
      </c>
      <c r="AP48" s="22"/>
    </row>
    <row r="49" spans="1:42" x14ac:dyDescent="0.2">
      <c r="A49" s="37" t="s">
        <v>6</v>
      </c>
      <c r="B49" s="37" t="s">
        <v>7</v>
      </c>
      <c r="C49" s="37" t="s">
        <v>8</v>
      </c>
      <c r="D49" s="37" t="s">
        <v>216</v>
      </c>
      <c r="E49" s="63" t="s">
        <v>32</v>
      </c>
      <c r="F49" s="37" t="s">
        <v>10</v>
      </c>
      <c r="O49" s="5">
        <v>300.60500000000002</v>
      </c>
      <c r="P49" s="5">
        <v>272.50099999999998</v>
      </c>
      <c r="Q49" s="5">
        <v>4.0880000000000001</v>
      </c>
      <c r="R49" s="5">
        <v>0.627</v>
      </c>
      <c r="S49" s="5">
        <v>54.456000000000003</v>
      </c>
      <c r="T49" s="5">
        <v>9.9450000000000003</v>
      </c>
      <c r="U49" s="5">
        <v>6.19</v>
      </c>
      <c r="V49" s="5">
        <v>4.0949999999999998</v>
      </c>
      <c r="W49" s="5">
        <v>1.6379999999999999</v>
      </c>
      <c r="X49" s="5">
        <v>1.4379999999999999</v>
      </c>
      <c r="Y49" s="5">
        <v>340.87400000000002</v>
      </c>
      <c r="Z49" s="5">
        <v>1.5069999999999999</v>
      </c>
      <c r="AA49" s="5">
        <v>48.238999999999997</v>
      </c>
      <c r="AB49" s="5">
        <v>172.77099999999999</v>
      </c>
      <c r="AC49" s="5">
        <v>218.67099999999999</v>
      </c>
      <c r="AF49" s="5">
        <v>1.7</v>
      </c>
      <c r="AH49" s="5">
        <v>0.40699999999999997</v>
      </c>
      <c r="AI49" s="5">
        <v>0.35499999999999998</v>
      </c>
      <c r="AJ49" s="5">
        <v>1.1819999999999999</v>
      </c>
      <c r="AK49" s="20">
        <v>23</v>
      </c>
      <c r="AM49" s="12">
        <f>+AO49/$AO$3</f>
        <v>1.6981611652619423E-3</v>
      </c>
      <c r="AN49" s="7">
        <f>IF(AK49=1,AM49,AM49+AN47)</f>
        <v>0.98325188169310451</v>
      </c>
      <c r="AO49" s="5">
        <f>SUM(G49:AJ49)</f>
        <v>1441.289</v>
      </c>
      <c r="AP49" s="22"/>
    </row>
    <row r="50" spans="1:42" x14ac:dyDescent="0.2">
      <c r="A50" s="37" t="s">
        <v>6</v>
      </c>
      <c r="B50" s="37" t="s">
        <v>7</v>
      </c>
      <c r="C50" s="37" t="s">
        <v>8</v>
      </c>
      <c r="D50" s="37" t="s">
        <v>216</v>
      </c>
      <c r="E50" s="63" t="s">
        <v>32</v>
      </c>
      <c r="F50" s="37" t="s">
        <v>11</v>
      </c>
      <c r="G50" s="5" t="s">
        <v>15</v>
      </c>
      <c r="H50" s="5" t="s">
        <v>15</v>
      </c>
      <c r="I50" s="5" t="s">
        <v>15</v>
      </c>
      <c r="J50" s="5" t="s">
        <v>15</v>
      </c>
      <c r="K50" s="5" t="s">
        <v>15</v>
      </c>
      <c r="L50" s="5" t="s">
        <v>15</v>
      </c>
      <c r="M50" s="5" t="s">
        <v>15</v>
      </c>
      <c r="N50" s="5" t="s">
        <v>15</v>
      </c>
      <c r="O50" s="5" t="s">
        <v>15</v>
      </c>
      <c r="P50" s="5" t="s">
        <v>15</v>
      </c>
      <c r="Q50" s="5" t="s">
        <v>15</v>
      </c>
      <c r="R50" s="5" t="s">
        <v>15</v>
      </c>
      <c r="S50" s="5" t="s">
        <v>15</v>
      </c>
      <c r="T50" s="5" t="s">
        <v>15</v>
      </c>
      <c r="U50" s="5" t="s">
        <v>15</v>
      </c>
      <c r="V50" s="5" t="s">
        <v>15</v>
      </c>
      <c r="W50" s="5" t="s">
        <v>15</v>
      </c>
      <c r="X50" s="5" t="s">
        <v>15</v>
      </c>
      <c r="Y50" s="5">
        <v>-1</v>
      </c>
      <c r="Z50" s="5">
        <v>-1</v>
      </c>
      <c r="AA50" s="5">
        <v>-1</v>
      </c>
      <c r="AB50" s="5" t="s">
        <v>15</v>
      </c>
      <c r="AC50" s="5" t="s">
        <v>15</v>
      </c>
      <c r="AD50" s="5" t="s">
        <v>15</v>
      </c>
      <c r="AF50" s="5">
        <v>-1</v>
      </c>
      <c r="AH50" s="5">
        <v>-1</v>
      </c>
      <c r="AI50" s="5" t="s">
        <v>15</v>
      </c>
      <c r="AJ50" s="5">
        <v>-1</v>
      </c>
      <c r="AK50" s="20">
        <v>23</v>
      </c>
      <c r="AP50" s="22"/>
    </row>
    <row r="51" spans="1:42" x14ac:dyDescent="0.2">
      <c r="A51" s="37" t="s">
        <v>6</v>
      </c>
      <c r="B51" s="37" t="s">
        <v>7</v>
      </c>
      <c r="C51" s="37" t="s">
        <v>8</v>
      </c>
      <c r="D51" s="37" t="s">
        <v>218</v>
      </c>
      <c r="E51" s="1" t="s">
        <v>21</v>
      </c>
      <c r="F51" s="37" t="s">
        <v>10</v>
      </c>
      <c r="G51" s="5">
        <v>2</v>
      </c>
      <c r="J51" s="5">
        <v>0.28999999999999998</v>
      </c>
      <c r="K51" s="5">
        <v>0.1</v>
      </c>
      <c r="L51" s="5">
        <v>2</v>
      </c>
      <c r="N51" s="5">
        <v>3</v>
      </c>
      <c r="O51" s="5">
        <v>39.4</v>
      </c>
      <c r="P51" s="5">
        <v>21.5</v>
      </c>
      <c r="R51" s="5">
        <v>8.5760000000000005</v>
      </c>
      <c r="S51" s="5">
        <v>36.680999999999997</v>
      </c>
      <c r="T51" s="5">
        <v>287.26799999999997</v>
      </c>
      <c r="U51" s="5">
        <v>164.84</v>
      </c>
      <c r="V51" s="5">
        <v>98.09</v>
      </c>
      <c r="W51" s="5">
        <v>103.59</v>
      </c>
      <c r="X51" s="5">
        <v>90.727000000000004</v>
      </c>
      <c r="Y51" s="5">
        <v>53.173999999999999</v>
      </c>
      <c r="Z51" s="5">
        <v>13.052</v>
      </c>
      <c r="AA51" s="5">
        <v>87.040999999999997</v>
      </c>
      <c r="AB51" s="5">
        <v>168.46199999999999</v>
      </c>
      <c r="AC51" s="5">
        <v>56.612000000000002</v>
      </c>
      <c r="AD51" s="5">
        <v>6.6550000000000002</v>
      </c>
      <c r="AE51" s="5">
        <v>15.689</v>
      </c>
      <c r="AF51" s="5">
        <v>48.668999999999997</v>
      </c>
      <c r="AG51" s="5">
        <v>17.384</v>
      </c>
      <c r="AH51" s="5">
        <v>0.98799999999999999</v>
      </c>
      <c r="AI51" s="5">
        <v>9.49</v>
      </c>
      <c r="AJ51" s="5">
        <v>4.5010000000000003</v>
      </c>
      <c r="AK51" s="20">
        <v>24</v>
      </c>
      <c r="AM51" s="12">
        <f>+AO51/$AO$3</f>
        <v>1.5785596558590817E-3</v>
      </c>
      <c r="AN51" s="7">
        <f>IF(AK51=1,AM51,AM51+AN49)</f>
        <v>0.98483044134896358</v>
      </c>
      <c r="AO51" s="5">
        <f>SUM(G51:AJ51)</f>
        <v>1339.7790000000002</v>
      </c>
      <c r="AP51" s="22"/>
    </row>
    <row r="52" spans="1:42" x14ac:dyDescent="0.2">
      <c r="A52" s="37" t="s">
        <v>6</v>
      </c>
      <c r="B52" s="37" t="s">
        <v>7</v>
      </c>
      <c r="C52" s="37" t="s">
        <v>8</v>
      </c>
      <c r="D52" s="37" t="s">
        <v>218</v>
      </c>
      <c r="E52" s="1" t="s">
        <v>21</v>
      </c>
      <c r="F52" s="37" t="s">
        <v>11</v>
      </c>
      <c r="G52" s="5" t="s">
        <v>15</v>
      </c>
      <c r="J52" s="5" t="s">
        <v>15</v>
      </c>
      <c r="K52" s="5" t="s">
        <v>15</v>
      </c>
      <c r="L52" s="5" t="s">
        <v>15</v>
      </c>
      <c r="N52" s="5" t="s">
        <v>15</v>
      </c>
      <c r="O52" s="5" t="s">
        <v>15</v>
      </c>
      <c r="P52" s="5">
        <v>-1</v>
      </c>
      <c r="R52" s="5" t="s">
        <v>15</v>
      </c>
      <c r="S52" s="5" t="s">
        <v>15</v>
      </c>
      <c r="T52" s="5" t="s">
        <v>15</v>
      </c>
      <c r="U52" s="5" t="s">
        <v>13</v>
      </c>
      <c r="V52" s="5" t="s">
        <v>15</v>
      </c>
      <c r="W52" s="5" t="s">
        <v>15</v>
      </c>
      <c r="X52" s="5" t="s">
        <v>13</v>
      </c>
      <c r="Y52" s="5" t="s">
        <v>15</v>
      </c>
      <c r="Z52" s="5" t="s">
        <v>13</v>
      </c>
      <c r="AA52" s="5" t="s">
        <v>13</v>
      </c>
      <c r="AB52" s="5" t="s">
        <v>13</v>
      </c>
      <c r="AC52" s="5" t="s">
        <v>13</v>
      </c>
      <c r="AD52" s="5" t="s">
        <v>13</v>
      </c>
      <c r="AE52" s="5" t="s">
        <v>13</v>
      </c>
      <c r="AF52" s="5" t="s">
        <v>13</v>
      </c>
      <c r="AG52" s="5" t="s">
        <v>13</v>
      </c>
      <c r="AH52" s="5" t="s">
        <v>13</v>
      </c>
      <c r="AI52" s="5" t="s">
        <v>13</v>
      </c>
      <c r="AJ52" s="5" t="s">
        <v>13</v>
      </c>
      <c r="AK52" s="20">
        <v>24</v>
      </c>
    </row>
    <row r="53" spans="1:42" x14ac:dyDescent="0.2">
      <c r="A53" s="37" t="s">
        <v>6</v>
      </c>
      <c r="B53" s="37" t="s">
        <v>7</v>
      </c>
      <c r="C53" s="37" t="s">
        <v>8</v>
      </c>
      <c r="D53" s="37" t="s">
        <v>216</v>
      </c>
      <c r="E53" s="1" t="s">
        <v>33</v>
      </c>
      <c r="F53" s="37" t="s">
        <v>10</v>
      </c>
      <c r="O53" s="5">
        <v>13.25</v>
      </c>
      <c r="P53" s="5">
        <v>68.400000000000006</v>
      </c>
      <c r="Q53" s="5">
        <v>79.52</v>
      </c>
      <c r="R53" s="5">
        <v>1.7310000000000001</v>
      </c>
      <c r="S53" s="5">
        <v>49.552999999999997</v>
      </c>
      <c r="T53" s="5">
        <v>36.057000000000002</v>
      </c>
      <c r="U53" s="5">
        <v>218.31100000000001</v>
      </c>
      <c r="V53" s="5">
        <v>297.44099999999997</v>
      </c>
      <c r="W53" s="5">
        <v>86.12</v>
      </c>
      <c r="X53" s="5">
        <v>66.804000000000002</v>
      </c>
      <c r="Y53" s="5">
        <v>3.7240000000000002</v>
      </c>
      <c r="Z53" s="5">
        <v>56.771000000000001</v>
      </c>
      <c r="AA53" s="5">
        <v>11.542999999999999</v>
      </c>
      <c r="AB53" s="5">
        <v>10.316000000000001</v>
      </c>
      <c r="AC53" s="5">
        <v>0.374</v>
      </c>
      <c r="AE53" s="5">
        <v>0.80100000000000005</v>
      </c>
      <c r="AF53" s="5">
        <v>9.4779999999999998</v>
      </c>
      <c r="AG53" s="5">
        <v>10.552</v>
      </c>
      <c r="AH53" s="5">
        <v>42.445999999999998</v>
      </c>
      <c r="AI53" s="5">
        <v>121.398</v>
      </c>
      <c r="AJ53" s="5">
        <v>44.77</v>
      </c>
      <c r="AK53" s="20">
        <v>25</v>
      </c>
      <c r="AM53" s="12">
        <f>+AO53/$AO$3</f>
        <v>1.4484613496158099E-3</v>
      </c>
      <c r="AN53" s="7">
        <f>IF(AK53=1,AM53,AM53+AN51)</f>
        <v>0.98627890269857943</v>
      </c>
      <c r="AO53" s="5">
        <f>SUM(G53:AJ53)</f>
        <v>1229.3599999999999</v>
      </c>
    </row>
    <row r="54" spans="1:42" x14ac:dyDescent="0.2">
      <c r="A54" s="37" t="s">
        <v>6</v>
      </c>
      <c r="B54" s="37" t="s">
        <v>7</v>
      </c>
      <c r="C54" s="37" t="s">
        <v>8</v>
      </c>
      <c r="D54" s="37" t="s">
        <v>216</v>
      </c>
      <c r="E54" s="1" t="s">
        <v>33</v>
      </c>
      <c r="F54" s="37" t="s">
        <v>11</v>
      </c>
      <c r="I54" s="5" t="s">
        <v>15</v>
      </c>
      <c r="J54" s="5" t="s">
        <v>15</v>
      </c>
      <c r="K54" s="5" t="s">
        <v>15</v>
      </c>
      <c r="L54" s="5" t="s">
        <v>15</v>
      </c>
      <c r="M54" s="5" t="s">
        <v>15</v>
      </c>
      <c r="N54" s="5" t="s">
        <v>15</v>
      </c>
      <c r="O54" s="5" t="s">
        <v>15</v>
      </c>
      <c r="P54" s="5" t="s">
        <v>15</v>
      </c>
      <c r="Q54" s="5" t="s">
        <v>15</v>
      </c>
      <c r="R54" s="5" t="s">
        <v>15</v>
      </c>
      <c r="S54" s="5" t="s">
        <v>15</v>
      </c>
      <c r="T54" s="5" t="s">
        <v>15</v>
      </c>
      <c r="U54" s="5" t="s">
        <v>15</v>
      </c>
      <c r="V54" s="5" t="s">
        <v>15</v>
      </c>
      <c r="W54" s="5" t="s">
        <v>15</v>
      </c>
      <c r="X54" s="5" t="s">
        <v>15</v>
      </c>
      <c r="Y54" s="5" t="s">
        <v>15</v>
      </c>
      <c r="Z54" s="5" t="s">
        <v>12</v>
      </c>
      <c r="AA54" s="5" t="s">
        <v>15</v>
      </c>
      <c r="AB54" s="5" t="s">
        <v>15</v>
      </c>
      <c r="AC54" s="5" t="s">
        <v>13</v>
      </c>
      <c r="AE54" s="5">
        <v>-1</v>
      </c>
      <c r="AF54" s="5">
        <v>-1</v>
      </c>
      <c r="AG54" s="5" t="s">
        <v>15</v>
      </c>
      <c r="AH54" s="5">
        <v>-1</v>
      </c>
      <c r="AI54" s="5" t="s">
        <v>15</v>
      </c>
      <c r="AJ54" s="5">
        <v>-1</v>
      </c>
      <c r="AK54" s="20">
        <v>25</v>
      </c>
    </row>
    <row r="55" spans="1:42" x14ac:dyDescent="0.2">
      <c r="A55" s="37" t="s">
        <v>6</v>
      </c>
      <c r="B55" s="37" t="s">
        <v>7</v>
      </c>
      <c r="C55" s="37" t="s">
        <v>8</v>
      </c>
      <c r="D55" s="37" t="s">
        <v>222</v>
      </c>
      <c r="E55" s="1" t="s">
        <v>21</v>
      </c>
      <c r="F55" s="37" t="s">
        <v>10</v>
      </c>
      <c r="G55" s="5">
        <v>1</v>
      </c>
      <c r="H55" s="5">
        <v>0.2</v>
      </c>
      <c r="I55" s="5">
        <v>8</v>
      </c>
      <c r="J55" s="5">
        <v>0.3</v>
      </c>
      <c r="K55" s="5">
        <v>1.6439999999999999</v>
      </c>
      <c r="L55" s="5">
        <v>2</v>
      </c>
      <c r="M55" s="5">
        <v>1</v>
      </c>
      <c r="U55" s="5">
        <v>59</v>
      </c>
      <c r="V55" s="5">
        <v>45</v>
      </c>
      <c r="W55" s="5">
        <v>12</v>
      </c>
      <c r="X55" s="5">
        <v>58.8</v>
      </c>
      <c r="Y55" s="5">
        <v>82</v>
      </c>
      <c r="Z55" s="5">
        <v>110.29300000000001</v>
      </c>
      <c r="AA55" s="5">
        <v>59.765999999999998</v>
      </c>
      <c r="AB55" s="5">
        <v>199.94900000000001</v>
      </c>
      <c r="AC55" s="5">
        <v>184.35900000000001</v>
      </c>
      <c r="AD55" s="5">
        <v>63.871000000000002</v>
      </c>
      <c r="AE55" s="5">
        <v>4.6130000000000004</v>
      </c>
      <c r="AF55" s="5">
        <v>13.18</v>
      </c>
      <c r="AG55" s="5">
        <v>7.9029999999999996</v>
      </c>
      <c r="AH55" s="5">
        <v>27.263000000000002</v>
      </c>
      <c r="AI55" s="5">
        <v>48.478000000000002</v>
      </c>
      <c r="AJ55" s="5">
        <v>115.89700000000001</v>
      </c>
      <c r="AK55" s="20">
        <v>26</v>
      </c>
      <c r="AM55" s="12">
        <f>+AO55/$AO$3</f>
        <v>1.3037236112542199E-3</v>
      </c>
      <c r="AN55" s="7">
        <f>IF(AK55=1,AM55,AM55+AN53)</f>
        <v>0.98758262630983362</v>
      </c>
      <c r="AO55" s="5">
        <f>SUM(G55:AJ55)</f>
        <v>1106.5160000000001</v>
      </c>
    </row>
    <row r="56" spans="1:42" x14ac:dyDescent="0.2">
      <c r="A56" s="37" t="s">
        <v>6</v>
      </c>
      <c r="B56" s="37" t="s">
        <v>7</v>
      </c>
      <c r="C56" s="37" t="s">
        <v>8</v>
      </c>
      <c r="D56" s="37" t="s">
        <v>222</v>
      </c>
      <c r="E56" s="1" t="s">
        <v>21</v>
      </c>
      <c r="F56" s="37" t="s">
        <v>11</v>
      </c>
      <c r="G56" s="5" t="s">
        <v>15</v>
      </c>
      <c r="H56" s="5" t="s">
        <v>15</v>
      </c>
      <c r="I56" s="5" t="s">
        <v>15</v>
      </c>
      <c r="J56" s="5" t="s">
        <v>15</v>
      </c>
      <c r="K56" s="5" t="s">
        <v>15</v>
      </c>
      <c r="L56" s="5" t="s">
        <v>15</v>
      </c>
      <c r="M56" s="5" t="s">
        <v>15</v>
      </c>
      <c r="U56" s="5" t="s">
        <v>15</v>
      </c>
      <c r="V56" s="5" t="s">
        <v>15</v>
      </c>
      <c r="W56" s="5" t="s">
        <v>15</v>
      </c>
      <c r="X56" s="5" t="s">
        <v>15</v>
      </c>
      <c r="Y56" s="5" t="s">
        <v>15</v>
      </c>
      <c r="Z56" s="5" t="s">
        <v>15</v>
      </c>
      <c r="AA56" s="5" t="s">
        <v>15</v>
      </c>
      <c r="AB56" s="5" t="s">
        <v>12</v>
      </c>
      <c r="AC56" s="5" t="s">
        <v>12</v>
      </c>
      <c r="AD56" s="5" t="s">
        <v>12</v>
      </c>
      <c r="AE56" s="5" t="s">
        <v>12</v>
      </c>
      <c r="AF56" s="5" t="s">
        <v>12</v>
      </c>
      <c r="AG56" s="5" t="s">
        <v>12</v>
      </c>
      <c r="AH56" s="5" t="s">
        <v>12</v>
      </c>
      <c r="AI56" s="5" t="s">
        <v>12</v>
      </c>
      <c r="AJ56" s="5" t="s">
        <v>15</v>
      </c>
      <c r="AK56" s="20">
        <v>26</v>
      </c>
    </row>
    <row r="57" spans="1:42" x14ac:dyDescent="0.2">
      <c r="A57" s="37" t="s">
        <v>6</v>
      </c>
      <c r="B57" s="37" t="s">
        <v>7</v>
      </c>
      <c r="C57" s="37" t="s">
        <v>8</v>
      </c>
      <c r="D57" s="37" t="s">
        <v>156</v>
      </c>
      <c r="E57" s="1" t="s">
        <v>21</v>
      </c>
      <c r="F57" s="37" t="s">
        <v>10</v>
      </c>
      <c r="Y57" s="5">
        <v>24.7</v>
      </c>
      <c r="Z57" s="5">
        <v>53.368000000000002</v>
      </c>
      <c r="AA57" s="5">
        <v>39.033999999999999</v>
      </c>
      <c r="AF57" s="5">
        <v>150.56200000000001</v>
      </c>
      <c r="AG57" s="5">
        <v>548.78099999999995</v>
      </c>
      <c r="AI57" s="5">
        <v>75.91</v>
      </c>
      <c r="AJ57" s="5">
        <v>14.186</v>
      </c>
      <c r="AK57" s="20">
        <v>27</v>
      </c>
      <c r="AM57" s="12">
        <f>+AO57/$AO$3</f>
        <v>1.0681082842634102E-3</v>
      </c>
      <c r="AN57" s="7">
        <f>IF(AK57=1,AM57,AM57+AN55)</f>
        <v>0.98865073459409702</v>
      </c>
      <c r="AO57" s="5">
        <f>SUM(G57:AJ57)</f>
        <v>906.54099999999994</v>
      </c>
    </row>
    <row r="58" spans="1:42" x14ac:dyDescent="0.2">
      <c r="A58" s="37" t="s">
        <v>6</v>
      </c>
      <c r="B58" s="37" t="s">
        <v>7</v>
      </c>
      <c r="C58" s="37" t="s">
        <v>8</v>
      </c>
      <c r="D58" s="37" t="s">
        <v>156</v>
      </c>
      <c r="E58" s="1" t="s">
        <v>21</v>
      </c>
      <c r="F58" s="37" t="s">
        <v>11</v>
      </c>
      <c r="Y58" s="5">
        <v>-1</v>
      </c>
      <c r="Z58" s="5">
        <v>-1</v>
      </c>
      <c r="AA58" s="5">
        <v>-1</v>
      </c>
      <c r="AF58" s="5">
        <v>-1</v>
      </c>
      <c r="AG58" s="5">
        <v>-1</v>
      </c>
      <c r="AI58" s="5">
        <v>-1</v>
      </c>
      <c r="AJ58" s="5" t="s">
        <v>15</v>
      </c>
      <c r="AK58" s="20">
        <v>27</v>
      </c>
    </row>
    <row r="59" spans="1:42" x14ac:dyDescent="0.2">
      <c r="A59" s="37" t="s">
        <v>6</v>
      </c>
      <c r="B59" s="37" t="s">
        <v>7</v>
      </c>
      <c r="C59" s="37" t="s">
        <v>8</v>
      </c>
      <c r="D59" s="37" t="s">
        <v>41</v>
      </c>
      <c r="E59" s="1" t="s">
        <v>21</v>
      </c>
      <c r="F59" s="37" t="s">
        <v>10</v>
      </c>
      <c r="H59" s="5">
        <v>247</v>
      </c>
      <c r="M59" s="5">
        <v>1.5</v>
      </c>
      <c r="N59" s="5">
        <v>1</v>
      </c>
      <c r="O59" s="5">
        <v>0.7</v>
      </c>
      <c r="P59" s="5">
        <v>1.6</v>
      </c>
      <c r="Q59" s="5">
        <v>11</v>
      </c>
      <c r="R59" s="5">
        <v>9</v>
      </c>
      <c r="S59" s="5">
        <v>11.993</v>
      </c>
      <c r="T59" s="5">
        <v>12.241</v>
      </c>
      <c r="U59" s="5">
        <v>9.1289999999999996</v>
      </c>
      <c r="V59" s="5">
        <v>12.435</v>
      </c>
      <c r="W59" s="5">
        <v>18.456</v>
      </c>
      <c r="X59" s="5">
        <v>31.509</v>
      </c>
      <c r="Y59" s="5">
        <v>16.765000000000001</v>
      </c>
      <c r="Z59" s="5">
        <v>17.106000000000002</v>
      </c>
      <c r="AA59" s="5">
        <v>23.021999999999998</v>
      </c>
      <c r="AB59" s="5">
        <v>46.786999999999999</v>
      </c>
      <c r="AC59" s="5">
        <v>66.706000000000003</v>
      </c>
      <c r="AD59" s="5">
        <v>71.06</v>
      </c>
      <c r="AE59" s="5">
        <v>94.828000000000003</v>
      </c>
      <c r="AF59" s="5">
        <v>70.694999999999993</v>
      </c>
      <c r="AG59" s="5">
        <v>48.234000000000002</v>
      </c>
      <c r="AH59" s="5">
        <v>33.104999999999997</v>
      </c>
      <c r="AI59" s="5">
        <v>22.024999999999999</v>
      </c>
      <c r="AJ59" s="5">
        <v>16.062999999999999</v>
      </c>
      <c r="AK59" s="20">
        <v>28</v>
      </c>
      <c r="AM59" s="12">
        <f>+AO59/$AO$3</f>
        <v>1.0532838709907592E-3</v>
      </c>
      <c r="AN59" s="7">
        <f>IF(AK59=1,AM59,AM59+AN57)</f>
        <v>0.98970401846508782</v>
      </c>
      <c r="AO59" s="5">
        <f>SUM(G59:AJ59)</f>
        <v>893.95899999999995</v>
      </c>
    </row>
    <row r="60" spans="1:42" x14ac:dyDescent="0.2">
      <c r="A60" s="37" t="s">
        <v>6</v>
      </c>
      <c r="B60" s="37" t="s">
        <v>7</v>
      </c>
      <c r="C60" s="37" t="s">
        <v>8</v>
      </c>
      <c r="D60" s="37" t="s">
        <v>41</v>
      </c>
      <c r="E60" s="1" t="s">
        <v>21</v>
      </c>
      <c r="F60" s="37" t="s">
        <v>11</v>
      </c>
      <c r="H60" s="5">
        <v>-1</v>
      </c>
      <c r="M60" s="5">
        <v>-1</v>
      </c>
      <c r="N60" s="5">
        <v>-1</v>
      </c>
      <c r="O60" s="5">
        <v>-1</v>
      </c>
      <c r="P60" s="5">
        <v>-1</v>
      </c>
      <c r="Q60" s="5">
        <v>-1</v>
      </c>
      <c r="R60" s="5">
        <v>-1</v>
      </c>
      <c r="S60" s="5" t="s">
        <v>15</v>
      </c>
      <c r="T60" s="5" t="s">
        <v>15</v>
      </c>
      <c r="U60" s="5" t="s">
        <v>15</v>
      </c>
      <c r="V60" s="5" t="s">
        <v>15</v>
      </c>
      <c r="W60" s="5" t="s">
        <v>15</v>
      </c>
      <c r="X60" s="5" t="s">
        <v>15</v>
      </c>
      <c r="Y60" s="5" t="s">
        <v>15</v>
      </c>
      <c r="Z60" s="5" t="s">
        <v>15</v>
      </c>
      <c r="AA60" s="5" t="s">
        <v>15</v>
      </c>
      <c r="AB60" s="5" t="s">
        <v>15</v>
      </c>
      <c r="AC60" s="5" t="s">
        <v>15</v>
      </c>
      <c r="AD60" s="5" t="s">
        <v>15</v>
      </c>
      <c r="AE60" s="5" t="s">
        <v>15</v>
      </c>
      <c r="AF60" s="5" t="s">
        <v>15</v>
      </c>
      <c r="AG60" s="5" t="s">
        <v>15</v>
      </c>
      <c r="AH60" s="5" t="s">
        <v>15</v>
      </c>
      <c r="AI60" s="5" t="s">
        <v>15</v>
      </c>
      <c r="AJ60" s="5" t="s">
        <v>15</v>
      </c>
      <c r="AK60" s="20">
        <v>28</v>
      </c>
    </row>
    <row r="61" spans="1:42" x14ac:dyDescent="0.2">
      <c r="A61" s="37" t="s">
        <v>6</v>
      </c>
      <c r="B61" s="37" t="s">
        <v>7</v>
      </c>
      <c r="C61" s="37" t="s">
        <v>8</v>
      </c>
      <c r="D61" s="37" t="s">
        <v>37</v>
      </c>
      <c r="E61" s="1" t="s">
        <v>21</v>
      </c>
      <c r="F61" s="37" t="s">
        <v>10</v>
      </c>
      <c r="R61" s="5">
        <v>55</v>
      </c>
      <c r="S61" s="5">
        <v>81</v>
      </c>
      <c r="T61" s="5">
        <v>120</v>
      </c>
      <c r="U61" s="5">
        <v>178</v>
      </c>
      <c r="V61" s="5">
        <v>98</v>
      </c>
      <c r="W61" s="5">
        <v>96</v>
      </c>
      <c r="X61" s="5">
        <v>99</v>
      </c>
      <c r="Y61" s="5">
        <v>130</v>
      </c>
      <c r="AA61" s="5">
        <v>0.2</v>
      </c>
      <c r="AF61" s="5">
        <v>6</v>
      </c>
      <c r="AG61" s="5">
        <v>5</v>
      </c>
      <c r="AH61" s="5">
        <v>5</v>
      </c>
      <c r="AI61" s="5">
        <v>5</v>
      </c>
      <c r="AJ61" s="5">
        <v>6</v>
      </c>
      <c r="AK61" s="20">
        <v>29</v>
      </c>
      <c r="AM61" s="12">
        <f>+AO61/$AO$3</f>
        <v>1.0417855838243471E-3</v>
      </c>
      <c r="AN61" s="7">
        <f>IF(AK61=1,AM61,AM61+AN59)</f>
        <v>0.99074580404891222</v>
      </c>
      <c r="AO61" s="5">
        <f>SUM(G61:AJ61)</f>
        <v>884.2</v>
      </c>
    </row>
    <row r="62" spans="1:42" x14ac:dyDescent="0.2">
      <c r="A62" s="37" t="s">
        <v>6</v>
      </c>
      <c r="B62" s="37" t="s">
        <v>7</v>
      </c>
      <c r="C62" s="37" t="s">
        <v>8</v>
      </c>
      <c r="D62" s="37" t="s">
        <v>37</v>
      </c>
      <c r="E62" s="1" t="s">
        <v>21</v>
      </c>
      <c r="F62" s="37" t="s">
        <v>11</v>
      </c>
      <c r="R62" s="5">
        <v>-1</v>
      </c>
      <c r="S62" s="5">
        <v>-1</v>
      </c>
      <c r="T62" s="5">
        <v>-1</v>
      </c>
      <c r="U62" s="5">
        <v>-1</v>
      </c>
      <c r="V62" s="5">
        <v>-1</v>
      </c>
      <c r="W62" s="5">
        <v>-1</v>
      </c>
      <c r="X62" s="5">
        <v>-1</v>
      </c>
      <c r="Y62" s="5">
        <v>-1</v>
      </c>
      <c r="AA62" s="5">
        <v>-1</v>
      </c>
      <c r="AF62" s="5">
        <v>-1</v>
      </c>
      <c r="AG62" s="5">
        <v>-1</v>
      </c>
      <c r="AH62" s="5">
        <v>-1</v>
      </c>
      <c r="AI62" s="5">
        <v>-1</v>
      </c>
      <c r="AJ62" s="5">
        <v>-1</v>
      </c>
      <c r="AK62" s="20">
        <v>29</v>
      </c>
    </row>
    <row r="63" spans="1:42" x14ac:dyDescent="0.2">
      <c r="A63" s="37" t="s">
        <v>6</v>
      </c>
      <c r="B63" s="37" t="s">
        <v>7</v>
      </c>
      <c r="C63" s="37" t="s">
        <v>8</v>
      </c>
      <c r="D63" s="37" t="s">
        <v>38</v>
      </c>
      <c r="E63" s="1" t="s">
        <v>21</v>
      </c>
      <c r="F63" s="37" t="s">
        <v>10</v>
      </c>
      <c r="G63" s="5">
        <v>5</v>
      </c>
      <c r="H63" s="5">
        <v>1</v>
      </c>
      <c r="I63" s="5">
        <v>9</v>
      </c>
      <c r="J63" s="5">
        <v>32</v>
      </c>
      <c r="K63" s="5">
        <v>11</v>
      </c>
      <c r="L63" s="5">
        <v>14</v>
      </c>
      <c r="M63" s="5">
        <v>27</v>
      </c>
      <c r="N63" s="5">
        <v>20</v>
      </c>
      <c r="O63" s="5">
        <v>26</v>
      </c>
      <c r="P63" s="5">
        <v>103.199</v>
      </c>
      <c r="Q63" s="5">
        <v>41.975000000000001</v>
      </c>
      <c r="R63" s="5">
        <v>98.766999999999996</v>
      </c>
      <c r="S63" s="5">
        <v>31.524999999999999</v>
      </c>
      <c r="T63" s="5">
        <v>22.635999999999999</v>
      </c>
      <c r="U63" s="5">
        <v>39.683</v>
      </c>
      <c r="V63" s="5">
        <v>12.066000000000001</v>
      </c>
      <c r="W63" s="5">
        <v>19.808</v>
      </c>
      <c r="X63" s="5">
        <v>22.152999999999999</v>
      </c>
      <c r="Y63" s="5">
        <v>8.2829999999999995</v>
      </c>
      <c r="Z63" s="5">
        <v>13.704000000000001</v>
      </c>
      <c r="AA63" s="5">
        <v>21.521999999999998</v>
      </c>
      <c r="AB63" s="5">
        <v>26.646999999999998</v>
      </c>
      <c r="AC63" s="5">
        <v>28.721</v>
      </c>
      <c r="AD63" s="5">
        <v>38.340000000000003</v>
      </c>
      <c r="AE63" s="5">
        <v>30.585000000000001</v>
      </c>
      <c r="AF63" s="5">
        <v>17.234000000000002</v>
      </c>
      <c r="AG63" s="5">
        <v>15.592000000000001</v>
      </c>
      <c r="AH63" s="5">
        <v>25.324000000000002</v>
      </c>
      <c r="AI63" s="5">
        <v>30.960999999999999</v>
      </c>
      <c r="AJ63" s="5">
        <v>11.923</v>
      </c>
      <c r="AK63" s="20">
        <v>30</v>
      </c>
      <c r="AM63" s="12">
        <f>+AO63/$AO$3</f>
        <v>9.4923373901483561E-4</v>
      </c>
      <c r="AN63" s="7">
        <f>IF(AK63=1,AM63,AM63+AN61)</f>
        <v>0.991695037787927</v>
      </c>
      <c r="AO63" s="5">
        <f>SUM(G63:AJ63)</f>
        <v>805.64800000000014</v>
      </c>
    </row>
    <row r="64" spans="1:42" x14ac:dyDescent="0.2">
      <c r="A64" s="37" t="s">
        <v>6</v>
      </c>
      <c r="B64" s="37" t="s">
        <v>7</v>
      </c>
      <c r="C64" s="37" t="s">
        <v>8</v>
      </c>
      <c r="D64" s="37" t="s">
        <v>38</v>
      </c>
      <c r="E64" s="1" t="s">
        <v>21</v>
      </c>
      <c r="F64" s="37" t="s">
        <v>11</v>
      </c>
      <c r="G64" s="5">
        <v>-1</v>
      </c>
      <c r="H64" s="5" t="s">
        <v>15</v>
      </c>
      <c r="I64" s="5" t="s">
        <v>15</v>
      </c>
      <c r="J64" s="5" t="s">
        <v>15</v>
      </c>
      <c r="K64" s="5" t="s">
        <v>15</v>
      </c>
      <c r="L64" s="5" t="s">
        <v>15</v>
      </c>
      <c r="M64" s="5" t="s">
        <v>15</v>
      </c>
      <c r="N64" s="5" t="s">
        <v>15</v>
      </c>
      <c r="O64" s="5" t="s">
        <v>13</v>
      </c>
      <c r="P64" s="5" t="s">
        <v>13</v>
      </c>
      <c r="Q64" s="5" t="s">
        <v>13</v>
      </c>
      <c r="R64" s="5" t="s">
        <v>13</v>
      </c>
      <c r="S64" s="5" t="s">
        <v>13</v>
      </c>
      <c r="T64" s="5" t="s">
        <v>13</v>
      </c>
      <c r="U64" s="5" t="s">
        <v>13</v>
      </c>
      <c r="V64" s="5" t="s">
        <v>13</v>
      </c>
      <c r="W64" s="5" t="s">
        <v>13</v>
      </c>
      <c r="X64" s="5" t="s">
        <v>13</v>
      </c>
      <c r="Y64" s="5" t="s">
        <v>13</v>
      </c>
      <c r="Z64" s="5" t="s">
        <v>13</v>
      </c>
      <c r="AA64" s="5" t="s">
        <v>12</v>
      </c>
      <c r="AB64" s="5" t="s">
        <v>12</v>
      </c>
      <c r="AC64" s="5" t="s">
        <v>12</v>
      </c>
      <c r="AD64" s="5" t="s">
        <v>12</v>
      </c>
      <c r="AE64" s="5" t="s">
        <v>12</v>
      </c>
      <c r="AF64" s="5" t="s">
        <v>12</v>
      </c>
      <c r="AG64" s="5" t="s">
        <v>12</v>
      </c>
      <c r="AH64" s="5" t="s">
        <v>12</v>
      </c>
      <c r="AI64" s="5" t="s">
        <v>12</v>
      </c>
      <c r="AJ64" s="5" t="s">
        <v>12</v>
      </c>
      <c r="AK64" s="20">
        <v>30</v>
      </c>
    </row>
    <row r="65" spans="1:41" x14ac:dyDescent="0.2">
      <c r="A65" s="37" t="s">
        <v>6</v>
      </c>
      <c r="B65" s="37" t="s">
        <v>7</v>
      </c>
      <c r="C65" s="37" t="s">
        <v>30</v>
      </c>
      <c r="D65" s="37" t="s">
        <v>36</v>
      </c>
      <c r="E65" s="63" t="s">
        <v>32</v>
      </c>
      <c r="F65" s="37" t="s">
        <v>10</v>
      </c>
      <c r="M65" s="5">
        <v>323.2</v>
      </c>
      <c r="N65" s="5">
        <v>120.7</v>
      </c>
      <c r="O65" s="5">
        <v>73.400000000000006</v>
      </c>
      <c r="P65" s="5">
        <v>95.2</v>
      </c>
      <c r="AK65" s="20">
        <v>31</v>
      </c>
      <c r="AM65" s="12">
        <f>+AO65/$AO$3</f>
        <v>7.2166214667768896E-4</v>
      </c>
      <c r="AN65" s="7">
        <f>IF(AK65=1,AM65,AM65+AN63)</f>
        <v>0.99241669993460468</v>
      </c>
      <c r="AO65" s="5">
        <f>SUM(G65:AJ65)</f>
        <v>612.5</v>
      </c>
    </row>
    <row r="66" spans="1:41" x14ac:dyDescent="0.2">
      <c r="A66" s="37" t="s">
        <v>6</v>
      </c>
      <c r="B66" s="37" t="s">
        <v>7</v>
      </c>
      <c r="C66" s="37" t="s">
        <v>30</v>
      </c>
      <c r="D66" s="37" t="s">
        <v>36</v>
      </c>
      <c r="E66" s="63" t="s">
        <v>32</v>
      </c>
      <c r="F66" s="37" t="s">
        <v>11</v>
      </c>
      <c r="M66" s="5">
        <v>-1</v>
      </c>
      <c r="N66" s="5">
        <v>-1</v>
      </c>
      <c r="O66" s="5">
        <v>-1</v>
      </c>
      <c r="P66" s="5">
        <v>-1</v>
      </c>
      <c r="AK66" s="20">
        <v>31</v>
      </c>
    </row>
    <row r="67" spans="1:41" x14ac:dyDescent="0.2">
      <c r="A67" s="37" t="s">
        <v>6</v>
      </c>
      <c r="B67" s="37" t="s">
        <v>7</v>
      </c>
      <c r="C67" s="37" t="s">
        <v>8</v>
      </c>
      <c r="D67" s="37" t="s">
        <v>40</v>
      </c>
      <c r="E67" s="1" t="s">
        <v>21</v>
      </c>
      <c r="F67" s="37" t="s">
        <v>10</v>
      </c>
      <c r="K67" s="5">
        <v>2</v>
      </c>
      <c r="L67" s="5">
        <v>1</v>
      </c>
      <c r="M67" s="5">
        <v>6</v>
      </c>
      <c r="N67" s="5">
        <v>7</v>
      </c>
      <c r="O67" s="5">
        <v>6</v>
      </c>
      <c r="P67" s="5">
        <v>12.2</v>
      </c>
      <c r="Q67" s="5">
        <v>20.8</v>
      </c>
      <c r="R67" s="5">
        <v>22.861999999999998</v>
      </c>
      <c r="S67" s="5">
        <v>46.13</v>
      </c>
      <c r="T67" s="5">
        <v>24.661999999999999</v>
      </c>
      <c r="U67" s="5">
        <v>28.507000000000001</v>
      </c>
      <c r="V67" s="5">
        <v>18.507999999999999</v>
      </c>
      <c r="W67" s="5">
        <v>20.300999999999998</v>
      </c>
      <c r="X67" s="5">
        <v>14.81</v>
      </c>
      <c r="Y67" s="5">
        <v>17.873000000000001</v>
      </c>
      <c r="Z67" s="5">
        <v>17.661999999999999</v>
      </c>
      <c r="AA67" s="5">
        <v>17.766999999999999</v>
      </c>
      <c r="AE67" s="5">
        <v>79.317999999999998</v>
      </c>
      <c r="AF67" s="5">
        <v>49.779000000000003</v>
      </c>
      <c r="AG67" s="5">
        <v>61.802999999999997</v>
      </c>
      <c r="AH67" s="5">
        <v>36.97</v>
      </c>
      <c r="AI67" s="5">
        <v>23.221</v>
      </c>
      <c r="AJ67" s="5">
        <v>22.114999999999998</v>
      </c>
      <c r="AK67" s="20">
        <v>32</v>
      </c>
      <c r="AM67" s="12">
        <f>+AO67/$AO$3</f>
        <v>6.5661004799627087E-4</v>
      </c>
      <c r="AN67" s="7">
        <f>IF(AK67=1,AM67,AM67+AN65)</f>
        <v>0.9930733099826009</v>
      </c>
      <c r="AO67" s="5">
        <f>SUM(G67:AJ67)</f>
        <v>557.28800000000001</v>
      </c>
    </row>
    <row r="68" spans="1:41" x14ac:dyDescent="0.2">
      <c r="A68" s="37" t="s">
        <v>6</v>
      </c>
      <c r="B68" s="37" t="s">
        <v>7</v>
      </c>
      <c r="C68" s="37" t="s">
        <v>8</v>
      </c>
      <c r="D68" s="37" t="s">
        <v>40</v>
      </c>
      <c r="E68" s="1" t="s">
        <v>21</v>
      </c>
      <c r="F68" s="37" t="s">
        <v>11</v>
      </c>
      <c r="K68" s="5">
        <v>-1</v>
      </c>
      <c r="L68" s="5">
        <v>-1</v>
      </c>
      <c r="M68" s="5">
        <v>-1</v>
      </c>
      <c r="N68" s="5">
        <v>-1</v>
      </c>
      <c r="O68" s="5">
        <v>-1</v>
      </c>
      <c r="P68" s="5">
        <v>-1</v>
      </c>
      <c r="Q68" s="5">
        <v>-1</v>
      </c>
      <c r="R68" s="5">
        <v>-1</v>
      </c>
      <c r="S68" s="5">
        <v>-1</v>
      </c>
      <c r="T68" s="5" t="s">
        <v>15</v>
      </c>
      <c r="U68" s="5" t="s">
        <v>15</v>
      </c>
      <c r="V68" s="5" t="s">
        <v>15</v>
      </c>
      <c r="W68" s="5" t="s">
        <v>15</v>
      </c>
      <c r="X68" s="5" t="s">
        <v>15</v>
      </c>
      <c r="Y68" s="5">
        <v>-1</v>
      </c>
      <c r="Z68" s="5">
        <v>-1</v>
      </c>
      <c r="AA68" s="5">
        <v>-1</v>
      </c>
      <c r="AE68" s="5">
        <v>-1</v>
      </c>
      <c r="AF68" s="5">
        <v>-1</v>
      </c>
      <c r="AG68" s="5">
        <v>-1</v>
      </c>
      <c r="AH68" s="5">
        <v>-1</v>
      </c>
      <c r="AI68" s="5">
        <v>-1</v>
      </c>
      <c r="AJ68" s="5">
        <v>-1</v>
      </c>
      <c r="AK68" s="20">
        <v>32</v>
      </c>
    </row>
    <row r="69" spans="1:41" x14ac:dyDescent="0.2">
      <c r="A69" s="37" t="s">
        <v>6</v>
      </c>
      <c r="B69" s="37" t="s">
        <v>7</v>
      </c>
      <c r="C69" s="37" t="s">
        <v>8</v>
      </c>
      <c r="D69" s="37" t="s">
        <v>220</v>
      </c>
      <c r="E69" s="1" t="s">
        <v>16</v>
      </c>
      <c r="F69" s="37" t="s">
        <v>10</v>
      </c>
      <c r="G69" s="5">
        <v>6</v>
      </c>
      <c r="H69" s="5">
        <v>144.05000000000001</v>
      </c>
      <c r="I69" s="5">
        <v>73.47</v>
      </c>
      <c r="J69" s="5">
        <v>164</v>
      </c>
      <c r="K69" s="5">
        <v>145</v>
      </c>
      <c r="L69" s="5">
        <v>1</v>
      </c>
      <c r="M69" s="5">
        <v>3</v>
      </c>
      <c r="N69" s="5">
        <v>2</v>
      </c>
      <c r="O69" s="5">
        <v>0.44</v>
      </c>
      <c r="P69" s="5">
        <v>0.03</v>
      </c>
      <c r="R69" s="5">
        <v>0.33</v>
      </c>
      <c r="S69" s="5">
        <v>0.02</v>
      </c>
      <c r="T69" s="5">
        <v>2.6869999999999998</v>
      </c>
      <c r="V69" s="5">
        <v>1.141</v>
      </c>
      <c r="W69" s="5">
        <v>0.26300000000000001</v>
      </c>
      <c r="X69" s="5">
        <v>0.01</v>
      </c>
      <c r="Y69" s="5">
        <v>0.08</v>
      </c>
      <c r="Z69" s="5">
        <v>0.16600000000000001</v>
      </c>
      <c r="AA69" s="5">
        <v>2.0299999999999998</v>
      </c>
      <c r="AB69" s="5">
        <v>0.33700000000000002</v>
      </c>
      <c r="AE69" s="5">
        <v>1.6559999999999999</v>
      </c>
      <c r="AF69" s="5">
        <v>0.47</v>
      </c>
      <c r="AG69" s="5">
        <v>1.73</v>
      </c>
      <c r="AH69" s="5">
        <v>5.0999999999999997E-2</v>
      </c>
      <c r="AI69" s="5">
        <v>1.1359999999999999</v>
      </c>
      <c r="AJ69" s="5">
        <v>0.33400000000000002</v>
      </c>
      <c r="AK69" s="20">
        <v>33</v>
      </c>
      <c r="AM69" s="12">
        <f>+AO69/$AO$3</f>
        <v>6.4970919053816277E-4</v>
      </c>
      <c r="AN69" s="7">
        <f>IF(AK69=1,AM69,AM69+AN67)</f>
        <v>0.9937230191731391</v>
      </c>
      <c r="AO69" s="5">
        <f>SUM(G69:AJ69)</f>
        <v>551.43100000000004</v>
      </c>
    </row>
    <row r="70" spans="1:41" x14ac:dyDescent="0.2">
      <c r="A70" s="37" t="s">
        <v>6</v>
      </c>
      <c r="B70" s="37" t="s">
        <v>7</v>
      </c>
      <c r="C70" s="37" t="s">
        <v>8</v>
      </c>
      <c r="D70" s="37" t="s">
        <v>220</v>
      </c>
      <c r="E70" s="1" t="s">
        <v>16</v>
      </c>
      <c r="F70" s="37" t="s">
        <v>11</v>
      </c>
      <c r="G70" s="5" t="s">
        <v>13</v>
      </c>
      <c r="H70" s="5" t="s">
        <v>13</v>
      </c>
      <c r="I70" s="5" t="s">
        <v>13</v>
      </c>
      <c r="J70" s="5" t="s">
        <v>13</v>
      </c>
      <c r="K70" s="5" t="s">
        <v>13</v>
      </c>
      <c r="L70" s="5">
        <v>-1</v>
      </c>
      <c r="M70" s="5">
        <v>-1</v>
      </c>
      <c r="N70" s="5" t="s">
        <v>24</v>
      </c>
      <c r="O70" s="5">
        <v>-1</v>
      </c>
      <c r="P70" s="5">
        <v>-1</v>
      </c>
      <c r="R70" s="5">
        <v>-1</v>
      </c>
      <c r="S70" s="5">
        <v>-1</v>
      </c>
      <c r="T70" s="5">
        <v>-1</v>
      </c>
      <c r="V70" s="5">
        <v>-1</v>
      </c>
      <c r="W70" s="5" t="s">
        <v>23</v>
      </c>
      <c r="X70" s="5">
        <v>-1</v>
      </c>
      <c r="Y70" s="5">
        <v>-1</v>
      </c>
      <c r="Z70" s="5">
        <v>-1</v>
      </c>
      <c r="AA70" s="5" t="s">
        <v>17</v>
      </c>
      <c r="AB70" s="5" t="s">
        <v>17</v>
      </c>
      <c r="AE70" s="5" t="s">
        <v>17</v>
      </c>
      <c r="AF70" s="5">
        <v>-1</v>
      </c>
      <c r="AG70" s="5" t="s">
        <v>17</v>
      </c>
      <c r="AH70" s="5" t="s">
        <v>17</v>
      </c>
      <c r="AI70" s="5" t="s">
        <v>17</v>
      </c>
      <c r="AJ70" s="5" t="s">
        <v>17</v>
      </c>
      <c r="AK70" s="20">
        <v>33</v>
      </c>
    </row>
    <row r="71" spans="1:41" x14ac:dyDescent="0.2">
      <c r="A71" s="37" t="s">
        <v>6</v>
      </c>
      <c r="B71" s="37" t="s">
        <v>7</v>
      </c>
      <c r="C71" s="37" t="s">
        <v>8</v>
      </c>
      <c r="D71" s="37" t="s">
        <v>221</v>
      </c>
      <c r="E71" s="1" t="s">
        <v>16</v>
      </c>
      <c r="F71" s="37" t="s">
        <v>10</v>
      </c>
      <c r="J71" s="5">
        <v>7.0000000000000007E-2</v>
      </c>
      <c r="N71" s="5">
        <v>81</v>
      </c>
      <c r="O71" s="5">
        <v>301</v>
      </c>
      <c r="P71" s="5">
        <v>0.47499999999999998</v>
      </c>
      <c r="V71" s="5">
        <v>0.9</v>
      </c>
      <c r="Y71" s="5">
        <v>41.366</v>
      </c>
      <c r="Z71" s="5">
        <v>25.46</v>
      </c>
      <c r="AB71" s="5">
        <v>0.2</v>
      </c>
      <c r="AC71" s="5">
        <v>1E-3</v>
      </c>
      <c r="AD71" s="5">
        <v>5.0000000000000001E-3</v>
      </c>
      <c r="AE71" s="5">
        <v>3.0000000000000001E-3</v>
      </c>
      <c r="AF71" s="5">
        <v>5.5E-2</v>
      </c>
      <c r="AJ71" s="5">
        <v>64.233000000000004</v>
      </c>
      <c r="AK71" s="20">
        <v>34</v>
      </c>
      <c r="AM71" s="12">
        <f>+AO71/$AO$3</f>
        <v>6.0651196721792739E-4</v>
      </c>
      <c r="AN71" s="7">
        <f>IF(AK71=1,AM71,AM71+AN69)</f>
        <v>0.99432953114035705</v>
      </c>
      <c r="AO71" s="5">
        <f>SUM(G71:AJ71)</f>
        <v>514.76799999999992</v>
      </c>
    </row>
    <row r="72" spans="1:41" x14ac:dyDescent="0.2">
      <c r="A72" s="37" t="s">
        <v>6</v>
      </c>
      <c r="B72" s="37" t="s">
        <v>7</v>
      </c>
      <c r="C72" s="37" t="s">
        <v>8</v>
      </c>
      <c r="D72" s="37" t="s">
        <v>221</v>
      </c>
      <c r="E72" s="1" t="s">
        <v>16</v>
      </c>
      <c r="F72" s="37" t="s">
        <v>11</v>
      </c>
      <c r="J72" s="5">
        <v>-1</v>
      </c>
      <c r="N72" s="5">
        <v>-1</v>
      </c>
      <c r="O72" s="5">
        <v>-1</v>
      </c>
      <c r="P72" s="5">
        <v>-1</v>
      </c>
      <c r="V72" s="5" t="s">
        <v>15</v>
      </c>
      <c r="Y72" s="5" t="s">
        <v>15</v>
      </c>
      <c r="Z72" s="5" t="s">
        <v>15</v>
      </c>
      <c r="AB72" s="5" t="s">
        <v>15</v>
      </c>
      <c r="AC72" s="5" t="s">
        <v>15</v>
      </c>
      <c r="AD72" s="5" t="s">
        <v>15</v>
      </c>
      <c r="AE72" s="5" t="s">
        <v>15</v>
      </c>
      <c r="AF72" s="5" t="s">
        <v>15</v>
      </c>
      <c r="AJ72" s="5" t="s">
        <v>15</v>
      </c>
      <c r="AK72" s="20">
        <v>34</v>
      </c>
    </row>
    <row r="73" spans="1:41" x14ac:dyDescent="0.2">
      <c r="A73" s="37" t="s">
        <v>6</v>
      </c>
      <c r="B73" s="37" t="s">
        <v>7</v>
      </c>
      <c r="C73" s="37" t="s">
        <v>8</v>
      </c>
      <c r="D73" s="37" t="s">
        <v>216</v>
      </c>
      <c r="E73" s="1" t="s">
        <v>9</v>
      </c>
      <c r="F73" s="37" t="s">
        <v>10</v>
      </c>
      <c r="L73" s="5">
        <v>76</v>
      </c>
      <c r="M73" s="5">
        <v>27</v>
      </c>
      <c r="N73" s="5">
        <v>140</v>
      </c>
      <c r="O73" s="5">
        <v>51</v>
      </c>
      <c r="P73" s="5">
        <v>42.8</v>
      </c>
      <c r="Q73" s="5">
        <v>5</v>
      </c>
      <c r="R73" s="5">
        <v>13</v>
      </c>
      <c r="T73" s="5">
        <v>11</v>
      </c>
      <c r="V73" s="5">
        <v>70.394000000000005</v>
      </c>
      <c r="W73" s="5">
        <v>15.115</v>
      </c>
      <c r="X73" s="5">
        <v>6.5</v>
      </c>
      <c r="AK73" s="20">
        <v>35</v>
      </c>
      <c r="AM73" s="12">
        <f>+AO73/$AO$3</f>
        <v>5.3940151136059775E-4</v>
      </c>
      <c r="AN73" s="7">
        <f>IF(AK73=1,AM73,AM73+AN71)</f>
        <v>0.99486893265171761</v>
      </c>
      <c r="AO73" s="5">
        <f>SUM(G73:AJ73)</f>
        <v>457.80900000000003</v>
      </c>
    </row>
    <row r="74" spans="1:41" x14ac:dyDescent="0.2">
      <c r="A74" s="37" t="s">
        <v>6</v>
      </c>
      <c r="B74" s="37" t="s">
        <v>7</v>
      </c>
      <c r="C74" s="37" t="s">
        <v>8</v>
      </c>
      <c r="D74" s="37" t="s">
        <v>216</v>
      </c>
      <c r="E74" s="1" t="s">
        <v>9</v>
      </c>
      <c r="F74" s="37" t="s">
        <v>11</v>
      </c>
      <c r="L74" s="5">
        <v>-1</v>
      </c>
      <c r="M74" s="5">
        <v>-1</v>
      </c>
      <c r="N74" s="5">
        <v>-1</v>
      </c>
      <c r="O74" s="5">
        <v>-1</v>
      </c>
      <c r="P74" s="5">
        <v>-1</v>
      </c>
      <c r="Q74" s="5">
        <v>-1</v>
      </c>
      <c r="R74" s="5">
        <v>-1</v>
      </c>
      <c r="T74" s="5">
        <v>-1</v>
      </c>
      <c r="V74" s="5">
        <v>-1</v>
      </c>
      <c r="W74" s="5">
        <v>-1</v>
      </c>
      <c r="X74" s="5">
        <v>-1</v>
      </c>
      <c r="AI74" s="5" t="s">
        <v>24</v>
      </c>
      <c r="AK74" s="20">
        <v>35</v>
      </c>
    </row>
    <row r="75" spans="1:41" x14ac:dyDescent="0.2">
      <c r="A75" s="37" t="s">
        <v>6</v>
      </c>
      <c r="B75" s="37" t="s">
        <v>7</v>
      </c>
      <c r="C75" s="37" t="s">
        <v>8</v>
      </c>
      <c r="D75" s="37" t="s">
        <v>221</v>
      </c>
      <c r="E75" s="1" t="s">
        <v>21</v>
      </c>
      <c r="F75" s="37" t="s">
        <v>10</v>
      </c>
      <c r="U75" s="5">
        <v>0.99</v>
      </c>
      <c r="V75" s="5">
        <v>10.281000000000001</v>
      </c>
      <c r="W75" s="5">
        <v>8.3819999999999997</v>
      </c>
      <c r="Y75" s="5">
        <v>0.94899999999999995</v>
      </c>
      <c r="Z75" s="5">
        <v>21.478000000000002</v>
      </c>
      <c r="AA75" s="5">
        <v>24.117999999999999</v>
      </c>
      <c r="AB75" s="5">
        <v>49.898000000000003</v>
      </c>
      <c r="AC75" s="5">
        <v>133.37100000000001</v>
      </c>
      <c r="AD75" s="5">
        <v>135.69200000000001</v>
      </c>
      <c r="AE75" s="5">
        <v>30.992999999999999</v>
      </c>
      <c r="AK75" s="20">
        <v>36</v>
      </c>
      <c r="AM75" s="12">
        <f>+AO75/$AO$3</f>
        <v>4.9032023781912424E-4</v>
      </c>
      <c r="AN75" s="7">
        <f>IF(AK75=1,AM75,AM75+AN73)</f>
        <v>0.99535925288953675</v>
      </c>
      <c r="AO75" s="5">
        <f>SUM(G75:AJ75)</f>
        <v>416.15199999999999</v>
      </c>
    </row>
    <row r="76" spans="1:41" x14ac:dyDescent="0.2">
      <c r="A76" s="37" t="s">
        <v>6</v>
      </c>
      <c r="B76" s="37" t="s">
        <v>7</v>
      </c>
      <c r="C76" s="37" t="s">
        <v>8</v>
      </c>
      <c r="D76" s="37" t="s">
        <v>221</v>
      </c>
      <c r="E76" s="1" t="s">
        <v>21</v>
      </c>
      <c r="F76" s="37" t="s">
        <v>11</v>
      </c>
      <c r="U76" s="5" t="s">
        <v>15</v>
      </c>
      <c r="V76" s="5" t="s">
        <v>15</v>
      </c>
      <c r="W76" s="5" t="s">
        <v>15</v>
      </c>
      <c r="Y76" s="5" t="s">
        <v>15</v>
      </c>
      <c r="Z76" s="5" t="s">
        <v>15</v>
      </c>
      <c r="AA76" s="5">
        <v>-1</v>
      </c>
      <c r="AB76" s="5" t="s">
        <v>15</v>
      </c>
      <c r="AC76" s="5" t="s">
        <v>15</v>
      </c>
      <c r="AD76" s="5" t="s">
        <v>15</v>
      </c>
      <c r="AE76" s="5" t="s">
        <v>15</v>
      </c>
      <c r="AK76" s="20">
        <v>36</v>
      </c>
    </row>
    <row r="77" spans="1:41" x14ac:dyDescent="0.2">
      <c r="A77" s="37" t="s">
        <v>6</v>
      </c>
      <c r="B77" s="37" t="s">
        <v>7</v>
      </c>
      <c r="C77" s="37" t="s">
        <v>8</v>
      </c>
      <c r="D77" s="37" t="s">
        <v>217</v>
      </c>
      <c r="E77" s="1" t="s">
        <v>14</v>
      </c>
      <c r="F77" s="37" t="s">
        <v>10</v>
      </c>
      <c r="N77" s="5">
        <v>54</v>
      </c>
      <c r="O77" s="5">
        <v>15.9</v>
      </c>
      <c r="P77" s="5">
        <v>10</v>
      </c>
      <c r="Q77" s="5">
        <v>28.34</v>
      </c>
      <c r="S77" s="5">
        <v>161</v>
      </c>
      <c r="T77" s="5">
        <v>3</v>
      </c>
      <c r="U77" s="5">
        <v>47.116</v>
      </c>
      <c r="V77" s="5">
        <v>16.655000000000001</v>
      </c>
      <c r="W77" s="5">
        <v>10.096</v>
      </c>
      <c r="X77" s="5">
        <v>2.8580000000000001</v>
      </c>
      <c r="Y77" s="5">
        <v>0.63200000000000001</v>
      </c>
      <c r="Z77" s="5">
        <v>3.847</v>
      </c>
      <c r="AA77" s="5">
        <v>2.214</v>
      </c>
      <c r="AB77" s="5">
        <v>23.678999999999998</v>
      </c>
      <c r="AC77" s="5">
        <v>0.46800000000000003</v>
      </c>
      <c r="AK77" s="20">
        <v>37</v>
      </c>
      <c r="AM77" s="12">
        <f>+AO77/$AO$3</f>
        <v>4.4749533325537898E-4</v>
      </c>
      <c r="AN77" s="7">
        <f>IF(AK77=1,AM77,AM77+AN75)</f>
        <v>0.99580674822279214</v>
      </c>
      <c r="AO77" s="5">
        <f>SUM(G77:AJ77)</f>
        <v>379.80499999999995</v>
      </c>
    </row>
    <row r="78" spans="1:41" x14ac:dyDescent="0.2">
      <c r="A78" s="37" t="s">
        <v>6</v>
      </c>
      <c r="B78" s="37" t="s">
        <v>7</v>
      </c>
      <c r="C78" s="37" t="s">
        <v>8</v>
      </c>
      <c r="D78" s="37" t="s">
        <v>217</v>
      </c>
      <c r="E78" s="1" t="s">
        <v>14</v>
      </c>
      <c r="F78" s="37" t="s">
        <v>11</v>
      </c>
      <c r="N78" s="5">
        <v>-1</v>
      </c>
      <c r="O78" s="5" t="s">
        <v>24</v>
      </c>
      <c r="P78" s="5" t="s">
        <v>15</v>
      </c>
      <c r="Q78" s="5" t="s">
        <v>15</v>
      </c>
      <c r="S78" s="5" t="s">
        <v>15</v>
      </c>
      <c r="T78" s="5">
        <v>-1</v>
      </c>
      <c r="U78" s="5" t="s">
        <v>18</v>
      </c>
      <c r="V78" s="5" t="s">
        <v>12</v>
      </c>
      <c r="W78" s="5" t="s">
        <v>12</v>
      </c>
      <c r="X78" s="5" t="s">
        <v>12</v>
      </c>
      <c r="Y78" s="5" t="s">
        <v>12</v>
      </c>
      <c r="Z78" s="5" t="s">
        <v>15</v>
      </c>
      <c r="AA78" s="5" t="s">
        <v>15</v>
      </c>
      <c r="AB78" s="5" t="s">
        <v>12</v>
      </c>
      <c r="AC78" s="5" t="s">
        <v>15</v>
      </c>
      <c r="AK78" s="20">
        <v>37</v>
      </c>
    </row>
    <row r="79" spans="1:41" x14ac:dyDescent="0.2">
      <c r="A79" s="37" t="s">
        <v>6</v>
      </c>
      <c r="B79" s="37" t="s">
        <v>7</v>
      </c>
      <c r="C79" s="37" t="s">
        <v>8</v>
      </c>
      <c r="D79" s="37" t="s">
        <v>39</v>
      </c>
      <c r="E79" s="1" t="s">
        <v>21</v>
      </c>
      <c r="F79" s="37" t="s">
        <v>10</v>
      </c>
      <c r="N79" s="5">
        <v>151.30000000000001</v>
      </c>
      <c r="O79" s="5">
        <v>4.1420000000000003</v>
      </c>
      <c r="P79" s="5">
        <v>1.6E-2</v>
      </c>
      <c r="U79" s="5">
        <v>9.4619999999999997</v>
      </c>
      <c r="W79" s="5">
        <v>7.5359999999999996</v>
      </c>
      <c r="X79" s="5">
        <v>19.379000000000001</v>
      </c>
      <c r="Y79" s="5">
        <v>54.076999999999998</v>
      </c>
      <c r="AB79" s="5">
        <v>82.635000000000005</v>
      </c>
      <c r="AK79" s="20">
        <v>38</v>
      </c>
      <c r="AM79" s="12">
        <f>+AO79/$AO$3</f>
        <v>3.8710193192573818E-4</v>
      </c>
      <c r="AN79" s="7">
        <f>IF(AK79=1,AM79,AM79+AN77)</f>
        <v>0.99619385015471784</v>
      </c>
      <c r="AO79" s="5">
        <f>SUM(G79:AJ79)</f>
        <v>328.54699999999997</v>
      </c>
    </row>
    <row r="80" spans="1:41" x14ac:dyDescent="0.2">
      <c r="A80" s="37" t="s">
        <v>6</v>
      </c>
      <c r="B80" s="37" t="s">
        <v>7</v>
      </c>
      <c r="C80" s="37" t="s">
        <v>8</v>
      </c>
      <c r="D80" s="37" t="s">
        <v>39</v>
      </c>
      <c r="E80" s="1" t="s">
        <v>21</v>
      </c>
      <c r="F80" s="37" t="s">
        <v>11</v>
      </c>
      <c r="N80" s="5" t="s">
        <v>15</v>
      </c>
      <c r="O80" s="5" t="s">
        <v>15</v>
      </c>
      <c r="P80" s="5">
        <v>-1</v>
      </c>
      <c r="U80" s="5" t="s">
        <v>15</v>
      </c>
      <c r="W80" s="5">
        <v>-1</v>
      </c>
      <c r="X80" s="5" t="s">
        <v>15</v>
      </c>
      <c r="Y80" s="5" t="s">
        <v>15</v>
      </c>
      <c r="AB80" s="5" t="s">
        <v>15</v>
      </c>
      <c r="AC80" s="5" t="s">
        <v>15</v>
      </c>
      <c r="AD80" s="5" t="s">
        <v>15</v>
      </c>
      <c r="AK80" s="20">
        <v>38</v>
      </c>
    </row>
    <row r="81" spans="1:41" x14ac:dyDescent="0.2">
      <c r="A81" s="37" t="s">
        <v>6</v>
      </c>
      <c r="B81" s="37" t="s">
        <v>7</v>
      </c>
      <c r="C81" s="37" t="s">
        <v>8</v>
      </c>
      <c r="D81" s="37" t="s">
        <v>216</v>
      </c>
      <c r="E81" s="1" t="s">
        <v>14</v>
      </c>
      <c r="F81" s="37" t="s">
        <v>10</v>
      </c>
      <c r="P81" s="5">
        <v>6.8000000000000005E-2</v>
      </c>
      <c r="Q81" s="5">
        <v>0.23100000000000001</v>
      </c>
      <c r="S81" s="5">
        <v>9.2750000000000004</v>
      </c>
      <c r="T81" s="5">
        <v>14.329000000000001</v>
      </c>
      <c r="U81" s="5">
        <v>9.4190000000000005</v>
      </c>
      <c r="W81" s="5">
        <v>4.0910000000000002</v>
      </c>
      <c r="X81" s="5">
        <v>0.16</v>
      </c>
      <c r="Y81" s="5">
        <v>1.379</v>
      </c>
      <c r="Z81" s="5">
        <v>0.41399999999999998</v>
      </c>
      <c r="AA81" s="5">
        <v>9.7750000000000004</v>
      </c>
      <c r="AB81" s="5">
        <v>49.250999999999998</v>
      </c>
      <c r="AC81" s="5">
        <v>23.338000000000001</v>
      </c>
      <c r="AD81" s="5">
        <v>8.1910000000000007</v>
      </c>
      <c r="AF81" s="5">
        <v>191.53</v>
      </c>
      <c r="AK81" s="20">
        <v>39</v>
      </c>
      <c r="AM81" s="12">
        <f>+AO81/$AO$3</f>
        <v>3.7874125503949358E-4</v>
      </c>
      <c r="AN81" s="7">
        <f>IF(AK81=1,AM81,AM81+AN79)</f>
        <v>0.99657259140975729</v>
      </c>
      <c r="AO81" s="5">
        <f>SUM(G81:AJ81)</f>
        <v>321.45100000000002</v>
      </c>
    </row>
    <row r="82" spans="1:41" x14ac:dyDescent="0.2">
      <c r="A82" s="37" t="s">
        <v>6</v>
      </c>
      <c r="B82" s="37" t="s">
        <v>7</v>
      </c>
      <c r="C82" s="37" t="s">
        <v>8</v>
      </c>
      <c r="D82" s="37" t="s">
        <v>216</v>
      </c>
      <c r="E82" s="1" t="s">
        <v>14</v>
      </c>
      <c r="F82" s="37" t="s">
        <v>11</v>
      </c>
      <c r="G82" s="5" t="s">
        <v>15</v>
      </c>
      <c r="H82" s="5" t="s">
        <v>15</v>
      </c>
      <c r="I82" s="5" t="s">
        <v>15</v>
      </c>
      <c r="J82" s="5" t="s">
        <v>15</v>
      </c>
      <c r="K82" s="5" t="s">
        <v>15</v>
      </c>
      <c r="L82" s="5" t="s">
        <v>15</v>
      </c>
      <c r="M82" s="5" t="s">
        <v>15</v>
      </c>
      <c r="N82" s="5" t="s">
        <v>15</v>
      </c>
      <c r="P82" s="5" t="s">
        <v>15</v>
      </c>
      <c r="Q82" s="5" t="s">
        <v>15</v>
      </c>
      <c r="S82" s="5" t="s">
        <v>15</v>
      </c>
      <c r="T82" s="5" t="s">
        <v>15</v>
      </c>
      <c r="U82" s="5" t="s">
        <v>15</v>
      </c>
      <c r="V82" s="5" t="s">
        <v>15</v>
      </c>
      <c r="W82" s="5" t="s">
        <v>15</v>
      </c>
      <c r="X82" s="5" t="s">
        <v>15</v>
      </c>
      <c r="Y82" s="5" t="s">
        <v>12</v>
      </c>
      <c r="Z82" s="5" t="s">
        <v>15</v>
      </c>
      <c r="AA82" s="5" t="s">
        <v>15</v>
      </c>
      <c r="AB82" s="5" t="s">
        <v>15</v>
      </c>
      <c r="AC82" s="5" t="s">
        <v>15</v>
      </c>
      <c r="AD82" s="5" t="s">
        <v>13</v>
      </c>
      <c r="AF82" s="5">
        <v>-1</v>
      </c>
      <c r="AK82" s="20">
        <v>39</v>
      </c>
    </row>
    <row r="83" spans="1:41" x14ac:dyDescent="0.2">
      <c r="A83" s="37" t="s">
        <v>6</v>
      </c>
      <c r="B83" s="37" t="s">
        <v>7</v>
      </c>
      <c r="C83" s="37" t="s">
        <v>8</v>
      </c>
      <c r="D83" s="37" t="s">
        <v>218</v>
      </c>
      <c r="E83" s="63" t="s">
        <v>32</v>
      </c>
      <c r="F83" s="37" t="s">
        <v>10</v>
      </c>
      <c r="G83" s="5">
        <v>6</v>
      </c>
      <c r="H83" s="5">
        <v>16</v>
      </c>
      <c r="I83" s="5">
        <v>16</v>
      </c>
      <c r="J83" s="5">
        <v>48</v>
      </c>
      <c r="K83" s="5">
        <v>12</v>
      </c>
      <c r="L83" s="5">
        <v>10</v>
      </c>
      <c r="M83" s="5">
        <v>2</v>
      </c>
      <c r="N83" s="5">
        <v>12</v>
      </c>
      <c r="O83" s="5">
        <v>4</v>
      </c>
      <c r="P83" s="5">
        <v>1.6</v>
      </c>
      <c r="Q83" s="5">
        <v>0.3</v>
      </c>
      <c r="R83" s="5">
        <v>0.3</v>
      </c>
      <c r="S83" s="5">
        <v>0.89600000000000002</v>
      </c>
      <c r="T83" s="5">
        <v>1.585</v>
      </c>
      <c r="X83" s="5">
        <v>0.76100000000000001</v>
      </c>
      <c r="Y83" s="5">
        <v>0.13900000000000001</v>
      </c>
      <c r="Z83" s="5">
        <v>10.183999999999999</v>
      </c>
      <c r="AA83" s="5">
        <v>103.971</v>
      </c>
      <c r="AC83" s="5">
        <v>7.1420000000000003</v>
      </c>
      <c r="AD83" s="5">
        <v>0.38900000000000001</v>
      </c>
      <c r="AE83" s="5">
        <v>0.83799999999999997</v>
      </c>
      <c r="AF83" s="5">
        <v>0.622</v>
      </c>
      <c r="AG83" s="5">
        <v>5.0000000000000001E-3</v>
      </c>
      <c r="AI83" s="5">
        <v>4.0000000000000001E-3</v>
      </c>
      <c r="AK83" s="20">
        <v>40</v>
      </c>
      <c r="AM83" s="12">
        <f>+AO83/$AO$3</f>
        <v>3.0013604668749025E-4</v>
      </c>
      <c r="AN83" s="7">
        <f>IF(AK83=1,AM83,AM83+AN81)</f>
        <v>0.99687272745644473</v>
      </c>
      <c r="AO83" s="5">
        <f>SUM(G83:AJ83)</f>
        <v>254.73599999999999</v>
      </c>
    </row>
    <row r="84" spans="1:41" x14ac:dyDescent="0.2">
      <c r="A84" s="37" t="s">
        <v>6</v>
      </c>
      <c r="B84" s="37" t="s">
        <v>7</v>
      </c>
      <c r="C84" s="37" t="s">
        <v>8</v>
      </c>
      <c r="D84" s="37" t="s">
        <v>218</v>
      </c>
      <c r="E84" s="63" t="s">
        <v>32</v>
      </c>
      <c r="F84" s="37" t="s">
        <v>11</v>
      </c>
      <c r="G84" s="5" t="s">
        <v>15</v>
      </c>
      <c r="H84" s="5" t="s">
        <v>15</v>
      </c>
      <c r="I84" s="5" t="s">
        <v>15</v>
      </c>
      <c r="J84" s="5" t="s">
        <v>15</v>
      </c>
      <c r="K84" s="5" t="s">
        <v>15</v>
      </c>
      <c r="L84" s="5" t="s">
        <v>15</v>
      </c>
      <c r="M84" s="5" t="s">
        <v>15</v>
      </c>
      <c r="N84" s="5" t="s">
        <v>15</v>
      </c>
      <c r="O84" s="5" t="s">
        <v>15</v>
      </c>
      <c r="P84" s="5" t="s">
        <v>15</v>
      </c>
      <c r="Q84" s="5" t="s">
        <v>15</v>
      </c>
      <c r="R84" s="5" t="s">
        <v>15</v>
      </c>
      <c r="S84" s="5" t="s">
        <v>15</v>
      </c>
      <c r="T84" s="5" t="s">
        <v>15</v>
      </c>
      <c r="U84" s="5" t="s">
        <v>15</v>
      </c>
      <c r="V84" s="5" t="s">
        <v>15</v>
      </c>
      <c r="X84" s="5" t="s">
        <v>15</v>
      </c>
      <c r="Y84" s="5" t="s">
        <v>15</v>
      </c>
      <c r="Z84" s="5" t="s">
        <v>15</v>
      </c>
      <c r="AA84" s="5" t="s">
        <v>15</v>
      </c>
      <c r="AC84" s="5" t="s">
        <v>15</v>
      </c>
      <c r="AD84" s="5" t="s">
        <v>15</v>
      </c>
      <c r="AE84" s="5" t="s">
        <v>15</v>
      </c>
      <c r="AF84" s="5" t="s">
        <v>15</v>
      </c>
      <c r="AG84" s="5" t="s">
        <v>15</v>
      </c>
      <c r="AI84" s="5" t="s">
        <v>15</v>
      </c>
      <c r="AJ84" s="5" t="s">
        <v>15</v>
      </c>
      <c r="AK84" s="20">
        <v>40</v>
      </c>
    </row>
    <row r="85" spans="1:41" x14ac:dyDescent="0.2">
      <c r="A85" s="37" t="s">
        <v>6</v>
      </c>
      <c r="B85" s="37" t="s">
        <v>7</v>
      </c>
      <c r="C85" s="37" t="s">
        <v>8</v>
      </c>
      <c r="D85" s="37" t="s">
        <v>43</v>
      </c>
      <c r="E85" s="1" t="s">
        <v>21</v>
      </c>
      <c r="F85" s="37" t="s">
        <v>10</v>
      </c>
      <c r="M85" s="5">
        <v>1</v>
      </c>
      <c r="N85" s="5">
        <v>0.70499999999999996</v>
      </c>
      <c r="O85" s="5">
        <v>0.66600000000000004</v>
      </c>
      <c r="Q85" s="5">
        <v>2</v>
      </c>
      <c r="R85" s="5">
        <v>5.2</v>
      </c>
      <c r="S85" s="5">
        <v>6.6420000000000003</v>
      </c>
      <c r="T85" s="5">
        <v>8.2469999999999999</v>
      </c>
      <c r="U85" s="5">
        <v>11.023999999999999</v>
      </c>
      <c r="V85" s="5">
        <v>7.3</v>
      </c>
      <c r="W85" s="5">
        <v>6.0330000000000004</v>
      </c>
      <c r="X85" s="5">
        <v>6.1420000000000003</v>
      </c>
      <c r="Y85" s="5">
        <v>2.7480000000000002</v>
      </c>
      <c r="Z85" s="5">
        <v>1.925</v>
      </c>
      <c r="AA85" s="5">
        <v>3.3490000000000002</v>
      </c>
      <c r="AB85" s="5">
        <v>15.058999999999999</v>
      </c>
      <c r="AC85" s="5">
        <v>20.574999999999999</v>
      </c>
      <c r="AD85" s="5">
        <v>11.387</v>
      </c>
      <c r="AE85" s="5">
        <v>15.353</v>
      </c>
      <c r="AF85" s="5">
        <v>37.115000000000002</v>
      </c>
      <c r="AG85" s="5">
        <v>25.478000000000002</v>
      </c>
      <c r="AH85" s="5">
        <v>13.223000000000001</v>
      </c>
      <c r="AI85" s="5">
        <v>6.5339999999999998</v>
      </c>
      <c r="AJ85" s="5">
        <v>9.9730000000000008</v>
      </c>
      <c r="AK85" s="20">
        <v>41</v>
      </c>
      <c r="AM85" s="12">
        <f>+AO85/$AO$3</f>
        <v>2.5647342492164242E-4</v>
      </c>
      <c r="AN85" s="7">
        <f>IF(AK85=1,AM85,AM85+AN83)</f>
        <v>0.99712920088136636</v>
      </c>
      <c r="AO85" s="5">
        <f>SUM(G85:AJ85)</f>
        <v>217.67800000000003</v>
      </c>
    </row>
    <row r="86" spans="1:41" x14ac:dyDescent="0.2">
      <c r="A86" s="37" t="s">
        <v>6</v>
      </c>
      <c r="B86" s="37" t="s">
        <v>7</v>
      </c>
      <c r="C86" s="37" t="s">
        <v>8</v>
      </c>
      <c r="D86" s="37" t="s">
        <v>43</v>
      </c>
      <c r="E86" s="1" t="s">
        <v>21</v>
      </c>
      <c r="F86" s="37" t="s">
        <v>11</v>
      </c>
      <c r="M86" s="5">
        <v>-1</v>
      </c>
      <c r="N86" s="5">
        <v>-1</v>
      </c>
      <c r="O86" s="5">
        <v>-1</v>
      </c>
      <c r="Q86" s="5">
        <v>-1</v>
      </c>
      <c r="R86" s="5">
        <v>-1</v>
      </c>
      <c r="S86" s="5">
        <v>-1</v>
      </c>
      <c r="T86" s="5">
        <v>-1</v>
      </c>
      <c r="U86" s="5">
        <v>-1</v>
      </c>
      <c r="V86" s="5">
        <v>-1</v>
      </c>
      <c r="W86" s="5">
        <v>-1</v>
      </c>
      <c r="X86" s="5">
        <v>-1</v>
      </c>
      <c r="Y86" s="5" t="s">
        <v>15</v>
      </c>
      <c r="Z86" s="5" t="s">
        <v>15</v>
      </c>
      <c r="AA86" s="5" t="s">
        <v>15</v>
      </c>
      <c r="AB86" s="5" t="s">
        <v>15</v>
      </c>
      <c r="AC86" s="5" t="s">
        <v>15</v>
      </c>
      <c r="AD86" s="5" t="s">
        <v>15</v>
      </c>
      <c r="AE86" s="5" t="s">
        <v>15</v>
      </c>
      <c r="AF86" s="5" t="s">
        <v>15</v>
      </c>
      <c r="AG86" s="5" t="s">
        <v>15</v>
      </c>
      <c r="AH86" s="5" t="s">
        <v>15</v>
      </c>
      <c r="AI86" s="5" t="s">
        <v>15</v>
      </c>
      <c r="AJ86" s="5" t="s">
        <v>15</v>
      </c>
      <c r="AK86" s="20">
        <v>41</v>
      </c>
    </row>
    <row r="87" spans="1:41" x14ac:dyDescent="0.2">
      <c r="A87" s="37" t="s">
        <v>6</v>
      </c>
      <c r="B87" s="37" t="s">
        <v>7</v>
      </c>
      <c r="C87" s="37" t="s">
        <v>8</v>
      </c>
      <c r="D87" s="37" t="s">
        <v>216</v>
      </c>
      <c r="E87" s="1" t="s">
        <v>28</v>
      </c>
      <c r="F87" s="37" t="s">
        <v>10</v>
      </c>
      <c r="T87" s="5">
        <v>3.0019999999999998</v>
      </c>
      <c r="U87" s="5">
        <v>36.692999999999998</v>
      </c>
      <c r="Y87" s="5">
        <v>16.376999999999999</v>
      </c>
      <c r="AA87" s="5">
        <v>3.2269999999999999</v>
      </c>
      <c r="AB87" s="5">
        <v>9.2910000000000004</v>
      </c>
      <c r="AC87" s="5">
        <v>33.027999999999999</v>
      </c>
      <c r="AD87" s="5">
        <v>8.1679999999999993</v>
      </c>
      <c r="AE87" s="5">
        <v>7.2839999999999998</v>
      </c>
      <c r="AF87" s="5">
        <v>50.241</v>
      </c>
      <c r="AG87" s="5">
        <v>20.416</v>
      </c>
      <c r="AH87" s="5">
        <v>12.09</v>
      </c>
      <c r="AI87" s="5">
        <v>15.228</v>
      </c>
      <c r="AJ87" s="5">
        <v>1</v>
      </c>
      <c r="AK87" s="20">
        <v>42</v>
      </c>
      <c r="AM87" s="12">
        <f>+AO87/$AO$3</f>
        <v>2.5454938527180623E-4</v>
      </c>
      <c r="AN87" s="7">
        <f>IF(AK87=1,AM87,AM87+AN85)</f>
        <v>0.99738375026663817</v>
      </c>
      <c r="AO87" s="5">
        <f>SUM(G87:AJ87)</f>
        <v>216.04500000000002</v>
      </c>
    </row>
    <row r="88" spans="1:41" x14ac:dyDescent="0.2">
      <c r="A88" s="37" t="s">
        <v>6</v>
      </c>
      <c r="B88" s="37" t="s">
        <v>7</v>
      </c>
      <c r="C88" s="37" t="s">
        <v>8</v>
      </c>
      <c r="D88" s="37" t="s">
        <v>216</v>
      </c>
      <c r="E88" s="1" t="s">
        <v>28</v>
      </c>
      <c r="F88" s="37" t="s">
        <v>11</v>
      </c>
      <c r="I88" s="5" t="s">
        <v>24</v>
      </c>
      <c r="J88" s="5" t="s">
        <v>24</v>
      </c>
      <c r="N88" s="5" t="s">
        <v>24</v>
      </c>
      <c r="O88" s="5" t="s">
        <v>15</v>
      </c>
      <c r="P88" s="5" t="s">
        <v>24</v>
      </c>
      <c r="Q88" s="5" t="s">
        <v>15</v>
      </c>
      <c r="R88" s="5" t="s">
        <v>15</v>
      </c>
      <c r="T88" s="5" t="s">
        <v>18</v>
      </c>
      <c r="U88" s="5" t="s">
        <v>12</v>
      </c>
      <c r="V88" s="5" t="s">
        <v>15</v>
      </c>
      <c r="W88" s="5" t="s">
        <v>15</v>
      </c>
      <c r="Y88" s="5" t="s">
        <v>12</v>
      </c>
      <c r="AA88" s="5" t="s">
        <v>18</v>
      </c>
      <c r="AB88" s="5" t="s">
        <v>18</v>
      </c>
      <c r="AC88" s="5" t="s">
        <v>18</v>
      </c>
      <c r="AD88" s="5" t="s">
        <v>18</v>
      </c>
      <c r="AE88" s="5" t="s">
        <v>12</v>
      </c>
      <c r="AF88" s="5" t="s">
        <v>18</v>
      </c>
      <c r="AG88" s="5" t="s">
        <v>12</v>
      </c>
      <c r="AH88" s="5" t="s">
        <v>12</v>
      </c>
      <c r="AI88" s="5" t="s">
        <v>12</v>
      </c>
      <c r="AJ88" s="5" t="s">
        <v>18</v>
      </c>
      <c r="AK88" s="20">
        <v>42</v>
      </c>
    </row>
    <row r="89" spans="1:41" x14ac:dyDescent="0.2">
      <c r="A89" s="37" t="s">
        <v>6</v>
      </c>
      <c r="B89" s="37" t="s">
        <v>7</v>
      </c>
      <c r="C89" s="37" t="s">
        <v>8</v>
      </c>
      <c r="D89" s="37" t="s">
        <v>220</v>
      </c>
      <c r="E89" s="1" t="s">
        <v>22</v>
      </c>
      <c r="F89" s="37" t="s">
        <v>10</v>
      </c>
      <c r="G89" s="5">
        <v>7</v>
      </c>
      <c r="H89" s="5">
        <v>6</v>
      </c>
      <c r="I89" s="5">
        <v>2</v>
      </c>
      <c r="J89" s="5">
        <v>5</v>
      </c>
      <c r="K89" s="5">
        <v>3</v>
      </c>
      <c r="L89" s="5">
        <v>31</v>
      </c>
      <c r="M89" s="5">
        <v>43.01</v>
      </c>
      <c r="N89" s="5">
        <v>40</v>
      </c>
      <c r="O89" s="5">
        <v>27.2</v>
      </c>
      <c r="P89" s="5">
        <v>0.91</v>
      </c>
      <c r="Q89" s="5">
        <v>3.77</v>
      </c>
      <c r="R89" s="5">
        <v>3.04</v>
      </c>
      <c r="S89" s="5">
        <v>0.19</v>
      </c>
      <c r="T89" s="5">
        <v>4.8650000000000002</v>
      </c>
      <c r="U89" s="5">
        <v>5.9649999999999999</v>
      </c>
      <c r="V89" s="5">
        <v>2.0739999999999998</v>
      </c>
      <c r="W89" s="5">
        <v>1.0389999999999999</v>
      </c>
      <c r="X89" s="5">
        <v>2.2320000000000002</v>
      </c>
      <c r="Y89" s="5">
        <v>5.6420000000000003</v>
      </c>
      <c r="Z89" s="5">
        <v>0.498</v>
      </c>
      <c r="AA89" s="5">
        <v>0.184</v>
      </c>
      <c r="AB89" s="5">
        <v>5.7729999999999997</v>
      </c>
      <c r="AC89" s="5">
        <v>1.9E-2</v>
      </c>
      <c r="AD89" s="5">
        <v>3.5670000000000002</v>
      </c>
      <c r="AE89" s="5">
        <v>0.49</v>
      </c>
      <c r="AF89" s="5">
        <v>3.302</v>
      </c>
      <c r="AG89" s="5">
        <v>0.19500000000000001</v>
      </c>
      <c r="AH89" s="5">
        <v>0.499</v>
      </c>
      <c r="AI89" s="5">
        <v>0.25800000000000001</v>
      </c>
      <c r="AJ89" s="5">
        <v>1.97</v>
      </c>
      <c r="AK89" s="20">
        <v>43</v>
      </c>
      <c r="AM89" s="12">
        <f>+AO89/$AO$3</f>
        <v>2.4824235266582143E-4</v>
      </c>
      <c r="AN89" s="7">
        <f>IF(AK89=1,AM89,AM89+AN87)</f>
        <v>0.99763199261930402</v>
      </c>
      <c r="AO89" s="5">
        <f>SUM(G89:AJ89)</f>
        <v>210.69199999999998</v>
      </c>
    </row>
    <row r="90" spans="1:41" x14ac:dyDescent="0.2">
      <c r="A90" s="37" t="s">
        <v>6</v>
      </c>
      <c r="B90" s="37" t="s">
        <v>7</v>
      </c>
      <c r="C90" s="37" t="s">
        <v>8</v>
      </c>
      <c r="D90" s="37" t="s">
        <v>220</v>
      </c>
      <c r="E90" s="1" t="s">
        <v>22</v>
      </c>
      <c r="F90" s="37" t="s">
        <v>11</v>
      </c>
      <c r="G90" s="5" t="s">
        <v>13</v>
      </c>
      <c r="H90" s="5" t="s">
        <v>13</v>
      </c>
      <c r="I90" s="5" t="s">
        <v>13</v>
      </c>
      <c r="J90" s="5" t="s">
        <v>13</v>
      </c>
      <c r="K90" s="5" t="s">
        <v>13</v>
      </c>
      <c r="L90" s="5" t="s">
        <v>13</v>
      </c>
      <c r="M90" s="5" t="s">
        <v>13</v>
      </c>
      <c r="N90" s="5" t="s">
        <v>13</v>
      </c>
      <c r="O90" s="5">
        <v>-1</v>
      </c>
      <c r="P90" s="5" t="s">
        <v>23</v>
      </c>
      <c r="Q90" s="5">
        <v>-1</v>
      </c>
      <c r="R90" s="5">
        <v>-1</v>
      </c>
      <c r="S90" s="5" t="s">
        <v>15</v>
      </c>
      <c r="T90" s="5" t="s">
        <v>15</v>
      </c>
      <c r="U90" s="5">
        <v>-1</v>
      </c>
      <c r="V90" s="5">
        <v>-1</v>
      </c>
      <c r="W90" s="5">
        <v>-1</v>
      </c>
      <c r="X90" s="5">
        <v>-1</v>
      </c>
      <c r="Y90" s="5">
        <v>-1</v>
      </c>
      <c r="Z90" s="5">
        <v>-1</v>
      </c>
      <c r="AA90" s="5" t="s">
        <v>17</v>
      </c>
      <c r="AB90" s="5" t="s">
        <v>17</v>
      </c>
      <c r="AC90" s="5" t="s">
        <v>17</v>
      </c>
      <c r="AD90" s="5" t="s">
        <v>17</v>
      </c>
      <c r="AE90" s="5" t="s">
        <v>17</v>
      </c>
      <c r="AF90" s="5" t="s">
        <v>17</v>
      </c>
      <c r="AG90" s="5" t="s">
        <v>17</v>
      </c>
      <c r="AH90" s="5" t="s">
        <v>17</v>
      </c>
      <c r="AI90" s="5" t="s">
        <v>17</v>
      </c>
      <c r="AJ90" s="5" t="s">
        <v>17</v>
      </c>
      <c r="AK90" s="20">
        <v>43</v>
      </c>
    </row>
    <row r="91" spans="1:41" x14ac:dyDescent="0.2">
      <c r="A91" s="37" t="s">
        <v>6</v>
      </c>
      <c r="B91" s="37" t="s">
        <v>7</v>
      </c>
      <c r="C91" s="37" t="s">
        <v>8</v>
      </c>
      <c r="D91" s="37" t="s">
        <v>221</v>
      </c>
      <c r="E91" s="1" t="s">
        <v>33</v>
      </c>
      <c r="F91" s="37" t="s">
        <v>10</v>
      </c>
      <c r="U91" s="5">
        <v>0.245</v>
      </c>
      <c r="V91" s="5">
        <v>7.32</v>
      </c>
      <c r="W91" s="5">
        <v>21.266999999999999</v>
      </c>
      <c r="X91" s="5">
        <v>49.578000000000003</v>
      </c>
      <c r="Y91" s="5">
        <v>24.427</v>
      </c>
      <c r="Z91" s="5">
        <v>70.61</v>
      </c>
      <c r="AA91" s="5">
        <v>33.268999999999998</v>
      </c>
      <c r="AE91" s="5">
        <v>2E-3</v>
      </c>
      <c r="AI91" s="5">
        <v>3.0000000000000001E-3</v>
      </c>
      <c r="AK91" s="20">
        <v>44</v>
      </c>
      <c r="AM91" s="12">
        <f>+AO91/$AO$3</f>
        <v>2.4356362550752414E-4</v>
      </c>
      <c r="AN91" s="7">
        <f>IF(AK91=1,AM91,AM91+AN89)</f>
        <v>0.9978755562448115</v>
      </c>
      <c r="AO91" s="5">
        <f>SUM(G91:AJ91)</f>
        <v>206.721</v>
      </c>
    </row>
    <row r="92" spans="1:41" x14ac:dyDescent="0.2">
      <c r="A92" s="37" t="s">
        <v>6</v>
      </c>
      <c r="B92" s="37" t="s">
        <v>7</v>
      </c>
      <c r="C92" s="37" t="s">
        <v>8</v>
      </c>
      <c r="D92" s="37" t="s">
        <v>221</v>
      </c>
      <c r="E92" s="1" t="s">
        <v>33</v>
      </c>
      <c r="F92" s="37" t="s">
        <v>11</v>
      </c>
      <c r="U92" s="5" t="s">
        <v>15</v>
      </c>
      <c r="V92" s="5" t="s">
        <v>15</v>
      </c>
      <c r="W92" s="5" t="s">
        <v>15</v>
      </c>
      <c r="X92" s="5">
        <v>-1</v>
      </c>
      <c r="Y92" s="5" t="s">
        <v>15</v>
      </c>
      <c r="Z92" s="5" t="s">
        <v>15</v>
      </c>
      <c r="AA92" s="5">
        <v>-1</v>
      </c>
      <c r="AE92" s="5" t="s">
        <v>15</v>
      </c>
      <c r="AI92" s="5" t="s">
        <v>15</v>
      </c>
      <c r="AK92" s="20">
        <v>44</v>
      </c>
    </row>
    <row r="93" spans="1:41" x14ac:dyDescent="0.2">
      <c r="A93" s="37" t="s">
        <v>6</v>
      </c>
      <c r="B93" s="37" t="s">
        <v>7</v>
      </c>
      <c r="C93" s="37" t="s">
        <v>30</v>
      </c>
      <c r="D93" s="37" t="s">
        <v>223</v>
      </c>
      <c r="E93" s="1" t="s">
        <v>14</v>
      </c>
      <c r="F93" s="37" t="s">
        <v>10</v>
      </c>
      <c r="R93" s="5">
        <v>2.2999999999999998</v>
      </c>
      <c r="S93" s="5">
        <v>10.103999999999999</v>
      </c>
      <c r="U93" s="5">
        <v>1.5649999999999999</v>
      </c>
      <c r="V93" s="5">
        <v>2.2090000000000001</v>
      </c>
      <c r="W93" s="5">
        <v>2.0910000000000002</v>
      </c>
      <c r="X93" s="5">
        <v>2.3959999999999999</v>
      </c>
      <c r="Z93" s="5">
        <v>129.61500000000001</v>
      </c>
      <c r="AA93" s="5">
        <v>1.55</v>
      </c>
      <c r="AB93" s="5">
        <v>2.9380000000000002</v>
      </c>
      <c r="AC93" s="5">
        <v>2.181</v>
      </c>
      <c r="AE93" s="5">
        <v>0.189</v>
      </c>
      <c r="AF93" s="5">
        <v>1.9850000000000001</v>
      </c>
      <c r="AG93" s="5">
        <v>1.36</v>
      </c>
      <c r="AI93" s="5">
        <v>0.66300000000000003</v>
      </c>
      <c r="AK93" s="20">
        <v>45</v>
      </c>
      <c r="AM93" s="12">
        <f>+AO93/$AO$3</f>
        <v>1.8986607067513942E-4</v>
      </c>
      <c r="AN93" s="7">
        <f>IF(AK93=1,AM93,AM93+AN91)</f>
        <v>0.99806542231548667</v>
      </c>
      <c r="AO93" s="5">
        <f>SUM(G93:AJ93)</f>
        <v>161.14600000000004</v>
      </c>
    </row>
    <row r="94" spans="1:41" x14ac:dyDescent="0.2">
      <c r="A94" s="37" t="s">
        <v>6</v>
      </c>
      <c r="B94" s="37" t="s">
        <v>7</v>
      </c>
      <c r="C94" s="37" t="s">
        <v>30</v>
      </c>
      <c r="D94" s="37" t="s">
        <v>223</v>
      </c>
      <c r="E94" s="1" t="s">
        <v>14</v>
      </c>
      <c r="F94" s="37" t="s">
        <v>11</v>
      </c>
      <c r="R94" s="5">
        <v>-1</v>
      </c>
      <c r="S94" s="5">
        <v>-1</v>
      </c>
      <c r="U94" s="5">
        <v>-1</v>
      </c>
      <c r="V94" s="5">
        <v>-1</v>
      </c>
      <c r="W94" s="5">
        <v>-1</v>
      </c>
      <c r="X94" s="5">
        <v>-1</v>
      </c>
      <c r="Z94" s="5">
        <v>-1</v>
      </c>
      <c r="AA94" s="5">
        <v>-1</v>
      </c>
      <c r="AB94" s="5">
        <v>-1</v>
      </c>
      <c r="AC94" s="5">
        <v>-1</v>
      </c>
      <c r="AE94" s="5">
        <v>-1</v>
      </c>
      <c r="AF94" s="5">
        <v>-1</v>
      </c>
      <c r="AG94" s="5">
        <v>-1</v>
      </c>
      <c r="AI94" s="5">
        <v>-1</v>
      </c>
      <c r="AK94" s="20">
        <v>45</v>
      </c>
    </row>
    <row r="95" spans="1:41" x14ac:dyDescent="0.2">
      <c r="A95" s="37" t="s">
        <v>6</v>
      </c>
      <c r="B95" s="37" t="s">
        <v>7</v>
      </c>
      <c r="C95" s="37" t="s">
        <v>8</v>
      </c>
      <c r="D95" s="37" t="s">
        <v>156</v>
      </c>
      <c r="E95" s="1" t="s">
        <v>28</v>
      </c>
      <c r="F95" s="37" t="s">
        <v>10</v>
      </c>
      <c r="AB95" s="5">
        <v>145.86699999999999</v>
      </c>
      <c r="AK95" s="20">
        <v>46</v>
      </c>
      <c r="AM95" s="12">
        <f>+AO95/$AO$3</f>
        <v>1.7186398750928072E-4</v>
      </c>
      <c r="AN95" s="7">
        <f>IF(AK95=1,AM95,AM95+AN93)</f>
        <v>0.99823728630299591</v>
      </c>
      <c r="AO95" s="5">
        <f>SUM(G95:AJ95)</f>
        <v>145.86699999999999</v>
      </c>
    </row>
    <row r="96" spans="1:41" x14ac:dyDescent="0.2">
      <c r="A96" s="37" t="s">
        <v>6</v>
      </c>
      <c r="B96" s="37" t="s">
        <v>7</v>
      </c>
      <c r="C96" s="37" t="s">
        <v>8</v>
      </c>
      <c r="D96" s="37" t="s">
        <v>156</v>
      </c>
      <c r="E96" s="1" t="s">
        <v>28</v>
      </c>
      <c r="F96" s="37" t="s">
        <v>11</v>
      </c>
      <c r="AB96" s="5" t="s">
        <v>15</v>
      </c>
      <c r="AK96" s="20">
        <v>46</v>
      </c>
    </row>
    <row r="97" spans="1:41" x14ac:dyDescent="0.2">
      <c r="A97" s="37" t="s">
        <v>6</v>
      </c>
      <c r="B97" s="37" t="s">
        <v>7</v>
      </c>
      <c r="C97" s="37" t="s">
        <v>8</v>
      </c>
      <c r="D97" s="37" t="s">
        <v>35</v>
      </c>
      <c r="E97" s="1" t="s">
        <v>28</v>
      </c>
      <c r="F97" s="37" t="s">
        <v>10</v>
      </c>
      <c r="J97" s="5">
        <v>13.92</v>
      </c>
      <c r="AE97" s="5">
        <v>102.82599999999999</v>
      </c>
      <c r="AK97" s="20">
        <v>47</v>
      </c>
      <c r="AM97" s="12">
        <f>+AO97/$AO$3</f>
        <v>1.3755292894046281E-4</v>
      </c>
      <c r="AN97" s="7">
        <f>IF(AK97=1,AM97,AM97+AN95)</f>
        <v>0.99837483923193637</v>
      </c>
      <c r="AO97" s="5">
        <f>SUM(G97:AJ97)</f>
        <v>116.746</v>
      </c>
    </row>
    <row r="98" spans="1:41" x14ac:dyDescent="0.2">
      <c r="A98" s="37" t="s">
        <v>6</v>
      </c>
      <c r="B98" s="37" t="s">
        <v>7</v>
      </c>
      <c r="C98" s="37" t="s">
        <v>8</v>
      </c>
      <c r="D98" s="37" t="s">
        <v>35</v>
      </c>
      <c r="E98" s="1" t="s">
        <v>28</v>
      </c>
      <c r="F98" s="37" t="s">
        <v>11</v>
      </c>
      <c r="J98" s="5" t="s">
        <v>15</v>
      </c>
      <c r="K98" s="5" t="s">
        <v>15</v>
      </c>
      <c r="L98" s="5" t="s">
        <v>24</v>
      </c>
      <c r="AC98" s="5" t="s">
        <v>18</v>
      </c>
      <c r="AE98" s="5" t="s">
        <v>18</v>
      </c>
      <c r="AK98" s="20">
        <v>47</v>
      </c>
    </row>
    <row r="99" spans="1:41" x14ac:dyDescent="0.2">
      <c r="A99" s="37" t="s">
        <v>6</v>
      </c>
      <c r="B99" s="37" t="s">
        <v>7</v>
      </c>
      <c r="C99" s="37" t="s">
        <v>8</v>
      </c>
      <c r="D99" s="37" t="s">
        <v>38</v>
      </c>
      <c r="E99" s="1" t="s">
        <v>26</v>
      </c>
      <c r="F99" s="37" t="s">
        <v>10</v>
      </c>
      <c r="M99" s="5">
        <v>1</v>
      </c>
      <c r="N99" s="5">
        <v>0.42699999999999999</v>
      </c>
      <c r="O99" s="5">
        <v>2</v>
      </c>
      <c r="P99" s="5">
        <v>6.8769999999999998</v>
      </c>
      <c r="Q99" s="5">
        <v>4.05</v>
      </c>
      <c r="R99" s="5">
        <v>12.156000000000001</v>
      </c>
      <c r="S99" s="5">
        <v>18.292999999999999</v>
      </c>
      <c r="T99" s="5">
        <v>0.875</v>
      </c>
      <c r="U99" s="5">
        <v>11.442</v>
      </c>
      <c r="V99" s="5">
        <v>12.723000000000001</v>
      </c>
      <c r="W99" s="5">
        <v>5.0869999999999997</v>
      </c>
      <c r="X99" s="5">
        <v>4.8620000000000001</v>
      </c>
      <c r="Y99" s="5">
        <v>1.1479999999999999</v>
      </c>
      <c r="Z99" s="5">
        <v>0.19700000000000001</v>
      </c>
      <c r="AA99" s="5">
        <v>5.1180000000000003</v>
      </c>
      <c r="AB99" s="5">
        <v>6.4939999999999998</v>
      </c>
      <c r="AC99" s="5">
        <v>2.0649999999999999</v>
      </c>
      <c r="AD99" s="5">
        <v>5.6840000000000002</v>
      </c>
      <c r="AE99" s="5">
        <v>1.3089999999999999</v>
      </c>
      <c r="AF99" s="5">
        <v>1.554</v>
      </c>
      <c r="AG99" s="5">
        <v>1.0409999999999999</v>
      </c>
      <c r="AH99" s="5">
        <v>1.0289999999999999</v>
      </c>
      <c r="AI99" s="5">
        <v>0.21</v>
      </c>
      <c r="AJ99" s="5">
        <v>0.23499999999999999</v>
      </c>
      <c r="AK99" s="20">
        <v>48</v>
      </c>
      <c r="AM99" s="12">
        <f>+AO99/$AO$3</f>
        <v>1.2474563500677058E-4</v>
      </c>
      <c r="AN99" s="7">
        <f>IF(AK99=1,AM99,AM99+AN97)</f>
        <v>0.99849958486694312</v>
      </c>
      <c r="AO99" s="5">
        <f>SUM(G99:AJ99)</f>
        <v>105.87599999999998</v>
      </c>
    </row>
    <row r="100" spans="1:41" x14ac:dyDescent="0.2">
      <c r="A100" s="37" t="s">
        <v>6</v>
      </c>
      <c r="B100" s="37" t="s">
        <v>7</v>
      </c>
      <c r="C100" s="37" t="s">
        <v>8</v>
      </c>
      <c r="D100" s="37" t="s">
        <v>38</v>
      </c>
      <c r="E100" s="1" t="s">
        <v>26</v>
      </c>
      <c r="F100" s="37" t="s">
        <v>11</v>
      </c>
      <c r="M100" s="5" t="s">
        <v>15</v>
      </c>
      <c r="N100" s="5" t="s">
        <v>15</v>
      </c>
      <c r="O100" s="5" t="s">
        <v>13</v>
      </c>
      <c r="P100" s="5" t="s">
        <v>15</v>
      </c>
      <c r="Q100" s="5" t="s">
        <v>15</v>
      </c>
      <c r="R100" s="5" t="s">
        <v>15</v>
      </c>
      <c r="S100" s="5" t="s">
        <v>15</v>
      </c>
      <c r="T100" s="5" t="s">
        <v>15</v>
      </c>
      <c r="U100" s="5" t="s">
        <v>15</v>
      </c>
      <c r="V100" s="5" t="s">
        <v>15</v>
      </c>
      <c r="W100" s="5" t="s">
        <v>15</v>
      </c>
      <c r="X100" s="5" t="s">
        <v>15</v>
      </c>
      <c r="Y100" s="5" t="s">
        <v>13</v>
      </c>
      <c r="Z100" s="5" t="s">
        <v>15</v>
      </c>
      <c r="AA100" s="5" t="s">
        <v>12</v>
      </c>
      <c r="AB100" s="5" t="s">
        <v>12</v>
      </c>
      <c r="AC100" s="5" t="s">
        <v>12</v>
      </c>
      <c r="AD100" s="5" t="s">
        <v>12</v>
      </c>
      <c r="AE100" s="5" t="s">
        <v>12</v>
      </c>
      <c r="AF100" s="5" t="s">
        <v>12</v>
      </c>
      <c r="AG100" s="5" t="s">
        <v>12</v>
      </c>
      <c r="AH100" s="5" t="s">
        <v>12</v>
      </c>
      <c r="AI100" s="5" t="s">
        <v>18</v>
      </c>
      <c r="AJ100" s="5" t="s">
        <v>15</v>
      </c>
      <c r="AK100" s="20">
        <v>48</v>
      </c>
    </row>
    <row r="101" spans="1:41" x14ac:dyDescent="0.2">
      <c r="A101" s="37" t="s">
        <v>6</v>
      </c>
      <c r="B101" s="37" t="s">
        <v>7</v>
      </c>
      <c r="C101" s="37" t="s">
        <v>8</v>
      </c>
      <c r="D101" s="37" t="s">
        <v>88</v>
      </c>
      <c r="E101" s="1" t="s">
        <v>22</v>
      </c>
      <c r="F101" s="37" t="s">
        <v>10</v>
      </c>
      <c r="AF101" s="5">
        <v>12.07</v>
      </c>
      <c r="AG101" s="5">
        <v>89.542000000000002</v>
      </c>
      <c r="AH101" s="5">
        <v>2.899</v>
      </c>
      <c r="AK101" s="20">
        <v>49</v>
      </c>
      <c r="AM101" s="12">
        <f>+AO101/$AO$3</f>
        <v>1.2313735936560316E-4</v>
      </c>
      <c r="AN101" s="7">
        <f>IF(AK101=1,AM101,AM101+AN99)</f>
        <v>0.99862272222630877</v>
      </c>
      <c r="AO101" s="5">
        <f>SUM(G101:AJ101)</f>
        <v>104.511</v>
      </c>
    </row>
    <row r="102" spans="1:41" x14ac:dyDescent="0.2">
      <c r="A102" s="37" t="s">
        <v>6</v>
      </c>
      <c r="B102" s="37" t="s">
        <v>7</v>
      </c>
      <c r="C102" s="37" t="s">
        <v>8</v>
      </c>
      <c r="D102" s="37" t="s">
        <v>88</v>
      </c>
      <c r="E102" s="1" t="s">
        <v>22</v>
      </c>
      <c r="F102" s="37" t="s">
        <v>11</v>
      </c>
      <c r="AF102" s="5">
        <v>-1</v>
      </c>
      <c r="AG102" s="5">
        <v>-1</v>
      </c>
      <c r="AH102" s="5">
        <v>-1</v>
      </c>
      <c r="AK102" s="20">
        <v>49</v>
      </c>
    </row>
    <row r="103" spans="1:41" x14ac:dyDescent="0.2">
      <c r="A103" s="37" t="s">
        <v>6</v>
      </c>
      <c r="B103" s="37" t="s">
        <v>7</v>
      </c>
      <c r="C103" s="37" t="s">
        <v>30</v>
      </c>
      <c r="D103" s="37" t="s">
        <v>45</v>
      </c>
      <c r="E103" s="1" t="s">
        <v>21</v>
      </c>
      <c r="F103" s="37" t="s">
        <v>10</v>
      </c>
      <c r="G103" s="5">
        <v>10.561</v>
      </c>
      <c r="H103" s="5">
        <v>19.155000000000001</v>
      </c>
      <c r="I103" s="5">
        <v>12.551</v>
      </c>
      <c r="J103" s="5">
        <v>9.5039999999999996</v>
      </c>
      <c r="K103" s="5">
        <v>7.5190000000000001</v>
      </c>
      <c r="L103" s="5">
        <v>10.587</v>
      </c>
      <c r="M103" s="5">
        <v>3.1920000000000002</v>
      </c>
      <c r="N103" s="5">
        <v>8.0589999999999993</v>
      </c>
      <c r="O103" s="5">
        <v>12.49</v>
      </c>
      <c r="AK103" s="20">
        <v>50</v>
      </c>
      <c r="AM103" s="12">
        <f>+AO103/$AO$3</f>
        <v>1.1030296628191325E-4</v>
      </c>
      <c r="AN103" s="7">
        <f>IF(AK103=1,AM103,AM103+AN101)</f>
        <v>0.99873302519259066</v>
      </c>
      <c r="AO103" s="5">
        <f>SUM(G103:AJ103)</f>
        <v>93.617999999999981</v>
      </c>
    </row>
    <row r="104" spans="1:41" x14ac:dyDescent="0.2">
      <c r="A104" s="37" t="s">
        <v>6</v>
      </c>
      <c r="B104" s="37" t="s">
        <v>7</v>
      </c>
      <c r="C104" s="37" t="s">
        <v>30</v>
      </c>
      <c r="D104" s="37" t="s">
        <v>45</v>
      </c>
      <c r="E104" s="1" t="s">
        <v>21</v>
      </c>
      <c r="F104" s="37" t="s">
        <v>11</v>
      </c>
      <c r="G104" s="5">
        <v>-1</v>
      </c>
      <c r="H104" s="5">
        <v>-1</v>
      </c>
      <c r="I104" s="5">
        <v>-1</v>
      </c>
      <c r="J104" s="5">
        <v>-1</v>
      </c>
      <c r="K104" s="5">
        <v>-1</v>
      </c>
      <c r="L104" s="5">
        <v>-1</v>
      </c>
      <c r="M104" s="5">
        <v>-1</v>
      </c>
      <c r="N104" s="5">
        <v>-1</v>
      </c>
      <c r="O104" s="5">
        <v>-1</v>
      </c>
      <c r="AK104" s="20">
        <v>50</v>
      </c>
    </row>
    <row r="105" spans="1:41" x14ac:dyDescent="0.2">
      <c r="A105" s="37" t="s">
        <v>6</v>
      </c>
      <c r="B105" s="37" t="s">
        <v>7</v>
      </c>
      <c r="C105" s="37" t="s">
        <v>8</v>
      </c>
      <c r="D105" s="37" t="s">
        <v>220</v>
      </c>
      <c r="E105" s="1" t="s">
        <v>33</v>
      </c>
      <c r="F105" s="37" t="s">
        <v>10</v>
      </c>
      <c r="G105" s="5">
        <v>6</v>
      </c>
      <c r="H105" s="5">
        <v>4</v>
      </c>
      <c r="I105" s="5">
        <v>2</v>
      </c>
      <c r="J105" s="5">
        <v>8</v>
      </c>
      <c r="K105" s="5">
        <v>1E-3</v>
      </c>
      <c r="L105" s="5">
        <v>2</v>
      </c>
      <c r="M105" s="5">
        <v>5</v>
      </c>
      <c r="O105" s="5">
        <v>5.0199999999999996</v>
      </c>
      <c r="P105" s="5">
        <v>7.94</v>
      </c>
      <c r="Q105" s="5">
        <v>3.89</v>
      </c>
      <c r="R105" s="5">
        <v>7</v>
      </c>
      <c r="S105" s="5">
        <v>4.2300000000000004</v>
      </c>
      <c r="T105" s="5">
        <v>8.2479999999999993</v>
      </c>
      <c r="U105" s="5">
        <v>4.181</v>
      </c>
      <c r="V105" s="5">
        <v>3.0449999999999999</v>
      </c>
      <c r="W105" s="5">
        <v>5.6189999999999998</v>
      </c>
      <c r="X105" s="5">
        <v>0.65300000000000002</v>
      </c>
      <c r="Y105" s="5">
        <v>0.51800000000000002</v>
      </c>
      <c r="Z105" s="5">
        <v>1.927</v>
      </c>
      <c r="AA105" s="5">
        <v>1.7889999999999999</v>
      </c>
      <c r="AB105" s="5">
        <v>1.0469999999999999</v>
      </c>
      <c r="AC105" s="5">
        <v>2.2789999999999999</v>
      </c>
      <c r="AD105" s="5">
        <v>2.2930000000000001</v>
      </c>
      <c r="AE105" s="5">
        <v>2.6760000000000002</v>
      </c>
      <c r="AF105" s="5">
        <v>0.84799999999999998</v>
      </c>
      <c r="AG105" s="5">
        <v>0.11799999999999999</v>
      </c>
      <c r="AH105" s="5">
        <v>0.161</v>
      </c>
      <c r="AI105" s="5">
        <v>0.48399999999999999</v>
      </c>
      <c r="AJ105" s="5">
        <v>0.749</v>
      </c>
      <c r="AK105" s="20">
        <v>51</v>
      </c>
      <c r="AM105" s="12">
        <f>+AO105/$AO$3</f>
        <v>1.0806198439949538E-4</v>
      </c>
      <c r="AN105" s="7">
        <f>IF(AK105=1,AM105,AM105+AN103)</f>
        <v>0.99884108717699016</v>
      </c>
      <c r="AO105" s="5">
        <f>SUM(G105:AJ105)</f>
        <v>91.716000000000008</v>
      </c>
    </row>
    <row r="106" spans="1:41" x14ac:dyDescent="0.2">
      <c r="A106" s="37" t="s">
        <v>6</v>
      </c>
      <c r="B106" s="37" t="s">
        <v>7</v>
      </c>
      <c r="C106" s="37" t="s">
        <v>8</v>
      </c>
      <c r="D106" s="37" t="s">
        <v>220</v>
      </c>
      <c r="E106" s="1" t="s">
        <v>33</v>
      </c>
      <c r="F106" s="37" t="s">
        <v>11</v>
      </c>
      <c r="G106" s="5">
        <v>-1</v>
      </c>
      <c r="H106" s="5">
        <v>-1</v>
      </c>
      <c r="I106" s="5">
        <v>-1</v>
      </c>
      <c r="J106" s="5">
        <v>-1</v>
      </c>
      <c r="K106" s="5">
        <v>-1</v>
      </c>
      <c r="L106" s="5">
        <v>-1</v>
      </c>
      <c r="M106" s="5" t="s">
        <v>24</v>
      </c>
      <c r="N106" s="5" t="s">
        <v>24</v>
      </c>
      <c r="O106" s="5">
        <v>-1</v>
      </c>
      <c r="P106" s="5" t="s">
        <v>23</v>
      </c>
      <c r="Q106" s="5" t="s">
        <v>17</v>
      </c>
      <c r="R106" s="5" t="s">
        <v>23</v>
      </c>
      <c r="S106" s="5" t="s">
        <v>23</v>
      </c>
      <c r="T106" s="5" t="s">
        <v>23</v>
      </c>
      <c r="U106" s="5" t="s">
        <v>23</v>
      </c>
      <c r="V106" s="5" t="s">
        <v>23</v>
      </c>
      <c r="W106" s="5" t="s">
        <v>23</v>
      </c>
      <c r="X106" s="5" t="s">
        <v>17</v>
      </c>
      <c r="Y106" s="5">
        <v>-1</v>
      </c>
      <c r="Z106" s="5">
        <v>-1</v>
      </c>
      <c r="AA106" s="5" t="s">
        <v>17</v>
      </c>
      <c r="AB106" s="5" t="s">
        <v>17</v>
      </c>
      <c r="AC106" s="5" t="s">
        <v>17</v>
      </c>
      <c r="AD106" s="5" t="s">
        <v>17</v>
      </c>
      <c r="AE106" s="5" t="s">
        <v>23</v>
      </c>
      <c r="AF106" s="5" t="s">
        <v>23</v>
      </c>
      <c r="AG106" s="5" t="s">
        <v>17</v>
      </c>
      <c r="AH106" s="5" t="s">
        <v>17</v>
      </c>
      <c r="AI106" s="5" t="s">
        <v>17</v>
      </c>
      <c r="AJ106" s="5" t="s">
        <v>17</v>
      </c>
      <c r="AK106" s="20">
        <v>51</v>
      </c>
    </row>
    <row r="107" spans="1:41" x14ac:dyDescent="0.2">
      <c r="A107" s="37" t="s">
        <v>6</v>
      </c>
      <c r="B107" s="37" t="s">
        <v>7</v>
      </c>
      <c r="C107" s="37" t="s">
        <v>8</v>
      </c>
      <c r="D107" s="37" t="s">
        <v>42</v>
      </c>
      <c r="E107" s="1" t="s">
        <v>21</v>
      </c>
      <c r="F107" s="37" t="s">
        <v>10</v>
      </c>
      <c r="Q107" s="5">
        <v>90.876000000000005</v>
      </c>
      <c r="AK107" s="20">
        <v>52</v>
      </c>
      <c r="AM107" s="12">
        <f>+AO107/$AO$3</f>
        <v>1.0707227631262313E-4</v>
      </c>
      <c r="AN107" s="7">
        <f>IF(AK107=1,AM107,AM107+AN105)</f>
        <v>0.99894815945330273</v>
      </c>
      <c r="AO107" s="5">
        <f>SUM(G107:AJ107)</f>
        <v>90.876000000000005</v>
      </c>
    </row>
    <row r="108" spans="1:41" x14ac:dyDescent="0.2">
      <c r="A108" s="37" t="s">
        <v>6</v>
      </c>
      <c r="B108" s="37" t="s">
        <v>7</v>
      </c>
      <c r="C108" s="37" t="s">
        <v>8</v>
      </c>
      <c r="D108" s="37" t="s">
        <v>42</v>
      </c>
      <c r="E108" s="1" t="s">
        <v>21</v>
      </c>
      <c r="F108" s="37" t="s">
        <v>11</v>
      </c>
      <c r="Q108" s="5" t="s">
        <v>15</v>
      </c>
      <c r="AK108" s="20">
        <v>52</v>
      </c>
    </row>
    <row r="109" spans="1:41" x14ac:dyDescent="0.2">
      <c r="A109" s="37" t="s">
        <v>6</v>
      </c>
      <c r="B109" s="37" t="s">
        <v>7</v>
      </c>
      <c r="C109" s="37" t="s">
        <v>8</v>
      </c>
      <c r="D109" s="37" t="s">
        <v>27</v>
      </c>
      <c r="E109" s="1" t="s">
        <v>22</v>
      </c>
      <c r="F109" s="37" t="s">
        <v>10</v>
      </c>
      <c r="G109" s="5">
        <v>5.1130000000000004</v>
      </c>
      <c r="H109" s="5">
        <v>2.7349999999999999</v>
      </c>
      <c r="J109" s="5">
        <v>3.3460000000000001</v>
      </c>
      <c r="K109" s="5">
        <v>0.501</v>
      </c>
      <c r="L109" s="5">
        <v>8.4000000000000005E-2</v>
      </c>
      <c r="P109" s="5">
        <v>1.05</v>
      </c>
      <c r="Q109" s="5">
        <v>1.1000000000000001</v>
      </c>
      <c r="R109" s="5">
        <v>1</v>
      </c>
      <c r="S109" s="5">
        <v>0.6</v>
      </c>
      <c r="U109" s="5">
        <v>1.77</v>
      </c>
      <c r="V109" s="5">
        <v>3.6</v>
      </c>
      <c r="W109" s="5">
        <v>4.71</v>
      </c>
      <c r="X109" s="5">
        <v>8.1999999999999993</v>
      </c>
      <c r="Y109" s="5">
        <v>24</v>
      </c>
      <c r="Z109" s="5">
        <v>24.093</v>
      </c>
      <c r="AK109" s="20">
        <v>53</v>
      </c>
      <c r="AM109" s="12">
        <f>+AO109/$AO$3</f>
        <v>9.6498894917871155E-5</v>
      </c>
      <c r="AN109" s="7">
        <f>IF(AK109=1,AM109,AM109+AN107)</f>
        <v>0.99904465834822065</v>
      </c>
      <c r="AO109" s="5">
        <f>SUM(G109:AJ109)</f>
        <v>81.902000000000001</v>
      </c>
    </row>
    <row r="110" spans="1:41" x14ac:dyDescent="0.2">
      <c r="A110" s="37" t="s">
        <v>6</v>
      </c>
      <c r="B110" s="37" t="s">
        <v>7</v>
      </c>
      <c r="C110" s="37" t="s">
        <v>8</v>
      </c>
      <c r="D110" s="37" t="s">
        <v>27</v>
      </c>
      <c r="E110" s="1" t="s">
        <v>22</v>
      </c>
      <c r="F110" s="37" t="s">
        <v>11</v>
      </c>
      <c r="G110" s="5" t="s">
        <v>15</v>
      </c>
      <c r="H110" s="5" t="s">
        <v>15</v>
      </c>
      <c r="J110" s="5" t="s">
        <v>15</v>
      </c>
      <c r="K110" s="5" t="s">
        <v>15</v>
      </c>
      <c r="L110" s="5" t="s">
        <v>15</v>
      </c>
      <c r="P110" s="5" t="s">
        <v>15</v>
      </c>
      <c r="Q110" s="5" t="s">
        <v>15</v>
      </c>
      <c r="R110" s="5">
        <v>-1</v>
      </c>
      <c r="S110" s="5">
        <v>-1</v>
      </c>
      <c r="U110" s="5">
        <v>-1</v>
      </c>
      <c r="V110" s="5">
        <v>-1</v>
      </c>
      <c r="W110" s="5">
        <v>-1</v>
      </c>
      <c r="X110" s="5">
        <v>-1</v>
      </c>
      <c r="Y110" s="5">
        <v>-1</v>
      </c>
      <c r="Z110" s="5" t="s">
        <v>15</v>
      </c>
      <c r="AK110" s="20">
        <v>53</v>
      </c>
    </row>
    <row r="111" spans="1:41" x14ac:dyDescent="0.2">
      <c r="A111" s="37" t="s">
        <v>6</v>
      </c>
      <c r="B111" s="37" t="s">
        <v>7</v>
      </c>
      <c r="C111" s="37" t="s">
        <v>8</v>
      </c>
      <c r="D111" s="37" t="s">
        <v>27</v>
      </c>
      <c r="E111" s="1" t="s">
        <v>9</v>
      </c>
      <c r="F111" s="37" t="s">
        <v>10</v>
      </c>
      <c r="G111" s="5">
        <v>0.7</v>
      </c>
      <c r="Q111" s="5">
        <v>32.4</v>
      </c>
      <c r="W111" s="5">
        <v>25.9</v>
      </c>
      <c r="X111" s="5">
        <v>4.9000000000000004</v>
      </c>
      <c r="Z111" s="5">
        <v>6.4</v>
      </c>
      <c r="AK111" s="20">
        <v>54</v>
      </c>
      <c r="AM111" s="12">
        <f>+AO111/$AO$3</f>
        <v>8.2829141079904543E-5</v>
      </c>
      <c r="AN111" s="7">
        <f>IF(AK111=1,AM111,AM111+AN109)</f>
        <v>0.99912748748930058</v>
      </c>
      <c r="AO111" s="5">
        <f>SUM(G111:AJ111)</f>
        <v>70.3</v>
      </c>
    </row>
    <row r="112" spans="1:41" x14ac:dyDescent="0.2">
      <c r="A112" s="37" t="s">
        <v>6</v>
      </c>
      <c r="B112" s="37" t="s">
        <v>7</v>
      </c>
      <c r="C112" s="37" t="s">
        <v>8</v>
      </c>
      <c r="D112" s="37" t="s">
        <v>27</v>
      </c>
      <c r="E112" s="1" t="s">
        <v>9</v>
      </c>
      <c r="F112" s="37" t="s">
        <v>11</v>
      </c>
      <c r="G112" s="5" t="s">
        <v>15</v>
      </c>
      <c r="P112" s="5" t="s">
        <v>15</v>
      </c>
      <c r="Q112" s="5" t="s">
        <v>15</v>
      </c>
      <c r="S112" s="5" t="s">
        <v>13</v>
      </c>
      <c r="W112" s="5" t="s">
        <v>15</v>
      </c>
      <c r="X112" s="5" t="s">
        <v>15</v>
      </c>
      <c r="Z112" s="5" t="s">
        <v>15</v>
      </c>
      <c r="AK112" s="20">
        <v>54</v>
      </c>
    </row>
    <row r="113" spans="1:41" x14ac:dyDescent="0.2">
      <c r="A113" s="37" t="s">
        <v>6</v>
      </c>
      <c r="B113" s="37" t="s">
        <v>7</v>
      </c>
      <c r="C113" s="37" t="s">
        <v>8</v>
      </c>
      <c r="D113" s="37" t="s">
        <v>218</v>
      </c>
      <c r="E113" s="1" t="s">
        <v>14</v>
      </c>
      <c r="F113" s="37" t="s">
        <v>10</v>
      </c>
      <c r="Q113" s="5">
        <v>38.200000000000003</v>
      </c>
      <c r="R113" s="5">
        <v>30.8</v>
      </c>
      <c r="AJ113" s="5">
        <v>2.7E-2</v>
      </c>
      <c r="AK113" s="20">
        <v>55</v>
      </c>
      <c r="AM113" s="12">
        <f>+AO113/$AO$3</f>
        <v>8.1329262038727895E-5</v>
      </c>
      <c r="AN113" s="7">
        <f>IF(AK113=1,AM113,AM113+AN111)</f>
        <v>0.99920881675133932</v>
      </c>
      <c r="AO113" s="5">
        <f>SUM(G113:AJ113)</f>
        <v>69.027000000000001</v>
      </c>
    </row>
    <row r="114" spans="1:41" x14ac:dyDescent="0.2">
      <c r="A114" s="37" t="s">
        <v>6</v>
      </c>
      <c r="B114" s="37" t="s">
        <v>7</v>
      </c>
      <c r="C114" s="37" t="s">
        <v>8</v>
      </c>
      <c r="D114" s="37" t="s">
        <v>218</v>
      </c>
      <c r="E114" s="1" t="s">
        <v>14</v>
      </c>
      <c r="F114" s="37" t="s">
        <v>11</v>
      </c>
      <c r="Q114" s="5">
        <v>-1</v>
      </c>
      <c r="R114" s="5" t="s">
        <v>15</v>
      </c>
      <c r="AJ114" s="5" t="s">
        <v>15</v>
      </c>
      <c r="AK114" s="20">
        <v>55</v>
      </c>
    </row>
    <row r="115" spans="1:41" x14ac:dyDescent="0.2">
      <c r="A115" s="37" t="s">
        <v>6</v>
      </c>
      <c r="B115" s="37" t="s">
        <v>7</v>
      </c>
      <c r="C115" s="37" t="s">
        <v>8</v>
      </c>
      <c r="D115" s="37" t="s">
        <v>37</v>
      </c>
      <c r="E115" s="1" t="s">
        <v>28</v>
      </c>
      <c r="F115" s="37" t="s">
        <v>10</v>
      </c>
      <c r="AG115" s="5">
        <v>15</v>
      </c>
      <c r="AH115" s="5">
        <v>15</v>
      </c>
      <c r="AI115" s="5">
        <v>18</v>
      </c>
      <c r="AJ115" s="5">
        <v>20</v>
      </c>
      <c r="AK115" s="20">
        <v>56</v>
      </c>
      <c r="AM115" s="12">
        <f>+AO115/$AO$3</f>
        <v>8.0119226080135268E-5</v>
      </c>
      <c r="AN115" s="7">
        <f>IF(AK115=1,AM115,AM115+AN113)</f>
        <v>0.99928893597741941</v>
      </c>
      <c r="AO115" s="5">
        <f>SUM(G115:AJ115)</f>
        <v>68</v>
      </c>
    </row>
    <row r="116" spans="1:41" x14ac:dyDescent="0.2">
      <c r="A116" s="37" t="s">
        <v>6</v>
      </c>
      <c r="B116" s="37" t="s">
        <v>7</v>
      </c>
      <c r="C116" s="37" t="s">
        <v>8</v>
      </c>
      <c r="D116" s="37" t="s">
        <v>37</v>
      </c>
      <c r="E116" s="1" t="s">
        <v>28</v>
      </c>
      <c r="F116" s="37" t="s">
        <v>11</v>
      </c>
      <c r="AG116" s="5">
        <v>-1</v>
      </c>
      <c r="AH116" s="5">
        <v>-1</v>
      </c>
      <c r="AI116" s="5">
        <v>-1</v>
      </c>
      <c r="AJ116" s="5">
        <v>-1</v>
      </c>
      <c r="AK116" s="20">
        <v>56</v>
      </c>
    </row>
    <row r="117" spans="1:41" x14ac:dyDescent="0.2">
      <c r="A117" s="37" t="s">
        <v>6</v>
      </c>
      <c r="B117" s="37" t="s">
        <v>7</v>
      </c>
      <c r="C117" s="37" t="s">
        <v>8</v>
      </c>
      <c r="D117" s="37" t="s">
        <v>38</v>
      </c>
      <c r="E117" s="1" t="s">
        <v>44</v>
      </c>
      <c r="F117" s="37" t="s">
        <v>10</v>
      </c>
      <c r="K117" s="5">
        <v>1</v>
      </c>
      <c r="L117" s="5">
        <v>10</v>
      </c>
      <c r="M117" s="5">
        <v>3</v>
      </c>
      <c r="N117" s="5">
        <v>3</v>
      </c>
      <c r="O117" s="5">
        <v>10</v>
      </c>
      <c r="P117" s="5">
        <v>11.628</v>
      </c>
      <c r="Q117" s="5">
        <v>4.9580000000000002</v>
      </c>
      <c r="R117" s="5">
        <v>1.79</v>
      </c>
      <c r="S117" s="5">
        <v>5.9189999999999996</v>
      </c>
      <c r="T117" s="5">
        <v>3.4</v>
      </c>
      <c r="U117" s="5">
        <v>0.93500000000000005</v>
      </c>
      <c r="V117" s="5">
        <v>2.3140000000000001</v>
      </c>
      <c r="W117" s="5">
        <v>0.44</v>
      </c>
      <c r="X117" s="5">
        <v>0.57499999999999996</v>
      </c>
      <c r="Y117" s="5">
        <v>0.214</v>
      </c>
      <c r="Z117" s="5">
        <v>5.0999999999999997E-2</v>
      </c>
      <c r="AA117" s="5">
        <v>0.32900000000000001</v>
      </c>
      <c r="AB117" s="5">
        <v>0.13800000000000001</v>
      </c>
      <c r="AC117" s="5">
        <v>0.20399999999999999</v>
      </c>
      <c r="AD117" s="5">
        <v>2.0990000000000002</v>
      </c>
      <c r="AE117" s="5">
        <v>3.6999999999999998E-2</v>
      </c>
      <c r="AF117" s="5">
        <v>0.154</v>
      </c>
      <c r="AG117" s="5">
        <v>0.309</v>
      </c>
      <c r="AI117" s="5">
        <v>2.3E-2</v>
      </c>
      <c r="AK117" s="20">
        <v>57</v>
      </c>
      <c r="AM117" s="12">
        <f>+AO117/$AO$3</f>
        <v>7.3659024365467889E-5</v>
      </c>
      <c r="AN117" s="7">
        <f>IF(AK117=1,AM117,AM117+AN115)</f>
        <v>0.99936259500178493</v>
      </c>
      <c r="AO117" s="5">
        <f>SUM(G117:AJ117)</f>
        <v>62.517000000000003</v>
      </c>
    </row>
    <row r="118" spans="1:41" x14ac:dyDescent="0.2">
      <c r="A118" s="37" t="s">
        <v>6</v>
      </c>
      <c r="B118" s="37" t="s">
        <v>7</v>
      </c>
      <c r="C118" s="37" t="s">
        <v>8</v>
      </c>
      <c r="D118" s="37" t="s">
        <v>38</v>
      </c>
      <c r="E118" s="1" t="s">
        <v>44</v>
      </c>
      <c r="F118" s="37" t="s">
        <v>11</v>
      </c>
      <c r="K118" s="5" t="s">
        <v>15</v>
      </c>
      <c r="L118" s="5" t="s">
        <v>15</v>
      </c>
      <c r="M118" s="5" t="s">
        <v>15</v>
      </c>
      <c r="N118" s="5" t="s">
        <v>15</v>
      </c>
      <c r="O118" s="5" t="s">
        <v>13</v>
      </c>
      <c r="P118" s="5" t="s">
        <v>15</v>
      </c>
      <c r="Q118" s="5" t="s">
        <v>15</v>
      </c>
      <c r="R118" s="5" t="s">
        <v>15</v>
      </c>
      <c r="S118" s="5" t="s">
        <v>15</v>
      </c>
      <c r="T118" s="5" t="s">
        <v>15</v>
      </c>
      <c r="U118" s="5" t="s">
        <v>15</v>
      </c>
      <c r="V118" s="5" t="s">
        <v>15</v>
      </c>
      <c r="W118" s="5" t="s">
        <v>15</v>
      </c>
      <c r="X118" s="5" t="s">
        <v>15</v>
      </c>
      <c r="Y118" s="5" t="s">
        <v>15</v>
      </c>
      <c r="Z118" s="5" t="s">
        <v>15</v>
      </c>
      <c r="AA118" s="5" t="s">
        <v>12</v>
      </c>
      <c r="AB118" s="5" t="s">
        <v>18</v>
      </c>
      <c r="AC118" s="5" t="s">
        <v>12</v>
      </c>
      <c r="AD118" s="5" t="s">
        <v>12</v>
      </c>
      <c r="AE118" s="5" t="s">
        <v>18</v>
      </c>
      <c r="AF118" s="5" t="s">
        <v>12</v>
      </c>
      <c r="AG118" s="5" t="s">
        <v>12</v>
      </c>
      <c r="AI118" s="5" t="s">
        <v>18</v>
      </c>
      <c r="AK118" s="20">
        <v>57</v>
      </c>
    </row>
    <row r="119" spans="1:41" x14ac:dyDescent="0.2">
      <c r="A119" s="37" t="s">
        <v>6</v>
      </c>
      <c r="B119" s="37" t="s">
        <v>7</v>
      </c>
      <c r="C119" s="37" t="s">
        <v>8</v>
      </c>
      <c r="D119" s="37" t="s">
        <v>220</v>
      </c>
      <c r="E119" s="1" t="s">
        <v>77</v>
      </c>
      <c r="F119" s="37" t="s">
        <v>10</v>
      </c>
      <c r="G119" s="5">
        <v>2</v>
      </c>
      <c r="H119" s="5">
        <v>54</v>
      </c>
      <c r="AK119" s="20">
        <v>58</v>
      </c>
      <c r="AM119" s="12">
        <f>+AO119/$AO$3</f>
        <v>6.5980539124817274E-5</v>
      </c>
      <c r="AN119" s="7">
        <f>IF(AK119=1,AM119,AM119+AN117)</f>
        <v>0.99942857554090969</v>
      </c>
      <c r="AO119" s="5">
        <f>SUM(G119:AJ119)</f>
        <v>56</v>
      </c>
    </row>
    <row r="120" spans="1:41" x14ac:dyDescent="0.2">
      <c r="A120" s="37" t="s">
        <v>6</v>
      </c>
      <c r="B120" s="37" t="s">
        <v>7</v>
      </c>
      <c r="C120" s="37" t="s">
        <v>8</v>
      </c>
      <c r="D120" s="37" t="s">
        <v>220</v>
      </c>
      <c r="E120" s="1" t="s">
        <v>77</v>
      </c>
      <c r="F120" s="37" t="s">
        <v>11</v>
      </c>
      <c r="G120" s="5">
        <v>-1</v>
      </c>
      <c r="H120" s="5">
        <v>-1</v>
      </c>
      <c r="AK120" s="20">
        <v>58</v>
      </c>
    </row>
    <row r="121" spans="1:41" x14ac:dyDescent="0.2">
      <c r="A121" s="37" t="s">
        <v>6</v>
      </c>
      <c r="B121" s="37" t="s">
        <v>7</v>
      </c>
      <c r="C121" s="37" t="s">
        <v>8</v>
      </c>
      <c r="D121" s="37" t="s">
        <v>220</v>
      </c>
      <c r="E121" s="63" t="s">
        <v>32</v>
      </c>
      <c r="F121" s="37" t="s">
        <v>10</v>
      </c>
      <c r="G121" s="5">
        <v>0.02</v>
      </c>
      <c r="H121" s="5">
        <v>2</v>
      </c>
      <c r="J121" s="5">
        <v>2.02</v>
      </c>
      <c r="M121" s="5">
        <v>0.24</v>
      </c>
      <c r="P121" s="5">
        <v>0.12</v>
      </c>
      <c r="Q121" s="5">
        <v>7.0000000000000007E-2</v>
      </c>
      <c r="R121" s="5">
        <v>0.03</v>
      </c>
      <c r="T121" s="5">
        <v>3.6110000000000002</v>
      </c>
      <c r="U121" s="5">
        <v>9.9139999999999997</v>
      </c>
      <c r="V121" s="5">
        <v>5.5529999999999999</v>
      </c>
      <c r="W121" s="5">
        <v>4.1769999999999996</v>
      </c>
      <c r="X121" s="5">
        <v>1.8759999999999999</v>
      </c>
      <c r="Y121" s="5">
        <v>1.258</v>
      </c>
      <c r="Z121" s="5">
        <v>2.2429999999999999</v>
      </c>
      <c r="AA121" s="5">
        <v>7.8380000000000001</v>
      </c>
      <c r="AB121" s="5">
        <v>4.3570000000000002</v>
      </c>
      <c r="AC121" s="5">
        <v>0.65100000000000002</v>
      </c>
      <c r="AD121" s="5">
        <v>6.7130000000000001</v>
      </c>
      <c r="AF121" s="5">
        <v>1.4999999999999999E-2</v>
      </c>
      <c r="AJ121" s="5">
        <v>5.3999999999999999E-2</v>
      </c>
      <c r="AK121" s="20">
        <v>59</v>
      </c>
      <c r="AM121" s="12">
        <f>+AO121/$AO$3</f>
        <v>6.2163093646881422E-5</v>
      </c>
      <c r="AN121" s="7">
        <f>IF(AK121=1,AM121,AM121+AN119)</f>
        <v>0.99949073863455662</v>
      </c>
      <c r="AO121" s="5">
        <f>SUM(G121:AJ121)</f>
        <v>52.760000000000005</v>
      </c>
    </row>
    <row r="122" spans="1:41" x14ac:dyDescent="0.2">
      <c r="A122" s="37" t="s">
        <v>6</v>
      </c>
      <c r="B122" s="37" t="s">
        <v>7</v>
      </c>
      <c r="C122" s="37" t="s">
        <v>8</v>
      </c>
      <c r="D122" s="37" t="s">
        <v>220</v>
      </c>
      <c r="E122" s="63" t="s">
        <v>32</v>
      </c>
      <c r="F122" s="37" t="s">
        <v>11</v>
      </c>
      <c r="G122" s="5">
        <v>-1</v>
      </c>
      <c r="H122" s="5">
        <v>-1</v>
      </c>
      <c r="J122" s="5">
        <v>-1</v>
      </c>
      <c r="M122" s="5">
        <v>-1</v>
      </c>
      <c r="P122" s="5">
        <v>-1</v>
      </c>
      <c r="Q122" s="5">
        <v>-1</v>
      </c>
      <c r="R122" s="5">
        <v>-1</v>
      </c>
      <c r="T122" s="5">
        <v>-1</v>
      </c>
      <c r="U122" s="5">
        <v>-1</v>
      </c>
      <c r="V122" s="5">
        <v>-1</v>
      </c>
      <c r="W122" s="5" t="s">
        <v>17</v>
      </c>
      <c r="X122" s="5">
        <v>-1</v>
      </c>
      <c r="Y122" s="5">
        <v>-1</v>
      </c>
      <c r="Z122" s="5">
        <v>-1</v>
      </c>
      <c r="AA122" s="5" t="s">
        <v>17</v>
      </c>
      <c r="AB122" s="5" t="s">
        <v>17</v>
      </c>
      <c r="AC122" s="5" t="s">
        <v>17</v>
      </c>
      <c r="AD122" s="5" t="s">
        <v>17</v>
      </c>
      <c r="AE122" s="5" t="s">
        <v>17</v>
      </c>
      <c r="AF122" s="5" t="s">
        <v>17</v>
      </c>
      <c r="AJ122" s="5" t="s">
        <v>17</v>
      </c>
      <c r="AK122" s="20">
        <v>59</v>
      </c>
    </row>
    <row r="123" spans="1:41" x14ac:dyDescent="0.2">
      <c r="A123" s="37" t="s">
        <v>6</v>
      </c>
      <c r="B123" s="37" t="s">
        <v>7</v>
      </c>
      <c r="C123" s="37" t="s">
        <v>8</v>
      </c>
      <c r="D123" s="37" t="s">
        <v>34</v>
      </c>
      <c r="E123" s="1" t="s">
        <v>28</v>
      </c>
      <c r="F123" s="37" t="s">
        <v>10</v>
      </c>
      <c r="Z123" s="5">
        <v>50.5</v>
      </c>
      <c r="AK123" s="20">
        <v>60</v>
      </c>
      <c r="AM123" s="12">
        <f>+AO123/$AO$3</f>
        <v>5.950030760362986E-5</v>
      </c>
      <c r="AN123" s="7">
        <f>IF(AK123=1,AM123,AM123+AN121)</f>
        <v>0.99955023894216022</v>
      </c>
      <c r="AO123" s="5">
        <f>SUM(G123:AJ123)</f>
        <v>50.5</v>
      </c>
    </row>
    <row r="124" spans="1:41" x14ac:dyDescent="0.2">
      <c r="A124" s="37" t="s">
        <v>6</v>
      </c>
      <c r="B124" s="37" t="s">
        <v>7</v>
      </c>
      <c r="C124" s="37" t="s">
        <v>8</v>
      </c>
      <c r="D124" s="37" t="s">
        <v>34</v>
      </c>
      <c r="E124" s="1" t="s">
        <v>28</v>
      </c>
      <c r="F124" s="37" t="s">
        <v>11</v>
      </c>
      <c r="Z124" s="5">
        <v>-1</v>
      </c>
      <c r="AC124" s="5" t="s">
        <v>13</v>
      </c>
      <c r="AE124" s="5" t="s">
        <v>15</v>
      </c>
      <c r="AG124" s="5" t="s">
        <v>18</v>
      </c>
      <c r="AK124" s="20">
        <v>60</v>
      </c>
    </row>
    <row r="125" spans="1:41" x14ac:dyDescent="0.2">
      <c r="A125" s="37" t="s">
        <v>6</v>
      </c>
      <c r="B125" s="37" t="s">
        <v>7</v>
      </c>
      <c r="C125" s="37" t="s">
        <v>8</v>
      </c>
      <c r="D125" s="37" t="s">
        <v>220</v>
      </c>
      <c r="E125" s="1" t="s">
        <v>14</v>
      </c>
      <c r="F125" s="37" t="s">
        <v>10</v>
      </c>
      <c r="G125" s="5">
        <v>4.01</v>
      </c>
      <c r="H125" s="5">
        <v>1.01</v>
      </c>
      <c r="I125" s="5">
        <v>15</v>
      </c>
      <c r="J125" s="5">
        <v>7</v>
      </c>
      <c r="K125" s="5">
        <v>1</v>
      </c>
      <c r="L125" s="5">
        <v>3</v>
      </c>
      <c r="M125" s="5">
        <v>6</v>
      </c>
      <c r="N125" s="5">
        <v>6</v>
      </c>
      <c r="U125" s="5">
        <v>1.6739999999999999</v>
      </c>
      <c r="W125" s="5">
        <v>0.17199999999999999</v>
      </c>
      <c r="X125" s="5">
        <v>0.20499999999999999</v>
      </c>
      <c r="Y125" s="5">
        <v>6.9000000000000006E-2</v>
      </c>
      <c r="Z125" s="5">
        <v>3.6999999999999998E-2</v>
      </c>
      <c r="AC125" s="5">
        <v>0.48799999999999999</v>
      </c>
      <c r="AD125" s="5">
        <v>0.2</v>
      </c>
      <c r="AF125" s="5">
        <v>3.6999999999999998E-2</v>
      </c>
      <c r="AG125" s="5">
        <v>4.0000000000000001E-3</v>
      </c>
      <c r="AJ125" s="5">
        <v>0.02</v>
      </c>
      <c r="AK125" s="20">
        <v>61</v>
      </c>
      <c r="AM125" s="12">
        <f>+AO125/$AO$3</f>
        <v>5.4111111425827818E-5</v>
      </c>
      <c r="AN125" s="7">
        <f>IF(AK125=1,AM125,AM125+AN123)</f>
        <v>0.99960435005358605</v>
      </c>
      <c r="AO125" s="5">
        <f>SUM(G125:AJ125)</f>
        <v>45.925999999999995</v>
      </c>
    </row>
    <row r="126" spans="1:41" x14ac:dyDescent="0.2">
      <c r="A126" s="37" t="s">
        <v>6</v>
      </c>
      <c r="B126" s="37" t="s">
        <v>7</v>
      </c>
      <c r="C126" s="37" t="s">
        <v>8</v>
      </c>
      <c r="D126" s="37" t="s">
        <v>220</v>
      </c>
      <c r="E126" s="1" t="s">
        <v>14</v>
      </c>
      <c r="F126" s="37" t="s">
        <v>11</v>
      </c>
      <c r="G126" s="5">
        <v>-1</v>
      </c>
      <c r="H126" s="5">
        <v>-1</v>
      </c>
      <c r="I126" s="5">
        <v>-1</v>
      </c>
      <c r="J126" s="5">
        <v>-1</v>
      </c>
      <c r="K126" s="5" t="s">
        <v>24</v>
      </c>
      <c r="L126" s="5">
        <v>-1</v>
      </c>
      <c r="M126" s="5">
        <v>-1</v>
      </c>
      <c r="N126" s="5">
        <v>-1</v>
      </c>
      <c r="U126" s="5">
        <v>-1</v>
      </c>
      <c r="W126" s="5">
        <v>-1</v>
      </c>
      <c r="X126" s="5">
        <v>-1</v>
      </c>
      <c r="Y126" s="5" t="s">
        <v>17</v>
      </c>
      <c r="Z126" s="5" t="s">
        <v>23</v>
      </c>
      <c r="AC126" s="5" t="s">
        <v>23</v>
      </c>
      <c r="AD126" s="5" t="s">
        <v>23</v>
      </c>
      <c r="AE126" s="5" t="s">
        <v>17</v>
      </c>
      <c r="AF126" s="5" t="s">
        <v>23</v>
      </c>
      <c r="AG126" s="5" t="s">
        <v>17</v>
      </c>
      <c r="AJ126" s="5" t="s">
        <v>17</v>
      </c>
      <c r="AK126" s="20">
        <v>61</v>
      </c>
    </row>
    <row r="127" spans="1:41" x14ac:dyDescent="0.2">
      <c r="A127" s="37" t="s">
        <v>6</v>
      </c>
      <c r="B127" s="37" t="s">
        <v>7</v>
      </c>
      <c r="C127" s="37" t="s">
        <v>8</v>
      </c>
      <c r="D127" s="37" t="s">
        <v>43</v>
      </c>
      <c r="E127" s="1" t="s">
        <v>33</v>
      </c>
      <c r="F127" s="37" t="s">
        <v>10</v>
      </c>
      <c r="S127" s="5">
        <v>1.458</v>
      </c>
      <c r="T127" s="5">
        <v>1.343</v>
      </c>
      <c r="U127" s="5">
        <v>2.2360000000000002</v>
      </c>
      <c r="V127" s="5">
        <v>1.64</v>
      </c>
      <c r="W127" s="5">
        <v>0.95699999999999996</v>
      </c>
      <c r="X127" s="5">
        <v>0.95699999999999996</v>
      </c>
      <c r="Y127" s="5">
        <v>0.84299999999999997</v>
      </c>
      <c r="Z127" s="5">
        <v>3.931</v>
      </c>
      <c r="AA127" s="5">
        <v>0.90700000000000003</v>
      </c>
      <c r="AB127" s="5">
        <v>5.2130000000000001</v>
      </c>
      <c r="AC127" s="5">
        <v>1.5960000000000001</v>
      </c>
      <c r="AD127" s="5">
        <v>1.44</v>
      </c>
      <c r="AE127" s="5">
        <v>0.54200000000000004</v>
      </c>
      <c r="AF127" s="5">
        <v>1.024</v>
      </c>
      <c r="AG127" s="5">
        <v>6.2309999999999999</v>
      </c>
      <c r="AH127" s="5">
        <v>1.3819999999999999</v>
      </c>
      <c r="AI127" s="5">
        <v>0.58799999999999997</v>
      </c>
      <c r="AJ127" s="5">
        <v>0.21</v>
      </c>
      <c r="AK127" s="20">
        <v>62</v>
      </c>
      <c r="AM127" s="12">
        <f>+AO127/$AO$3</f>
        <v>3.8289920722826999E-5</v>
      </c>
      <c r="AN127" s="7">
        <f>IF(AK127=1,AM127,AM127+AN125)</f>
        <v>0.99964263997430891</v>
      </c>
      <c r="AO127" s="5">
        <f>SUM(G127:AJ127)</f>
        <v>32.498000000000005</v>
      </c>
    </row>
    <row r="128" spans="1:41" x14ac:dyDescent="0.2">
      <c r="A128" s="37" t="s">
        <v>6</v>
      </c>
      <c r="B128" s="37" t="s">
        <v>7</v>
      </c>
      <c r="C128" s="37" t="s">
        <v>8</v>
      </c>
      <c r="D128" s="37" t="s">
        <v>43</v>
      </c>
      <c r="E128" s="1" t="s">
        <v>33</v>
      </c>
      <c r="F128" s="37" t="s">
        <v>11</v>
      </c>
      <c r="S128" s="5">
        <v>-1</v>
      </c>
      <c r="T128" s="5">
        <v>-1</v>
      </c>
      <c r="U128" s="5">
        <v>-1</v>
      </c>
      <c r="V128" s="5">
        <v>-1</v>
      </c>
      <c r="W128" s="5">
        <v>-1</v>
      </c>
      <c r="X128" s="5">
        <v>-1</v>
      </c>
      <c r="Y128" s="5">
        <v>-1</v>
      </c>
      <c r="Z128" s="5">
        <v>-1</v>
      </c>
      <c r="AA128" s="5">
        <v>-1</v>
      </c>
      <c r="AB128" s="5">
        <v>-1</v>
      </c>
      <c r="AC128" s="5">
        <v>-1</v>
      </c>
      <c r="AD128" s="5">
        <v>-1</v>
      </c>
      <c r="AE128" s="5">
        <v>-1</v>
      </c>
      <c r="AF128" s="5">
        <v>-1</v>
      </c>
      <c r="AG128" s="5">
        <v>-1</v>
      </c>
      <c r="AH128" s="5">
        <v>-1</v>
      </c>
      <c r="AI128" s="5">
        <v>-1</v>
      </c>
      <c r="AJ128" s="5">
        <v>-1</v>
      </c>
      <c r="AK128" s="20">
        <v>62</v>
      </c>
    </row>
    <row r="129" spans="1:41" x14ac:dyDescent="0.2">
      <c r="A129" s="37" t="s">
        <v>6</v>
      </c>
      <c r="B129" s="37" t="s">
        <v>7</v>
      </c>
      <c r="C129" s="37" t="s">
        <v>8</v>
      </c>
      <c r="D129" s="37" t="s">
        <v>216</v>
      </c>
      <c r="E129" s="1" t="s">
        <v>46</v>
      </c>
      <c r="F129" s="37" t="s">
        <v>10</v>
      </c>
      <c r="Z129" s="5">
        <v>4.9000000000000002E-2</v>
      </c>
      <c r="AA129" s="5">
        <v>26.198</v>
      </c>
      <c r="AC129" s="5">
        <v>0.04</v>
      </c>
      <c r="AF129" s="5">
        <v>2.0049999999999999</v>
      </c>
      <c r="AG129" s="5">
        <v>1.1879999999999999</v>
      </c>
      <c r="AH129" s="5">
        <v>0.26600000000000001</v>
      </c>
      <c r="AI129" s="5">
        <v>0.20899999999999999</v>
      </c>
      <c r="AJ129" s="5">
        <v>2E-3</v>
      </c>
      <c r="AK129" s="20">
        <v>63</v>
      </c>
      <c r="AM129" s="12">
        <f>+AO129/$AO$3</f>
        <v>3.5296053760038402E-5</v>
      </c>
      <c r="AN129" s="7">
        <f>IF(AK129=1,AM129,AM129+AN127)</f>
        <v>0.99967793602806898</v>
      </c>
      <c r="AO129" s="5">
        <f>SUM(G129:AJ129)</f>
        <v>29.956999999999994</v>
      </c>
    </row>
    <row r="130" spans="1:41" x14ac:dyDescent="0.2">
      <c r="A130" s="37" t="s">
        <v>6</v>
      </c>
      <c r="B130" s="37" t="s">
        <v>7</v>
      </c>
      <c r="C130" s="37" t="s">
        <v>8</v>
      </c>
      <c r="D130" s="37" t="s">
        <v>216</v>
      </c>
      <c r="E130" s="1" t="s">
        <v>46</v>
      </c>
      <c r="F130" s="37" t="s">
        <v>11</v>
      </c>
      <c r="Z130" s="5">
        <v>-1</v>
      </c>
      <c r="AA130" s="5">
        <v>-1</v>
      </c>
      <c r="AC130" s="5">
        <v>-1</v>
      </c>
      <c r="AF130" s="5">
        <v>-1</v>
      </c>
      <c r="AG130" s="5" t="s">
        <v>15</v>
      </c>
      <c r="AH130" s="5">
        <v>-1</v>
      </c>
      <c r="AI130" s="5" t="s">
        <v>15</v>
      </c>
      <c r="AJ130" s="5">
        <v>-1</v>
      </c>
      <c r="AK130" s="20">
        <v>63</v>
      </c>
    </row>
    <row r="131" spans="1:41" x14ac:dyDescent="0.2">
      <c r="A131" s="37" t="s">
        <v>6</v>
      </c>
      <c r="B131" s="37" t="s">
        <v>7</v>
      </c>
      <c r="C131" s="37" t="s">
        <v>8</v>
      </c>
      <c r="D131" s="37" t="s">
        <v>220</v>
      </c>
      <c r="E131" s="1" t="s">
        <v>47</v>
      </c>
      <c r="F131" s="37" t="s">
        <v>10</v>
      </c>
      <c r="G131" s="5">
        <v>2</v>
      </c>
      <c r="H131" s="5">
        <v>8</v>
      </c>
      <c r="I131" s="5">
        <v>0.03</v>
      </c>
      <c r="J131" s="5">
        <v>1.26</v>
      </c>
      <c r="L131" s="5">
        <v>3</v>
      </c>
      <c r="M131" s="5">
        <v>1.02</v>
      </c>
      <c r="N131" s="5">
        <v>1</v>
      </c>
      <c r="O131" s="5">
        <v>0.42</v>
      </c>
      <c r="P131" s="5">
        <v>0.22</v>
      </c>
      <c r="Q131" s="5">
        <v>0.26</v>
      </c>
      <c r="R131" s="5">
        <v>1</v>
      </c>
      <c r="S131" s="5">
        <v>0.61</v>
      </c>
      <c r="T131" s="5">
        <v>6.2679999999999998</v>
      </c>
      <c r="U131" s="5">
        <v>1.6679999999999999</v>
      </c>
      <c r="V131" s="5">
        <v>0.51100000000000001</v>
      </c>
      <c r="W131" s="5">
        <v>0.41799999999999998</v>
      </c>
      <c r="X131" s="5">
        <v>5.0000000000000001E-3</v>
      </c>
      <c r="Y131" s="5">
        <v>1.4999999999999999E-2</v>
      </c>
      <c r="Z131" s="5">
        <v>1.0999999999999999E-2</v>
      </c>
      <c r="AK131" s="20">
        <v>64</v>
      </c>
      <c r="AM131" s="12">
        <f>+AO131/$AO$3</f>
        <v>3.2655653971132772E-5</v>
      </c>
      <c r="AN131" s="7">
        <f>IF(AK131=1,AM131,AM131+AN129)</f>
        <v>0.99971059168204013</v>
      </c>
      <c r="AO131" s="5">
        <f>SUM(G131:AJ131)</f>
        <v>27.715999999999998</v>
      </c>
    </row>
    <row r="132" spans="1:41" x14ac:dyDescent="0.2">
      <c r="A132" s="37" t="s">
        <v>6</v>
      </c>
      <c r="B132" s="37" t="s">
        <v>7</v>
      </c>
      <c r="C132" s="37" t="s">
        <v>8</v>
      </c>
      <c r="D132" s="37" t="s">
        <v>220</v>
      </c>
      <c r="E132" s="1" t="s">
        <v>47</v>
      </c>
      <c r="F132" s="37" t="s">
        <v>11</v>
      </c>
      <c r="G132" s="5">
        <v>-1</v>
      </c>
      <c r="H132" s="5">
        <v>-1</v>
      </c>
      <c r="I132" s="5">
        <v>-1</v>
      </c>
      <c r="J132" s="5">
        <v>-1</v>
      </c>
      <c r="L132" s="5">
        <v>-1</v>
      </c>
      <c r="M132" s="5">
        <v>-1</v>
      </c>
      <c r="N132" s="5">
        <v>-1</v>
      </c>
      <c r="O132" s="5">
        <v>-1</v>
      </c>
      <c r="P132" s="5">
        <v>-1</v>
      </c>
      <c r="Q132" s="5">
        <v>-1</v>
      </c>
      <c r="R132" s="5">
        <v>-1</v>
      </c>
      <c r="S132" s="5">
        <v>-1</v>
      </c>
      <c r="T132" s="5">
        <v>-1</v>
      </c>
      <c r="U132" s="5">
        <v>-1</v>
      </c>
      <c r="V132" s="5">
        <v>-1</v>
      </c>
      <c r="W132" s="5">
        <v>-1</v>
      </c>
      <c r="X132" s="5">
        <v>-1</v>
      </c>
      <c r="Y132" s="5">
        <v>-1</v>
      </c>
      <c r="Z132" s="5">
        <v>-1</v>
      </c>
      <c r="AK132" s="20">
        <v>64</v>
      </c>
    </row>
    <row r="133" spans="1:41" x14ac:dyDescent="0.2">
      <c r="A133" s="37" t="s">
        <v>6</v>
      </c>
      <c r="B133" s="37" t="s">
        <v>7</v>
      </c>
      <c r="C133" s="37" t="s">
        <v>8</v>
      </c>
      <c r="D133" s="37" t="s">
        <v>218</v>
      </c>
      <c r="E133" s="1" t="s">
        <v>28</v>
      </c>
      <c r="F133" s="37" t="s">
        <v>10</v>
      </c>
      <c r="G133" s="5">
        <v>1</v>
      </c>
      <c r="V133" s="5">
        <v>1.2E-2</v>
      </c>
      <c r="AG133" s="5">
        <v>0.42799999999999999</v>
      </c>
      <c r="AI133" s="5">
        <v>24.574000000000002</v>
      </c>
      <c r="AK133" s="20">
        <v>65</v>
      </c>
      <c r="AM133" s="12">
        <f>+AO133/$AO$3</f>
        <v>3.0650316871303515E-5</v>
      </c>
      <c r="AN133" s="7">
        <f>IF(AK133=1,AM133,AM133+AN131)</f>
        <v>0.99974124199891146</v>
      </c>
      <c r="AO133" s="5">
        <f>SUM(G133:AJ133)</f>
        <v>26.014000000000003</v>
      </c>
    </row>
    <row r="134" spans="1:41" x14ac:dyDescent="0.2">
      <c r="A134" s="37" t="s">
        <v>6</v>
      </c>
      <c r="B134" s="37" t="s">
        <v>7</v>
      </c>
      <c r="C134" s="37" t="s">
        <v>8</v>
      </c>
      <c r="D134" s="37" t="s">
        <v>218</v>
      </c>
      <c r="E134" s="1" t="s">
        <v>28</v>
      </c>
      <c r="F134" s="37" t="s">
        <v>11</v>
      </c>
      <c r="G134" s="5" t="s">
        <v>15</v>
      </c>
      <c r="V134" s="5" t="s">
        <v>15</v>
      </c>
      <c r="Z134" s="5" t="s">
        <v>15</v>
      </c>
      <c r="AG134" s="5" t="s">
        <v>15</v>
      </c>
      <c r="AI134" s="5" t="s">
        <v>15</v>
      </c>
      <c r="AJ134" s="5" t="s">
        <v>15</v>
      </c>
      <c r="AK134" s="20">
        <v>65</v>
      </c>
    </row>
    <row r="135" spans="1:41" x14ac:dyDescent="0.2">
      <c r="A135" s="37" t="s">
        <v>6</v>
      </c>
      <c r="B135" s="37" t="s">
        <v>7</v>
      </c>
      <c r="C135" s="37" t="s">
        <v>8</v>
      </c>
      <c r="D135" s="37" t="s">
        <v>27</v>
      </c>
      <c r="E135" s="63" t="s">
        <v>32</v>
      </c>
      <c r="F135" s="37" t="s">
        <v>10</v>
      </c>
      <c r="Q135" s="5">
        <v>19.600000000000001</v>
      </c>
      <c r="AK135" s="20">
        <v>66</v>
      </c>
      <c r="AM135" s="12">
        <f>+AO135/$AO$3</f>
        <v>2.3093188693686046E-5</v>
      </c>
      <c r="AN135" s="7">
        <f>IF(AK135=1,AM135,AM135+AN133)</f>
        <v>0.9997643351876051</v>
      </c>
      <c r="AO135" s="5">
        <f>SUM(G135:AJ135)</f>
        <v>19.600000000000001</v>
      </c>
    </row>
    <row r="136" spans="1:41" x14ac:dyDescent="0.2">
      <c r="A136" s="37" t="s">
        <v>6</v>
      </c>
      <c r="B136" s="37" t="s">
        <v>7</v>
      </c>
      <c r="C136" s="37" t="s">
        <v>8</v>
      </c>
      <c r="D136" s="37" t="s">
        <v>27</v>
      </c>
      <c r="E136" s="63" t="s">
        <v>32</v>
      </c>
      <c r="F136" s="37" t="s">
        <v>11</v>
      </c>
      <c r="Q136" s="5">
        <v>-1</v>
      </c>
      <c r="AK136" s="20">
        <v>66</v>
      </c>
    </row>
    <row r="137" spans="1:41" x14ac:dyDescent="0.2">
      <c r="A137" s="37" t="s">
        <v>6</v>
      </c>
      <c r="B137" s="37" t="s">
        <v>7</v>
      </c>
      <c r="C137" s="37" t="s">
        <v>8</v>
      </c>
      <c r="D137" s="37" t="s">
        <v>37</v>
      </c>
      <c r="E137" s="1" t="s">
        <v>33</v>
      </c>
      <c r="F137" s="37" t="s">
        <v>10</v>
      </c>
      <c r="AF137" s="5">
        <v>14</v>
      </c>
      <c r="AI137" s="5">
        <v>2</v>
      </c>
      <c r="AJ137" s="5">
        <v>3</v>
      </c>
      <c r="AK137" s="20">
        <v>67</v>
      </c>
      <c r="AM137" s="12">
        <f>+AO137/$AO$3</f>
        <v>2.2386254345920148E-5</v>
      </c>
      <c r="AN137" s="7">
        <f>IF(AK137=1,AM137,AM137+AN135)</f>
        <v>0.99978672144195102</v>
      </c>
      <c r="AO137" s="5">
        <f>SUM(G137:AJ137)</f>
        <v>19</v>
      </c>
    </row>
    <row r="138" spans="1:41" x14ac:dyDescent="0.2">
      <c r="A138" s="37" t="s">
        <v>6</v>
      </c>
      <c r="B138" s="37" t="s">
        <v>7</v>
      </c>
      <c r="C138" s="37" t="s">
        <v>8</v>
      </c>
      <c r="D138" s="37" t="s">
        <v>37</v>
      </c>
      <c r="E138" s="1" t="s">
        <v>33</v>
      </c>
      <c r="F138" s="37" t="s">
        <v>11</v>
      </c>
      <c r="AF138" s="5">
        <v>-1</v>
      </c>
      <c r="AI138" s="5">
        <v>-1</v>
      </c>
      <c r="AJ138" s="5">
        <v>-1</v>
      </c>
      <c r="AK138" s="20">
        <v>67</v>
      </c>
    </row>
    <row r="139" spans="1:41" x14ac:dyDescent="0.2">
      <c r="A139" s="37" t="s">
        <v>6</v>
      </c>
      <c r="B139" s="37" t="s">
        <v>7</v>
      </c>
      <c r="C139" s="37" t="s">
        <v>8</v>
      </c>
      <c r="D139" s="37" t="s">
        <v>224</v>
      </c>
      <c r="E139" s="1" t="s">
        <v>21</v>
      </c>
      <c r="F139" s="37" t="s">
        <v>10</v>
      </c>
      <c r="R139" s="5">
        <v>3.8</v>
      </c>
      <c r="T139" s="5">
        <v>7.06</v>
      </c>
      <c r="U139" s="5">
        <v>2.12</v>
      </c>
      <c r="W139" s="5">
        <v>3.1859999999999999</v>
      </c>
      <c r="X139" s="5">
        <v>0.151</v>
      </c>
      <c r="Z139" s="5">
        <v>2.7E-2</v>
      </c>
      <c r="AC139" s="5">
        <v>0.27</v>
      </c>
      <c r="AD139" s="5">
        <v>7.9000000000000001E-2</v>
      </c>
      <c r="AK139" s="20">
        <v>68</v>
      </c>
      <c r="AM139" s="12">
        <f>+AO139/$AO$3</f>
        <v>1.9668091778760267E-5</v>
      </c>
      <c r="AN139" s="7">
        <f>IF(AK139=1,AM139,AM139+AN137)</f>
        <v>0.9998063895337298</v>
      </c>
      <c r="AO139" s="5">
        <f>SUM(G139:AJ139)</f>
        <v>16.693000000000001</v>
      </c>
    </row>
    <row r="140" spans="1:41" x14ac:dyDescent="0.2">
      <c r="A140" s="37" t="s">
        <v>6</v>
      </c>
      <c r="B140" s="37" t="s">
        <v>7</v>
      </c>
      <c r="C140" s="37" t="s">
        <v>8</v>
      </c>
      <c r="D140" s="37" t="s">
        <v>224</v>
      </c>
      <c r="E140" s="1" t="s">
        <v>21</v>
      </c>
      <c r="F140" s="37" t="s">
        <v>11</v>
      </c>
      <c r="R140" s="5">
        <v>-1</v>
      </c>
      <c r="T140" s="5">
        <v>-1</v>
      </c>
      <c r="U140" s="5">
        <v>-1</v>
      </c>
      <c r="W140" s="5" t="s">
        <v>15</v>
      </c>
      <c r="X140" s="5" t="s">
        <v>15</v>
      </c>
      <c r="Z140" s="5" t="s">
        <v>15</v>
      </c>
      <c r="AC140" s="5" t="s">
        <v>13</v>
      </c>
      <c r="AD140" s="5" t="s">
        <v>15</v>
      </c>
      <c r="AK140" s="20">
        <v>68</v>
      </c>
    </row>
    <row r="141" spans="1:41" x14ac:dyDescent="0.2">
      <c r="A141" s="37" t="s">
        <v>6</v>
      </c>
      <c r="B141" s="37" t="s">
        <v>7</v>
      </c>
      <c r="C141" s="37" t="s">
        <v>8</v>
      </c>
      <c r="D141" s="37" t="s">
        <v>52</v>
      </c>
      <c r="E141" s="1" t="s">
        <v>21</v>
      </c>
      <c r="F141" s="37" t="s">
        <v>10</v>
      </c>
      <c r="Q141" s="5">
        <v>1.0999999999999999E-2</v>
      </c>
      <c r="W141" s="5">
        <v>2.1000000000000001E-2</v>
      </c>
      <c r="AD141" s="5">
        <v>2.7909999999999999</v>
      </c>
      <c r="AE141" s="5">
        <v>1.3149999999999999</v>
      </c>
      <c r="AF141" s="5">
        <v>2.194</v>
      </c>
      <c r="AG141" s="5">
        <v>0.38400000000000001</v>
      </c>
      <c r="AH141" s="5">
        <v>7.1929999999999996</v>
      </c>
      <c r="AI141" s="5">
        <v>0.29299999999999998</v>
      </c>
      <c r="AJ141" s="5">
        <v>1.448</v>
      </c>
      <c r="AK141" s="20">
        <v>69</v>
      </c>
      <c r="AM141" s="12">
        <f>+AO141/$AO$3</f>
        <v>1.843920423756054E-5</v>
      </c>
      <c r="AN141" s="7">
        <f>IF(AK141=1,AM141,AM141+AN139)</f>
        <v>0.99982482873796741</v>
      </c>
      <c r="AO141" s="5">
        <f>SUM(G141:AJ141)</f>
        <v>15.649999999999999</v>
      </c>
    </row>
    <row r="142" spans="1:41" x14ac:dyDescent="0.2">
      <c r="A142" s="37" t="s">
        <v>6</v>
      </c>
      <c r="B142" s="37" t="s">
        <v>7</v>
      </c>
      <c r="C142" s="37" t="s">
        <v>8</v>
      </c>
      <c r="D142" s="37" t="s">
        <v>52</v>
      </c>
      <c r="E142" s="1" t="s">
        <v>21</v>
      </c>
      <c r="F142" s="37" t="s">
        <v>11</v>
      </c>
      <c r="Q142" s="5">
        <v>-1</v>
      </c>
      <c r="T142" s="5" t="s">
        <v>15</v>
      </c>
      <c r="U142" s="5" t="s">
        <v>15</v>
      </c>
      <c r="V142" s="5" t="s">
        <v>15</v>
      </c>
      <c r="W142" s="5" t="s">
        <v>15</v>
      </c>
      <c r="AD142" s="5" t="s">
        <v>15</v>
      </c>
      <c r="AE142" s="5" t="s">
        <v>15</v>
      </c>
      <c r="AF142" s="5" t="s">
        <v>15</v>
      </c>
      <c r="AG142" s="5" t="s">
        <v>12</v>
      </c>
      <c r="AH142" s="5" t="s">
        <v>12</v>
      </c>
      <c r="AI142" s="5" t="s">
        <v>12</v>
      </c>
      <c r="AJ142" s="5" t="s">
        <v>12</v>
      </c>
      <c r="AK142" s="20">
        <v>69</v>
      </c>
    </row>
    <row r="143" spans="1:41" x14ac:dyDescent="0.2">
      <c r="A143" s="37" t="s">
        <v>6</v>
      </c>
      <c r="B143" s="37" t="s">
        <v>7</v>
      </c>
      <c r="C143" s="37" t="s">
        <v>8</v>
      </c>
      <c r="D143" s="37" t="s">
        <v>218</v>
      </c>
      <c r="E143" s="1" t="s">
        <v>33</v>
      </c>
      <c r="F143" s="37" t="s">
        <v>10</v>
      </c>
      <c r="X143" s="5">
        <v>5.0199999999999996</v>
      </c>
      <c r="AB143" s="5">
        <v>2.9000000000000001E-2</v>
      </c>
      <c r="AC143" s="5">
        <v>0.40400000000000003</v>
      </c>
      <c r="AD143" s="5">
        <v>1.635</v>
      </c>
      <c r="AE143" s="5">
        <v>5.0999999999999997E-2</v>
      </c>
      <c r="AF143" s="5">
        <v>0.439</v>
      </c>
      <c r="AG143" s="5">
        <v>0.13800000000000001</v>
      </c>
      <c r="AH143" s="5">
        <v>3.4359999999999999</v>
      </c>
      <c r="AI143" s="5">
        <v>5.2999999999999999E-2</v>
      </c>
      <c r="AJ143" s="5">
        <v>4.1790000000000003</v>
      </c>
      <c r="AK143" s="20">
        <v>70</v>
      </c>
      <c r="AM143" s="12">
        <f>+AO143/$AO$3</f>
        <v>1.8125796676717662E-5</v>
      </c>
      <c r="AN143" s="7">
        <f>IF(AK143=1,AM143,AM143+AN141)</f>
        <v>0.99984295453464411</v>
      </c>
      <c r="AO143" s="5">
        <f>SUM(G143:AJ143)</f>
        <v>15.384</v>
      </c>
    </row>
    <row r="144" spans="1:41" x14ac:dyDescent="0.2">
      <c r="A144" s="37" t="s">
        <v>6</v>
      </c>
      <c r="B144" s="37" t="s">
        <v>7</v>
      </c>
      <c r="C144" s="37" t="s">
        <v>8</v>
      </c>
      <c r="D144" s="37" t="s">
        <v>218</v>
      </c>
      <c r="E144" s="1" t="s">
        <v>33</v>
      </c>
      <c r="F144" s="37" t="s">
        <v>11</v>
      </c>
      <c r="X144" s="5" t="s">
        <v>15</v>
      </c>
      <c r="AB144" s="5" t="s">
        <v>15</v>
      </c>
      <c r="AC144" s="5" t="s">
        <v>15</v>
      </c>
      <c r="AD144" s="5" t="s">
        <v>15</v>
      </c>
      <c r="AE144" s="5" t="s">
        <v>15</v>
      </c>
      <c r="AF144" s="5" t="s">
        <v>13</v>
      </c>
      <c r="AG144" s="5" t="s">
        <v>15</v>
      </c>
      <c r="AH144" s="5" t="s">
        <v>15</v>
      </c>
      <c r="AI144" s="5" t="s">
        <v>15</v>
      </c>
      <c r="AJ144" s="5" t="s">
        <v>13</v>
      </c>
      <c r="AK144" s="20">
        <v>70</v>
      </c>
    </row>
    <row r="145" spans="1:41" x14ac:dyDescent="0.2">
      <c r="A145" s="37" t="s">
        <v>6</v>
      </c>
      <c r="B145" s="37" t="s">
        <v>7</v>
      </c>
      <c r="C145" s="37" t="s">
        <v>8</v>
      </c>
      <c r="D145" s="37" t="s">
        <v>219</v>
      </c>
      <c r="E145" s="1" t="s">
        <v>14</v>
      </c>
      <c r="F145" s="37" t="s">
        <v>10</v>
      </c>
      <c r="T145" s="5">
        <v>7</v>
      </c>
      <c r="V145" s="5">
        <v>0.14899999999999999</v>
      </c>
      <c r="W145" s="5">
        <v>0.27</v>
      </c>
      <c r="X145" s="5">
        <v>0.13700000000000001</v>
      </c>
      <c r="Y145" s="5">
        <v>0.46800000000000003</v>
      </c>
      <c r="Z145" s="5">
        <v>2.2370000000000001</v>
      </c>
      <c r="AA145" s="5">
        <v>0.27400000000000002</v>
      </c>
      <c r="AC145" s="5">
        <v>0.3</v>
      </c>
      <c r="AD145" s="5">
        <v>0.80700000000000005</v>
      </c>
      <c r="AE145" s="5">
        <v>0.318</v>
      </c>
      <c r="AG145" s="5">
        <v>0.79700000000000004</v>
      </c>
      <c r="AH145" s="5">
        <v>0.28999999999999998</v>
      </c>
      <c r="AI145" s="5">
        <v>0.27500000000000002</v>
      </c>
      <c r="AJ145" s="5">
        <v>1.302</v>
      </c>
      <c r="AK145" s="20">
        <v>71</v>
      </c>
      <c r="AM145" s="12">
        <f>+AO145/$AO$3</f>
        <v>1.7230346502880854E-5</v>
      </c>
      <c r="AN145" s="7">
        <f>IF(AK145=1,AM145,AM145+AN143)</f>
        <v>0.99986018488114703</v>
      </c>
      <c r="AO145" s="5">
        <f>SUM(G145:AJ145)</f>
        <v>14.624000000000001</v>
      </c>
    </row>
    <row r="146" spans="1:41" x14ac:dyDescent="0.2">
      <c r="A146" s="37" t="s">
        <v>6</v>
      </c>
      <c r="B146" s="37" t="s">
        <v>7</v>
      </c>
      <c r="C146" s="37" t="s">
        <v>8</v>
      </c>
      <c r="D146" s="37" t="s">
        <v>219</v>
      </c>
      <c r="E146" s="1" t="s">
        <v>14</v>
      </c>
      <c r="F146" s="37" t="s">
        <v>11</v>
      </c>
      <c r="T146" s="5">
        <v>-1</v>
      </c>
      <c r="V146" s="5">
        <v>-1</v>
      </c>
      <c r="W146" s="5">
        <v>-1</v>
      </c>
      <c r="X146" s="5">
        <v>-1</v>
      </c>
      <c r="Y146" s="5">
        <v>-1</v>
      </c>
      <c r="Z146" s="5">
        <v>-1</v>
      </c>
      <c r="AA146" s="5">
        <v>-1</v>
      </c>
      <c r="AC146" s="5">
        <v>-1</v>
      </c>
      <c r="AD146" s="5">
        <v>-1</v>
      </c>
      <c r="AE146" s="5">
        <v>-1</v>
      </c>
      <c r="AG146" s="5">
        <v>-1</v>
      </c>
      <c r="AH146" s="5">
        <v>-1</v>
      </c>
      <c r="AI146" s="5">
        <v>-1</v>
      </c>
      <c r="AJ146" s="5">
        <v>-1</v>
      </c>
      <c r="AK146" s="20">
        <v>71</v>
      </c>
    </row>
    <row r="147" spans="1:41" x14ac:dyDescent="0.2">
      <c r="A147" s="37" t="s">
        <v>6</v>
      </c>
      <c r="B147" s="37" t="s">
        <v>7</v>
      </c>
      <c r="C147" s="37" t="s">
        <v>8</v>
      </c>
      <c r="D147" s="37" t="s">
        <v>215</v>
      </c>
      <c r="E147" s="1" t="s">
        <v>28</v>
      </c>
      <c r="F147" s="37" t="s">
        <v>10</v>
      </c>
      <c r="I147" s="5">
        <v>1</v>
      </c>
      <c r="Q147" s="5">
        <v>3</v>
      </c>
      <c r="AC147" s="5">
        <v>7</v>
      </c>
      <c r="AI147" s="5">
        <v>3.0579999999999998</v>
      </c>
      <c r="AK147" s="20">
        <v>72</v>
      </c>
      <c r="AM147" s="12">
        <f>+AO147/$AO$3</f>
        <v>1.6563471768155022E-5</v>
      </c>
      <c r="AN147" s="7">
        <f>IF(AK147=1,AM147,AM147+AN145)</f>
        <v>0.99987674835291518</v>
      </c>
      <c r="AO147" s="5">
        <f>SUM(G147:AJ147)</f>
        <v>14.058</v>
      </c>
    </row>
    <row r="148" spans="1:41" x14ac:dyDescent="0.2">
      <c r="A148" s="37" t="s">
        <v>6</v>
      </c>
      <c r="B148" s="37" t="s">
        <v>7</v>
      </c>
      <c r="C148" s="37" t="s">
        <v>8</v>
      </c>
      <c r="D148" s="37" t="s">
        <v>215</v>
      </c>
      <c r="E148" s="1" t="s">
        <v>28</v>
      </c>
      <c r="F148" s="37" t="s">
        <v>11</v>
      </c>
      <c r="I148" s="5">
        <v>-1</v>
      </c>
      <c r="K148" s="5" t="s">
        <v>12</v>
      </c>
      <c r="L148" s="5" t="s">
        <v>24</v>
      </c>
      <c r="M148" s="5" t="s">
        <v>15</v>
      </c>
      <c r="N148" s="5" t="s">
        <v>15</v>
      </c>
      <c r="Q148" s="5" t="s">
        <v>15</v>
      </c>
      <c r="R148" s="5" t="s">
        <v>15</v>
      </c>
      <c r="Y148" s="5" t="s">
        <v>24</v>
      </c>
      <c r="Z148" s="5" t="s">
        <v>24</v>
      </c>
      <c r="AC148" s="5" t="s">
        <v>12</v>
      </c>
      <c r="AF148" s="5" t="s">
        <v>24</v>
      </c>
      <c r="AG148" s="5" t="s">
        <v>24</v>
      </c>
      <c r="AI148" s="5" t="s">
        <v>15</v>
      </c>
      <c r="AK148" s="20">
        <v>72</v>
      </c>
    </row>
    <row r="149" spans="1:41" x14ac:dyDescent="0.2">
      <c r="A149" s="37" t="s">
        <v>6</v>
      </c>
      <c r="B149" s="37" t="s">
        <v>7</v>
      </c>
      <c r="C149" s="37" t="s">
        <v>8</v>
      </c>
      <c r="D149" s="37" t="s">
        <v>58</v>
      </c>
      <c r="E149" s="1" t="s">
        <v>28</v>
      </c>
      <c r="F149" s="37" t="s">
        <v>10</v>
      </c>
      <c r="AH149" s="5">
        <v>12.308</v>
      </c>
      <c r="AK149" s="20">
        <v>73</v>
      </c>
      <c r="AM149" s="12">
        <f>+AO149/$AO$3</f>
        <v>1.4501579920504483E-5</v>
      </c>
      <c r="AN149" s="7">
        <f>IF(AK149=1,AM149,AM149+AN147)</f>
        <v>0.99989124993283574</v>
      </c>
      <c r="AO149" s="5">
        <f>SUM(G149:AJ149)</f>
        <v>12.308</v>
      </c>
    </row>
    <row r="150" spans="1:41" x14ac:dyDescent="0.2">
      <c r="A150" s="37" t="s">
        <v>6</v>
      </c>
      <c r="B150" s="37" t="s">
        <v>7</v>
      </c>
      <c r="C150" s="37" t="s">
        <v>8</v>
      </c>
      <c r="D150" s="37" t="s">
        <v>58</v>
      </c>
      <c r="E150" s="1" t="s">
        <v>28</v>
      </c>
      <c r="F150" s="37" t="s">
        <v>11</v>
      </c>
      <c r="Y150" s="5" t="s">
        <v>12</v>
      </c>
      <c r="AH150" s="5" t="s">
        <v>18</v>
      </c>
      <c r="AK150" s="20">
        <v>73</v>
      </c>
    </row>
    <row r="151" spans="1:41" x14ac:dyDescent="0.2">
      <c r="A151" s="37" t="s">
        <v>6</v>
      </c>
      <c r="B151" s="37" t="s">
        <v>7</v>
      </c>
      <c r="C151" s="37" t="s">
        <v>8</v>
      </c>
      <c r="D151" s="37" t="s">
        <v>221</v>
      </c>
      <c r="E151" s="63" t="s">
        <v>32</v>
      </c>
      <c r="F151" s="37" t="s">
        <v>10</v>
      </c>
      <c r="AJ151" s="5">
        <v>12</v>
      </c>
      <c r="AK151" s="20">
        <v>74</v>
      </c>
      <c r="AM151" s="12">
        <f>+AO151/$AO$3</f>
        <v>1.4138686955317987E-5</v>
      </c>
      <c r="AN151" s="7">
        <f>IF(AK151=1,AM151,AM151+AN149)</f>
        <v>0.99990538861979106</v>
      </c>
      <c r="AO151" s="5">
        <f>SUM(G151:AJ151)</f>
        <v>12</v>
      </c>
    </row>
    <row r="152" spans="1:41" x14ac:dyDescent="0.2">
      <c r="A152" s="37" t="s">
        <v>6</v>
      </c>
      <c r="B152" s="37" t="s">
        <v>7</v>
      </c>
      <c r="C152" s="37" t="s">
        <v>8</v>
      </c>
      <c r="D152" s="37" t="s">
        <v>221</v>
      </c>
      <c r="E152" s="63" t="s">
        <v>32</v>
      </c>
      <c r="F152" s="37" t="s">
        <v>11</v>
      </c>
      <c r="AJ152" s="5" t="s">
        <v>15</v>
      </c>
      <c r="AK152" s="20">
        <v>74</v>
      </c>
    </row>
    <row r="153" spans="1:41" x14ac:dyDescent="0.2">
      <c r="A153" s="37" t="s">
        <v>6</v>
      </c>
      <c r="B153" s="37" t="s">
        <v>7</v>
      </c>
      <c r="C153" s="37" t="s">
        <v>8</v>
      </c>
      <c r="D153" s="37" t="s">
        <v>38</v>
      </c>
      <c r="E153" s="1" t="s">
        <v>49</v>
      </c>
      <c r="F153" s="37" t="s">
        <v>10</v>
      </c>
      <c r="Q153" s="5">
        <v>1.9E-2</v>
      </c>
      <c r="T153" s="5">
        <v>0.191</v>
      </c>
      <c r="U153" s="5">
        <v>6.2E-2</v>
      </c>
      <c r="V153" s="5">
        <v>0.15</v>
      </c>
      <c r="W153" s="5">
        <v>0.14699999999999999</v>
      </c>
      <c r="X153" s="5">
        <v>3.4489999999999998</v>
      </c>
      <c r="Y153" s="5">
        <v>1.093</v>
      </c>
      <c r="Z153" s="5">
        <v>0.35199999999999998</v>
      </c>
      <c r="AA153" s="5">
        <v>1.071</v>
      </c>
      <c r="AB153" s="5">
        <v>0.73099999999999998</v>
      </c>
      <c r="AC153" s="5">
        <v>0.85699999999999998</v>
      </c>
      <c r="AD153" s="5">
        <v>0.92600000000000005</v>
      </c>
      <c r="AE153" s="5">
        <v>0.25800000000000001</v>
      </c>
      <c r="AF153" s="5">
        <v>1.0269999999999999</v>
      </c>
      <c r="AG153" s="5">
        <v>9.4E-2</v>
      </c>
      <c r="AH153" s="5">
        <v>5.2999999999999999E-2</v>
      </c>
      <c r="AJ153" s="5">
        <v>0.27800000000000002</v>
      </c>
      <c r="AK153" s="20">
        <v>75</v>
      </c>
      <c r="AM153" s="12">
        <f>+AO153/$AO$3</f>
        <v>1.2675332855442576E-5</v>
      </c>
      <c r="AN153" s="7">
        <f>IF(AK153=1,AM153,AM153+AN151)</f>
        <v>0.99991806395264649</v>
      </c>
      <c r="AO153" s="5">
        <f>SUM(G153:AJ153)</f>
        <v>10.758000000000001</v>
      </c>
    </row>
    <row r="154" spans="1:41" x14ac:dyDescent="0.2">
      <c r="A154" s="37" t="s">
        <v>6</v>
      </c>
      <c r="B154" s="37" t="s">
        <v>7</v>
      </c>
      <c r="C154" s="37" t="s">
        <v>8</v>
      </c>
      <c r="D154" s="37" t="s">
        <v>38</v>
      </c>
      <c r="E154" s="1" t="s">
        <v>49</v>
      </c>
      <c r="F154" s="37" t="s">
        <v>11</v>
      </c>
      <c r="P154" s="5" t="s">
        <v>15</v>
      </c>
      <c r="Q154" s="5" t="s">
        <v>12</v>
      </c>
      <c r="R154" s="5" t="s">
        <v>13</v>
      </c>
      <c r="T154" s="5" t="s">
        <v>13</v>
      </c>
      <c r="U154" s="5" t="s">
        <v>13</v>
      </c>
      <c r="V154" s="5" t="s">
        <v>13</v>
      </c>
      <c r="W154" s="5" t="s">
        <v>13</v>
      </c>
      <c r="X154" s="5" t="s">
        <v>13</v>
      </c>
      <c r="Y154" s="5" t="s">
        <v>13</v>
      </c>
      <c r="Z154" s="5" t="s">
        <v>13</v>
      </c>
      <c r="AA154" s="5" t="s">
        <v>12</v>
      </c>
      <c r="AB154" s="5" t="s">
        <v>12</v>
      </c>
      <c r="AC154" s="5" t="s">
        <v>12</v>
      </c>
      <c r="AD154" s="5" t="s">
        <v>12</v>
      </c>
      <c r="AE154" s="5" t="s">
        <v>18</v>
      </c>
      <c r="AF154" s="5" t="s">
        <v>12</v>
      </c>
      <c r="AG154" s="5" t="s">
        <v>12</v>
      </c>
      <c r="AH154" s="5" t="s">
        <v>12</v>
      </c>
      <c r="AJ154" s="5" t="s">
        <v>12</v>
      </c>
      <c r="AK154" s="20">
        <v>75</v>
      </c>
    </row>
    <row r="155" spans="1:41" x14ac:dyDescent="0.2">
      <c r="A155" s="37" t="s">
        <v>6</v>
      </c>
      <c r="B155" s="37" t="s">
        <v>7</v>
      </c>
      <c r="C155" s="37" t="s">
        <v>8</v>
      </c>
      <c r="D155" s="37" t="s">
        <v>225</v>
      </c>
      <c r="E155" s="1" t="s">
        <v>21</v>
      </c>
      <c r="F155" s="37" t="s">
        <v>10</v>
      </c>
      <c r="P155" s="5">
        <v>2</v>
      </c>
      <c r="Q155" s="5">
        <v>2</v>
      </c>
      <c r="Y155" s="5">
        <v>0.26800000000000002</v>
      </c>
      <c r="Z155" s="5">
        <v>0.14499999999999999</v>
      </c>
      <c r="AA155" s="5">
        <v>0.224</v>
      </c>
      <c r="AB155" s="5">
        <v>3.5000000000000003E-2</v>
      </c>
      <c r="AC155" s="5">
        <v>7.4999999999999997E-2</v>
      </c>
      <c r="AD155" s="5">
        <v>0.39800000000000002</v>
      </c>
      <c r="AE155" s="5">
        <v>0.13700000000000001</v>
      </c>
      <c r="AF155" s="5">
        <v>0.59599999999999997</v>
      </c>
      <c r="AI155" s="5">
        <v>0.57099999999999995</v>
      </c>
      <c r="AJ155" s="5">
        <v>1.627</v>
      </c>
      <c r="AK155" s="20">
        <v>76</v>
      </c>
      <c r="AM155" s="12">
        <f>+AO155/$AO$3</f>
        <v>9.5153363209290069E-6</v>
      </c>
      <c r="AN155" s="7">
        <f>IF(AK155=1,AM155,AM155+AN153)</f>
        <v>0.99992757928896736</v>
      </c>
      <c r="AO155" s="5">
        <f>SUM(G155:AJ155)</f>
        <v>8.0760000000000005</v>
      </c>
    </row>
    <row r="156" spans="1:41" x14ac:dyDescent="0.2">
      <c r="A156" s="37" t="s">
        <v>6</v>
      </c>
      <c r="B156" s="37" t="s">
        <v>7</v>
      </c>
      <c r="C156" s="37" t="s">
        <v>8</v>
      </c>
      <c r="D156" s="37" t="s">
        <v>225</v>
      </c>
      <c r="E156" s="1" t="s">
        <v>21</v>
      </c>
      <c r="F156" s="37" t="s">
        <v>11</v>
      </c>
      <c r="P156" s="5">
        <v>-1</v>
      </c>
      <c r="Q156" s="5">
        <v>-1</v>
      </c>
      <c r="Y156" s="5" t="s">
        <v>15</v>
      </c>
      <c r="Z156" s="5" t="s">
        <v>15</v>
      </c>
      <c r="AA156" s="5" t="s">
        <v>15</v>
      </c>
      <c r="AB156" s="5" t="s">
        <v>15</v>
      </c>
      <c r="AC156" s="5" t="s">
        <v>15</v>
      </c>
      <c r="AD156" s="5" t="s">
        <v>15</v>
      </c>
      <c r="AE156" s="5" t="s">
        <v>15</v>
      </c>
      <c r="AF156" s="5">
        <v>-1</v>
      </c>
      <c r="AI156" s="5" t="s">
        <v>15</v>
      </c>
      <c r="AJ156" s="5" t="s">
        <v>15</v>
      </c>
      <c r="AK156" s="20">
        <v>76</v>
      </c>
    </row>
    <row r="157" spans="1:41" x14ac:dyDescent="0.2">
      <c r="A157" s="37" t="s">
        <v>6</v>
      </c>
      <c r="B157" s="37" t="s">
        <v>7</v>
      </c>
      <c r="C157" s="37" t="s">
        <v>8</v>
      </c>
      <c r="D157" s="37" t="s">
        <v>226</v>
      </c>
      <c r="E157" s="1" t="s">
        <v>16</v>
      </c>
      <c r="F157" s="37" t="s">
        <v>10</v>
      </c>
      <c r="AA157" s="5">
        <v>5.6189999999999998</v>
      </c>
      <c r="AK157" s="20">
        <v>77</v>
      </c>
      <c r="AM157" s="12">
        <f>+AO157/$AO$3</f>
        <v>6.6204401668276473E-6</v>
      </c>
      <c r="AN157" s="7">
        <f>IF(AK157=1,AM157,AM157+AN155)</f>
        <v>0.99993419972913422</v>
      </c>
      <c r="AO157" s="5">
        <f>SUM(G157:AJ157)</f>
        <v>5.6189999999999998</v>
      </c>
    </row>
    <row r="158" spans="1:41" x14ac:dyDescent="0.2">
      <c r="A158" s="37" t="s">
        <v>6</v>
      </c>
      <c r="B158" s="37" t="s">
        <v>7</v>
      </c>
      <c r="C158" s="37" t="s">
        <v>8</v>
      </c>
      <c r="D158" s="37" t="s">
        <v>226</v>
      </c>
      <c r="E158" s="1" t="s">
        <v>16</v>
      </c>
      <c r="F158" s="37" t="s">
        <v>11</v>
      </c>
      <c r="AA158" s="5">
        <v>-1</v>
      </c>
      <c r="AK158" s="20">
        <v>77</v>
      </c>
    </row>
    <row r="159" spans="1:41" x14ac:dyDescent="0.2">
      <c r="A159" s="37" t="s">
        <v>6</v>
      </c>
      <c r="B159" s="37" t="s">
        <v>7</v>
      </c>
      <c r="C159" s="37" t="s">
        <v>8</v>
      </c>
      <c r="D159" s="37" t="s">
        <v>48</v>
      </c>
      <c r="E159" s="1" t="s">
        <v>28</v>
      </c>
      <c r="F159" s="37" t="s">
        <v>10</v>
      </c>
      <c r="AE159" s="5">
        <v>5.47</v>
      </c>
      <c r="AK159" s="20">
        <v>78</v>
      </c>
      <c r="AM159" s="12">
        <f>+AO159/$AO$3</f>
        <v>6.4448848037991154E-6</v>
      </c>
      <c r="AN159" s="7">
        <f>IF(AK159=1,AM159,AM159+AN157)</f>
        <v>0.99994064461393806</v>
      </c>
      <c r="AO159" s="5">
        <f>SUM(G159:AJ159)</f>
        <v>5.47</v>
      </c>
    </row>
    <row r="160" spans="1:41" x14ac:dyDescent="0.2">
      <c r="A160" s="37" t="s">
        <v>6</v>
      </c>
      <c r="B160" s="37" t="s">
        <v>7</v>
      </c>
      <c r="C160" s="37" t="s">
        <v>8</v>
      </c>
      <c r="D160" s="37" t="s">
        <v>48</v>
      </c>
      <c r="E160" s="1" t="s">
        <v>28</v>
      </c>
      <c r="F160" s="37" t="s">
        <v>11</v>
      </c>
      <c r="Y160" s="5" t="s">
        <v>18</v>
      </c>
      <c r="AE160" s="5">
        <v>-1</v>
      </c>
      <c r="AK160" s="20">
        <v>78</v>
      </c>
    </row>
    <row r="161" spans="1:41" x14ac:dyDescent="0.2">
      <c r="A161" s="37" t="s">
        <v>6</v>
      </c>
      <c r="B161" s="37" t="s">
        <v>7</v>
      </c>
      <c r="C161" s="37" t="s">
        <v>30</v>
      </c>
      <c r="D161" s="37" t="s">
        <v>223</v>
      </c>
      <c r="E161" s="1" t="s">
        <v>33</v>
      </c>
      <c r="F161" s="37" t="s">
        <v>10</v>
      </c>
      <c r="J161" s="5">
        <v>8.7999999999999995E-2</v>
      </c>
      <c r="K161" s="5">
        <v>1</v>
      </c>
      <c r="M161" s="5">
        <v>0.2</v>
      </c>
      <c r="N161" s="5">
        <v>0.2</v>
      </c>
      <c r="P161" s="5">
        <v>0.5</v>
      </c>
      <c r="Q161" s="5">
        <v>3.06</v>
      </c>
      <c r="AK161" s="20">
        <v>79</v>
      </c>
      <c r="AM161" s="12">
        <f>+AO161/$AO$3</f>
        <v>5.9476743125371E-6</v>
      </c>
      <c r="AN161" s="7">
        <f>IF(AK161=1,AM161,AM161+AN159)</f>
        <v>0.99994659228825056</v>
      </c>
      <c r="AO161" s="5">
        <f>SUM(G161:AJ161)</f>
        <v>5.048</v>
      </c>
    </row>
    <row r="162" spans="1:41" x14ac:dyDescent="0.2">
      <c r="A162" s="37" t="s">
        <v>6</v>
      </c>
      <c r="B162" s="37" t="s">
        <v>7</v>
      </c>
      <c r="C162" s="37" t="s">
        <v>30</v>
      </c>
      <c r="D162" s="37" t="s">
        <v>223</v>
      </c>
      <c r="E162" s="1" t="s">
        <v>33</v>
      </c>
      <c r="F162" s="37" t="s">
        <v>11</v>
      </c>
      <c r="J162" s="5">
        <v>-1</v>
      </c>
      <c r="K162" s="5">
        <v>-1</v>
      </c>
      <c r="M162" s="5">
        <v>-1</v>
      </c>
      <c r="N162" s="5">
        <v>-1</v>
      </c>
      <c r="P162" s="5">
        <v>-1</v>
      </c>
      <c r="Q162" s="5">
        <v>-1</v>
      </c>
      <c r="AK162" s="20">
        <v>79</v>
      </c>
    </row>
    <row r="163" spans="1:41" x14ac:dyDescent="0.2">
      <c r="A163" s="37" t="s">
        <v>6</v>
      </c>
      <c r="B163" s="37" t="s">
        <v>7</v>
      </c>
      <c r="C163" s="37" t="s">
        <v>8</v>
      </c>
      <c r="D163" s="37" t="s">
        <v>72</v>
      </c>
      <c r="E163" s="1" t="s">
        <v>28</v>
      </c>
      <c r="F163" s="37" t="s">
        <v>10</v>
      </c>
      <c r="AI163" s="5">
        <v>4.3600000000000003</v>
      </c>
      <c r="AK163" s="20">
        <v>80</v>
      </c>
      <c r="AM163" s="12">
        <f>+AO163/$AO$3</f>
        <v>5.1370562604322024E-6</v>
      </c>
      <c r="AN163" s="7">
        <f>IF(AK163=1,AM163,AM163+AN161)</f>
        <v>0.99995172934451104</v>
      </c>
      <c r="AO163" s="5">
        <f>SUM(G163:AJ163)</f>
        <v>4.3600000000000003</v>
      </c>
    </row>
    <row r="164" spans="1:41" x14ac:dyDescent="0.2">
      <c r="A164" s="37" t="s">
        <v>6</v>
      </c>
      <c r="B164" s="37" t="s">
        <v>7</v>
      </c>
      <c r="C164" s="37" t="s">
        <v>8</v>
      </c>
      <c r="D164" s="37" t="s">
        <v>72</v>
      </c>
      <c r="E164" s="1" t="s">
        <v>28</v>
      </c>
      <c r="F164" s="37" t="s">
        <v>11</v>
      </c>
      <c r="AI164" s="5" t="s">
        <v>15</v>
      </c>
      <c r="AK164" s="20">
        <v>80</v>
      </c>
    </row>
    <row r="165" spans="1:41" x14ac:dyDescent="0.2">
      <c r="A165" s="37" t="s">
        <v>6</v>
      </c>
      <c r="B165" s="37" t="s">
        <v>7</v>
      </c>
      <c r="C165" s="37" t="s">
        <v>8</v>
      </c>
      <c r="D165" s="37" t="s">
        <v>225</v>
      </c>
      <c r="E165" s="1" t="s">
        <v>26</v>
      </c>
      <c r="F165" s="37" t="s">
        <v>10</v>
      </c>
      <c r="M165" s="5">
        <v>1</v>
      </c>
      <c r="O165" s="5">
        <v>2</v>
      </c>
      <c r="W165" s="5">
        <v>0.22600000000000001</v>
      </c>
      <c r="X165" s="5">
        <v>0.23300000000000001</v>
      </c>
      <c r="Z165" s="5">
        <v>0.20699999999999999</v>
      </c>
      <c r="AA165" s="5">
        <v>0.53200000000000003</v>
      </c>
      <c r="AB165" s="5">
        <v>0.11700000000000001</v>
      </c>
      <c r="AK165" s="20">
        <v>81</v>
      </c>
      <c r="AM165" s="12">
        <f>+AO165/$AO$3</f>
        <v>5.0840361843497601E-6</v>
      </c>
      <c r="AN165" s="7">
        <f>IF(AK165=1,AM165,AM165+AN163)</f>
        <v>0.99995681338069542</v>
      </c>
      <c r="AO165" s="5">
        <f>SUM(G165:AJ165)</f>
        <v>4.3150000000000004</v>
      </c>
    </row>
    <row r="166" spans="1:41" x14ac:dyDescent="0.2">
      <c r="A166" s="37" t="s">
        <v>6</v>
      </c>
      <c r="B166" s="37" t="s">
        <v>7</v>
      </c>
      <c r="C166" s="37" t="s">
        <v>8</v>
      </c>
      <c r="D166" s="37" t="s">
        <v>225</v>
      </c>
      <c r="E166" s="1" t="s">
        <v>26</v>
      </c>
      <c r="F166" s="37" t="s">
        <v>11</v>
      </c>
      <c r="K166" s="5" t="s">
        <v>24</v>
      </c>
      <c r="L166" s="5" t="s">
        <v>24</v>
      </c>
      <c r="M166" s="5">
        <v>-1</v>
      </c>
      <c r="O166" s="5">
        <v>-1</v>
      </c>
      <c r="W166" s="5">
        <v>-1</v>
      </c>
      <c r="X166" s="5">
        <v>-1</v>
      </c>
      <c r="Z166" s="5">
        <v>-1</v>
      </c>
      <c r="AA166" s="5">
        <v>-1</v>
      </c>
      <c r="AB166" s="5">
        <v>-1</v>
      </c>
      <c r="AK166" s="20">
        <v>81</v>
      </c>
    </row>
    <row r="167" spans="1:41" x14ac:dyDescent="0.2">
      <c r="A167" s="37" t="s">
        <v>6</v>
      </c>
      <c r="B167" s="37" t="s">
        <v>7</v>
      </c>
      <c r="C167" s="37" t="s">
        <v>8</v>
      </c>
      <c r="D167" s="37" t="s">
        <v>219</v>
      </c>
      <c r="E167" s="63" t="s">
        <v>32</v>
      </c>
      <c r="F167" s="37" t="s">
        <v>10</v>
      </c>
      <c r="I167" s="5">
        <v>2</v>
      </c>
      <c r="J167" s="5">
        <v>0.1</v>
      </c>
      <c r="K167" s="5">
        <v>0.1</v>
      </c>
      <c r="L167" s="5">
        <v>0.1</v>
      </c>
      <c r="N167" s="5">
        <v>0.04</v>
      </c>
      <c r="O167" s="5">
        <v>0.5</v>
      </c>
      <c r="P167" s="5">
        <v>0.8</v>
      </c>
      <c r="Q167" s="5">
        <v>0.3</v>
      </c>
      <c r="AK167" s="20">
        <v>82</v>
      </c>
      <c r="AM167" s="12">
        <f>+AO167/$AO$3</f>
        <v>4.6422022169960733E-6</v>
      </c>
      <c r="AN167" s="7">
        <f>IF(AK167=1,AM167,AM167+AN165)</f>
        <v>0.99996145558291238</v>
      </c>
      <c r="AO167" s="5">
        <f>SUM(G167:AJ167)</f>
        <v>3.9400000000000004</v>
      </c>
    </row>
    <row r="168" spans="1:41" x14ac:dyDescent="0.2">
      <c r="A168" s="37" t="s">
        <v>6</v>
      </c>
      <c r="B168" s="37" t="s">
        <v>7</v>
      </c>
      <c r="C168" s="37" t="s">
        <v>8</v>
      </c>
      <c r="D168" s="37" t="s">
        <v>219</v>
      </c>
      <c r="E168" s="63" t="s">
        <v>32</v>
      </c>
      <c r="F168" s="37" t="s">
        <v>11</v>
      </c>
      <c r="I168" s="5">
        <v>-1</v>
      </c>
      <c r="J168" s="5">
        <v>-1</v>
      </c>
      <c r="K168" s="5">
        <v>-1</v>
      </c>
      <c r="L168" s="5">
        <v>-1</v>
      </c>
      <c r="N168" s="5">
        <v>-1</v>
      </c>
      <c r="O168" s="5">
        <v>-1</v>
      </c>
      <c r="P168" s="5">
        <v>-1</v>
      </c>
      <c r="Q168" s="5">
        <v>-1</v>
      </c>
      <c r="AK168" s="20">
        <v>82</v>
      </c>
    </row>
    <row r="169" spans="1:41" x14ac:dyDescent="0.2">
      <c r="A169" s="37" t="s">
        <v>6</v>
      </c>
      <c r="B169" s="37" t="s">
        <v>7</v>
      </c>
      <c r="C169" s="37" t="s">
        <v>19</v>
      </c>
      <c r="D169" s="37" t="s">
        <v>158</v>
      </c>
      <c r="E169" s="1" t="s">
        <v>21</v>
      </c>
      <c r="F169" s="37" t="s">
        <v>10</v>
      </c>
      <c r="AG169" s="5">
        <v>0.19500000000000001</v>
      </c>
      <c r="AH169" s="5">
        <v>2.5550000000000002</v>
      </c>
      <c r="AI169" s="5">
        <v>0.98399999999999999</v>
      </c>
      <c r="AJ169" s="5">
        <v>5.8999999999999997E-2</v>
      </c>
      <c r="AK169" s="20">
        <v>83</v>
      </c>
      <c r="AM169" s="12">
        <f>+AO169/$AO$3</f>
        <v>4.4690033017934275E-6</v>
      </c>
      <c r="AN169" s="7">
        <f>IF(AK169=1,AM169,AM169+AN167)</f>
        <v>0.99996592458621414</v>
      </c>
      <c r="AO169" s="5">
        <f>SUM(G169:AJ169)</f>
        <v>3.7930000000000001</v>
      </c>
    </row>
    <row r="170" spans="1:41" x14ac:dyDescent="0.2">
      <c r="A170" s="37" t="s">
        <v>6</v>
      </c>
      <c r="B170" s="37" t="s">
        <v>7</v>
      </c>
      <c r="C170" s="37" t="s">
        <v>19</v>
      </c>
      <c r="D170" s="37" t="s">
        <v>158</v>
      </c>
      <c r="E170" s="1" t="s">
        <v>21</v>
      </c>
      <c r="F170" s="37" t="s">
        <v>11</v>
      </c>
      <c r="AG170" s="5">
        <v>-1</v>
      </c>
      <c r="AH170" s="5">
        <v>-1</v>
      </c>
      <c r="AI170" s="5">
        <v>-1</v>
      </c>
      <c r="AJ170" s="5">
        <v>-1</v>
      </c>
      <c r="AK170" s="20">
        <v>83</v>
      </c>
    </row>
    <row r="171" spans="1:41" x14ac:dyDescent="0.2">
      <c r="A171" s="37" t="s">
        <v>6</v>
      </c>
      <c r="B171" s="37" t="s">
        <v>7</v>
      </c>
      <c r="C171" s="37" t="s">
        <v>8</v>
      </c>
      <c r="D171" s="37" t="s">
        <v>149</v>
      </c>
      <c r="E171" s="1" t="s">
        <v>21</v>
      </c>
      <c r="F171" s="37" t="s">
        <v>10</v>
      </c>
      <c r="P171" s="5">
        <v>3.7</v>
      </c>
      <c r="AK171" s="20">
        <v>84</v>
      </c>
      <c r="AM171" s="12">
        <f>+AO171/$AO$3</f>
        <v>4.3594284778897132E-6</v>
      </c>
      <c r="AN171" s="7">
        <f>IF(AK171=1,AM171,AM171+AN169)</f>
        <v>0.99997028401469201</v>
      </c>
      <c r="AO171" s="5">
        <f>SUM(G171:AJ171)</f>
        <v>3.7</v>
      </c>
    </row>
    <row r="172" spans="1:41" x14ac:dyDescent="0.2">
      <c r="A172" s="37" t="s">
        <v>6</v>
      </c>
      <c r="B172" s="37" t="s">
        <v>7</v>
      </c>
      <c r="C172" s="37" t="s">
        <v>8</v>
      </c>
      <c r="D172" s="37" t="s">
        <v>149</v>
      </c>
      <c r="E172" s="1" t="s">
        <v>21</v>
      </c>
      <c r="F172" s="37" t="s">
        <v>11</v>
      </c>
      <c r="L172" s="5" t="s">
        <v>15</v>
      </c>
      <c r="M172" s="5" t="s">
        <v>15</v>
      </c>
      <c r="N172" s="5" t="s">
        <v>15</v>
      </c>
      <c r="O172" s="5" t="s">
        <v>15</v>
      </c>
      <c r="P172" s="5" t="s">
        <v>15</v>
      </c>
      <c r="R172" s="5" t="s">
        <v>15</v>
      </c>
      <c r="S172" s="5" t="s">
        <v>15</v>
      </c>
      <c r="T172" s="5" t="s">
        <v>15</v>
      </c>
      <c r="U172" s="5" t="s">
        <v>15</v>
      </c>
      <c r="V172" s="5" t="s">
        <v>15</v>
      </c>
      <c r="W172" s="5" t="s">
        <v>13</v>
      </c>
      <c r="X172" s="5" t="s">
        <v>15</v>
      </c>
      <c r="Y172" s="5" t="s">
        <v>15</v>
      </c>
      <c r="Z172" s="5" t="s">
        <v>13</v>
      </c>
      <c r="AA172" s="5" t="s">
        <v>13</v>
      </c>
      <c r="AB172" s="5" t="s">
        <v>15</v>
      </c>
      <c r="AD172" s="5" t="s">
        <v>15</v>
      </c>
      <c r="AF172" s="5" t="s">
        <v>15</v>
      </c>
      <c r="AG172" s="5" t="s">
        <v>15</v>
      </c>
      <c r="AH172" s="5" t="s">
        <v>15</v>
      </c>
      <c r="AI172" s="5" t="s">
        <v>13</v>
      </c>
      <c r="AJ172" s="5" t="s">
        <v>13</v>
      </c>
      <c r="AK172" s="20">
        <v>84</v>
      </c>
    </row>
    <row r="173" spans="1:41" x14ac:dyDescent="0.2">
      <c r="A173" s="37" t="s">
        <v>6</v>
      </c>
      <c r="B173" s="37" t="s">
        <v>7</v>
      </c>
      <c r="C173" s="37" t="s">
        <v>30</v>
      </c>
      <c r="D173" s="37" t="s">
        <v>223</v>
      </c>
      <c r="E173" s="63" t="s">
        <v>32</v>
      </c>
      <c r="F173" s="37" t="s">
        <v>10</v>
      </c>
      <c r="H173" s="5">
        <v>1</v>
      </c>
      <c r="I173" s="5">
        <v>1</v>
      </c>
      <c r="L173" s="5">
        <v>1</v>
      </c>
      <c r="O173" s="5">
        <v>0.3</v>
      </c>
      <c r="AK173" s="20">
        <v>85</v>
      </c>
      <c r="AM173" s="12">
        <f>+AO173/$AO$3</f>
        <v>3.888138912712446E-6</v>
      </c>
      <c r="AN173" s="7">
        <f>IF(AK173=1,AM173,AM173+AN171)</f>
        <v>0.99997417215360473</v>
      </c>
      <c r="AO173" s="5">
        <f>SUM(G173:AJ173)</f>
        <v>3.3</v>
      </c>
    </row>
    <row r="174" spans="1:41" x14ac:dyDescent="0.2">
      <c r="A174" s="37" t="s">
        <v>6</v>
      </c>
      <c r="B174" s="37" t="s">
        <v>7</v>
      </c>
      <c r="C174" s="37" t="s">
        <v>30</v>
      </c>
      <c r="D174" s="37" t="s">
        <v>223</v>
      </c>
      <c r="E174" s="63" t="s">
        <v>32</v>
      </c>
      <c r="F174" s="37" t="s">
        <v>11</v>
      </c>
      <c r="H174" s="5">
        <v>-1</v>
      </c>
      <c r="I174" s="5">
        <v>-1</v>
      </c>
      <c r="L174" s="5">
        <v>-1</v>
      </c>
      <c r="O174" s="5">
        <v>-1</v>
      </c>
      <c r="AK174" s="20">
        <v>85</v>
      </c>
    </row>
    <row r="175" spans="1:41" x14ac:dyDescent="0.2">
      <c r="A175" s="37" t="s">
        <v>6</v>
      </c>
      <c r="B175" s="37" t="s">
        <v>7</v>
      </c>
      <c r="C175" s="37" t="s">
        <v>30</v>
      </c>
      <c r="D175" s="37" t="s">
        <v>84</v>
      </c>
      <c r="E175" s="63" t="s">
        <v>32</v>
      </c>
      <c r="F175" s="37" t="s">
        <v>10</v>
      </c>
      <c r="AD175" s="5">
        <v>0.872</v>
      </c>
      <c r="AE175" s="5">
        <v>0.11899999999999999</v>
      </c>
      <c r="AF175" s="5">
        <v>0.53300000000000003</v>
      </c>
      <c r="AI175" s="5">
        <v>1.492</v>
      </c>
      <c r="AJ175" s="5">
        <v>5.0999999999999997E-2</v>
      </c>
      <c r="AK175" s="20">
        <v>86</v>
      </c>
      <c r="AM175" s="12">
        <f>+AO175/$AO$3</f>
        <v>3.6136127409966893E-6</v>
      </c>
      <c r="AN175" s="7">
        <f>IF(AK175=1,AM175,AM175+AN173)</f>
        <v>0.99997778576634577</v>
      </c>
      <c r="AO175" s="5">
        <f>SUM(G175:AJ175)</f>
        <v>3.0670000000000002</v>
      </c>
    </row>
    <row r="176" spans="1:41" x14ac:dyDescent="0.2">
      <c r="A176" s="37" t="s">
        <v>6</v>
      </c>
      <c r="B176" s="37" t="s">
        <v>7</v>
      </c>
      <c r="C176" s="37" t="s">
        <v>30</v>
      </c>
      <c r="D176" s="37" t="s">
        <v>84</v>
      </c>
      <c r="E176" s="63" t="s">
        <v>32</v>
      </c>
      <c r="F176" s="37" t="s">
        <v>11</v>
      </c>
      <c r="AD176" s="5">
        <v>-1</v>
      </c>
      <c r="AE176" s="5">
        <v>-1</v>
      </c>
      <c r="AF176" s="5">
        <v>-1</v>
      </c>
      <c r="AI176" s="5">
        <v>-1</v>
      </c>
      <c r="AJ176" s="5">
        <v>-1</v>
      </c>
      <c r="AK176" s="20">
        <v>86</v>
      </c>
    </row>
    <row r="177" spans="1:41" x14ac:dyDescent="0.2">
      <c r="A177" s="37" t="s">
        <v>6</v>
      </c>
      <c r="B177" s="37" t="s">
        <v>7</v>
      </c>
      <c r="C177" s="37" t="s">
        <v>8</v>
      </c>
      <c r="D177" s="37" t="s">
        <v>50</v>
      </c>
      <c r="E177" s="1" t="s">
        <v>28</v>
      </c>
      <c r="F177" s="37" t="s">
        <v>10</v>
      </c>
      <c r="Z177" s="5">
        <v>3</v>
      </c>
      <c r="AK177" s="20">
        <v>87</v>
      </c>
      <c r="AM177" s="12">
        <f>+AO177/$AO$3</f>
        <v>3.5346717388294968E-6</v>
      </c>
      <c r="AN177" s="7">
        <f>IF(AK177=1,AM177,AM177+AN175)</f>
        <v>0.99998132043808463</v>
      </c>
      <c r="AO177" s="5">
        <f>SUM(G177:AJ177)</f>
        <v>3</v>
      </c>
    </row>
    <row r="178" spans="1:41" x14ac:dyDescent="0.2">
      <c r="A178" s="37" t="s">
        <v>6</v>
      </c>
      <c r="B178" s="37" t="s">
        <v>7</v>
      </c>
      <c r="C178" s="37" t="s">
        <v>8</v>
      </c>
      <c r="D178" s="37" t="s">
        <v>50</v>
      </c>
      <c r="E178" s="1" t="s">
        <v>28</v>
      </c>
      <c r="F178" s="37" t="s">
        <v>11</v>
      </c>
      <c r="Z178" s="5" t="s">
        <v>18</v>
      </c>
      <c r="AC178" s="5" t="s">
        <v>18</v>
      </c>
      <c r="AK178" s="20">
        <v>87</v>
      </c>
    </row>
    <row r="179" spans="1:41" x14ac:dyDescent="0.2">
      <c r="A179" s="37" t="s">
        <v>6</v>
      </c>
      <c r="B179" s="37" t="s">
        <v>7</v>
      </c>
      <c r="C179" s="37" t="s">
        <v>8</v>
      </c>
      <c r="D179" s="37" t="s">
        <v>225</v>
      </c>
      <c r="E179" s="63" t="s">
        <v>32</v>
      </c>
      <c r="F179" s="37" t="s">
        <v>10</v>
      </c>
      <c r="R179" s="5">
        <v>0.17</v>
      </c>
      <c r="S179" s="5">
        <v>0.12</v>
      </c>
      <c r="T179" s="5">
        <v>0.5</v>
      </c>
      <c r="U179" s="5">
        <v>0.5</v>
      </c>
      <c r="AD179" s="5">
        <v>0.23499999999999999</v>
      </c>
      <c r="AE179" s="5">
        <v>0.247</v>
      </c>
      <c r="AG179" s="5">
        <v>0.36299999999999999</v>
      </c>
      <c r="AH179" s="5">
        <v>0.38400000000000001</v>
      </c>
      <c r="AI179" s="5">
        <v>0.27100000000000002</v>
      </c>
      <c r="AK179" s="20">
        <v>88</v>
      </c>
      <c r="AM179" s="12">
        <f>+AO179/$AO$3</f>
        <v>3.2872447171114314E-6</v>
      </c>
      <c r="AN179" s="7">
        <f>IF(AK179=1,AM179,AM179+AN177)</f>
        <v>0.99998460768280173</v>
      </c>
      <c r="AO179" s="5">
        <f>SUM(G179:AJ179)</f>
        <v>2.7899999999999996</v>
      </c>
    </row>
    <row r="180" spans="1:41" x14ac:dyDescent="0.2">
      <c r="A180" s="37" t="s">
        <v>6</v>
      </c>
      <c r="B180" s="37" t="s">
        <v>7</v>
      </c>
      <c r="C180" s="37" t="s">
        <v>8</v>
      </c>
      <c r="D180" s="37" t="s">
        <v>225</v>
      </c>
      <c r="E180" s="63" t="s">
        <v>32</v>
      </c>
      <c r="F180" s="37" t="s">
        <v>11</v>
      </c>
      <c r="R180" s="5">
        <v>-1</v>
      </c>
      <c r="S180" s="5">
        <v>-1</v>
      </c>
      <c r="T180" s="5">
        <v>-1</v>
      </c>
      <c r="U180" s="5">
        <v>-1</v>
      </c>
      <c r="AD180" s="5">
        <v>-1</v>
      </c>
      <c r="AE180" s="5">
        <v>-1</v>
      </c>
      <c r="AG180" s="5">
        <v>-1</v>
      </c>
      <c r="AH180" s="5">
        <v>-1</v>
      </c>
      <c r="AI180" s="5">
        <v>-1</v>
      </c>
      <c r="AK180" s="20">
        <v>88</v>
      </c>
    </row>
    <row r="181" spans="1:41" x14ac:dyDescent="0.2">
      <c r="A181" s="37" t="s">
        <v>6</v>
      </c>
      <c r="B181" s="37" t="s">
        <v>7</v>
      </c>
      <c r="C181" s="37" t="s">
        <v>30</v>
      </c>
      <c r="D181" s="37" t="s">
        <v>84</v>
      </c>
      <c r="E181" s="1" t="s">
        <v>21</v>
      </c>
      <c r="F181" s="37" t="s">
        <v>10</v>
      </c>
      <c r="AD181" s="5">
        <v>1.5069999999999999</v>
      </c>
      <c r="AE181" s="5">
        <v>0.48799999999999999</v>
      </c>
      <c r="AF181" s="5">
        <v>0.30299999999999999</v>
      </c>
      <c r="AG181" s="5">
        <v>0.376</v>
      </c>
      <c r="AK181" s="20">
        <v>89</v>
      </c>
      <c r="AM181" s="12">
        <f>+AO181/$AO$3</f>
        <v>3.1505707432100246E-6</v>
      </c>
      <c r="AN181" s="7">
        <f>IF(AK181=1,AM181,AM181+AN179)</f>
        <v>0.99998775825354491</v>
      </c>
      <c r="AO181" s="5">
        <f>SUM(G181:AJ181)</f>
        <v>2.6739999999999999</v>
      </c>
    </row>
    <row r="182" spans="1:41" x14ac:dyDescent="0.2">
      <c r="A182" s="37" t="s">
        <v>6</v>
      </c>
      <c r="B182" s="37" t="s">
        <v>7</v>
      </c>
      <c r="C182" s="37" t="s">
        <v>30</v>
      </c>
      <c r="D182" s="37" t="s">
        <v>84</v>
      </c>
      <c r="E182" s="1" t="s">
        <v>21</v>
      </c>
      <c r="F182" s="37" t="s">
        <v>11</v>
      </c>
      <c r="AD182" s="5">
        <v>-1</v>
      </c>
      <c r="AE182" s="5">
        <v>-1</v>
      </c>
      <c r="AF182" s="5">
        <v>-1</v>
      </c>
      <c r="AG182" s="5">
        <v>-1</v>
      </c>
      <c r="AK182" s="20">
        <v>89</v>
      </c>
    </row>
    <row r="183" spans="1:41" x14ac:dyDescent="0.2">
      <c r="A183" s="37" t="s">
        <v>6</v>
      </c>
      <c r="B183" s="37" t="s">
        <v>7</v>
      </c>
      <c r="C183" s="37" t="s">
        <v>8</v>
      </c>
      <c r="D183" s="37" t="s">
        <v>38</v>
      </c>
      <c r="E183" s="63" t="s">
        <v>32</v>
      </c>
      <c r="F183" s="37" t="s">
        <v>10</v>
      </c>
      <c r="X183" s="5">
        <v>2.355</v>
      </c>
      <c r="AK183" s="20">
        <v>90</v>
      </c>
      <c r="AM183" s="12">
        <f>+AO183/$AO$3</f>
        <v>2.7747173149811549E-6</v>
      </c>
      <c r="AN183" s="7">
        <f>IF(AK183=1,AM183,AM183+AN181)</f>
        <v>0.99999053297085994</v>
      </c>
      <c r="AO183" s="5">
        <f>SUM(G183:AJ183)</f>
        <v>2.355</v>
      </c>
    </row>
    <row r="184" spans="1:41" x14ac:dyDescent="0.2">
      <c r="A184" s="37" t="s">
        <v>6</v>
      </c>
      <c r="B184" s="37" t="s">
        <v>7</v>
      </c>
      <c r="C184" s="37" t="s">
        <v>8</v>
      </c>
      <c r="D184" s="37" t="s">
        <v>38</v>
      </c>
      <c r="E184" s="63" t="s">
        <v>32</v>
      </c>
      <c r="F184" s="37" t="s">
        <v>11</v>
      </c>
      <c r="X184" s="5">
        <v>-1</v>
      </c>
      <c r="AJ184" s="5" t="s">
        <v>24</v>
      </c>
      <c r="AK184" s="20">
        <v>90</v>
      </c>
    </row>
    <row r="185" spans="1:41" x14ac:dyDescent="0.2">
      <c r="A185" s="37" t="s">
        <v>6</v>
      </c>
      <c r="B185" s="37" t="s">
        <v>7</v>
      </c>
      <c r="C185" s="37" t="s">
        <v>30</v>
      </c>
      <c r="D185" s="37" t="s">
        <v>84</v>
      </c>
      <c r="E185" s="1" t="s">
        <v>33</v>
      </c>
      <c r="F185" s="37" t="s">
        <v>10</v>
      </c>
      <c r="AD185" s="5">
        <v>0.66300000000000003</v>
      </c>
      <c r="AE185" s="5">
        <v>0.248</v>
      </c>
      <c r="AF185" s="5">
        <v>4.0000000000000001E-3</v>
      </c>
      <c r="AG185" s="5">
        <v>0.84299999999999997</v>
      </c>
      <c r="AI185" s="5">
        <v>4.3999999999999997E-2</v>
      </c>
      <c r="AJ185" s="5">
        <v>0.42799999999999999</v>
      </c>
      <c r="AK185" s="20">
        <v>91</v>
      </c>
      <c r="AM185" s="12">
        <f>+AO185/$AO$3</f>
        <v>2.6274393258632594E-6</v>
      </c>
      <c r="AN185" s="7">
        <f>IF(AK185=1,AM185,AM185+AN183)</f>
        <v>0.99999316041018582</v>
      </c>
      <c r="AO185" s="5">
        <f>SUM(G185:AJ185)</f>
        <v>2.23</v>
      </c>
    </row>
    <row r="186" spans="1:41" x14ac:dyDescent="0.2">
      <c r="A186" s="37" t="s">
        <v>6</v>
      </c>
      <c r="B186" s="37" t="s">
        <v>7</v>
      </c>
      <c r="C186" s="37" t="s">
        <v>30</v>
      </c>
      <c r="D186" s="37" t="s">
        <v>84</v>
      </c>
      <c r="E186" s="1" t="s">
        <v>33</v>
      </c>
      <c r="F186" s="37" t="s">
        <v>11</v>
      </c>
      <c r="AD186" s="5">
        <v>-1</v>
      </c>
      <c r="AE186" s="5">
        <v>-1</v>
      </c>
      <c r="AF186" s="5">
        <v>-1</v>
      </c>
      <c r="AG186" s="5">
        <v>-1</v>
      </c>
      <c r="AI186" s="5">
        <v>-1</v>
      </c>
      <c r="AJ186" s="5">
        <v>-1</v>
      </c>
      <c r="AK186" s="20">
        <v>91</v>
      </c>
    </row>
    <row r="187" spans="1:41" x14ac:dyDescent="0.2">
      <c r="A187" s="37" t="s">
        <v>6</v>
      </c>
      <c r="B187" s="37" t="s">
        <v>7</v>
      </c>
      <c r="C187" s="37" t="s">
        <v>8</v>
      </c>
      <c r="D187" s="37" t="s">
        <v>227</v>
      </c>
      <c r="E187" s="1" t="s">
        <v>21</v>
      </c>
      <c r="F187" s="37" t="s">
        <v>10</v>
      </c>
      <c r="AC187" s="5">
        <v>0.36199999999999999</v>
      </c>
      <c r="AD187" s="5">
        <v>1.5649999999999999</v>
      </c>
      <c r="AK187" s="20">
        <v>92</v>
      </c>
      <c r="AM187" s="12">
        <f>+AO187/$AO$3</f>
        <v>2.2704374802414801E-6</v>
      </c>
      <c r="AN187" s="7">
        <f>IF(AK187=1,AM187,AM187+AN185)</f>
        <v>0.99999543084766607</v>
      </c>
      <c r="AO187" s="5">
        <f>SUM(G187:AJ187)</f>
        <v>1.927</v>
      </c>
    </row>
    <row r="188" spans="1:41" x14ac:dyDescent="0.2">
      <c r="A188" s="37" t="s">
        <v>6</v>
      </c>
      <c r="B188" s="37" t="s">
        <v>7</v>
      </c>
      <c r="C188" s="37" t="s">
        <v>8</v>
      </c>
      <c r="D188" s="37" t="s">
        <v>227</v>
      </c>
      <c r="E188" s="1" t="s">
        <v>21</v>
      </c>
      <c r="F188" s="37" t="s">
        <v>11</v>
      </c>
      <c r="AC188" s="5" t="s">
        <v>15</v>
      </c>
      <c r="AD188" s="5" t="s">
        <v>15</v>
      </c>
      <c r="AK188" s="20">
        <v>92</v>
      </c>
    </row>
    <row r="189" spans="1:41" x14ac:dyDescent="0.2">
      <c r="A189" s="37" t="s">
        <v>6</v>
      </c>
      <c r="B189" s="37" t="s">
        <v>7</v>
      </c>
      <c r="C189" s="37" t="s">
        <v>8</v>
      </c>
      <c r="D189" s="37" t="s">
        <v>215</v>
      </c>
      <c r="E189" s="63" t="s">
        <v>32</v>
      </c>
      <c r="F189" s="37" t="s">
        <v>10</v>
      </c>
      <c r="H189" s="5">
        <v>1</v>
      </c>
      <c r="AK189" s="20">
        <v>93</v>
      </c>
      <c r="AM189" s="12">
        <f>+AO189/$AO$3</f>
        <v>1.1782239129431656E-6</v>
      </c>
      <c r="AN189" s="7">
        <f>IF(AK189=1,AM189,AM189+AN187)</f>
        <v>0.99999660907157906</v>
      </c>
      <c r="AO189" s="5">
        <f>SUM(G189:AJ189)</f>
        <v>1</v>
      </c>
    </row>
    <row r="190" spans="1:41" x14ac:dyDescent="0.2">
      <c r="A190" s="37" t="s">
        <v>6</v>
      </c>
      <c r="B190" s="37" t="s">
        <v>7</v>
      </c>
      <c r="C190" s="37" t="s">
        <v>8</v>
      </c>
      <c r="D190" s="37" t="s">
        <v>215</v>
      </c>
      <c r="E190" s="63" t="s">
        <v>32</v>
      </c>
      <c r="F190" s="37" t="s">
        <v>11</v>
      </c>
      <c r="H190" s="5" t="s">
        <v>15</v>
      </c>
      <c r="I190" s="5" t="s">
        <v>15</v>
      </c>
      <c r="L190" s="5" t="s">
        <v>15</v>
      </c>
      <c r="O190" s="5" t="s">
        <v>15</v>
      </c>
      <c r="Y190" s="5" t="s">
        <v>15</v>
      </c>
      <c r="AD190" s="5" t="s">
        <v>15</v>
      </c>
      <c r="AK190" s="20">
        <v>93</v>
      </c>
    </row>
    <row r="191" spans="1:41" x14ac:dyDescent="0.2">
      <c r="A191" s="37" t="s">
        <v>6</v>
      </c>
      <c r="B191" s="37" t="s">
        <v>7</v>
      </c>
      <c r="C191" s="37" t="s">
        <v>30</v>
      </c>
      <c r="D191" s="37" t="s">
        <v>84</v>
      </c>
      <c r="E191" s="1" t="s">
        <v>14</v>
      </c>
      <c r="F191" s="37" t="s">
        <v>10</v>
      </c>
      <c r="AD191" s="5">
        <v>0.28799999999999998</v>
      </c>
      <c r="AE191" s="5">
        <v>0.39600000000000002</v>
      </c>
      <c r="AH191" s="5">
        <v>0.13400000000000001</v>
      </c>
      <c r="AI191" s="5">
        <v>9.6000000000000002E-2</v>
      </c>
      <c r="AK191" s="20">
        <v>94</v>
      </c>
      <c r="AM191" s="12">
        <f>+AO191/$AO$3</f>
        <v>1.0768966564300532E-6</v>
      </c>
      <c r="AN191" s="7">
        <f>IF(AK191=1,AM191,AM191+AN189)</f>
        <v>0.99999768596823546</v>
      </c>
      <c r="AO191" s="5">
        <f>SUM(G191:AJ191)</f>
        <v>0.91399999999999992</v>
      </c>
    </row>
    <row r="192" spans="1:41" x14ac:dyDescent="0.2">
      <c r="A192" s="37" t="s">
        <v>6</v>
      </c>
      <c r="B192" s="37" t="s">
        <v>7</v>
      </c>
      <c r="C192" s="37" t="s">
        <v>30</v>
      </c>
      <c r="D192" s="37" t="s">
        <v>84</v>
      </c>
      <c r="E192" s="1" t="s">
        <v>14</v>
      </c>
      <c r="F192" s="37" t="s">
        <v>11</v>
      </c>
      <c r="AD192" s="5">
        <v>-1</v>
      </c>
      <c r="AE192" s="5">
        <v>-1</v>
      </c>
      <c r="AH192" s="5">
        <v>-1</v>
      </c>
      <c r="AI192" s="5">
        <v>-1</v>
      </c>
      <c r="AK192" s="20">
        <v>94</v>
      </c>
    </row>
    <row r="193" spans="1:41" x14ac:dyDescent="0.2">
      <c r="A193" s="37" t="s">
        <v>6</v>
      </c>
      <c r="B193" s="37" t="s">
        <v>7</v>
      </c>
      <c r="C193" s="37" t="s">
        <v>8</v>
      </c>
      <c r="D193" s="37" t="s">
        <v>225</v>
      </c>
      <c r="E193" s="1" t="s">
        <v>14</v>
      </c>
      <c r="F193" s="37" t="s">
        <v>10</v>
      </c>
      <c r="AC193" s="5">
        <v>0.20599999999999999</v>
      </c>
      <c r="AJ193" s="5">
        <v>0.42499999999999999</v>
      </c>
      <c r="AK193" s="20">
        <v>95</v>
      </c>
      <c r="AM193" s="12">
        <f>+AO193/$AO$3</f>
        <v>7.434592890671375E-7</v>
      </c>
      <c r="AN193" s="7">
        <f>IF(AK193=1,AM193,AM193+AN191)</f>
        <v>0.99999842942752448</v>
      </c>
      <c r="AO193" s="5">
        <f>SUM(G193:AJ193)</f>
        <v>0.63100000000000001</v>
      </c>
    </row>
    <row r="194" spans="1:41" x14ac:dyDescent="0.2">
      <c r="A194" s="37" t="s">
        <v>6</v>
      </c>
      <c r="B194" s="37" t="s">
        <v>7</v>
      </c>
      <c r="C194" s="37" t="s">
        <v>8</v>
      </c>
      <c r="D194" s="37" t="s">
        <v>225</v>
      </c>
      <c r="E194" s="1" t="s">
        <v>14</v>
      </c>
      <c r="F194" s="37" t="s">
        <v>11</v>
      </c>
      <c r="AC194" s="5">
        <v>-1</v>
      </c>
      <c r="AJ194" s="5">
        <v>-1</v>
      </c>
      <c r="AK194" s="20">
        <v>95</v>
      </c>
    </row>
    <row r="195" spans="1:41" x14ac:dyDescent="0.2">
      <c r="A195" s="37" t="s">
        <v>6</v>
      </c>
      <c r="B195" s="37" t="s">
        <v>7</v>
      </c>
      <c r="C195" s="37" t="s">
        <v>8</v>
      </c>
      <c r="D195" s="37" t="s">
        <v>40</v>
      </c>
      <c r="E195" s="1" t="s">
        <v>14</v>
      </c>
      <c r="F195" s="37" t="s">
        <v>10</v>
      </c>
      <c r="AF195" s="5">
        <v>0.44900000000000001</v>
      </c>
      <c r="AG195" s="5">
        <v>1.0999999999999999E-2</v>
      </c>
      <c r="AH195" s="5">
        <v>0.11</v>
      </c>
      <c r="AK195" s="20">
        <v>96</v>
      </c>
      <c r="AM195" s="12">
        <f>+AO195/$AO$3</f>
        <v>6.7158763037760451E-7</v>
      </c>
      <c r="AN195" s="7">
        <f>IF(AK195=1,AM195,AM195+AN193)</f>
        <v>0.99999910101515488</v>
      </c>
      <c r="AO195" s="5">
        <f>SUM(G195:AJ195)</f>
        <v>0.57000000000000006</v>
      </c>
    </row>
    <row r="196" spans="1:41" x14ac:dyDescent="0.2">
      <c r="A196" s="37" t="s">
        <v>6</v>
      </c>
      <c r="B196" s="37" t="s">
        <v>7</v>
      </c>
      <c r="C196" s="37" t="s">
        <v>8</v>
      </c>
      <c r="D196" s="37" t="s">
        <v>40</v>
      </c>
      <c r="E196" s="1" t="s">
        <v>14</v>
      </c>
      <c r="F196" s="37" t="s">
        <v>11</v>
      </c>
      <c r="S196" s="5" t="s">
        <v>15</v>
      </c>
      <c r="AF196" s="5">
        <v>-1</v>
      </c>
      <c r="AG196" s="5">
        <v>-1</v>
      </c>
      <c r="AH196" s="5">
        <v>-1</v>
      </c>
      <c r="AK196" s="20">
        <v>96</v>
      </c>
    </row>
    <row r="197" spans="1:41" x14ac:dyDescent="0.2">
      <c r="A197" s="37" t="s">
        <v>6</v>
      </c>
      <c r="B197" s="37" t="s">
        <v>7</v>
      </c>
      <c r="C197" s="37" t="s">
        <v>8</v>
      </c>
      <c r="D197" s="37" t="s">
        <v>221</v>
      </c>
      <c r="E197" s="1" t="s">
        <v>47</v>
      </c>
      <c r="F197" s="37" t="s">
        <v>10</v>
      </c>
      <c r="Z197" s="5">
        <v>6.0000000000000001E-3</v>
      </c>
      <c r="AD197" s="5">
        <v>0.01</v>
      </c>
      <c r="AJ197" s="5">
        <v>0.311</v>
      </c>
      <c r="AK197" s="20">
        <v>97</v>
      </c>
      <c r="AM197" s="12">
        <f>+AO197/$AO$3</f>
        <v>3.8527921953241515E-7</v>
      </c>
      <c r="AN197" s="7">
        <f>IF(AK197=1,AM197,AM197+AN195)</f>
        <v>0.99999948629437441</v>
      </c>
      <c r="AO197" s="5">
        <f>SUM(G197:AJ197)</f>
        <v>0.32700000000000001</v>
      </c>
    </row>
    <row r="198" spans="1:41" x14ac:dyDescent="0.2">
      <c r="A198" s="37" t="s">
        <v>6</v>
      </c>
      <c r="B198" s="37" t="s">
        <v>7</v>
      </c>
      <c r="C198" s="37" t="s">
        <v>8</v>
      </c>
      <c r="D198" s="37" t="s">
        <v>221</v>
      </c>
      <c r="E198" s="1" t="s">
        <v>47</v>
      </c>
      <c r="F198" s="37" t="s">
        <v>11</v>
      </c>
      <c r="Z198" s="5" t="s">
        <v>15</v>
      </c>
      <c r="AD198" s="5">
        <v>-1</v>
      </c>
      <c r="AJ198" s="5" t="s">
        <v>15</v>
      </c>
      <c r="AK198" s="20">
        <v>97</v>
      </c>
    </row>
    <row r="199" spans="1:41" x14ac:dyDescent="0.2">
      <c r="A199" s="37" t="s">
        <v>6</v>
      </c>
      <c r="B199" s="37" t="s">
        <v>7</v>
      </c>
      <c r="C199" s="37" t="s">
        <v>8</v>
      </c>
      <c r="D199" s="37" t="s">
        <v>51</v>
      </c>
      <c r="E199" s="1" t="s">
        <v>21</v>
      </c>
      <c r="F199" s="37" t="s">
        <v>10</v>
      </c>
      <c r="O199" s="5">
        <v>9.1999999999999998E-2</v>
      </c>
      <c r="AK199" s="20">
        <v>98</v>
      </c>
      <c r="AM199" s="12">
        <f>+AO199/$AO$3</f>
        <v>1.0839659999077124E-7</v>
      </c>
      <c r="AN199" s="7">
        <f>IF(AK199=1,AM199,AM199+AN197)</f>
        <v>0.99999959469097444</v>
      </c>
      <c r="AO199" s="5">
        <f>SUM(G199:AJ199)</f>
        <v>9.1999999999999998E-2</v>
      </c>
    </row>
    <row r="200" spans="1:41" x14ac:dyDescent="0.2">
      <c r="A200" s="37" t="s">
        <v>6</v>
      </c>
      <c r="B200" s="37" t="s">
        <v>7</v>
      </c>
      <c r="C200" s="37" t="s">
        <v>8</v>
      </c>
      <c r="D200" s="37" t="s">
        <v>51</v>
      </c>
      <c r="E200" s="1" t="s">
        <v>21</v>
      </c>
      <c r="F200" s="37" t="s">
        <v>11</v>
      </c>
      <c r="O200" s="5">
        <v>-1</v>
      </c>
      <c r="AK200" s="20">
        <v>98</v>
      </c>
    </row>
    <row r="201" spans="1:41" x14ac:dyDescent="0.2">
      <c r="A201" s="1" t="s">
        <v>6</v>
      </c>
      <c r="B201" s="1" t="s">
        <v>7</v>
      </c>
      <c r="C201" s="1" t="s">
        <v>8</v>
      </c>
      <c r="D201" s="1" t="s">
        <v>217</v>
      </c>
      <c r="E201" s="1" t="s">
        <v>21</v>
      </c>
      <c r="F201" s="1" t="s">
        <v>10</v>
      </c>
      <c r="T201" s="5">
        <v>8.3000000000000004E-2</v>
      </c>
      <c r="AK201" s="20">
        <v>99</v>
      </c>
      <c r="AM201" s="12">
        <f>+AO201/$AO$3</f>
        <v>9.7792584774282751E-8</v>
      </c>
      <c r="AN201" s="7">
        <f>IF(AK201=1,AM201,AM201+AN199)</f>
        <v>0.99999969248355924</v>
      </c>
      <c r="AO201" s="5">
        <f>SUM(G201:AJ201)</f>
        <v>8.3000000000000004E-2</v>
      </c>
    </row>
    <row r="202" spans="1:41" x14ac:dyDescent="0.2">
      <c r="A202" s="1" t="s">
        <v>6</v>
      </c>
      <c r="B202" s="1" t="s">
        <v>7</v>
      </c>
      <c r="C202" s="1" t="s">
        <v>8</v>
      </c>
      <c r="D202" s="1" t="s">
        <v>217</v>
      </c>
      <c r="E202" s="1" t="s">
        <v>21</v>
      </c>
      <c r="F202" s="1" t="s">
        <v>11</v>
      </c>
      <c r="T202" s="5">
        <v>-1</v>
      </c>
      <c r="AK202" s="20">
        <v>99</v>
      </c>
    </row>
    <row r="203" spans="1:41" x14ac:dyDescent="0.2">
      <c r="A203" s="1" t="s">
        <v>6</v>
      </c>
      <c r="B203" s="1" t="s">
        <v>7</v>
      </c>
      <c r="C203" s="1" t="s">
        <v>8</v>
      </c>
      <c r="D203" s="1" t="s">
        <v>221</v>
      </c>
      <c r="E203" s="1" t="s">
        <v>46</v>
      </c>
      <c r="F203" s="1" t="s">
        <v>10</v>
      </c>
      <c r="AA203" s="5">
        <v>7.6999999999999999E-2</v>
      </c>
      <c r="AK203" s="20">
        <v>100</v>
      </c>
      <c r="AM203" s="12">
        <f>+AO203/$AO$3</f>
        <v>9.072324129662375E-8</v>
      </c>
      <c r="AN203" s="7">
        <f>IF(AK203=1,AM203,AM203+AN201)</f>
        <v>0.9999997832068005</v>
      </c>
      <c r="AO203" s="5">
        <f>SUM(G203:AJ203)</f>
        <v>7.6999999999999999E-2</v>
      </c>
    </row>
    <row r="204" spans="1:41" x14ac:dyDescent="0.2">
      <c r="A204" s="1" t="s">
        <v>6</v>
      </c>
      <c r="B204" s="1" t="s">
        <v>7</v>
      </c>
      <c r="C204" s="1" t="s">
        <v>8</v>
      </c>
      <c r="D204" s="1" t="s">
        <v>221</v>
      </c>
      <c r="E204" s="1" t="s">
        <v>46</v>
      </c>
      <c r="F204" s="1" t="s">
        <v>11</v>
      </c>
      <c r="AA204" s="5">
        <v>-1</v>
      </c>
      <c r="AK204" s="20">
        <v>100</v>
      </c>
    </row>
    <row r="205" spans="1:41" x14ac:dyDescent="0.2">
      <c r="A205" s="1" t="s">
        <v>6</v>
      </c>
      <c r="B205" s="1" t="s">
        <v>7</v>
      </c>
      <c r="C205" s="1" t="s">
        <v>30</v>
      </c>
      <c r="D205" s="1" t="s">
        <v>159</v>
      </c>
      <c r="E205" s="1" t="s">
        <v>14</v>
      </c>
      <c r="F205" s="1" t="s">
        <v>10</v>
      </c>
      <c r="AF205" s="5">
        <v>7.0000000000000007E-2</v>
      </c>
      <c r="AK205" s="20">
        <v>101</v>
      </c>
      <c r="AM205" s="12">
        <f>+AO205/$AO$3</f>
        <v>8.2475673906021601E-8</v>
      </c>
      <c r="AN205" s="7">
        <f>IF(AK205=1,AM205,AM205+AN203)</f>
        <v>0.99999986568247445</v>
      </c>
      <c r="AO205" s="5">
        <f>SUM(G205:AJ205)</f>
        <v>7.0000000000000007E-2</v>
      </c>
    </row>
    <row r="206" spans="1:41" x14ac:dyDescent="0.2">
      <c r="A206" s="1" t="s">
        <v>6</v>
      </c>
      <c r="B206" s="1" t="s">
        <v>7</v>
      </c>
      <c r="C206" s="1" t="s">
        <v>30</v>
      </c>
      <c r="D206" s="1" t="s">
        <v>159</v>
      </c>
      <c r="E206" s="1" t="s">
        <v>14</v>
      </c>
      <c r="F206" s="1" t="s">
        <v>11</v>
      </c>
      <c r="AF206" s="5" t="s">
        <v>15</v>
      </c>
      <c r="AK206" s="20">
        <v>101</v>
      </c>
    </row>
    <row r="207" spans="1:41" x14ac:dyDescent="0.2">
      <c r="A207" s="1" t="s">
        <v>6</v>
      </c>
      <c r="B207" s="1" t="s">
        <v>7</v>
      </c>
      <c r="C207" s="1" t="s">
        <v>8</v>
      </c>
      <c r="D207" s="1" t="s">
        <v>216</v>
      </c>
      <c r="E207" s="1" t="s">
        <v>47</v>
      </c>
      <c r="F207" s="1" t="s">
        <v>10</v>
      </c>
      <c r="Z207" s="5">
        <v>2E-3</v>
      </c>
      <c r="AA207" s="5">
        <v>6.4000000000000001E-2</v>
      </c>
      <c r="AK207" s="20">
        <v>102</v>
      </c>
      <c r="AM207" s="12">
        <f>+AO207/$AO$3</f>
        <v>7.7762778254248938E-8</v>
      </c>
      <c r="AN207" s="7">
        <f>IF(AK207=1,AM207,AM207+AN205)</f>
        <v>0.99999994344525267</v>
      </c>
      <c r="AO207" s="5">
        <f>SUM(G207:AJ207)</f>
        <v>6.6000000000000003E-2</v>
      </c>
    </row>
    <row r="208" spans="1:41" x14ac:dyDescent="0.2">
      <c r="A208" s="1" t="s">
        <v>6</v>
      </c>
      <c r="B208" s="1" t="s">
        <v>7</v>
      </c>
      <c r="C208" s="1" t="s">
        <v>8</v>
      </c>
      <c r="D208" s="1" t="s">
        <v>216</v>
      </c>
      <c r="E208" s="1" t="s">
        <v>47</v>
      </c>
      <c r="F208" s="1" t="s">
        <v>11</v>
      </c>
      <c r="Z208" s="5">
        <v>-1</v>
      </c>
      <c r="AA208" s="5">
        <v>-1</v>
      </c>
      <c r="AK208" s="20">
        <v>102</v>
      </c>
    </row>
    <row r="209" spans="1:41" x14ac:dyDescent="0.2">
      <c r="A209" s="1" t="s">
        <v>6</v>
      </c>
      <c r="B209" s="1" t="s">
        <v>7</v>
      </c>
      <c r="C209" s="1" t="s">
        <v>8</v>
      </c>
      <c r="D209" s="1" t="s">
        <v>221</v>
      </c>
      <c r="E209" s="1" t="s">
        <v>28</v>
      </c>
      <c r="F209" s="1" t="s">
        <v>10</v>
      </c>
      <c r="V209" s="5">
        <v>2.5000000000000001E-2</v>
      </c>
      <c r="AK209" s="20">
        <v>103</v>
      </c>
      <c r="AM209" s="12">
        <f>+AO209/$AO$3</f>
        <v>2.9455597823579141E-8</v>
      </c>
      <c r="AN209" s="7">
        <f>IF(AK209=1,AM209,AM209+AN207)</f>
        <v>0.99999997290085052</v>
      </c>
      <c r="AO209" s="5">
        <f>SUM(G209:AJ209)</f>
        <v>2.5000000000000001E-2</v>
      </c>
    </row>
    <row r="210" spans="1:41" x14ac:dyDescent="0.2">
      <c r="A210" s="1" t="s">
        <v>6</v>
      </c>
      <c r="B210" s="1" t="s">
        <v>7</v>
      </c>
      <c r="C210" s="1" t="s">
        <v>8</v>
      </c>
      <c r="D210" s="1" t="s">
        <v>221</v>
      </c>
      <c r="E210" s="1" t="s">
        <v>28</v>
      </c>
      <c r="F210" s="1" t="s">
        <v>11</v>
      </c>
      <c r="V210" s="5" t="s">
        <v>15</v>
      </c>
      <c r="AK210" s="20">
        <v>103</v>
      </c>
    </row>
    <row r="211" spans="1:41" x14ac:dyDescent="0.2">
      <c r="A211" s="1" t="s">
        <v>6</v>
      </c>
      <c r="B211" s="1" t="s">
        <v>7</v>
      </c>
      <c r="C211" s="1" t="s">
        <v>8</v>
      </c>
      <c r="D211" s="1" t="s">
        <v>218</v>
      </c>
      <c r="E211" s="1" t="s">
        <v>47</v>
      </c>
      <c r="F211" s="1" t="s">
        <v>10</v>
      </c>
      <c r="U211" s="5">
        <v>2.1999999999999999E-2</v>
      </c>
      <c r="AK211" s="20">
        <v>104</v>
      </c>
      <c r="AM211" s="12">
        <f>+AO211/$AO$3</f>
        <v>2.5920926084749641E-8</v>
      </c>
      <c r="AN211" s="7">
        <f>IF(AK211=1,AM211,AM211+AN209)</f>
        <v>0.99999999882177659</v>
      </c>
      <c r="AO211" s="5">
        <f>SUM(G211:AJ211)</f>
        <v>2.1999999999999999E-2</v>
      </c>
    </row>
    <row r="212" spans="1:41" x14ac:dyDescent="0.2">
      <c r="A212" s="1" t="s">
        <v>6</v>
      </c>
      <c r="B212" s="1" t="s">
        <v>7</v>
      </c>
      <c r="C212" s="1" t="s">
        <v>8</v>
      </c>
      <c r="D212" s="1" t="s">
        <v>218</v>
      </c>
      <c r="E212" s="1" t="s">
        <v>47</v>
      </c>
      <c r="F212" s="1" t="s">
        <v>11</v>
      </c>
      <c r="U212" s="5">
        <v>-1</v>
      </c>
      <c r="Z212" s="5" t="s">
        <v>15</v>
      </c>
      <c r="AK212" s="20">
        <v>104</v>
      </c>
    </row>
    <row r="213" spans="1:41" x14ac:dyDescent="0.2">
      <c r="A213" s="1" t="s">
        <v>6</v>
      </c>
      <c r="B213" s="1" t="s">
        <v>7</v>
      </c>
      <c r="C213" s="1" t="s">
        <v>8</v>
      </c>
      <c r="D213" s="1" t="s">
        <v>218</v>
      </c>
      <c r="E213" s="1" t="s">
        <v>46</v>
      </c>
      <c r="F213" s="1" t="s">
        <v>10</v>
      </c>
      <c r="AJ213" s="5">
        <v>1E-3</v>
      </c>
      <c r="AK213" s="20">
        <v>105</v>
      </c>
      <c r="AM213" s="12">
        <f>+AO213/$AO$3</f>
        <v>1.1782239129431656E-9</v>
      </c>
      <c r="AN213" s="7">
        <f>IF(AK213=1,AM213,AM213+AN211)</f>
        <v>1.0000000000000004</v>
      </c>
      <c r="AO213" s="5">
        <f>SUM(G213:AJ213)</f>
        <v>1E-3</v>
      </c>
    </row>
    <row r="214" spans="1:41" x14ac:dyDescent="0.2">
      <c r="A214" s="1" t="s">
        <v>6</v>
      </c>
      <c r="B214" s="1" t="s">
        <v>7</v>
      </c>
      <c r="C214" s="1" t="s">
        <v>8</v>
      </c>
      <c r="D214" s="1" t="s">
        <v>218</v>
      </c>
      <c r="E214" s="1" t="s">
        <v>46</v>
      </c>
      <c r="F214" s="1" t="s">
        <v>11</v>
      </c>
      <c r="AJ214" s="5" t="s">
        <v>15</v>
      </c>
      <c r="AK214" s="20">
        <v>105</v>
      </c>
    </row>
  </sheetData>
  <mergeCells count="2">
    <mergeCell ref="E2:F2"/>
    <mergeCell ref="A1:D1"/>
  </mergeCells>
  <conditionalFormatting sqref="AM8 AM10 AM12 AM14 AM16 AM18 AM20 AM22 AM24 AM26 AM28 AM30 AM32 AM34 AM36 AM38 AM40 AM42 AM44 AM46 AM48 AM50 AM52 AM54 AM56 AM58 AM60 AM62 AM64 AM66 AM68 AM70 AM72 AM74 AM76 AM78 AM80 AM82 AM84 AM86 AM88 AM90 AM92 AM94 AM96 AM98 AM100 AM102 AM104 AM106 AM108 AM110 AM112 AM114 AM116 AM118 AM120 AM122 AM124 AM126 AM128 AM130 AM132 AM134 AM136 AM138 AM140 AM142 AM144 AM146 AM148 AM150 AM152 AM154 AM156 AM158 AM160 AM162 AM164 AM166 AM168 AM170 AM172 AM174 AM176 AM178 AM180 AM182 AM184 AM186 AM188 AM190">
    <cfRule type="colorScale" priority="133">
      <colorScale>
        <cfvo type="min"/>
        <cfvo type="percentile" val="50"/>
        <cfvo type="max"/>
        <color rgb="FFF8696B"/>
        <color rgb="FFFFEB84"/>
        <color rgb="FF63BE7B"/>
      </colorScale>
    </cfRule>
  </conditionalFormatting>
  <conditionalFormatting sqref="AN8 AN10 AN12 AN14 AN16 AN18 AN20 AN22 AN24 AN26 AN28 AN30 AN32 AN34 AN36 AN38 AN40 AN42 AN44 AN46 AN48 AN50 AN52 AN54 AN56 AN58 AN60 AN62 AN64 AN66 AN68 AN70 AN72 AN74 AN76 AN78 AN80 AN82 AN84 AN86 AN88 AN90 AN92 AN94 AN96 AN98 AN100 AN102 AN104 AN106 AN108 AN110 AN112 AN114 AN116 AN118 AN120 AN122 AN124 AN126 AN128 AN130 AN132 AN134 AN136 AN138 AN140 AN142 AN144 AN146 AN148 AN150 AN152 AN154 AN156 AN158 AN160 AN162 AN164 AN166 AN168 AN170 AN172 AN174 AN176 AN178 AN180 AN182 AN184 AN186 AN188 AN190">
    <cfRule type="colorScale" priority="132">
      <colorScale>
        <cfvo type="min"/>
        <cfvo type="percentile" val="50"/>
        <cfvo type="num" val="0.97499999999999998"/>
        <color rgb="FF63BE7B"/>
        <color rgb="FFFCFCFF"/>
        <color rgb="FFF8696B"/>
      </colorScale>
    </cfRule>
  </conditionalFormatting>
  <conditionalFormatting sqref="G73:AJ88 G91:AJ212 G89:T90 X89:AJ90 H6:AJ88">
    <cfRule type="cellIs" dxfId="1203" priority="116" operator="equal">
      <formula>-1</formula>
    </cfRule>
    <cfRule type="cellIs" dxfId="1202" priority="117" operator="equal">
      <formula>"a"</formula>
    </cfRule>
    <cfRule type="cellIs" dxfId="1201" priority="118" operator="equal">
      <formula>"b"</formula>
    </cfRule>
    <cfRule type="cellIs" dxfId="1200" priority="119" operator="equal">
      <formula>"c"</formula>
    </cfRule>
    <cfRule type="cellIs" dxfId="1199" priority="120" operator="equal">
      <formula>"bc"</formula>
    </cfRule>
    <cfRule type="cellIs" dxfId="1198" priority="121" operator="equal">
      <formula>"ab"</formula>
    </cfRule>
    <cfRule type="cellIs" dxfId="1197" priority="122" operator="equal">
      <formula>"ac"</formula>
    </cfRule>
    <cfRule type="cellIs" dxfId="1196" priority="123" operator="equal">
      <formula>"abc"</formula>
    </cfRule>
  </conditionalFormatting>
  <conditionalFormatting sqref="H184:AJ184 H186:AJ186 H188:AJ188 H190:AJ190">
    <cfRule type="cellIs" dxfId="1195" priority="108" operator="equal">
      <formula>-1</formula>
    </cfRule>
    <cfRule type="cellIs" dxfId="1194" priority="109" operator="equal">
      <formula>"a"</formula>
    </cfRule>
    <cfRule type="cellIs" dxfId="1193" priority="110" operator="equal">
      <formula>"b"</formula>
    </cfRule>
    <cfRule type="cellIs" dxfId="1192" priority="111" operator="equal">
      <formula>"c"</formula>
    </cfRule>
    <cfRule type="cellIs" dxfId="1191" priority="112" operator="equal">
      <formula>"bc"</formula>
    </cfRule>
    <cfRule type="cellIs" dxfId="1190" priority="113" operator="equal">
      <formula>"ab"</formula>
    </cfRule>
    <cfRule type="cellIs" dxfId="1189" priority="114" operator="equal">
      <formula>"ac"</formula>
    </cfRule>
    <cfRule type="cellIs" dxfId="1188" priority="115" operator="equal">
      <formula>"abc"</formula>
    </cfRule>
  </conditionalFormatting>
  <conditionalFormatting sqref="AO2">
    <cfRule type="cellIs" dxfId="1187" priority="107" operator="equal">
      <formula>"Check functions"</formula>
    </cfRule>
  </conditionalFormatting>
  <conditionalFormatting sqref="G6:AJ70 G71:T72 X71:AJ72">
    <cfRule type="cellIs" dxfId="1186" priority="99" operator="equal">
      <formula>-1</formula>
    </cfRule>
    <cfRule type="cellIs" dxfId="1185" priority="100" operator="equal">
      <formula>"a"</formula>
    </cfRule>
    <cfRule type="cellIs" dxfId="1184" priority="101" operator="equal">
      <formula>"b"</formula>
    </cfRule>
    <cfRule type="cellIs" dxfId="1183" priority="102" operator="equal">
      <formula>"c"</formula>
    </cfRule>
    <cfRule type="cellIs" dxfId="1182" priority="103" operator="equal">
      <formula>"bc"</formula>
    </cfRule>
    <cfRule type="cellIs" dxfId="1181" priority="104" operator="equal">
      <formula>"ab"</formula>
    </cfRule>
    <cfRule type="cellIs" dxfId="1180" priority="105" operator="equal">
      <formula>"ac"</formula>
    </cfRule>
    <cfRule type="cellIs" dxfId="1179" priority="106" operator="equal">
      <formula>"abc"</formula>
    </cfRule>
  </conditionalFormatting>
  <conditionalFormatting sqref="G184 G186 G188 G190">
    <cfRule type="cellIs" dxfId="1178" priority="91" operator="equal">
      <formula>-1</formula>
    </cfRule>
    <cfRule type="cellIs" dxfId="1177" priority="92" operator="equal">
      <formula>"a"</formula>
    </cfRule>
    <cfRule type="cellIs" dxfId="1176" priority="93" operator="equal">
      <formula>"b"</formula>
    </cfRule>
    <cfRule type="cellIs" dxfId="1175" priority="94" operator="equal">
      <formula>"c"</formula>
    </cfRule>
    <cfRule type="cellIs" dxfId="1174" priority="95" operator="equal">
      <formula>"bc"</formula>
    </cfRule>
    <cfRule type="cellIs" dxfId="1173" priority="96" operator="equal">
      <formula>"ab"</formula>
    </cfRule>
    <cfRule type="cellIs" dxfId="1172" priority="97" operator="equal">
      <formula>"ac"</formula>
    </cfRule>
    <cfRule type="cellIs" dxfId="1171" priority="98" operator="equal">
      <formula>"abc"</formula>
    </cfRule>
  </conditionalFormatting>
  <conditionalFormatting sqref="G191:AJ200">
    <cfRule type="cellIs" dxfId="1170" priority="11" operator="equal">
      <formula>-1</formula>
    </cfRule>
    <cfRule type="cellIs" dxfId="1169" priority="12" operator="equal">
      <formula>"a"</formula>
    </cfRule>
    <cfRule type="cellIs" dxfId="1168" priority="13" operator="equal">
      <formula>"b"</formula>
    </cfRule>
    <cfRule type="cellIs" dxfId="1167" priority="14" operator="equal">
      <formula>"c"</formula>
    </cfRule>
    <cfRule type="cellIs" dxfId="1166" priority="15" operator="equal">
      <formula>"bc"</formula>
    </cfRule>
    <cfRule type="cellIs" dxfId="1165" priority="16" operator="equal">
      <formula>"ab"</formula>
    </cfRule>
    <cfRule type="cellIs" dxfId="1164" priority="17" operator="equal">
      <formula>"ac"</formula>
    </cfRule>
    <cfRule type="cellIs" dxfId="1163" priority="18" operator="equal">
      <formula>"abc"</formula>
    </cfRule>
  </conditionalFormatting>
  <conditionalFormatting sqref="AM5:AM214">
    <cfRule type="colorScale" priority="1054">
      <colorScale>
        <cfvo type="min"/>
        <cfvo type="percentile" val="50"/>
        <cfvo type="max"/>
        <color rgb="FFF8696B"/>
        <color rgb="FFFFEB84"/>
        <color rgb="FF63BE7B"/>
      </colorScale>
    </cfRule>
  </conditionalFormatting>
  <conditionalFormatting sqref="AN5:AN214">
    <cfRule type="colorScale" priority="1065">
      <colorScale>
        <cfvo type="min"/>
        <cfvo type="percentile" val="50"/>
        <cfvo type="num" val="0.97499999999999998"/>
        <color rgb="FF63BE7B"/>
        <color rgb="FFFCFCFF"/>
        <color rgb="FFF8696B"/>
      </colorScale>
    </cfRule>
  </conditionalFormatting>
  <conditionalFormatting sqref="G214:AJ214">
    <cfRule type="cellIs" dxfId="1162" priority="3" operator="equal">
      <formula>-1</formula>
    </cfRule>
    <cfRule type="cellIs" dxfId="1161" priority="4" operator="equal">
      <formula>"a"</formula>
    </cfRule>
    <cfRule type="cellIs" dxfId="1160" priority="5" operator="equal">
      <formula>"b"</formula>
    </cfRule>
    <cfRule type="cellIs" dxfId="1159" priority="6" operator="equal">
      <formula>"c"</formula>
    </cfRule>
    <cfRule type="cellIs" dxfId="1158" priority="7" operator="equal">
      <formula>"bc"</formula>
    </cfRule>
    <cfRule type="cellIs" dxfId="1157" priority="8" operator="equal">
      <formula>"ab"</formula>
    </cfRule>
    <cfRule type="cellIs" dxfId="1156" priority="9" operator="equal">
      <formula>"ac"</formula>
    </cfRule>
    <cfRule type="cellIs" dxfId="1155" priority="10" operator="equal">
      <formula>"abc"</formula>
    </cfRule>
  </conditionalFormatting>
  <pageMargins left="0.7" right="0.7" top="0.75" bottom="0.75" header="0.3" footer="0.3"/>
  <pageSetup paperSize="9" scale="51" orientation="landscape"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theme="9"/>
    <pageSetUpPr fitToPage="1"/>
  </sheetPr>
  <dimension ref="A1:AO36"/>
  <sheetViews>
    <sheetView zoomScale="90" zoomScaleNormal="90" zoomScaleSheetLayoutView="90" workbookViewId="0">
      <selection activeCell="AK30" sqref="AK30"/>
    </sheetView>
  </sheetViews>
  <sheetFormatPr defaultColWidth="9.140625" defaultRowHeight="12" x14ac:dyDescent="0.2"/>
  <cols>
    <col min="1" max="1" width="6.7109375" style="1" bestFit="1" customWidth="1"/>
    <col min="2" max="2" width="5" style="1" bestFit="1" customWidth="1"/>
    <col min="3" max="3" width="5.5703125" style="1" bestFit="1" customWidth="1"/>
    <col min="4" max="4" width="22.7109375" style="1" customWidth="1"/>
    <col min="5" max="5" width="7.28515625" style="1" bestFit="1" customWidth="1"/>
    <col min="6" max="6" width="4.5703125" style="1" bestFit="1" customWidth="1"/>
    <col min="7" max="36" width="6.85546875" style="5" customWidth="1"/>
    <col min="37" max="37" width="4.85546875" style="20" bestFit="1" customWidth="1"/>
    <col min="38" max="38" width="1.7109375" style="16" customWidth="1"/>
    <col min="39" max="39" width="6.140625" style="15" bestFit="1" customWidth="1"/>
    <col min="40" max="40" width="5.5703125" style="16" bestFit="1" customWidth="1"/>
    <col min="41" max="41" width="9" style="1" bestFit="1" customWidth="1"/>
    <col min="42" max="16384" width="9.140625" style="1"/>
  </cols>
  <sheetData>
    <row r="1" spans="1:41" x14ac:dyDescent="0.2">
      <c r="A1" s="61" t="str">
        <f>"Table " &amp; VLOOKUP(AO1,header!$B$4:$C$31,1,FALSE) &amp; ". "&amp; VLOOKUP(AO1,header!$B$4:$C$31,2,FALSE)</f>
        <v>Table 19. SPF-E stock</v>
      </c>
      <c r="B1" s="61"/>
      <c r="C1" s="61"/>
      <c r="D1" s="61"/>
      <c r="AO1" s="11">
        <v>19</v>
      </c>
    </row>
    <row r="2" spans="1:41" x14ac:dyDescent="0.2">
      <c r="E2" s="60" t="s">
        <v>143</v>
      </c>
      <c r="F2" s="60"/>
      <c r="G2" s="21">
        <f>SUMIF(G5:G36,"&gt;0")</f>
        <v>130.84</v>
      </c>
      <c r="H2" s="21">
        <f t="shared" ref="H2:AJ2" si="0">SUMIF(H5:H36,"&gt;0")</f>
        <v>254.77700000000002</v>
      </c>
      <c r="I2" s="21">
        <f t="shared" si="0"/>
        <v>419.34399999999999</v>
      </c>
      <c r="J2" s="21">
        <f t="shared" si="0"/>
        <v>197.95400000000001</v>
      </c>
      <c r="K2" s="21">
        <f t="shared" si="0"/>
        <v>207.04300000000001</v>
      </c>
      <c r="L2" s="21">
        <f t="shared" si="0"/>
        <v>128.10300000000001</v>
      </c>
      <c r="M2" s="21">
        <f t="shared" si="0"/>
        <v>194.167</v>
      </c>
      <c r="N2" s="21">
        <f t="shared" si="0"/>
        <v>192.05</v>
      </c>
      <c r="O2" s="21">
        <f t="shared" si="0"/>
        <v>256.51600000000002</v>
      </c>
      <c r="P2" s="21">
        <f t="shared" si="0"/>
        <v>181.12800000000001</v>
      </c>
      <c r="Q2" s="21">
        <f t="shared" si="0"/>
        <v>81.113</v>
      </c>
      <c r="R2" s="21">
        <f t="shared" si="0"/>
        <v>84.11</v>
      </c>
      <c r="S2" s="21">
        <f t="shared" si="0"/>
        <v>54.033000000000001</v>
      </c>
      <c r="T2" s="21">
        <f t="shared" si="0"/>
        <v>51.007999999999996</v>
      </c>
      <c r="U2" s="21">
        <f t="shared" si="0"/>
        <v>67.728000000000009</v>
      </c>
      <c r="V2" s="21">
        <f t="shared" si="0"/>
        <v>83.942999999999998</v>
      </c>
      <c r="W2" s="21">
        <f t="shared" si="0"/>
        <v>65.570000000000007</v>
      </c>
      <c r="X2" s="21">
        <f t="shared" si="0"/>
        <v>59.564999999999998</v>
      </c>
      <c r="Y2" s="21">
        <f t="shared" si="0"/>
        <v>78.067999999999998</v>
      </c>
      <c r="Z2" s="21">
        <f t="shared" si="0"/>
        <v>128.34899999999996</v>
      </c>
      <c r="AA2" s="21">
        <f t="shared" si="0"/>
        <v>73.499000000000009</v>
      </c>
      <c r="AB2" s="21">
        <f t="shared" si="0"/>
        <v>170.47700000000003</v>
      </c>
      <c r="AC2" s="21">
        <f t="shared" si="0"/>
        <v>94.99199999999999</v>
      </c>
      <c r="AD2" s="21">
        <f t="shared" si="0"/>
        <v>15.728</v>
      </c>
      <c r="AE2" s="21">
        <f t="shared" si="0"/>
        <v>18.351999999999997</v>
      </c>
      <c r="AF2" s="21">
        <f t="shared" si="0"/>
        <v>14.702</v>
      </c>
      <c r="AG2" s="21">
        <f t="shared" si="0"/>
        <v>28.955999999999996</v>
      </c>
      <c r="AH2" s="21">
        <f t="shared" si="0"/>
        <v>35.588000000000001</v>
      </c>
      <c r="AI2" s="21">
        <f t="shared" si="0"/>
        <v>60.552999999999997</v>
      </c>
      <c r="AJ2" s="21">
        <f t="shared" si="0"/>
        <v>202.26800000000003</v>
      </c>
      <c r="AO2" s="39" t="str">
        <f>IF((SUM(G2:AJ2)=AO3),"Ok","Check functions")</f>
        <v>Ok</v>
      </c>
    </row>
    <row r="3" spans="1:41" x14ac:dyDescent="0.2">
      <c r="AO3" s="5">
        <f>SUM(AO5:AO36)</f>
        <v>3630.5240000000013</v>
      </c>
    </row>
    <row r="4" spans="1:41" s="27" customFormat="1" x14ac:dyDescent="0.2">
      <c r="A4" s="23" t="s">
        <v>0</v>
      </c>
      <c r="B4" s="23" t="s">
        <v>1</v>
      </c>
      <c r="C4" s="23" t="s">
        <v>2</v>
      </c>
      <c r="D4" s="23" t="s">
        <v>3</v>
      </c>
      <c r="E4" s="23" t="s">
        <v>4</v>
      </c>
      <c r="F4" s="24" t="s">
        <v>144</v>
      </c>
      <c r="G4" s="29">
        <v>1991</v>
      </c>
      <c r="H4" s="25">
        <v>1992</v>
      </c>
      <c r="I4" s="25">
        <v>1993</v>
      </c>
      <c r="J4" s="25">
        <v>1994</v>
      </c>
      <c r="K4" s="25">
        <v>1995</v>
      </c>
      <c r="L4" s="25">
        <v>1996</v>
      </c>
      <c r="M4" s="25">
        <v>1997</v>
      </c>
      <c r="N4" s="25">
        <v>1998</v>
      </c>
      <c r="O4" s="25">
        <v>1999</v>
      </c>
      <c r="P4" s="25">
        <v>2000</v>
      </c>
      <c r="Q4" s="25">
        <v>2001</v>
      </c>
      <c r="R4" s="25">
        <v>2002</v>
      </c>
      <c r="S4" s="25">
        <v>2003</v>
      </c>
      <c r="T4" s="25">
        <v>2004</v>
      </c>
      <c r="U4" s="25">
        <v>2005</v>
      </c>
      <c r="V4" s="25">
        <v>2006</v>
      </c>
      <c r="W4" s="25">
        <v>2007</v>
      </c>
      <c r="X4" s="25">
        <v>2008</v>
      </c>
      <c r="Y4" s="25">
        <v>2009</v>
      </c>
      <c r="Z4" s="25">
        <v>2010</v>
      </c>
      <c r="AA4" s="25">
        <v>2011</v>
      </c>
      <c r="AB4" s="25">
        <v>2012</v>
      </c>
      <c r="AC4" s="25">
        <v>2013</v>
      </c>
      <c r="AD4" s="25">
        <v>2014</v>
      </c>
      <c r="AE4" s="25">
        <v>2015</v>
      </c>
      <c r="AF4" s="25">
        <v>2016</v>
      </c>
      <c r="AG4" s="25">
        <v>2017</v>
      </c>
      <c r="AH4" s="25">
        <v>2018</v>
      </c>
      <c r="AI4" s="25">
        <v>2019</v>
      </c>
      <c r="AJ4" s="25">
        <v>2020</v>
      </c>
      <c r="AK4" s="26" t="s">
        <v>5</v>
      </c>
      <c r="AL4" s="11"/>
      <c r="AM4" s="14" t="s">
        <v>95</v>
      </c>
      <c r="AN4" s="11" t="s">
        <v>96</v>
      </c>
      <c r="AO4" s="1" t="s">
        <v>228</v>
      </c>
    </row>
    <row r="5" spans="1:41" x14ac:dyDescent="0.2">
      <c r="A5" s="1" t="s">
        <v>115</v>
      </c>
      <c r="B5" s="1" t="s">
        <v>68</v>
      </c>
      <c r="C5" s="1" t="s">
        <v>19</v>
      </c>
      <c r="D5" s="1" t="s">
        <v>20</v>
      </c>
      <c r="E5" s="1" t="s">
        <v>21</v>
      </c>
      <c r="F5" s="1" t="s">
        <v>10</v>
      </c>
      <c r="G5" s="5">
        <v>6.274</v>
      </c>
      <c r="H5" s="5">
        <v>134.88200000000001</v>
      </c>
      <c r="I5" s="5">
        <v>263.49</v>
      </c>
      <c r="J5" s="5">
        <v>63.363</v>
      </c>
      <c r="K5" s="5">
        <v>97.24</v>
      </c>
      <c r="L5" s="5">
        <v>40.777999999999999</v>
      </c>
      <c r="M5" s="5">
        <v>94.103999999999999</v>
      </c>
      <c r="N5" s="5">
        <v>73.400999999999996</v>
      </c>
      <c r="O5" s="5">
        <v>111.67</v>
      </c>
      <c r="P5" s="5">
        <v>75.283000000000001</v>
      </c>
      <c r="Q5" s="5">
        <v>51.813000000000002</v>
      </c>
      <c r="R5" s="5">
        <v>62.295000000000002</v>
      </c>
      <c r="S5" s="5">
        <v>24.986999999999998</v>
      </c>
      <c r="T5" s="5">
        <v>14.91</v>
      </c>
      <c r="U5" s="5">
        <v>25.05</v>
      </c>
      <c r="V5" s="5">
        <v>36.741999999999997</v>
      </c>
      <c r="W5" s="5">
        <v>22</v>
      </c>
      <c r="X5" s="5">
        <v>1.601</v>
      </c>
      <c r="Y5" s="5">
        <v>6.2519999999999998</v>
      </c>
      <c r="Z5" s="5">
        <v>16.478000000000002</v>
      </c>
      <c r="AA5" s="5">
        <v>8.6639999999999997</v>
      </c>
      <c r="AB5" s="5">
        <v>6.0190000000000001</v>
      </c>
      <c r="AC5" s="5">
        <v>0.42</v>
      </c>
      <c r="AD5" s="5">
        <v>9.6000000000000002E-2</v>
      </c>
      <c r="AE5" s="5">
        <v>1.2230000000000001</v>
      </c>
      <c r="AF5" s="5">
        <v>0.53600000000000003</v>
      </c>
      <c r="AG5" s="5">
        <v>1.302</v>
      </c>
      <c r="AH5" s="5">
        <v>2.371</v>
      </c>
      <c r="AI5" s="5">
        <v>3.2669999999999999</v>
      </c>
      <c r="AJ5" s="5">
        <v>5.101</v>
      </c>
      <c r="AK5" s="20">
        <v>1</v>
      </c>
      <c r="AM5" s="17">
        <f>+AO5/$AO$3</f>
        <v>0.34474692909343119</v>
      </c>
      <c r="AN5" s="18">
        <f>IF(AK5=1,AM5,AM5+AN3)</f>
        <v>0.34474692909343119</v>
      </c>
      <c r="AO5" s="5">
        <f>SUM(G5:AJ5)</f>
        <v>1251.6120000000005</v>
      </c>
    </row>
    <row r="6" spans="1:41" x14ac:dyDescent="0.2">
      <c r="A6" s="1" t="s">
        <v>115</v>
      </c>
      <c r="B6" s="1" t="s">
        <v>68</v>
      </c>
      <c r="C6" s="1" t="s">
        <v>19</v>
      </c>
      <c r="D6" s="1" t="s">
        <v>20</v>
      </c>
      <c r="E6" s="1" t="s">
        <v>21</v>
      </c>
      <c r="F6" s="1" t="s">
        <v>11</v>
      </c>
      <c r="G6" s="5">
        <v>-1</v>
      </c>
      <c r="H6" s="5">
        <v>-1</v>
      </c>
      <c r="I6" s="5">
        <v>-1</v>
      </c>
      <c r="J6" s="5">
        <v>-1</v>
      </c>
      <c r="K6" s="5">
        <v>-1</v>
      </c>
      <c r="L6" s="5">
        <v>-1</v>
      </c>
      <c r="M6" s="5">
        <v>-1</v>
      </c>
      <c r="N6" s="5">
        <v>-1</v>
      </c>
      <c r="O6" s="5">
        <v>-1</v>
      </c>
      <c r="P6" s="5">
        <v>-1</v>
      </c>
      <c r="Q6" s="5">
        <v>-1</v>
      </c>
      <c r="R6" s="5">
        <v>-1</v>
      </c>
      <c r="S6" s="5">
        <v>-1</v>
      </c>
      <c r="T6" s="5">
        <v>-1</v>
      </c>
      <c r="U6" s="5">
        <v>-1</v>
      </c>
      <c r="V6" s="5">
        <v>-1</v>
      </c>
      <c r="W6" s="5">
        <v>-1</v>
      </c>
      <c r="X6" s="5">
        <v>-1</v>
      </c>
      <c r="Y6" s="5" t="s">
        <v>15</v>
      </c>
      <c r="Z6" s="5" t="s">
        <v>13</v>
      </c>
      <c r="AA6" s="5" t="s">
        <v>13</v>
      </c>
      <c r="AB6" s="5" t="s">
        <v>13</v>
      </c>
      <c r="AC6" s="5" t="s">
        <v>13</v>
      </c>
      <c r="AD6" s="5" t="s">
        <v>13</v>
      </c>
      <c r="AE6" s="5" t="s">
        <v>13</v>
      </c>
      <c r="AF6" s="5" t="s">
        <v>13</v>
      </c>
      <c r="AG6" s="5" t="s">
        <v>15</v>
      </c>
      <c r="AH6" s="5" t="s">
        <v>13</v>
      </c>
      <c r="AI6" s="5" t="s">
        <v>13</v>
      </c>
      <c r="AJ6" s="5" t="s">
        <v>13</v>
      </c>
      <c r="AK6" s="16">
        <v>1</v>
      </c>
    </row>
    <row r="7" spans="1:41" x14ac:dyDescent="0.2">
      <c r="A7" s="1" t="s">
        <v>115</v>
      </c>
      <c r="B7" s="1" t="s">
        <v>68</v>
      </c>
      <c r="C7" s="1" t="s">
        <v>8</v>
      </c>
      <c r="D7" s="1" t="s">
        <v>25</v>
      </c>
      <c r="E7" s="1" t="s">
        <v>21</v>
      </c>
      <c r="F7" s="1" t="s">
        <v>10</v>
      </c>
      <c r="G7" s="5">
        <v>9.8309999999999995</v>
      </c>
      <c r="H7" s="5">
        <v>26.937999999999999</v>
      </c>
      <c r="I7" s="5">
        <v>31.265000000000001</v>
      </c>
      <c r="J7" s="5">
        <v>36</v>
      </c>
      <c r="K7" s="5">
        <v>26</v>
      </c>
      <c r="L7" s="5">
        <v>25</v>
      </c>
      <c r="M7" s="5">
        <v>30</v>
      </c>
      <c r="N7" s="5">
        <v>22</v>
      </c>
      <c r="O7" s="5">
        <v>33</v>
      </c>
      <c r="P7" s="5">
        <v>29</v>
      </c>
      <c r="Q7" s="5">
        <v>20</v>
      </c>
      <c r="R7" s="5">
        <v>16.015000000000001</v>
      </c>
      <c r="S7" s="5">
        <v>24.545999999999999</v>
      </c>
      <c r="T7" s="5">
        <v>36.097999999999999</v>
      </c>
      <c r="U7" s="5">
        <v>40.145000000000003</v>
      </c>
      <c r="V7" s="5">
        <v>20.748000000000001</v>
      </c>
      <c r="W7" s="5">
        <v>35.588999999999999</v>
      </c>
      <c r="X7" s="5">
        <v>53.286000000000001</v>
      </c>
      <c r="Y7" s="5">
        <v>59.228999999999999</v>
      </c>
      <c r="Z7" s="5">
        <v>49.061999999999998</v>
      </c>
      <c r="AA7" s="5">
        <v>39.164000000000001</v>
      </c>
      <c r="AB7" s="5">
        <v>133.60900000000001</v>
      </c>
      <c r="AC7" s="5">
        <v>85.191999999999993</v>
      </c>
      <c r="AD7" s="5">
        <v>2.7480000000000002</v>
      </c>
      <c r="AE7" s="5">
        <v>0.221</v>
      </c>
      <c r="AF7" s="5">
        <v>4.2869999999999999</v>
      </c>
      <c r="AG7" s="5">
        <v>2.2810000000000001</v>
      </c>
      <c r="AH7" s="5">
        <v>15.345000000000001</v>
      </c>
      <c r="AI7" s="5">
        <v>10.96</v>
      </c>
      <c r="AJ7" s="5">
        <v>10.180999999999999</v>
      </c>
      <c r="AK7" s="20">
        <v>2</v>
      </c>
      <c r="AM7" s="17">
        <f>+AO7/$AO$3</f>
        <v>0.25553886987112601</v>
      </c>
      <c r="AN7" s="18">
        <f>IF(AK7=1,AM7,AM7+AN5)</f>
        <v>0.60028579896455714</v>
      </c>
      <c r="AO7" s="5">
        <f>SUM(G7:AJ7)</f>
        <v>927.74000000000024</v>
      </c>
    </row>
    <row r="8" spans="1:41" x14ac:dyDescent="0.2">
      <c r="A8" s="1" t="s">
        <v>115</v>
      </c>
      <c r="B8" s="1" t="s">
        <v>68</v>
      </c>
      <c r="C8" s="1" t="s">
        <v>8</v>
      </c>
      <c r="D8" s="1" t="s">
        <v>25</v>
      </c>
      <c r="E8" s="1" t="s">
        <v>21</v>
      </c>
      <c r="F8" s="1" t="s">
        <v>11</v>
      </c>
      <c r="G8" s="5">
        <v>-1</v>
      </c>
      <c r="H8" s="5" t="s">
        <v>24</v>
      </c>
      <c r="I8" s="5" t="s">
        <v>24</v>
      </c>
      <c r="J8" s="5" t="s">
        <v>13</v>
      </c>
      <c r="K8" s="5" t="s">
        <v>13</v>
      </c>
      <c r="L8" s="5" t="s">
        <v>15</v>
      </c>
      <c r="M8" s="5" t="s">
        <v>15</v>
      </c>
      <c r="N8" s="5" t="s">
        <v>13</v>
      </c>
      <c r="O8" s="5" t="s">
        <v>13</v>
      </c>
      <c r="P8" s="5" t="s">
        <v>13</v>
      </c>
      <c r="Q8" s="5" t="s">
        <v>13</v>
      </c>
      <c r="R8" s="5" t="s">
        <v>13</v>
      </c>
      <c r="S8" s="5" t="s">
        <v>15</v>
      </c>
      <c r="T8" s="5" t="s">
        <v>15</v>
      </c>
      <c r="U8" s="5" t="s">
        <v>15</v>
      </c>
      <c r="V8" s="5" t="s">
        <v>15</v>
      </c>
      <c r="W8" s="5" t="s">
        <v>13</v>
      </c>
      <c r="X8" s="5" t="s">
        <v>13</v>
      </c>
      <c r="Y8" s="5" t="s">
        <v>13</v>
      </c>
      <c r="Z8" s="5" t="s">
        <v>13</v>
      </c>
      <c r="AA8" s="5" t="s">
        <v>13</v>
      </c>
      <c r="AB8" s="5" t="s">
        <v>13</v>
      </c>
      <c r="AC8" s="5" t="s">
        <v>13</v>
      </c>
      <c r="AD8" s="5" t="s">
        <v>13</v>
      </c>
      <c r="AE8" s="5" t="s">
        <v>13</v>
      </c>
      <c r="AF8" s="5" t="s">
        <v>15</v>
      </c>
      <c r="AG8" s="5" t="s">
        <v>15</v>
      </c>
      <c r="AH8" s="5" t="s">
        <v>15</v>
      </c>
      <c r="AI8" s="5" t="s">
        <v>15</v>
      </c>
      <c r="AJ8" s="5" t="s">
        <v>15</v>
      </c>
      <c r="AK8" s="16">
        <v>2</v>
      </c>
    </row>
    <row r="9" spans="1:41" x14ac:dyDescent="0.2">
      <c r="A9" s="1" t="s">
        <v>115</v>
      </c>
      <c r="B9" s="1" t="s">
        <v>68</v>
      </c>
      <c r="C9" s="1" t="s">
        <v>30</v>
      </c>
      <c r="D9" s="1" t="s">
        <v>71</v>
      </c>
      <c r="E9" s="1" t="s">
        <v>28</v>
      </c>
      <c r="F9" s="1" t="s">
        <v>10</v>
      </c>
      <c r="G9" s="5">
        <v>107</v>
      </c>
      <c r="H9" s="5">
        <v>92</v>
      </c>
      <c r="I9" s="5">
        <v>112</v>
      </c>
      <c r="J9" s="5">
        <v>98</v>
      </c>
      <c r="K9" s="5">
        <v>78</v>
      </c>
      <c r="L9" s="5">
        <v>59</v>
      </c>
      <c r="M9" s="5">
        <v>68</v>
      </c>
      <c r="N9" s="5">
        <v>86</v>
      </c>
      <c r="O9" s="5">
        <v>81</v>
      </c>
      <c r="P9" s="5">
        <v>60</v>
      </c>
      <c r="AK9" s="20">
        <v>3</v>
      </c>
      <c r="AM9" s="17">
        <f>+AO9/$AO$3</f>
        <v>0.23164700192038387</v>
      </c>
      <c r="AN9" s="18">
        <f>IF(AK9=1,AM9,AM9+AN7)</f>
        <v>0.83193280088494104</v>
      </c>
      <c r="AO9" s="5">
        <f>SUM(G9:AJ9)</f>
        <v>841</v>
      </c>
    </row>
    <row r="10" spans="1:41" x14ac:dyDescent="0.2">
      <c r="A10" s="1" t="s">
        <v>115</v>
      </c>
      <c r="B10" s="1" t="s">
        <v>68</v>
      </c>
      <c r="C10" s="1" t="s">
        <v>30</v>
      </c>
      <c r="D10" s="1" t="s">
        <v>71</v>
      </c>
      <c r="E10" s="1" t="s">
        <v>28</v>
      </c>
      <c r="F10" s="1" t="s">
        <v>11</v>
      </c>
      <c r="G10" s="5">
        <v>-1</v>
      </c>
      <c r="H10" s="5">
        <v>-1</v>
      </c>
      <c r="I10" s="5">
        <v>-1</v>
      </c>
      <c r="J10" s="5">
        <v>-1</v>
      </c>
      <c r="K10" s="5">
        <v>-1</v>
      </c>
      <c r="L10" s="5">
        <v>-1</v>
      </c>
      <c r="M10" s="5">
        <v>-1</v>
      </c>
      <c r="N10" s="5">
        <v>-1</v>
      </c>
      <c r="O10" s="5">
        <v>-1</v>
      </c>
      <c r="P10" s="5">
        <v>-1</v>
      </c>
      <c r="AK10" s="16">
        <v>3</v>
      </c>
    </row>
    <row r="11" spans="1:41" x14ac:dyDescent="0.2">
      <c r="A11" s="1" t="s">
        <v>115</v>
      </c>
      <c r="B11" s="1" t="s">
        <v>68</v>
      </c>
      <c r="C11" s="1" t="s">
        <v>8</v>
      </c>
      <c r="D11" s="1" t="s">
        <v>215</v>
      </c>
      <c r="E11" s="1" t="s">
        <v>21</v>
      </c>
      <c r="F11" s="1" t="s">
        <v>10</v>
      </c>
      <c r="H11" s="5">
        <v>9.1999999999999998E-2</v>
      </c>
      <c r="I11" s="5">
        <v>11.694000000000001</v>
      </c>
      <c r="K11" s="5">
        <v>5.2119999999999997</v>
      </c>
      <c r="L11" s="5">
        <v>0.80500000000000005</v>
      </c>
      <c r="M11" s="5">
        <v>1.163</v>
      </c>
      <c r="N11" s="5">
        <v>8.6489999999999991</v>
      </c>
      <c r="O11" s="5">
        <v>30.846</v>
      </c>
      <c r="P11" s="5">
        <v>16.844999999999999</v>
      </c>
      <c r="Q11" s="5">
        <v>9</v>
      </c>
      <c r="R11" s="5">
        <v>5.8</v>
      </c>
      <c r="S11" s="5">
        <v>4.5</v>
      </c>
      <c r="U11" s="5">
        <v>2.5329999999999999</v>
      </c>
      <c r="V11" s="5">
        <v>2.8530000000000002</v>
      </c>
      <c r="X11" s="5">
        <v>2.399</v>
      </c>
      <c r="Y11" s="5">
        <v>6.9119999999999999</v>
      </c>
      <c r="Z11" s="5">
        <v>31.527999999999999</v>
      </c>
      <c r="AA11" s="5">
        <v>12.17</v>
      </c>
      <c r="AB11" s="5">
        <v>10.419</v>
      </c>
      <c r="AC11" s="5">
        <v>8.9039999999999999</v>
      </c>
      <c r="AD11" s="5">
        <v>12.819000000000001</v>
      </c>
      <c r="AE11" s="5">
        <v>16.640999999999998</v>
      </c>
      <c r="AF11" s="5">
        <v>9.6639999999999997</v>
      </c>
      <c r="AG11" s="5">
        <v>13.387</v>
      </c>
      <c r="AH11" s="5">
        <v>12.835000000000001</v>
      </c>
      <c r="AI11" s="5">
        <v>18.562999999999999</v>
      </c>
      <c r="AJ11" s="5">
        <v>164.16</v>
      </c>
      <c r="AK11" s="20">
        <v>4</v>
      </c>
      <c r="AM11" s="17">
        <f>+AO11/$AO$3</f>
        <v>0.11579402863057778</v>
      </c>
      <c r="AN11" s="18">
        <f>IF(AK11=1,AM11,AM11+AN9)</f>
        <v>0.94772682951551879</v>
      </c>
      <c r="AO11" s="5">
        <f>SUM(G11:AJ11)</f>
        <v>420.39299999999992</v>
      </c>
    </row>
    <row r="12" spans="1:41" ht="12.75" thickBot="1" x14ac:dyDescent="0.25">
      <c r="A12" s="1" t="s">
        <v>115</v>
      </c>
      <c r="B12" s="1" t="s">
        <v>68</v>
      </c>
      <c r="C12" s="1" t="s">
        <v>8</v>
      </c>
      <c r="D12" s="1" t="s">
        <v>215</v>
      </c>
      <c r="E12" s="1" t="s">
        <v>21</v>
      </c>
      <c r="F12" s="1" t="s">
        <v>11</v>
      </c>
      <c r="H12" s="5">
        <v>-1</v>
      </c>
      <c r="I12" s="5" t="s">
        <v>24</v>
      </c>
      <c r="K12" s="5">
        <v>-1</v>
      </c>
      <c r="L12" s="5" t="s">
        <v>24</v>
      </c>
      <c r="M12" s="5" t="s">
        <v>24</v>
      </c>
      <c r="N12" s="5" t="s">
        <v>24</v>
      </c>
      <c r="O12" s="5" t="s">
        <v>24</v>
      </c>
      <c r="P12" s="5" t="s">
        <v>24</v>
      </c>
      <c r="Q12" s="5" t="s">
        <v>24</v>
      </c>
      <c r="R12" s="5" t="s">
        <v>24</v>
      </c>
      <c r="S12" s="5" t="s">
        <v>24</v>
      </c>
      <c r="U12" s="5" t="s">
        <v>24</v>
      </c>
      <c r="V12" s="5" t="s">
        <v>24</v>
      </c>
      <c r="X12" s="5">
        <v>-1</v>
      </c>
      <c r="Y12" s="5" t="s">
        <v>24</v>
      </c>
      <c r="Z12" s="5" t="s">
        <v>24</v>
      </c>
      <c r="AA12" s="5">
        <v>-1</v>
      </c>
      <c r="AB12" s="5">
        <v>-1</v>
      </c>
      <c r="AC12" s="5" t="s">
        <v>24</v>
      </c>
      <c r="AD12" s="5" t="s">
        <v>24</v>
      </c>
      <c r="AE12" s="5">
        <v>-1</v>
      </c>
      <c r="AF12" s="5">
        <v>-1</v>
      </c>
      <c r="AG12" s="5">
        <v>-1</v>
      </c>
      <c r="AH12" s="5" t="s">
        <v>24</v>
      </c>
      <c r="AI12" s="5">
        <v>-1</v>
      </c>
      <c r="AJ12" s="5">
        <v>-1</v>
      </c>
      <c r="AK12" s="34">
        <v>4</v>
      </c>
    </row>
    <row r="13" spans="1:41" x14ac:dyDescent="0.2">
      <c r="A13" s="1" t="s">
        <v>115</v>
      </c>
      <c r="B13" s="1" t="s">
        <v>68</v>
      </c>
      <c r="C13" s="1" t="s">
        <v>8</v>
      </c>
      <c r="D13" s="1" t="s">
        <v>218</v>
      </c>
      <c r="E13" s="1" t="s">
        <v>21</v>
      </c>
      <c r="F13" s="1" t="s">
        <v>10</v>
      </c>
      <c r="V13" s="5">
        <v>23.6</v>
      </c>
      <c r="W13" s="5">
        <v>7.5220000000000002</v>
      </c>
      <c r="X13" s="5">
        <v>2.2789999999999999</v>
      </c>
      <c r="Y13" s="5">
        <v>5.6749999999999998</v>
      </c>
      <c r="Z13" s="5">
        <v>25.132999999999999</v>
      </c>
      <c r="AA13" s="5">
        <v>9.4450000000000003</v>
      </c>
      <c r="AB13" s="5">
        <v>20.41</v>
      </c>
      <c r="AG13" s="5">
        <v>0.79</v>
      </c>
      <c r="AH13" s="5">
        <v>4.3369999999999997</v>
      </c>
      <c r="AI13" s="5">
        <v>26.251000000000001</v>
      </c>
      <c r="AJ13" s="5">
        <v>22.018999999999998</v>
      </c>
      <c r="AK13" s="20">
        <v>5</v>
      </c>
      <c r="AM13" s="17">
        <f>+AO13/$AO$3</f>
        <v>4.061700184326008E-2</v>
      </c>
      <c r="AN13" s="18">
        <f>IF(AK13=1,AM13,AM13+AN11)</f>
        <v>0.9883438313587789</v>
      </c>
      <c r="AO13" s="5">
        <f>SUM(G13:AJ13)</f>
        <v>147.46100000000001</v>
      </c>
    </row>
    <row r="14" spans="1:41" x14ac:dyDescent="0.2">
      <c r="A14" s="1" t="s">
        <v>115</v>
      </c>
      <c r="B14" s="1" t="s">
        <v>68</v>
      </c>
      <c r="C14" s="1" t="s">
        <v>8</v>
      </c>
      <c r="D14" s="1" t="s">
        <v>218</v>
      </c>
      <c r="E14" s="1" t="s">
        <v>21</v>
      </c>
      <c r="F14" s="1" t="s">
        <v>11</v>
      </c>
      <c r="V14" s="5" t="s">
        <v>15</v>
      </c>
      <c r="W14" s="5" t="s">
        <v>15</v>
      </c>
      <c r="X14" s="5" t="s">
        <v>15</v>
      </c>
      <c r="Y14" s="5" t="s">
        <v>15</v>
      </c>
      <c r="Z14" s="5" t="s">
        <v>15</v>
      </c>
      <c r="AA14" s="5" t="s">
        <v>15</v>
      </c>
      <c r="AB14" s="5">
        <v>-1</v>
      </c>
      <c r="AG14" s="5">
        <v>-1</v>
      </c>
      <c r="AH14" s="5" t="s">
        <v>15</v>
      </c>
      <c r="AI14" s="5" t="s">
        <v>15</v>
      </c>
      <c r="AJ14" s="5" t="s">
        <v>15</v>
      </c>
      <c r="AK14" s="16">
        <v>5</v>
      </c>
    </row>
    <row r="15" spans="1:41" x14ac:dyDescent="0.2">
      <c r="A15" s="1" t="s">
        <v>115</v>
      </c>
      <c r="B15" s="1" t="s">
        <v>68</v>
      </c>
      <c r="C15" s="1" t="s">
        <v>8</v>
      </c>
      <c r="D15" s="1" t="s">
        <v>222</v>
      </c>
      <c r="E15" s="1" t="s">
        <v>21</v>
      </c>
      <c r="F15" s="1" t="s">
        <v>10</v>
      </c>
      <c r="G15" s="5">
        <v>7.7350000000000003</v>
      </c>
      <c r="H15" s="5">
        <v>0.86499999999999999</v>
      </c>
      <c r="I15" s="5">
        <v>0.89500000000000002</v>
      </c>
      <c r="J15" s="5">
        <v>0.59099999999999997</v>
      </c>
      <c r="K15" s="5">
        <v>0.59099999999999997</v>
      </c>
      <c r="L15" s="5">
        <v>2.52</v>
      </c>
      <c r="M15" s="5">
        <v>0.9</v>
      </c>
      <c r="AK15" s="20">
        <v>6</v>
      </c>
      <c r="AM15" s="17">
        <f>+AO15/$AO$3</f>
        <v>3.8829105660780627E-3</v>
      </c>
      <c r="AN15" s="18">
        <f>IF(AK15=1,AM15,AM15+AN13)</f>
        <v>0.99222674192485694</v>
      </c>
      <c r="AO15" s="5">
        <f>SUM(G15:AJ15)</f>
        <v>14.096999999999998</v>
      </c>
    </row>
    <row r="16" spans="1:41" x14ac:dyDescent="0.2">
      <c r="A16" s="1" t="s">
        <v>115</v>
      </c>
      <c r="B16" s="1" t="s">
        <v>68</v>
      </c>
      <c r="C16" s="1" t="s">
        <v>8</v>
      </c>
      <c r="D16" s="1" t="s">
        <v>222</v>
      </c>
      <c r="E16" s="1" t="s">
        <v>21</v>
      </c>
      <c r="F16" s="1" t="s">
        <v>11</v>
      </c>
      <c r="G16" s="5">
        <v>-1</v>
      </c>
      <c r="H16" s="5">
        <v>-1</v>
      </c>
      <c r="I16" s="5">
        <v>-1</v>
      </c>
      <c r="J16" s="5">
        <v>-1</v>
      </c>
      <c r="K16" s="5">
        <v>-1</v>
      </c>
      <c r="L16" s="5">
        <v>-1</v>
      </c>
      <c r="M16" s="5" t="s">
        <v>15</v>
      </c>
      <c r="AK16" s="16">
        <v>6</v>
      </c>
    </row>
    <row r="17" spans="1:41" x14ac:dyDescent="0.2">
      <c r="A17" s="1" t="s">
        <v>115</v>
      </c>
      <c r="B17" s="1" t="s">
        <v>68</v>
      </c>
      <c r="C17" s="1" t="s">
        <v>8</v>
      </c>
      <c r="D17" s="1" t="s">
        <v>219</v>
      </c>
      <c r="E17" s="1" t="s">
        <v>21</v>
      </c>
      <c r="F17" s="1" t="s">
        <v>10</v>
      </c>
      <c r="W17" s="5">
        <v>0.45900000000000002</v>
      </c>
      <c r="AG17" s="5">
        <v>10.473000000000001</v>
      </c>
      <c r="AK17" s="20">
        <v>7</v>
      </c>
      <c r="AM17" s="17">
        <f>+AO17/$AO$3</f>
        <v>3.0111355826321481E-3</v>
      </c>
      <c r="AN17" s="18">
        <f>IF(AK17=1,AM17,AM17+AN15)</f>
        <v>0.99523787750748904</v>
      </c>
      <c r="AO17" s="5">
        <f>SUM(G17:AJ17)</f>
        <v>10.932</v>
      </c>
    </row>
    <row r="18" spans="1:41" x14ac:dyDescent="0.2">
      <c r="A18" s="1" t="s">
        <v>115</v>
      </c>
      <c r="B18" s="1" t="s">
        <v>68</v>
      </c>
      <c r="C18" s="1" t="s">
        <v>8</v>
      </c>
      <c r="D18" s="1" t="s">
        <v>219</v>
      </c>
      <c r="E18" s="1" t="s">
        <v>21</v>
      </c>
      <c r="F18" s="1" t="s">
        <v>11</v>
      </c>
      <c r="V18" s="5" t="s">
        <v>15</v>
      </c>
      <c r="W18" s="5" t="s">
        <v>15</v>
      </c>
      <c r="X18" s="5" t="s">
        <v>15</v>
      </c>
      <c r="Y18" s="5" t="s">
        <v>15</v>
      </c>
      <c r="Z18" s="5" t="s">
        <v>15</v>
      </c>
      <c r="AA18" s="5" t="s">
        <v>15</v>
      </c>
      <c r="AB18" s="5" t="s">
        <v>15</v>
      </c>
      <c r="AC18" s="5" t="s">
        <v>15</v>
      </c>
      <c r="AD18" s="5" t="s">
        <v>15</v>
      </c>
      <c r="AE18" s="5" t="s">
        <v>15</v>
      </c>
      <c r="AF18" s="5" t="s">
        <v>15</v>
      </c>
      <c r="AG18" s="5" t="s">
        <v>15</v>
      </c>
      <c r="AH18" s="5" t="s">
        <v>15</v>
      </c>
      <c r="AI18" s="5" t="s">
        <v>15</v>
      </c>
      <c r="AJ18" s="5" t="s">
        <v>15</v>
      </c>
      <c r="AK18" s="16">
        <v>7</v>
      </c>
    </row>
    <row r="19" spans="1:41" x14ac:dyDescent="0.2">
      <c r="A19" s="1" t="s">
        <v>115</v>
      </c>
      <c r="B19" s="1" t="s">
        <v>68</v>
      </c>
      <c r="C19" s="1" t="s">
        <v>8</v>
      </c>
      <c r="D19" s="1" t="s">
        <v>72</v>
      </c>
      <c r="E19" s="1" t="s">
        <v>21</v>
      </c>
      <c r="F19" s="1" t="s">
        <v>10</v>
      </c>
      <c r="Z19" s="5">
        <v>5.7279999999999998</v>
      </c>
      <c r="AK19" s="20">
        <v>8</v>
      </c>
      <c r="AM19" s="17">
        <f>+AO19/$AO$3</f>
        <v>1.5777336825207595E-3</v>
      </c>
      <c r="AN19" s="18">
        <f>IF(AK19=1,AM19,AM19+AN17)</f>
        <v>0.99681561119000983</v>
      </c>
      <c r="AO19" s="5">
        <f>SUM(G19:AJ19)</f>
        <v>5.7279999999999998</v>
      </c>
    </row>
    <row r="20" spans="1:41" x14ac:dyDescent="0.2">
      <c r="A20" s="1" t="s">
        <v>115</v>
      </c>
      <c r="B20" s="1" t="s">
        <v>68</v>
      </c>
      <c r="C20" s="1" t="s">
        <v>8</v>
      </c>
      <c r="D20" s="1" t="s">
        <v>72</v>
      </c>
      <c r="E20" s="1" t="s">
        <v>21</v>
      </c>
      <c r="F20" s="1" t="s">
        <v>11</v>
      </c>
      <c r="Z20" s="5" t="s">
        <v>15</v>
      </c>
      <c r="AK20" s="16">
        <v>8</v>
      </c>
    </row>
    <row r="21" spans="1:41" x14ac:dyDescent="0.2">
      <c r="A21" s="1" t="s">
        <v>115</v>
      </c>
      <c r="B21" s="1" t="s">
        <v>68</v>
      </c>
      <c r="C21" s="1" t="s">
        <v>8</v>
      </c>
      <c r="D21" s="1" t="s">
        <v>148</v>
      </c>
      <c r="E21" s="1" t="s">
        <v>21</v>
      </c>
      <c r="F21" s="1" t="s">
        <v>10</v>
      </c>
      <c r="N21" s="5">
        <v>2</v>
      </c>
      <c r="AE21" s="5">
        <v>0.125</v>
      </c>
      <c r="AF21" s="5">
        <v>0.16700000000000001</v>
      </c>
      <c r="AG21" s="5">
        <v>0.46400000000000002</v>
      </c>
      <c r="AH21" s="5">
        <v>0.44500000000000001</v>
      </c>
      <c r="AI21" s="5">
        <v>1.3320000000000001</v>
      </c>
      <c r="AJ21" s="5">
        <v>0.72199999999999998</v>
      </c>
      <c r="AK21" s="20">
        <v>9</v>
      </c>
      <c r="AM21" s="17">
        <f>+AO21/$AO$3</f>
        <v>1.4474494590863459E-3</v>
      </c>
      <c r="AN21" s="18">
        <f>IF(AK21=1,AM21,AM21+AN19)</f>
        <v>0.9982630606490962</v>
      </c>
      <c r="AO21" s="5">
        <f>SUM(G21:AJ21)</f>
        <v>5.254999999999999</v>
      </c>
    </row>
    <row r="22" spans="1:41" x14ac:dyDescent="0.2">
      <c r="A22" s="1" t="s">
        <v>115</v>
      </c>
      <c r="B22" s="1" t="s">
        <v>68</v>
      </c>
      <c r="C22" s="1" t="s">
        <v>8</v>
      </c>
      <c r="D22" s="1" t="s">
        <v>148</v>
      </c>
      <c r="E22" s="1" t="s">
        <v>21</v>
      </c>
      <c r="F22" s="1" t="s">
        <v>11</v>
      </c>
      <c r="N22" s="5">
        <v>-1</v>
      </c>
      <c r="AC22" s="5" t="s">
        <v>15</v>
      </c>
      <c r="AE22" s="5" t="s">
        <v>15</v>
      </c>
      <c r="AF22" s="5" t="s">
        <v>15</v>
      </c>
      <c r="AG22" s="5" t="s">
        <v>15</v>
      </c>
      <c r="AH22" s="5" t="s">
        <v>15</v>
      </c>
      <c r="AI22" s="5" t="s">
        <v>15</v>
      </c>
      <c r="AJ22" s="5" t="s">
        <v>15</v>
      </c>
      <c r="AK22" s="16">
        <v>9</v>
      </c>
    </row>
    <row r="23" spans="1:41" x14ac:dyDescent="0.2">
      <c r="A23" s="1" t="s">
        <v>115</v>
      </c>
      <c r="B23" s="1" t="s">
        <v>68</v>
      </c>
      <c r="C23" s="1" t="s">
        <v>30</v>
      </c>
      <c r="D23" s="1" t="s">
        <v>120</v>
      </c>
      <c r="E23" s="1" t="s">
        <v>21</v>
      </c>
      <c r="F23" s="1" t="s">
        <v>10</v>
      </c>
      <c r="AA23" s="5">
        <v>4.056</v>
      </c>
      <c r="AK23" s="20">
        <v>10</v>
      </c>
      <c r="AM23" s="17">
        <f>+AO23/$AO$3</f>
        <v>1.1171941020084149E-3</v>
      </c>
      <c r="AN23" s="18">
        <f>IF(AK23=1,AM23,AM23+AN21)</f>
        <v>0.99938025475110459</v>
      </c>
      <c r="AO23" s="5">
        <f>SUM(G23:AJ23)</f>
        <v>4.056</v>
      </c>
    </row>
    <row r="24" spans="1:41" x14ac:dyDescent="0.2">
      <c r="A24" s="1" t="s">
        <v>115</v>
      </c>
      <c r="B24" s="1" t="s">
        <v>68</v>
      </c>
      <c r="C24" s="1" t="s">
        <v>30</v>
      </c>
      <c r="D24" s="1" t="s">
        <v>120</v>
      </c>
      <c r="E24" s="1" t="s">
        <v>21</v>
      </c>
      <c r="F24" s="1" t="s">
        <v>11</v>
      </c>
      <c r="AA24" s="5">
        <v>-1</v>
      </c>
      <c r="AK24" s="16">
        <v>10</v>
      </c>
    </row>
    <row r="25" spans="1:41" x14ac:dyDescent="0.2">
      <c r="A25" s="1" t="s">
        <v>115</v>
      </c>
      <c r="B25" s="1" t="s">
        <v>68</v>
      </c>
      <c r="C25" s="1" t="s">
        <v>8</v>
      </c>
      <c r="D25" s="1" t="s">
        <v>54</v>
      </c>
      <c r="E25" s="1" t="s">
        <v>21</v>
      </c>
      <c r="F25" s="1" t="s">
        <v>10</v>
      </c>
      <c r="Z25" s="5">
        <v>0.42</v>
      </c>
      <c r="AB25" s="5">
        <v>0.02</v>
      </c>
      <c r="AC25" s="5">
        <v>0.47599999999999998</v>
      </c>
      <c r="AD25" s="5">
        <v>6.5000000000000002E-2</v>
      </c>
      <c r="AE25" s="5">
        <v>0.105</v>
      </c>
      <c r="AF25" s="5">
        <v>0.03</v>
      </c>
      <c r="AG25" s="5">
        <v>0.25900000000000001</v>
      </c>
      <c r="AH25" s="5">
        <v>0.23</v>
      </c>
      <c r="AI25" s="5">
        <v>0.05</v>
      </c>
      <c r="AK25" s="20">
        <v>11</v>
      </c>
      <c r="AM25" s="17">
        <f>+AO25/$AO$3</f>
        <v>4.5585706085402532E-4</v>
      </c>
      <c r="AN25" s="18">
        <f>IF(AK25=1,AM25,AM25+AN23)</f>
        <v>0.99983611181195864</v>
      </c>
      <c r="AO25" s="5">
        <f>SUM(G25:AJ25)</f>
        <v>1.655</v>
      </c>
    </row>
    <row r="26" spans="1:41" x14ac:dyDescent="0.2">
      <c r="A26" s="1" t="s">
        <v>115</v>
      </c>
      <c r="B26" s="1" t="s">
        <v>68</v>
      </c>
      <c r="C26" s="1" t="s">
        <v>8</v>
      </c>
      <c r="D26" s="1" t="s">
        <v>54</v>
      </c>
      <c r="E26" s="1" t="s">
        <v>21</v>
      </c>
      <c r="F26" s="1" t="s">
        <v>11</v>
      </c>
      <c r="Z26" s="5">
        <v>-1</v>
      </c>
      <c r="AB26" s="5" t="s">
        <v>15</v>
      </c>
      <c r="AC26" s="5" t="s">
        <v>15</v>
      </c>
      <c r="AD26" s="5" t="s">
        <v>15</v>
      </c>
      <c r="AE26" s="5" t="s">
        <v>15</v>
      </c>
      <c r="AF26" s="5" t="s">
        <v>15</v>
      </c>
      <c r="AG26" s="5" t="s">
        <v>15</v>
      </c>
      <c r="AH26" s="5" t="s">
        <v>15</v>
      </c>
      <c r="AI26" s="5" t="s">
        <v>15</v>
      </c>
      <c r="AK26" s="16">
        <v>11</v>
      </c>
    </row>
    <row r="27" spans="1:41" x14ac:dyDescent="0.2">
      <c r="A27" s="1" t="s">
        <v>115</v>
      </c>
      <c r="B27" s="1" t="s">
        <v>68</v>
      </c>
      <c r="C27" s="1" t="s">
        <v>8</v>
      </c>
      <c r="D27" s="1" t="s">
        <v>218</v>
      </c>
      <c r="E27" s="1" t="s">
        <v>47</v>
      </c>
      <c r="F27" s="1" t="s">
        <v>10</v>
      </c>
      <c r="Q27" s="5">
        <v>0.3</v>
      </c>
      <c r="AK27" s="20">
        <v>12</v>
      </c>
      <c r="AM27" s="17">
        <f>+AO27/$AO$3</f>
        <v>8.2632699852693407E-5</v>
      </c>
      <c r="AN27" s="18">
        <f>IF(AK27=1,AM27,AM27+AN25)</f>
        <v>0.99991874451181129</v>
      </c>
      <c r="AO27" s="5">
        <f>SUM(G27:AJ27)</f>
        <v>0.3</v>
      </c>
    </row>
    <row r="28" spans="1:41" x14ac:dyDescent="0.2">
      <c r="A28" s="1" t="s">
        <v>115</v>
      </c>
      <c r="B28" s="1" t="s">
        <v>68</v>
      </c>
      <c r="C28" s="1" t="s">
        <v>8</v>
      </c>
      <c r="D28" s="1" t="s">
        <v>218</v>
      </c>
      <c r="E28" s="1" t="s">
        <v>47</v>
      </c>
      <c r="F28" s="1" t="s">
        <v>11</v>
      </c>
      <c r="Q28" s="5">
        <v>-1</v>
      </c>
      <c r="AK28" s="20">
        <v>12</v>
      </c>
    </row>
    <row r="29" spans="1:41" x14ac:dyDescent="0.2">
      <c r="A29" s="1" t="s">
        <v>115</v>
      </c>
      <c r="B29" s="1" t="s">
        <v>68</v>
      </c>
      <c r="C29" s="1" t="s">
        <v>8</v>
      </c>
      <c r="D29" s="1" t="s">
        <v>231</v>
      </c>
      <c r="E29" s="63" t="s">
        <v>32</v>
      </c>
      <c r="F29" s="1" t="s">
        <v>10</v>
      </c>
      <c r="AI29" s="5">
        <v>0.13</v>
      </c>
      <c r="AJ29" s="5">
        <v>4.2999999999999997E-2</v>
      </c>
      <c r="AK29" s="20">
        <v>13</v>
      </c>
      <c r="AM29" s="17">
        <f>+AO29/$AO$3</f>
        <v>4.7651523581719865E-5</v>
      </c>
      <c r="AN29" s="18">
        <f>IF(AK29=1,AM29,AM29+AN27)</f>
        <v>0.99996639603539306</v>
      </c>
      <c r="AO29" s="5">
        <f>SUM(G29:AJ29)</f>
        <v>0.17299999999999999</v>
      </c>
    </row>
    <row r="30" spans="1:41" x14ac:dyDescent="0.2">
      <c r="A30" s="1" t="s">
        <v>115</v>
      </c>
      <c r="B30" s="1" t="s">
        <v>68</v>
      </c>
      <c r="C30" s="1" t="s">
        <v>8</v>
      </c>
      <c r="D30" s="1" t="s">
        <v>231</v>
      </c>
      <c r="E30" s="63" t="s">
        <v>32</v>
      </c>
      <c r="F30" s="1" t="s">
        <v>11</v>
      </c>
      <c r="AI30" s="5">
        <v>-1</v>
      </c>
      <c r="AJ30" s="5">
        <v>-1</v>
      </c>
      <c r="AK30" s="20">
        <v>13</v>
      </c>
    </row>
    <row r="31" spans="1:41" x14ac:dyDescent="0.2">
      <c r="A31" s="1" t="s">
        <v>115</v>
      </c>
      <c r="B31" s="1" t="s">
        <v>68</v>
      </c>
      <c r="C31" s="1" t="s">
        <v>8</v>
      </c>
      <c r="D31" s="1" t="s">
        <v>216</v>
      </c>
      <c r="E31" s="1" t="s">
        <v>28</v>
      </c>
      <c r="F31" s="1" t="s">
        <v>10</v>
      </c>
      <c r="AE31" s="5">
        <v>3.6999999999999998E-2</v>
      </c>
      <c r="AH31" s="5">
        <v>2.5000000000000001E-2</v>
      </c>
      <c r="AK31" s="20">
        <v>14</v>
      </c>
      <c r="AM31" s="17">
        <f>+AO31/$AO$3</f>
        <v>1.7077424636223305E-5</v>
      </c>
      <c r="AN31" s="18">
        <f>IF(AK31=1,AM31,AM31+AN29)</f>
        <v>0.99998347346002925</v>
      </c>
      <c r="AO31" s="5">
        <f>SUM(G31:AJ31)</f>
        <v>6.2E-2</v>
      </c>
    </row>
    <row r="32" spans="1:41" x14ac:dyDescent="0.2">
      <c r="A32" s="1" t="s">
        <v>115</v>
      </c>
      <c r="B32" s="1" t="s">
        <v>68</v>
      </c>
      <c r="C32" s="1" t="s">
        <v>8</v>
      </c>
      <c r="D32" s="1" t="s">
        <v>216</v>
      </c>
      <c r="E32" s="1" t="s">
        <v>28</v>
      </c>
      <c r="F32" s="1" t="s">
        <v>11</v>
      </c>
      <c r="AE32" s="5">
        <v>-1</v>
      </c>
      <c r="AH32" s="5">
        <v>-1</v>
      </c>
      <c r="AK32" s="20">
        <v>14</v>
      </c>
    </row>
    <row r="33" spans="1:41" x14ac:dyDescent="0.2">
      <c r="A33" s="1" t="s">
        <v>115</v>
      </c>
      <c r="B33" s="1" t="s">
        <v>68</v>
      </c>
      <c r="C33" s="1" t="s">
        <v>8</v>
      </c>
      <c r="D33" s="1" t="s">
        <v>216</v>
      </c>
      <c r="E33" s="1" t="s">
        <v>21</v>
      </c>
      <c r="F33" s="1" t="s">
        <v>10</v>
      </c>
      <c r="AJ33" s="5">
        <v>4.2000000000000003E-2</v>
      </c>
      <c r="AK33" s="20">
        <v>15</v>
      </c>
      <c r="AM33" s="17">
        <f>+AO33/$AO$3</f>
        <v>1.1568577979377078E-5</v>
      </c>
      <c r="AN33" s="18">
        <f>IF(AK33=1,AM33,AM33+AN31)</f>
        <v>0.9999950420380086</v>
      </c>
      <c r="AO33" s="5">
        <f>SUM(G33:AJ33)</f>
        <v>4.2000000000000003E-2</v>
      </c>
    </row>
    <row r="34" spans="1:41" x14ac:dyDescent="0.2">
      <c r="A34" s="1" t="s">
        <v>115</v>
      </c>
      <c r="B34" s="1" t="s">
        <v>68</v>
      </c>
      <c r="C34" s="1" t="s">
        <v>8</v>
      </c>
      <c r="D34" s="1" t="s">
        <v>216</v>
      </c>
      <c r="E34" s="1" t="s">
        <v>21</v>
      </c>
      <c r="F34" s="1" t="s">
        <v>11</v>
      </c>
      <c r="AJ34" s="5">
        <v>-1</v>
      </c>
      <c r="AK34" s="20">
        <v>15</v>
      </c>
    </row>
    <row r="35" spans="1:41" x14ac:dyDescent="0.2">
      <c r="A35" s="1" t="s">
        <v>115</v>
      </c>
      <c r="B35" s="1" t="s">
        <v>68</v>
      </c>
      <c r="C35" s="1" t="s">
        <v>8</v>
      </c>
      <c r="D35" s="1" t="s">
        <v>216</v>
      </c>
      <c r="E35" s="1" t="s">
        <v>22</v>
      </c>
      <c r="F35" s="1" t="s">
        <v>10</v>
      </c>
      <c r="AF35" s="5">
        <v>1.7999999999999999E-2</v>
      </c>
      <c r="AK35" s="20">
        <v>16</v>
      </c>
      <c r="AM35" s="17">
        <f>+AO35/$AO$3</f>
        <v>4.9579619911616042E-6</v>
      </c>
      <c r="AN35" s="18">
        <f>IF(AK35=1,AM35,AM35+AN33)</f>
        <v>0.99999999999999978</v>
      </c>
      <c r="AO35" s="5">
        <f>SUM(G35:AJ35)</f>
        <v>1.7999999999999999E-2</v>
      </c>
    </row>
    <row r="36" spans="1:41" x14ac:dyDescent="0.2">
      <c r="A36" s="1" t="s">
        <v>115</v>
      </c>
      <c r="B36" s="1" t="s">
        <v>68</v>
      </c>
      <c r="C36" s="1" t="s">
        <v>8</v>
      </c>
      <c r="D36" s="1" t="s">
        <v>216</v>
      </c>
      <c r="E36" s="1" t="s">
        <v>22</v>
      </c>
      <c r="F36" s="1" t="s">
        <v>11</v>
      </c>
      <c r="AF36" s="5">
        <v>-1</v>
      </c>
      <c r="AK36" s="20">
        <v>16</v>
      </c>
    </row>
  </sheetData>
  <mergeCells count="2">
    <mergeCell ref="E2:F2"/>
    <mergeCell ref="A1:D1"/>
  </mergeCells>
  <conditionalFormatting sqref="AM5:AM36">
    <cfRule type="colorScale" priority="95">
      <colorScale>
        <cfvo type="min"/>
        <cfvo type="percentile" val="50"/>
        <cfvo type="max"/>
        <color rgb="FFF8696B"/>
        <color rgb="FFFFEB84"/>
        <color rgb="FF63BE7B"/>
      </colorScale>
    </cfRule>
  </conditionalFormatting>
  <conditionalFormatting sqref="AN6">
    <cfRule type="colorScale" priority="94">
      <colorScale>
        <cfvo type="min"/>
        <cfvo type="percentile" val="50"/>
        <cfvo type="num" val="0.97499999999999998"/>
        <color rgb="FF63BE7B"/>
        <color rgb="FFFCFCFF"/>
        <color rgb="FFF8696B"/>
      </colorScale>
    </cfRule>
  </conditionalFormatting>
  <conditionalFormatting sqref="AN5:AN36">
    <cfRule type="colorScale" priority="48">
      <colorScale>
        <cfvo type="min"/>
        <cfvo type="percentile" val="50"/>
        <cfvo type="num" val="0.97499999999999998"/>
        <color rgb="FF63BE7B"/>
        <color rgb="FFFCFCFF"/>
        <color rgb="FFF8696B"/>
      </colorScale>
    </cfRule>
  </conditionalFormatting>
  <conditionalFormatting sqref="AO2">
    <cfRule type="cellIs" dxfId="297" priority="47" operator="equal">
      <formula>"Check functions"</formula>
    </cfRule>
  </conditionalFormatting>
  <conditionalFormatting sqref="G6:AJ28">
    <cfRule type="cellIs" dxfId="296" priority="39" operator="equal">
      <formula>-1</formula>
    </cfRule>
    <cfRule type="cellIs" dxfId="295" priority="40" operator="equal">
      <formula>"a"</formula>
    </cfRule>
    <cfRule type="cellIs" dxfId="294" priority="41" operator="equal">
      <formula>"b"</formula>
    </cfRule>
    <cfRule type="cellIs" dxfId="293" priority="42" operator="equal">
      <formula>"c"</formula>
    </cfRule>
    <cfRule type="cellIs" dxfId="292" priority="43" operator="equal">
      <formula>"bc"</formula>
    </cfRule>
    <cfRule type="cellIs" dxfId="291" priority="44" operator="equal">
      <formula>"ab"</formula>
    </cfRule>
    <cfRule type="cellIs" dxfId="290" priority="45" operator="equal">
      <formula>"ac"</formula>
    </cfRule>
    <cfRule type="cellIs" dxfId="289" priority="46" operator="equal">
      <formula>"abc"</formula>
    </cfRule>
  </conditionalFormatting>
  <conditionalFormatting sqref="G29:AJ30">
    <cfRule type="cellIs" dxfId="288" priority="31" operator="equal">
      <formula>-1</formula>
    </cfRule>
    <cfRule type="cellIs" dxfId="287" priority="32" operator="equal">
      <formula>"a"</formula>
    </cfRule>
    <cfRule type="cellIs" dxfId="286" priority="33" operator="equal">
      <formula>"b"</formula>
    </cfRule>
    <cfRule type="cellIs" dxfId="285" priority="34" operator="equal">
      <formula>"c"</formula>
    </cfRule>
    <cfRule type="cellIs" dxfId="284" priority="35" operator="equal">
      <formula>"bc"</formula>
    </cfRule>
    <cfRule type="cellIs" dxfId="283" priority="36" operator="equal">
      <formula>"ab"</formula>
    </cfRule>
    <cfRule type="cellIs" dxfId="282" priority="37" operator="equal">
      <formula>"ac"</formula>
    </cfRule>
    <cfRule type="cellIs" dxfId="281" priority="38" operator="equal">
      <formula>"abc"</formula>
    </cfRule>
  </conditionalFormatting>
  <conditionalFormatting sqref="G31:AJ32">
    <cfRule type="cellIs" dxfId="280" priority="21" operator="equal">
      <formula>-1</formula>
    </cfRule>
    <cfRule type="cellIs" dxfId="279" priority="22" operator="equal">
      <formula>"a"</formula>
    </cfRule>
    <cfRule type="cellIs" dxfId="278" priority="23" operator="equal">
      <formula>"b"</formula>
    </cfRule>
    <cfRule type="cellIs" dxfId="277" priority="24" operator="equal">
      <formula>"c"</formula>
    </cfRule>
    <cfRule type="cellIs" dxfId="276" priority="25" operator="equal">
      <formula>"bc"</formula>
    </cfRule>
    <cfRule type="cellIs" dxfId="275" priority="26" operator="equal">
      <formula>"ab"</formula>
    </cfRule>
    <cfRule type="cellIs" dxfId="274" priority="27" operator="equal">
      <formula>"ac"</formula>
    </cfRule>
    <cfRule type="cellIs" dxfId="273" priority="28" operator="equal">
      <formula>"abc"</formula>
    </cfRule>
  </conditionalFormatting>
  <conditionalFormatting sqref="G34:AJ34">
    <cfRule type="cellIs" dxfId="272" priority="11" operator="equal">
      <formula>-1</formula>
    </cfRule>
    <cfRule type="cellIs" dxfId="271" priority="12" operator="equal">
      <formula>"a"</formula>
    </cfRule>
    <cfRule type="cellIs" dxfId="270" priority="13" operator="equal">
      <formula>"b"</formula>
    </cfRule>
    <cfRule type="cellIs" dxfId="269" priority="14" operator="equal">
      <formula>"c"</formula>
    </cfRule>
    <cfRule type="cellIs" dxfId="268" priority="15" operator="equal">
      <formula>"bc"</formula>
    </cfRule>
    <cfRule type="cellIs" dxfId="267" priority="16" operator="equal">
      <formula>"ab"</formula>
    </cfRule>
    <cfRule type="cellIs" dxfId="266" priority="17" operator="equal">
      <formula>"ac"</formula>
    </cfRule>
    <cfRule type="cellIs" dxfId="265" priority="18" operator="equal">
      <formula>"abc"</formula>
    </cfRule>
  </conditionalFormatting>
  <conditionalFormatting sqref="G36:AJ36">
    <cfRule type="cellIs" dxfId="264" priority="3" operator="equal">
      <formula>-1</formula>
    </cfRule>
    <cfRule type="cellIs" dxfId="263" priority="4" operator="equal">
      <formula>"a"</formula>
    </cfRule>
    <cfRule type="cellIs" dxfId="262" priority="5" operator="equal">
      <formula>"b"</formula>
    </cfRule>
    <cfRule type="cellIs" dxfId="261" priority="6" operator="equal">
      <formula>"c"</formula>
    </cfRule>
    <cfRule type="cellIs" dxfId="260" priority="7" operator="equal">
      <formula>"bc"</formula>
    </cfRule>
    <cfRule type="cellIs" dxfId="259" priority="8" operator="equal">
      <formula>"ab"</formula>
    </cfRule>
    <cfRule type="cellIs" dxfId="258" priority="9" operator="equal">
      <formula>"ac"</formula>
    </cfRule>
    <cfRule type="cellIs" dxfId="257" priority="10" operator="equal">
      <formula>"abc"</formula>
    </cfRule>
  </conditionalFormatting>
  <pageMargins left="0.7" right="0.7" top="0.75" bottom="0.75" header="0.3" footer="0.3"/>
  <pageSetup paperSize="9" scale="53" orientation="landscape"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theme="9"/>
    <pageSetUpPr fitToPage="1"/>
  </sheetPr>
  <dimension ref="A1:AO52"/>
  <sheetViews>
    <sheetView zoomScale="90" zoomScaleNormal="90" zoomScaleSheetLayoutView="90" workbookViewId="0">
      <selection activeCell="A4" sqref="A4"/>
    </sheetView>
  </sheetViews>
  <sheetFormatPr defaultColWidth="11.42578125" defaultRowHeight="12" x14ac:dyDescent="0.2"/>
  <cols>
    <col min="1" max="1" width="6.7109375" style="1" bestFit="1" customWidth="1"/>
    <col min="2" max="2" width="5" style="1" bestFit="1" customWidth="1"/>
    <col min="3" max="3" width="5.5703125" style="1" bestFit="1" customWidth="1"/>
    <col min="4" max="4" width="22.7109375" style="1" customWidth="1"/>
    <col min="5" max="5" width="7.28515625" style="1" bestFit="1" customWidth="1"/>
    <col min="6" max="6" width="4.5703125" style="1" bestFit="1" customWidth="1"/>
    <col min="7" max="36" width="6.7109375" style="5" customWidth="1"/>
    <col min="37" max="37" width="4.85546875" style="20" bestFit="1" customWidth="1"/>
    <col min="38" max="38" width="1.7109375" style="16" customWidth="1"/>
    <col min="39" max="39" width="6.140625" style="15" bestFit="1" customWidth="1"/>
    <col min="40" max="40" width="5.5703125" style="16" bestFit="1" customWidth="1"/>
    <col min="41" max="41" width="9" style="1" bestFit="1" customWidth="1"/>
    <col min="42" max="16384" width="11.42578125" style="1"/>
  </cols>
  <sheetData>
    <row r="1" spans="1:41" x14ac:dyDescent="0.2">
      <c r="A1" s="61" t="str">
        <f>"Table " &amp; VLOOKUP(AO1,header!$B$4:$C$31,1,FALSE) &amp; ". "&amp; VLOOKUP(AO1,header!$B$4:$C$31,2,FALSE)</f>
        <v>Table 20. SPF-W stock</v>
      </c>
      <c r="B1" s="61"/>
      <c r="C1" s="61"/>
      <c r="D1" s="61"/>
      <c r="AO1" s="11">
        <v>20</v>
      </c>
    </row>
    <row r="2" spans="1:41" x14ac:dyDescent="0.2">
      <c r="E2" s="60" t="s">
        <v>143</v>
      </c>
      <c r="F2" s="60"/>
      <c r="G2" s="21">
        <f>SUMIF(G5:G52,"&gt;0")</f>
        <v>83.293999999999997</v>
      </c>
      <c r="H2" s="21">
        <f t="shared" ref="H2:AJ2" si="0">SUMIF(H5:H52,"&gt;0")</f>
        <v>18.533000000000001</v>
      </c>
      <c r="I2" s="21">
        <f t="shared" si="0"/>
        <v>120.486</v>
      </c>
      <c r="J2" s="21">
        <f t="shared" si="0"/>
        <v>122.489</v>
      </c>
      <c r="K2" s="21">
        <f t="shared" si="0"/>
        <v>32.659999999999997</v>
      </c>
      <c r="L2" s="21">
        <f t="shared" si="0"/>
        <v>36.916000000000004</v>
      </c>
      <c r="M2" s="21">
        <f t="shared" si="0"/>
        <v>6.7739999999999991</v>
      </c>
      <c r="N2" s="21">
        <f t="shared" si="0"/>
        <v>73.709999999999994</v>
      </c>
      <c r="O2" s="21">
        <f t="shared" si="0"/>
        <v>49.533000000000001</v>
      </c>
      <c r="P2" s="21">
        <f t="shared" si="0"/>
        <v>96.829000000000008</v>
      </c>
      <c r="Q2" s="21">
        <f t="shared" si="0"/>
        <v>107.19000000000001</v>
      </c>
      <c r="R2" s="21">
        <f t="shared" si="0"/>
        <v>94.573999999999998</v>
      </c>
      <c r="S2" s="21">
        <f t="shared" si="0"/>
        <v>79.183999999999997</v>
      </c>
      <c r="T2" s="21">
        <f t="shared" si="0"/>
        <v>137.28199999999998</v>
      </c>
      <c r="U2" s="21">
        <f t="shared" si="0"/>
        <v>100.837</v>
      </c>
      <c r="V2" s="21">
        <f t="shared" si="0"/>
        <v>255.91500000000002</v>
      </c>
      <c r="W2" s="21">
        <f t="shared" si="0"/>
        <v>101.81199999999998</v>
      </c>
      <c r="X2" s="21">
        <f t="shared" si="0"/>
        <v>106.47899999999998</v>
      </c>
      <c r="Y2" s="21">
        <f t="shared" si="0"/>
        <v>61.887999999999998</v>
      </c>
      <c r="Z2" s="21">
        <f t="shared" si="0"/>
        <v>116.73</v>
      </c>
      <c r="AA2" s="21">
        <f t="shared" si="0"/>
        <v>79.861999999999995</v>
      </c>
      <c r="AB2" s="21">
        <f t="shared" si="0"/>
        <v>58.429000000000002</v>
      </c>
      <c r="AC2" s="21">
        <f t="shared" si="0"/>
        <v>352.25000000000006</v>
      </c>
      <c r="AD2" s="21">
        <f t="shared" si="0"/>
        <v>36.46</v>
      </c>
      <c r="AE2" s="21">
        <f t="shared" si="0"/>
        <v>61.61</v>
      </c>
      <c r="AF2" s="21">
        <f t="shared" si="0"/>
        <v>61.515000000000001</v>
      </c>
      <c r="AG2" s="21">
        <f t="shared" si="0"/>
        <v>321.53699999999992</v>
      </c>
      <c r="AH2" s="21">
        <f t="shared" si="0"/>
        <v>137.678</v>
      </c>
      <c r="AI2" s="21">
        <f t="shared" si="0"/>
        <v>58.455999999999996</v>
      </c>
      <c r="AJ2" s="21">
        <f t="shared" si="0"/>
        <v>69.201000000000008</v>
      </c>
      <c r="AO2" s="39" t="str">
        <f>IF((SUM(G2:AJ2)=AO3),"Ok","Check functions")</f>
        <v>Ok</v>
      </c>
    </row>
    <row r="3" spans="1:41" x14ac:dyDescent="0.2">
      <c r="AO3" s="5">
        <f>SUM(AO5:AO52)</f>
        <v>3040.1130000000003</v>
      </c>
    </row>
    <row r="4" spans="1:41" s="27" customFormat="1" x14ac:dyDescent="0.2">
      <c r="A4" s="23" t="s">
        <v>0</v>
      </c>
      <c r="B4" s="23" t="s">
        <v>1</v>
      </c>
      <c r="C4" s="23" t="s">
        <v>2</v>
      </c>
      <c r="D4" s="23" t="s">
        <v>3</v>
      </c>
      <c r="E4" s="23" t="s">
        <v>4</v>
      </c>
      <c r="F4" s="24" t="s">
        <v>144</v>
      </c>
      <c r="G4" s="29">
        <v>1991</v>
      </c>
      <c r="H4" s="25">
        <v>1992</v>
      </c>
      <c r="I4" s="25">
        <v>1993</v>
      </c>
      <c r="J4" s="25">
        <v>1994</v>
      </c>
      <c r="K4" s="25">
        <v>1995</v>
      </c>
      <c r="L4" s="25">
        <v>1996</v>
      </c>
      <c r="M4" s="25">
        <v>1997</v>
      </c>
      <c r="N4" s="25">
        <v>1998</v>
      </c>
      <c r="O4" s="25">
        <v>1999</v>
      </c>
      <c r="P4" s="25">
        <v>2000</v>
      </c>
      <c r="Q4" s="25">
        <v>2001</v>
      </c>
      <c r="R4" s="25">
        <v>2002</v>
      </c>
      <c r="S4" s="25">
        <v>2003</v>
      </c>
      <c r="T4" s="25">
        <v>2004</v>
      </c>
      <c r="U4" s="25">
        <v>2005</v>
      </c>
      <c r="V4" s="25">
        <v>2006</v>
      </c>
      <c r="W4" s="25">
        <v>2007</v>
      </c>
      <c r="X4" s="25">
        <v>2008</v>
      </c>
      <c r="Y4" s="25">
        <v>2009</v>
      </c>
      <c r="Z4" s="25">
        <v>2010</v>
      </c>
      <c r="AA4" s="25">
        <v>2011</v>
      </c>
      <c r="AB4" s="25">
        <v>2012</v>
      </c>
      <c r="AC4" s="25">
        <v>2013</v>
      </c>
      <c r="AD4" s="25">
        <v>2014</v>
      </c>
      <c r="AE4" s="25">
        <v>2015</v>
      </c>
      <c r="AF4" s="25">
        <v>2016</v>
      </c>
      <c r="AG4" s="25">
        <v>2017</v>
      </c>
      <c r="AH4" s="25">
        <v>2018</v>
      </c>
      <c r="AI4" s="25">
        <v>2019</v>
      </c>
      <c r="AJ4" s="25">
        <v>2020</v>
      </c>
      <c r="AK4" s="26" t="s">
        <v>5</v>
      </c>
      <c r="AL4" s="11"/>
      <c r="AM4" s="14" t="s">
        <v>95</v>
      </c>
      <c r="AN4" s="11" t="s">
        <v>96</v>
      </c>
      <c r="AO4" s="1" t="s">
        <v>228</v>
      </c>
    </row>
    <row r="5" spans="1:41" x14ac:dyDescent="0.2">
      <c r="A5" s="1" t="s">
        <v>115</v>
      </c>
      <c r="B5" s="1" t="s">
        <v>82</v>
      </c>
      <c r="C5" s="1" t="s">
        <v>19</v>
      </c>
      <c r="D5" s="1" t="s">
        <v>20</v>
      </c>
      <c r="E5" s="1" t="s">
        <v>21</v>
      </c>
      <c r="F5" s="1" t="s">
        <v>10</v>
      </c>
      <c r="G5" s="5">
        <v>36.436</v>
      </c>
      <c r="H5" s="5">
        <v>16.471</v>
      </c>
      <c r="I5" s="5">
        <v>111.304</v>
      </c>
      <c r="J5" s="5">
        <v>116.295</v>
      </c>
      <c r="K5" s="5">
        <v>18.966999999999999</v>
      </c>
      <c r="L5" s="5">
        <v>18.466999999999999</v>
      </c>
      <c r="M5" s="5">
        <v>1.996</v>
      </c>
      <c r="N5" s="5">
        <v>64.385999999999996</v>
      </c>
      <c r="O5" s="5">
        <v>16.471</v>
      </c>
      <c r="P5" s="5">
        <v>10.981</v>
      </c>
      <c r="Q5" s="5">
        <v>23.89</v>
      </c>
      <c r="R5" s="5">
        <v>38.578000000000003</v>
      </c>
      <c r="S5" s="5">
        <v>12.177</v>
      </c>
      <c r="T5" s="5">
        <v>10.552</v>
      </c>
      <c r="U5" s="5">
        <v>20.119</v>
      </c>
      <c r="V5" s="5">
        <v>16.757000000000001</v>
      </c>
      <c r="W5" s="5">
        <v>20</v>
      </c>
      <c r="X5" s="5">
        <v>9.8000000000000004E-2</v>
      </c>
      <c r="Z5" s="5">
        <v>4.7910000000000004</v>
      </c>
      <c r="AA5" s="5">
        <v>12.462999999999999</v>
      </c>
      <c r="AB5" s="5">
        <v>3.028</v>
      </c>
      <c r="AC5" s="5">
        <v>0.57999999999999996</v>
      </c>
      <c r="AD5" s="5">
        <v>2.9039999999999999</v>
      </c>
      <c r="AE5" s="5">
        <v>3.0190000000000001</v>
      </c>
      <c r="AF5" s="5">
        <v>1.274</v>
      </c>
      <c r="AG5" s="5">
        <v>1.7070000000000001</v>
      </c>
      <c r="AH5" s="5">
        <v>1.9490000000000001</v>
      </c>
      <c r="AI5" s="5">
        <v>5.3209999999999997</v>
      </c>
      <c r="AJ5" s="5">
        <v>4.1909999999999998</v>
      </c>
      <c r="AK5" s="20">
        <v>1</v>
      </c>
      <c r="AM5" s="17">
        <f>+AO5/$AO$3</f>
        <v>0.19577298606992569</v>
      </c>
      <c r="AN5" s="18">
        <f>IF(AK5=1,AM5,AM5+AN3)</f>
        <v>0.19577298606992569</v>
      </c>
      <c r="AO5" s="5">
        <f>SUM(G5:AJ5)</f>
        <v>595.17200000000003</v>
      </c>
    </row>
    <row r="6" spans="1:41" x14ac:dyDescent="0.2">
      <c r="A6" s="1" t="s">
        <v>115</v>
      </c>
      <c r="B6" s="1" t="s">
        <v>82</v>
      </c>
      <c r="C6" s="1" t="s">
        <v>19</v>
      </c>
      <c r="D6" s="1" t="s">
        <v>20</v>
      </c>
      <c r="E6" s="1" t="s">
        <v>21</v>
      </c>
      <c r="F6" s="1" t="s">
        <v>11</v>
      </c>
      <c r="G6" s="5">
        <v>-1</v>
      </c>
      <c r="H6" s="5">
        <v>-1</v>
      </c>
      <c r="I6" s="5">
        <v>-1</v>
      </c>
      <c r="J6" s="5">
        <v>-1</v>
      </c>
      <c r="K6" s="5">
        <v>-1</v>
      </c>
      <c r="L6" s="5">
        <v>-1</v>
      </c>
      <c r="M6" s="5">
        <v>-1</v>
      </c>
      <c r="N6" s="5">
        <v>-1</v>
      </c>
      <c r="O6" s="5">
        <v>-1</v>
      </c>
      <c r="P6" s="5">
        <v>-1</v>
      </c>
      <c r="Q6" s="5">
        <v>-1</v>
      </c>
      <c r="R6" s="5">
        <v>-1</v>
      </c>
      <c r="S6" s="5">
        <v>-1</v>
      </c>
      <c r="T6" s="5">
        <v>-1</v>
      </c>
      <c r="U6" s="5">
        <v>-1</v>
      </c>
      <c r="V6" s="5">
        <v>-1</v>
      </c>
      <c r="W6" s="5">
        <v>-1</v>
      </c>
      <c r="X6" s="5">
        <v>-1</v>
      </c>
      <c r="Z6" s="5" t="s">
        <v>13</v>
      </c>
      <c r="AA6" s="5" t="s">
        <v>13</v>
      </c>
      <c r="AB6" s="5" t="s">
        <v>13</v>
      </c>
      <c r="AC6" s="5" t="s">
        <v>15</v>
      </c>
      <c r="AD6" s="5" t="s">
        <v>13</v>
      </c>
      <c r="AE6" s="5" t="s">
        <v>15</v>
      </c>
      <c r="AF6" s="5" t="s">
        <v>15</v>
      </c>
      <c r="AG6" s="5" t="s">
        <v>13</v>
      </c>
      <c r="AH6" s="5" t="s">
        <v>13</v>
      </c>
      <c r="AI6" s="5" t="s">
        <v>13</v>
      </c>
      <c r="AJ6" s="5" t="s">
        <v>13</v>
      </c>
      <c r="AK6" s="16">
        <v>1</v>
      </c>
    </row>
    <row r="7" spans="1:41" x14ac:dyDescent="0.2">
      <c r="A7" s="1" t="s">
        <v>115</v>
      </c>
      <c r="B7" s="1" t="s">
        <v>82</v>
      </c>
      <c r="C7" s="1" t="s">
        <v>8</v>
      </c>
      <c r="D7" s="1" t="s">
        <v>215</v>
      </c>
      <c r="E7" s="1" t="s">
        <v>21</v>
      </c>
      <c r="F7" s="1" t="s">
        <v>10</v>
      </c>
      <c r="H7" s="5">
        <v>0.17499999999999999</v>
      </c>
      <c r="I7" s="5">
        <v>5.0110000000000001</v>
      </c>
      <c r="K7" s="5">
        <v>0.66200000000000003</v>
      </c>
      <c r="M7" s="5">
        <v>0.13100000000000001</v>
      </c>
      <c r="N7" s="5">
        <v>0.32600000000000001</v>
      </c>
      <c r="O7" s="5">
        <v>21.872</v>
      </c>
      <c r="P7" s="5">
        <v>46.847000000000001</v>
      </c>
      <c r="Q7" s="5">
        <v>19.7</v>
      </c>
      <c r="R7" s="5">
        <v>4.7</v>
      </c>
      <c r="S7" s="5">
        <v>20.7</v>
      </c>
      <c r="U7" s="5">
        <v>5.4210000000000003</v>
      </c>
      <c r="V7" s="5">
        <v>14.36</v>
      </c>
      <c r="X7" s="5">
        <v>1.988</v>
      </c>
      <c r="Y7" s="5">
        <v>5.343</v>
      </c>
      <c r="AA7" s="5">
        <v>10.1</v>
      </c>
      <c r="AB7" s="5">
        <v>9.73</v>
      </c>
      <c r="AC7" s="5">
        <v>9.0500000000000007</v>
      </c>
      <c r="AD7" s="5">
        <v>10.856</v>
      </c>
      <c r="AE7" s="5">
        <v>19.076000000000001</v>
      </c>
      <c r="AF7" s="5">
        <v>14.223000000000001</v>
      </c>
      <c r="AG7" s="5">
        <v>259.32900000000001</v>
      </c>
      <c r="AH7" s="5">
        <v>19.109000000000002</v>
      </c>
      <c r="AI7" s="5">
        <v>16.617000000000001</v>
      </c>
      <c r="AJ7" s="5">
        <v>51.606000000000002</v>
      </c>
      <c r="AK7" s="20">
        <v>2</v>
      </c>
      <c r="AM7" s="17">
        <f>+AO7/$AO$3</f>
        <v>0.18648385767239573</v>
      </c>
      <c r="AN7" s="18">
        <f>IF(AK7=1,AM7,AM7+AN5)</f>
        <v>0.38225684374232138</v>
      </c>
      <c r="AO7" s="5">
        <f>SUM(G7:AJ7)</f>
        <v>566.93200000000002</v>
      </c>
    </row>
    <row r="8" spans="1:41" x14ac:dyDescent="0.2">
      <c r="A8" s="1" t="s">
        <v>115</v>
      </c>
      <c r="B8" s="1" t="s">
        <v>82</v>
      </c>
      <c r="C8" s="1" t="s">
        <v>8</v>
      </c>
      <c r="D8" s="1" t="s">
        <v>215</v>
      </c>
      <c r="E8" s="1" t="s">
        <v>21</v>
      </c>
      <c r="F8" s="1" t="s">
        <v>11</v>
      </c>
      <c r="H8" s="5">
        <v>-1</v>
      </c>
      <c r="I8" s="5">
        <v>-1</v>
      </c>
      <c r="J8" s="5" t="s">
        <v>24</v>
      </c>
      <c r="K8" s="5">
        <v>-1</v>
      </c>
      <c r="L8" s="5" t="s">
        <v>24</v>
      </c>
      <c r="M8" s="5" t="s">
        <v>24</v>
      </c>
      <c r="N8" s="5">
        <v>-1</v>
      </c>
      <c r="O8" s="5" t="s">
        <v>24</v>
      </c>
      <c r="P8" s="5" t="s">
        <v>24</v>
      </c>
      <c r="Q8" s="5" t="s">
        <v>24</v>
      </c>
      <c r="R8" s="5" t="s">
        <v>24</v>
      </c>
      <c r="S8" s="5" t="s">
        <v>24</v>
      </c>
      <c r="U8" s="5" t="s">
        <v>24</v>
      </c>
      <c r="V8" s="5" t="s">
        <v>24</v>
      </c>
      <c r="X8" s="5">
        <v>-1</v>
      </c>
      <c r="Y8" s="5" t="s">
        <v>24</v>
      </c>
      <c r="Z8" s="5" t="s">
        <v>24</v>
      </c>
      <c r="AA8" s="5">
        <v>-1</v>
      </c>
      <c r="AB8" s="5">
        <v>-1</v>
      </c>
      <c r="AC8" s="5" t="s">
        <v>24</v>
      </c>
      <c r="AD8" s="5" t="s">
        <v>24</v>
      </c>
      <c r="AE8" s="5">
        <v>-1</v>
      </c>
      <c r="AF8" s="5">
        <v>-1</v>
      </c>
      <c r="AG8" s="5" t="s">
        <v>24</v>
      </c>
      <c r="AH8" s="5">
        <v>-1</v>
      </c>
      <c r="AI8" s="5">
        <v>-1</v>
      </c>
      <c r="AJ8" s="5">
        <v>-1</v>
      </c>
      <c r="AK8" s="16">
        <v>2</v>
      </c>
    </row>
    <row r="9" spans="1:41" x14ac:dyDescent="0.2">
      <c r="A9" s="1" t="s">
        <v>115</v>
      </c>
      <c r="B9" s="1" t="s">
        <v>82</v>
      </c>
      <c r="C9" s="1" t="s">
        <v>8</v>
      </c>
      <c r="D9" s="1" t="s">
        <v>149</v>
      </c>
      <c r="E9" s="1" t="s">
        <v>21</v>
      </c>
      <c r="F9" s="1" t="s">
        <v>10</v>
      </c>
      <c r="P9" s="5">
        <v>27.1</v>
      </c>
      <c r="Q9" s="5">
        <v>56.2</v>
      </c>
      <c r="R9" s="5">
        <v>38.9</v>
      </c>
      <c r="S9" s="5">
        <v>3.1320000000000001</v>
      </c>
      <c r="U9" s="5">
        <v>0.47499999999999998</v>
      </c>
      <c r="V9" s="5">
        <v>5.2859999999999996</v>
      </c>
      <c r="W9" s="5">
        <v>3.9079999999999999</v>
      </c>
      <c r="AA9" s="5">
        <v>24.37</v>
      </c>
      <c r="AB9" s="5">
        <v>3.9729999999999999</v>
      </c>
      <c r="AC9" s="5">
        <v>309.95999999999998</v>
      </c>
      <c r="AE9" s="5">
        <v>6.032</v>
      </c>
      <c r="AK9" s="20">
        <v>3</v>
      </c>
      <c r="AM9" s="17">
        <f>+AO9/$AO$3</f>
        <v>0.15767045501269195</v>
      </c>
      <c r="AN9" s="18">
        <f>IF(AK9=1,AM9,AM9+AN7)</f>
        <v>0.53992729875501333</v>
      </c>
      <c r="AO9" s="5">
        <f>SUM(G9:AJ9)</f>
        <v>479.33599999999996</v>
      </c>
    </row>
    <row r="10" spans="1:41" x14ac:dyDescent="0.2">
      <c r="A10" s="1" t="s">
        <v>115</v>
      </c>
      <c r="B10" s="1" t="s">
        <v>82</v>
      </c>
      <c r="C10" s="1" t="s">
        <v>8</v>
      </c>
      <c r="D10" s="1" t="s">
        <v>149</v>
      </c>
      <c r="E10" s="1" t="s">
        <v>21</v>
      </c>
      <c r="F10" s="1" t="s">
        <v>11</v>
      </c>
      <c r="P10" s="5">
        <v>-1</v>
      </c>
      <c r="Q10" s="5">
        <v>-1</v>
      </c>
      <c r="R10" s="5">
        <v>-1</v>
      </c>
      <c r="S10" s="5" t="s">
        <v>15</v>
      </c>
      <c r="T10" s="5" t="s">
        <v>15</v>
      </c>
      <c r="U10" s="5" t="s">
        <v>15</v>
      </c>
      <c r="V10" s="5" t="s">
        <v>15</v>
      </c>
      <c r="W10" s="5" t="s">
        <v>13</v>
      </c>
      <c r="X10" s="5" t="s">
        <v>15</v>
      </c>
      <c r="Y10" s="5" t="s">
        <v>13</v>
      </c>
      <c r="Z10" s="5" t="s">
        <v>15</v>
      </c>
      <c r="AA10" s="5" t="s">
        <v>15</v>
      </c>
      <c r="AB10" s="5" t="s">
        <v>15</v>
      </c>
      <c r="AC10" s="5">
        <v>-1</v>
      </c>
      <c r="AE10" s="5">
        <v>-1</v>
      </c>
      <c r="AK10" s="16">
        <v>3</v>
      </c>
    </row>
    <row r="11" spans="1:41" x14ac:dyDescent="0.2">
      <c r="A11" s="1" t="s">
        <v>115</v>
      </c>
      <c r="B11" s="1" t="s">
        <v>82</v>
      </c>
      <c r="C11" s="1" t="s">
        <v>8</v>
      </c>
      <c r="D11" s="1" t="s">
        <v>25</v>
      </c>
      <c r="E11" s="1" t="s">
        <v>21</v>
      </c>
      <c r="F11" s="1" t="s">
        <v>10</v>
      </c>
      <c r="G11" s="5">
        <v>46.476999999999997</v>
      </c>
      <c r="H11" s="5">
        <v>0.61899999999999999</v>
      </c>
      <c r="I11" s="5">
        <v>1.226</v>
      </c>
      <c r="J11" s="5">
        <v>2</v>
      </c>
      <c r="K11" s="5">
        <v>3</v>
      </c>
      <c r="L11" s="5">
        <v>4</v>
      </c>
      <c r="M11" s="5">
        <v>1</v>
      </c>
      <c r="N11" s="5">
        <v>8</v>
      </c>
      <c r="O11" s="5">
        <v>11</v>
      </c>
      <c r="P11" s="5">
        <v>11</v>
      </c>
      <c r="Q11" s="5">
        <v>3</v>
      </c>
      <c r="R11" s="5">
        <v>12.196</v>
      </c>
      <c r="S11" s="5">
        <v>39.973999999999997</v>
      </c>
      <c r="T11" s="5">
        <v>41.25</v>
      </c>
      <c r="U11" s="5">
        <v>58.146999999999998</v>
      </c>
      <c r="V11" s="5">
        <v>53.563000000000002</v>
      </c>
      <c r="W11" s="5">
        <v>25.010999999999999</v>
      </c>
      <c r="X11" s="5">
        <v>45.465000000000003</v>
      </c>
      <c r="Y11" s="5">
        <v>25.597999999999999</v>
      </c>
      <c r="Z11" s="5">
        <v>57.402999999999999</v>
      </c>
      <c r="AA11" s="5">
        <v>11.522</v>
      </c>
      <c r="AB11" s="5">
        <v>13.006</v>
      </c>
      <c r="AC11" s="5">
        <v>3.22</v>
      </c>
      <c r="AD11" s="5">
        <v>0.70199999999999996</v>
      </c>
      <c r="AH11" s="5">
        <v>0.32100000000000001</v>
      </c>
      <c r="AI11" s="5">
        <v>7.3999999999999996E-2</v>
      </c>
      <c r="AJ11" s="5">
        <v>0.32</v>
      </c>
      <c r="AK11" s="20">
        <v>4</v>
      </c>
      <c r="AM11" s="17">
        <f>+AO11/$AO$3</f>
        <v>0.15759085270843551</v>
      </c>
      <c r="AN11" s="18">
        <f>IF(AK11=1,AM11,AM11+AN9)</f>
        <v>0.69751815146344887</v>
      </c>
      <c r="AO11" s="5">
        <f>SUM(G11:AJ11)</f>
        <v>479.09400000000005</v>
      </c>
    </row>
    <row r="12" spans="1:41" x14ac:dyDescent="0.2">
      <c r="A12" s="1" t="s">
        <v>115</v>
      </c>
      <c r="B12" s="1" t="s">
        <v>82</v>
      </c>
      <c r="C12" s="1" t="s">
        <v>8</v>
      </c>
      <c r="D12" s="1" t="s">
        <v>25</v>
      </c>
      <c r="E12" s="1" t="s">
        <v>21</v>
      </c>
      <c r="F12" s="1" t="s">
        <v>11</v>
      </c>
      <c r="G12" s="5">
        <v>-1</v>
      </c>
      <c r="H12" s="5" t="s">
        <v>24</v>
      </c>
      <c r="I12" s="5">
        <v>-1</v>
      </c>
      <c r="J12" s="5" t="s">
        <v>15</v>
      </c>
      <c r="K12" s="5" t="s">
        <v>15</v>
      </c>
      <c r="L12" s="5" t="s">
        <v>15</v>
      </c>
      <c r="M12" s="5" t="s">
        <v>15</v>
      </c>
      <c r="N12" s="5" t="s">
        <v>13</v>
      </c>
      <c r="O12" s="5" t="s">
        <v>13</v>
      </c>
      <c r="P12" s="5" t="s">
        <v>13</v>
      </c>
      <c r="Q12" s="5" t="s">
        <v>13</v>
      </c>
      <c r="R12" s="5" t="s">
        <v>13</v>
      </c>
      <c r="S12" s="5" t="s">
        <v>15</v>
      </c>
      <c r="T12" s="5" t="s">
        <v>15</v>
      </c>
      <c r="U12" s="5" t="s">
        <v>15</v>
      </c>
      <c r="V12" s="5" t="s">
        <v>15</v>
      </c>
      <c r="W12" s="5" t="s">
        <v>15</v>
      </c>
      <c r="X12" s="5" t="s">
        <v>13</v>
      </c>
      <c r="Y12" s="5" t="s">
        <v>13</v>
      </c>
      <c r="Z12" s="5" t="s">
        <v>13</v>
      </c>
      <c r="AA12" s="5" t="s">
        <v>13</v>
      </c>
      <c r="AB12" s="5" t="s">
        <v>13</v>
      </c>
      <c r="AC12" s="5" t="s">
        <v>15</v>
      </c>
      <c r="AD12" s="5" t="s">
        <v>15</v>
      </c>
      <c r="AH12" s="5" t="s">
        <v>15</v>
      </c>
      <c r="AI12" s="5" t="s">
        <v>15</v>
      </c>
      <c r="AJ12" s="5" t="s">
        <v>15</v>
      </c>
      <c r="AK12" s="16">
        <v>4</v>
      </c>
    </row>
    <row r="13" spans="1:41" x14ac:dyDescent="0.2">
      <c r="A13" s="1" t="s">
        <v>115</v>
      </c>
      <c r="B13" s="1" t="s">
        <v>82</v>
      </c>
      <c r="C13" s="1" t="s">
        <v>8</v>
      </c>
      <c r="D13" s="1" t="s">
        <v>219</v>
      </c>
      <c r="E13" s="1" t="s">
        <v>21</v>
      </c>
      <c r="F13" s="1" t="s">
        <v>10</v>
      </c>
      <c r="T13" s="5">
        <v>82</v>
      </c>
      <c r="V13" s="5">
        <v>134.756</v>
      </c>
      <c r="W13" s="5">
        <v>23.17</v>
      </c>
      <c r="X13" s="5">
        <v>12.648</v>
      </c>
      <c r="Y13" s="5">
        <v>7.1420000000000003</v>
      </c>
      <c r="Z13" s="5">
        <v>8.2520000000000007</v>
      </c>
      <c r="AA13" s="5">
        <v>4.7409999999999997</v>
      </c>
      <c r="AB13" s="5">
        <v>4.05</v>
      </c>
      <c r="AC13" s="5">
        <v>3.0880000000000001</v>
      </c>
      <c r="AD13" s="5">
        <v>2.5640000000000001</v>
      </c>
      <c r="AE13" s="5">
        <v>0.93400000000000005</v>
      </c>
      <c r="AF13" s="5">
        <v>6.58</v>
      </c>
      <c r="AG13" s="5">
        <v>52.426000000000002</v>
      </c>
      <c r="AH13" s="5">
        <v>84.176000000000002</v>
      </c>
      <c r="AI13" s="5">
        <v>12.491</v>
      </c>
      <c r="AJ13" s="5">
        <v>8.5269999999999992</v>
      </c>
      <c r="AK13" s="20">
        <v>5</v>
      </c>
      <c r="AM13" s="17">
        <f>+AO13/$AO$3</f>
        <v>0.14721327792749808</v>
      </c>
      <c r="AN13" s="18">
        <f>IF(AK13=1,AM13,AM13+AN11)</f>
        <v>0.84473142939094692</v>
      </c>
      <c r="AO13" s="5">
        <f>SUM(G13:AJ13)</f>
        <v>447.54500000000002</v>
      </c>
    </row>
    <row r="14" spans="1:41" x14ac:dyDescent="0.2">
      <c r="A14" s="1" t="s">
        <v>115</v>
      </c>
      <c r="B14" s="1" t="s">
        <v>82</v>
      </c>
      <c r="C14" s="1" t="s">
        <v>8</v>
      </c>
      <c r="D14" s="1" t="s">
        <v>219</v>
      </c>
      <c r="E14" s="1" t="s">
        <v>21</v>
      </c>
      <c r="F14" s="1" t="s">
        <v>11</v>
      </c>
      <c r="T14" s="5" t="s">
        <v>15</v>
      </c>
      <c r="V14" s="5" t="s">
        <v>15</v>
      </c>
      <c r="W14" s="5" t="s">
        <v>15</v>
      </c>
      <c r="X14" s="5" t="s">
        <v>15</v>
      </c>
      <c r="Y14" s="5" t="s">
        <v>15</v>
      </c>
      <c r="Z14" s="5" t="s">
        <v>15</v>
      </c>
      <c r="AA14" s="5" t="s">
        <v>15</v>
      </c>
      <c r="AB14" s="5" t="s">
        <v>15</v>
      </c>
      <c r="AC14" s="5" t="s">
        <v>15</v>
      </c>
      <c r="AD14" s="5" t="s">
        <v>15</v>
      </c>
      <c r="AE14" s="5" t="s">
        <v>15</v>
      </c>
      <c r="AF14" s="5" t="s">
        <v>15</v>
      </c>
      <c r="AG14" s="5" t="s">
        <v>15</v>
      </c>
      <c r="AH14" s="5" t="s">
        <v>15</v>
      </c>
      <c r="AI14" s="5" t="s">
        <v>15</v>
      </c>
      <c r="AJ14" s="5" t="s">
        <v>15</v>
      </c>
      <c r="AK14" s="16">
        <v>5</v>
      </c>
    </row>
    <row r="15" spans="1:41" x14ac:dyDescent="0.2">
      <c r="A15" s="1" t="s">
        <v>115</v>
      </c>
      <c r="B15" s="1" t="s">
        <v>82</v>
      </c>
      <c r="C15" s="1" t="s">
        <v>8</v>
      </c>
      <c r="D15" s="1" t="s">
        <v>27</v>
      </c>
      <c r="E15" s="1" t="s">
        <v>21</v>
      </c>
      <c r="F15" s="1" t="s">
        <v>10</v>
      </c>
      <c r="I15" s="5">
        <v>0.62</v>
      </c>
      <c r="J15" s="5">
        <v>0.46500000000000002</v>
      </c>
      <c r="L15" s="5">
        <v>1.06</v>
      </c>
      <c r="M15" s="5">
        <v>0.114</v>
      </c>
      <c r="N15" s="5">
        <v>0.995</v>
      </c>
      <c r="O15" s="5">
        <v>0.186</v>
      </c>
      <c r="Q15" s="5">
        <v>4.4000000000000004</v>
      </c>
      <c r="R15" s="5">
        <v>0.2</v>
      </c>
      <c r="S15" s="5">
        <v>3.2</v>
      </c>
      <c r="T15" s="5">
        <v>3.48</v>
      </c>
      <c r="U15" s="5">
        <v>16.675000000000001</v>
      </c>
      <c r="V15" s="5">
        <v>4.806</v>
      </c>
      <c r="W15" s="5">
        <v>14.670999999999999</v>
      </c>
      <c r="X15" s="5">
        <v>2.5379999999999998</v>
      </c>
      <c r="Y15" s="5">
        <v>13.9</v>
      </c>
      <c r="Z15" s="5">
        <v>24.417999999999999</v>
      </c>
      <c r="AA15" s="5">
        <v>11.356999999999999</v>
      </c>
      <c r="AB15" s="5">
        <v>23.648</v>
      </c>
      <c r="AC15" s="5">
        <v>10.706</v>
      </c>
      <c r="AD15" s="5">
        <v>13.05</v>
      </c>
      <c r="AE15" s="5">
        <v>32.154000000000003</v>
      </c>
      <c r="AF15" s="5">
        <v>34.665999999999997</v>
      </c>
      <c r="AG15" s="5">
        <v>5.6580000000000004</v>
      </c>
      <c r="AH15" s="5">
        <v>10.446</v>
      </c>
      <c r="AI15" s="5">
        <v>4.3449999999999998</v>
      </c>
      <c r="AJ15" s="5">
        <v>3.1139999999999999</v>
      </c>
      <c r="AK15" s="20">
        <v>6</v>
      </c>
      <c r="AM15" s="17">
        <f>+AO15/$AO$3</f>
        <v>7.9231265416778898E-2</v>
      </c>
      <c r="AN15" s="18">
        <f>IF(AK15=1,AM15,AM15+AN13)</f>
        <v>0.92396269480772586</v>
      </c>
      <c r="AO15" s="5">
        <f>SUM(G15:AJ15)</f>
        <v>240.87199999999999</v>
      </c>
    </row>
    <row r="16" spans="1:41" ht="12.75" thickBot="1" x14ac:dyDescent="0.25">
      <c r="A16" s="1" t="s">
        <v>115</v>
      </c>
      <c r="B16" s="1" t="s">
        <v>82</v>
      </c>
      <c r="C16" s="1" t="s">
        <v>8</v>
      </c>
      <c r="D16" s="1" t="s">
        <v>27</v>
      </c>
      <c r="E16" s="1" t="s">
        <v>21</v>
      </c>
      <c r="F16" s="1" t="s">
        <v>11</v>
      </c>
      <c r="H16" s="5" t="s">
        <v>24</v>
      </c>
      <c r="I16" s="5" t="s">
        <v>13</v>
      </c>
      <c r="J16" s="5" t="s">
        <v>13</v>
      </c>
      <c r="K16" s="5" t="s">
        <v>24</v>
      </c>
      <c r="L16" s="5" t="s">
        <v>15</v>
      </c>
      <c r="M16" s="5" t="s">
        <v>13</v>
      </c>
      <c r="N16" s="5" t="s">
        <v>13</v>
      </c>
      <c r="O16" s="5" t="s">
        <v>13</v>
      </c>
      <c r="Q16" s="5">
        <v>-1</v>
      </c>
      <c r="R16" s="5">
        <v>-1</v>
      </c>
      <c r="S16" s="5" t="s">
        <v>15</v>
      </c>
      <c r="T16" s="5" t="s">
        <v>15</v>
      </c>
      <c r="U16" s="5" t="s">
        <v>15</v>
      </c>
      <c r="V16" s="5" t="s">
        <v>15</v>
      </c>
      <c r="W16" s="5" t="s">
        <v>15</v>
      </c>
      <c r="X16" s="5" t="s">
        <v>15</v>
      </c>
      <c r="Y16" s="5" t="s">
        <v>15</v>
      </c>
      <c r="Z16" s="5" t="s">
        <v>15</v>
      </c>
      <c r="AA16" s="5" t="s">
        <v>15</v>
      </c>
      <c r="AB16" s="5" t="s">
        <v>15</v>
      </c>
      <c r="AC16" s="5" t="s">
        <v>15</v>
      </c>
      <c r="AD16" s="5" t="s">
        <v>15</v>
      </c>
      <c r="AE16" s="5" t="s">
        <v>15</v>
      </c>
      <c r="AF16" s="5" t="s">
        <v>15</v>
      </c>
      <c r="AG16" s="5" t="s">
        <v>15</v>
      </c>
      <c r="AH16" s="5" t="s">
        <v>15</v>
      </c>
      <c r="AI16" s="5" t="s">
        <v>15</v>
      </c>
      <c r="AJ16" s="5" t="s">
        <v>15</v>
      </c>
      <c r="AK16" s="34">
        <v>6</v>
      </c>
    </row>
    <row r="17" spans="1:41" x14ac:dyDescent="0.2">
      <c r="A17" s="1" t="s">
        <v>115</v>
      </c>
      <c r="B17" s="1" t="s">
        <v>82</v>
      </c>
      <c r="C17" s="1" t="s">
        <v>8</v>
      </c>
      <c r="D17" s="1" t="s">
        <v>218</v>
      </c>
      <c r="E17" s="1" t="s">
        <v>21</v>
      </c>
      <c r="F17" s="1" t="s">
        <v>10</v>
      </c>
      <c r="V17" s="5">
        <v>26.373999999999999</v>
      </c>
      <c r="W17" s="5">
        <v>15.052</v>
      </c>
      <c r="X17" s="5">
        <v>43.741999999999997</v>
      </c>
      <c r="Y17" s="5">
        <v>9.9049999999999994</v>
      </c>
      <c r="Z17" s="5">
        <v>10.032</v>
      </c>
      <c r="AA17" s="5">
        <v>0.08</v>
      </c>
      <c r="AB17" s="5">
        <v>0.93400000000000005</v>
      </c>
      <c r="AH17" s="5">
        <v>19.21</v>
      </c>
      <c r="AI17" s="5">
        <v>17.908000000000001</v>
      </c>
      <c r="AK17" s="20">
        <v>7</v>
      </c>
      <c r="AM17" s="17">
        <f>+AO17/$AO$3</f>
        <v>4.711568287099855E-2</v>
      </c>
      <c r="AN17" s="18">
        <f>IF(AK17=1,AM17,AM17+AN15)</f>
        <v>0.9710783776787244</v>
      </c>
      <c r="AO17" s="5">
        <f>SUM(G17:AJ17)</f>
        <v>143.23700000000002</v>
      </c>
    </row>
    <row r="18" spans="1:41" x14ac:dyDescent="0.2">
      <c r="A18" s="1" t="s">
        <v>115</v>
      </c>
      <c r="B18" s="1" t="s">
        <v>82</v>
      </c>
      <c r="C18" s="1" t="s">
        <v>8</v>
      </c>
      <c r="D18" s="1" t="s">
        <v>218</v>
      </c>
      <c r="E18" s="1" t="s">
        <v>21</v>
      </c>
      <c r="F18" s="1" t="s">
        <v>11</v>
      </c>
      <c r="V18" s="5" t="s">
        <v>15</v>
      </c>
      <c r="W18" s="5" t="s">
        <v>15</v>
      </c>
      <c r="X18" s="5" t="s">
        <v>15</v>
      </c>
      <c r="Y18" s="5" t="s">
        <v>15</v>
      </c>
      <c r="Z18" s="5" t="s">
        <v>15</v>
      </c>
      <c r="AA18" s="5" t="s">
        <v>15</v>
      </c>
      <c r="AB18" s="5">
        <v>-1</v>
      </c>
      <c r="AG18" s="5" t="s">
        <v>15</v>
      </c>
      <c r="AH18" s="5" t="s">
        <v>15</v>
      </c>
      <c r="AI18" s="5" t="s">
        <v>15</v>
      </c>
      <c r="AK18" s="16">
        <v>7</v>
      </c>
    </row>
    <row r="19" spans="1:41" x14ac:dyDescent="0.2">
      <c r="A19" s="1" t="s">
        <v>115</v>
      </c>
      <c r="B19" s="1" t="s">
        <v>82</v>
      </c>
      <c r="C19" s="1" t="s">
        <v>8</v>
      </c>
      <c r="D19" s="1" t="s">
        <v>222</v>
      </c>
      <c r="E19" s="1" t="s">
        <v>21</v>
      </c>
      <c r="F19" s="1" t="s">
        <v>10</v>
      </c>
      <c r="G19" s="5">
        <v>0.38</v>
      </c>
      <c r="H19" s="5">
        <v>1.268</v>
      </c>
      <c r="I19" s="5">
        <v>2.3250000000000002</v>
      </c>
      <c r="J19" s="5">
        <v>3.726</v>
      </c>
      <c r="K19" s="5">
        <v>3.726</v>
      </c>
      <c r="L19" s="5">
        <v>10.247</v>
      </c>
      <c r="M19" s="5">
        <v>3.504</v>
      </c>
      <c r="AK19" s="20">
        <v>8</v>
      </c>
      <c r="AM19" s="17">
        <f>+AO19/$AO$3</f>
        <v>8.2812711238036216E-3</v>
      </c>
      <c r="AN19" s="18">
        <f>IF(AK19=1,AM19,AM19+AN17)</f>
        <v>0.97935964880252802</v>
      </c>
      <c r="AO19" s="5">
        <f>SUM(G19:AJ19)</f>
        <v>25.176000000000002</v>
      </c>
    </row>
    <row r="20" spans="1:41" x14ac:dyDescent="0.2">
      <c r="A20" s="1" t="s">
        <v>115</v>
      </c>
      <c r="B20" s="1" t="s">
        <v>82</v>
      </c>
      <c r="C20" s="1" t="s">
        <v>8</v>
      </c>
      <c r="D20" s="1" t="s">
        <v>222</v>
      </c>
      <c r="E20" s="1" t="s">
        <v>21</v>
      </c>
      <c r="F20" s="1" t="s">
        <v>11</v>
      </c>
      <c r="G20" s="5">
        <v>-1</v>
      </c>
      <c r="H20" s="5">
        <v>-1</v>
      </c>
      <c r="I20" s="5">
        <v>-1</v>
      </c>
      <c r="J20" s="5">
        <v>-1</v>
      </c>
      <c r="K20" s="5">
        <v>-1</v>
      </c>
      <c r="L20" s="5">
        <v>-1</v>
      </c>
      <c r="M20" s="5">
        <v>-1</v>
      </c>
      <c r="AK20" s="16">
        <v>8</v>
      </c>
    </row>
    <row r="21" spans="1:41" x14ac:dyDescent="0.2">
      <c r="A21" s="1" t="s">
        <v>115</v>
      </c>
      <c r="B21" s="1" t="s">
        <v>82</v>
      </c>
      <c r="C21" s="1" t="s">
        <v>8</v>
      </c>
      <c r="D21" s="1" t="s">
        <v>149</v>
      </c>
      <c r="E21" s="1" t="s">
        <v>33</v>
      </c>
      <c r="F21" s="1" t="s">
        <v>10</v>
      </c>
      <c r="AC21" s="5">
        <v>15.494999999999999</v>
      </c>
      <c r="AD21" s="5">
        <v>6.306</v>
      </c>
      <c r="AK21" s="20">
        <v>9</v>
      </c>
      <c r="AM21" s="17">
        <f>+AO21/$AO$3</f>
        <v>7.1711150210534928E-3</v>
      </c>
      <c r="AN21" s="18">
        <f>IF(AK21=1,AM21,AM21+AN19)</f>
        <v>0.98653076382358151</v>
      </c>
      <c r="AO21" s="5">
        <f>SUM(G21:AJ21)</f>
        <v>21.800999999999998</v>
      </c>
    </row>
    <row r="22" spans="1:41" x14ac:dyDescent="0.2">
      <c r="A22" s="1" t="s">
        <v>115</v>
      </c>
      <c r="B22" s="1" t="s">
        <v>82</v>
      </c>
      <c r="C22" s="1" t="s">
        <v>8</v>
      </c>
      <c r="D22" s="1" t="s">
        <v>149</v>
      </c>
      <c r="E22" s="1" t="s">
        <v>33</v>
      </c>
      <c r="F22" s="1" t="s">
        <v>11</v>
      </c>
      <c r="AC22" s="5">
        <v>-1</v>
      </c>
      <c r="AD22" s="5">
        <v>-1</v>
      </c>
      <c r="AK22" s="16">
        <v>9</v>
      </c>
    </row>
    <row r="23" spans="1:41" x14ac:dyDescent="0.2">
      <c r="A23" s="1" t="s">
        <v>115</v>
      </c>
      <c r="B23" s="1" t="s">
        <v>82</v>
      </c>
      <c r="C23" s="1" t="s">
        <v>8</v>
      </c>
      <c r="D23" s="1" t="s">
        <v>34</v>
      </c>
      <c r="E23" s="1" t="s">
        <v>21</v>
      </c>
      <c r="F23" s="1" t="s">
        <v>10</v>
      </c>
      <c r="Z23" s="5">
        <v>11.834</v>
      </c>
      <c r="AA23" s="5">
        <v>3.0859999999999999</v>
      </c>
      <c r="AK23" s="20">
        <v>10</v>
      </c>
      <c r="AM23" s="17">
        <f>+AO23/$AO$3</f>
        <v>4.9077123120094546E-3</v>
      </c>
      <c r="AN23" s="18">
        <f>IF(AK23=1,AM23,AM23+AN21)</f>
        <v>0.991438476135591</v>
      </c>
      <c r="AO23" s="5">
        <f>SUM(G23:AJ23)</f>
        <v>14.92</v>
      </c>
    </row>
    <row r="24" spans="1:41" x14ac:dyDescent="0.2">
      <c r="A24" s="1" t="s">
        <v>115</v>
      </c>
      <c r="B24" s="1" t="s">
        <v>82</v>
      </c>
      <c r="C24" s="1" t="s">
        <v>8</v>
      </c>
      <c r="D24" s="1" t="s">
        <v>34</v>
      </c>
      <c r="E24" s="1" t="s">
        <v>21</v>
      </c>
      <c r="F24" s="1" t="s">
        <v>11</v>
      </c>
      <c r="Z24" s="5" t="s">
        <v>15</v>
      </c>
      <c r="AA24" s="5" t="s">
        <v>15</v>
      </c>
      <c r="AK24" s="16">
        <v>10</v>
      </c>
    </row>
    <row r="25" spans="1:41" x14ac:dyDescent="0.2">
      <c r="A25" s="1" t="s">
        <v>115</v>
      </c>
      <c r="B25" s="1" t="s">
        <v>82</v>
      </c>
      <c r="C25" s="1" t="s">
        <v>8</v>
      </c>
      <c r="D25" s="1" t="s">
        <v>52</v>
      </c>
      <c r="E25" s="1" t="s">
        <v>21</v>
      </c>
      <c r="F25" s="1" t="s">
        <v>10</v>
      </c>
      <c r="P25" s="5">
        <v>0.9</v>
      </c>
      <c r="AC25" s="5">
        <v>0.151</v>
      </c>
      <c r="AF25" s="5">
        <v>3.56</v>
      </c>
      <c r="AG25" s="5">
        <v>1.546</v>
      </c>
      <c r="AH25" s="5">
        <v>1.903</v>
      </c>
      <c r="AI25" s="5">
        <v>0.86</v>
      </c>
      <c r="AJ25" s="5">
        <v>0.50800000000000001</v>
      </c>
      <c r="AK25" s="20">
        <v>11</v>
      </c>
      <c r="AM25" s="17">
        <f>+AO25/$AO$3</f>
        <v>3.1012005145861356E-3</v>
      </c>
      <c r="AN25" s="18">
        <f>IF(AK25=1,AM25,AM25+AN23)</f>
        <v>0.99453967665017717</v>
      </c>
      <c r="AO25" s="5">
        <f>SUM(G25:AJ25)</f>
        <v>9.4280000000000008</v>
      </c>
    </row>
    <row r="26" spans="1:41" x14ac:dyDescent="0.2">
      <c r="A26" s="1" t="s">
        <v>115</v>
      </c>
      <c r="B26" s="1" t="s">
        <v>82</v>
      </c>
      <c r="C26" s="1" t="s">
        <v>8</v>
      </c>
      <c r="D26" s="1" t="s">
        <v>52</v>
      </c>
      <c r="E26" s="1" t="s">
        <v>21</v>
      </c>
      <c r="F26" s="1" t="s">
        <v>11</v>
      </c>
      <c r="L26" s="5" t="s">
        <v>15</v>
      </c>
      <c r="P26" s="5">
        <v>-1</v>
      </c>
      <c r="AC26" s="5">
        <v>-1</v>
      </c>
      <c r="AF26" s="5" t="s">
        <v>15</v>
      </c>
      <c r="AG26" s="5" t="s">
        <v>15</v>
      </c>
      <c r="AH26" s="5" t="s">
        <v>15</v>
      </c>
      <c r="AI26" s="5" t="s">
        <v>15</v>
      </c>
      <c r="AJ26" s="5" t="s">
        <v>13</v>
      </c>
      <c r="AK26" s="16">
        <v>11</v>
      </c>
    </row>
    <row r="27" spans="1:41" x14ac:dyDescent="0.2">
      <c r="A27" s="1" t="s">
        <v>115</v>
      </c>
      <c r="B27" s="1" t="s">
        <v>82</v>
      </c>
      <c r="C27" s="1" t="s">
        <v>8</v>
      </c>
      <c r="D27" s="1" t="s">
        <v>220</v>
      </c>
      <c r="E27" s="1" t="s">
        <v>21</v>
      </c>
      <c r="F27" s="1" t="s">
        <v>10</v>
      </c>
      <c r="K27" s="5">
        <v>6.3</v>
      </c>
      <c r="L27" s="5">
        <v>1.1299999999999999</v>
      </c>
      <c r="AK27" s="20">
        <v>12</v>
      </c>
      <c r="AM27" s="17">
        <f>+AO27/$AO$3</f>
        <v>2.4439881017580592E-3</v>
      </c>
      <c r="AN27" s="18">
        <f>IF(AK27=1,AM27,AM27+AN25)</f>
        <v>0.99698366475193523</v>
      </c>
      <c r="AO27" s="5">
        <f>SUM(G27:AJ27)</f>
        <v>7.43</v>
      </c>
    </row>
    <row r="28" spans="1:41" x14ac:dyDescent="0.2">
      <c r="A28" s="1" t="s">
        <v>115</v>
      </c>
      <c r="B28" s="1" t="s">
        <v>82</v>
      </c>
      <c r="C28" s="1" t="s">
        <v>8</v>
      </c>
      <c r="D28" s="1" t="s">
        <v>220</v>
      </c>
      <c r="E28" s="1" t="s">
        <v>21</v>
      </c>
      <c r="F28" s="1" t="s">
        <v>11</v>
      </c>
      <c r="G28" s="5" t="s">
        <v>15</v>
      </c>
      <c r="H28" s="5" t="s">
        <v>15</v>
      </c>
      <c r="I28" s="5" t="s">
        <v>15</v>
      </c>
      <c r="J28" s="5" t="s">
        <v>15</v>
      </c>
      <c r="K28" s="5" t="s">
        <v>15</v>
      </c>
      <c r="L28" s="5" t="s">
        <v>15</v>
      </c>
      <c r="M28" s="5" t="s">
        <v>15</v>
      </c>
      <c r="N28" s="5" t="s">
        <v>15</v>
      </c>
      <c r="O28" s="5" t="s">
        <v>15</v>
      </c>
      <c r="P28" s="5" t="s">
        <v>15</v>
      </c>
      <c r="Q28" s="5" t="s">
        <v>15</v>
      </c>
      <c r="AJ28" s="5" t="s">
        <v>15</v>
      </c>
      <c r="AK28" s="16">
        <v>12</v>
      </c>
    </row>
    <row r="29" spans="1:41" x14ac:dyDescent="0.2">
      <c r="A29" s="1" t="s">
        <v>115</v>
      </c>
      <c r="B29" s="1" t="s">
        <v>82</v>
      </c>
      <c r="C29" s="1" t="s">
        <v>8</v>
      </c>
      <c r="D29" s="1" t="s">
        <v>148</v>
      </c>
      <c r="E29" s="1" t="s">
        <v>21</v>
      </c>
      <c r="F29" s="1" t="s">
        <v>10</v>
      </c>
      <c r="AF29" s="5">
        <v>0.67</v>
      </c>
      <c r="AG29" s="5">
        <v>0.17899999999999999</v>
      </c>
      <c r="AH29" s="5">
        <v>0.56399999999999995</v>
      </c>
      <c r="AI29" s="5">
        <v>0.50700000000000001</v>
      </c>
      <c r="AJ29" s="5">
        <v>0.88400000000000001</v>
      </c>
      <c r="AK29" s="20">
        <v>13</v>
      </c>
      <c r="AM29" s="17">
        <f>+AO29/$AO$3</f>
        <v>9.2233413692188401E-4</v>
      </c>
      <c r="AN29" s="18">
        <f>IF(AK29=1,AM29,AM29+AN27)</f>
        <v>0.99790599888885712</v>
      </c>
      <c r="AO29" s="5">
        <f>SUM(G29:AJ29)</f>
        <v>2.8039999999999998</v>
      </c>
    </row>
    <row r="30" spans="1:41" x14ac:dyDescent="0.2">
      <c r="A30" s="1" t="s">
        <v>115</v>
      </c>
      <c r="B30" s="1" t="s">
        <v>82</v>
      </c>
      <c r="C30" s="1" t="s">
        <v>8</v>
      </c>
      <c r="D30" s="1" t="s">
        <v>148</v>
      </c>
      <c r="E30" s="1" t="s">
        <v>21</v>
      </c>
      <c r="F30" s="1" t="s">
        <v>11</v>
      </c>
      <c r="AC30" s="5" t="s">
        <v>15</v>
      </c>
      <c r="AF30" s="5" t="s">
        <v>15</v>
      </c>
      <c r="AG30" s="5" t="s">
        <v>15</v>
      </c>
      <c r="AH30" s="5" t="s">
        <v>15</v>
      </c>
      <c r="AI30" s="5" t="s">
        <v>15</v>
      </c>
      <c r="AJ30" s="5" t="s">
        <v>15</v>
      </c>
      <c r="AK30" s="16">
        <v>13</v>
      </c>
    </row>
    <row r="31" spans="1:41" x14ac:dyDescent="0.2">
      <c r="A31" s="1" t="s">
        <v>115</v>
      </c>
      <c r="B31" s="1" t="s">
        <v>82</v>
      </c>
      <c r="C31" s="1" t="s">
        <v>8</v>
      </c>
      <c r="D31" s="1" t="s">
        <v>220</v>
      </c>
      <c r="E31" s="63" t="s">
        <v>32</v>
      </c>
      <c r="F31" s="1" t="s">
        <v>10</v>
      </c>
      <c r="L31" s="5">
        <v>2</v>
      </c>
      <c r="AK31" s="20">
        <v>14</v>
      </c>
      <c r="AM31" s="17">
        <f>+AO31/$AO$3</f>
        <v>6.5787028311118691E-4</v>
      </c>
      <c r="AN31" s="18">
        <f>IF(AK31=1,AM31,AM31+AN29)</f>
        <v>0.99856386917196827</v>
      </c>
      <c r="AO31" s="5">
        <f>SUM(G31:AJ31)</f>
        <v>2</v>
      </c>
    </row>
    <row r="32" spans="1:41" x14ac:dyDescent="0.2">
      <c r="A32" s="1" t="s">
        <v>115</v>
      </c>
      <c r="B32" s="1" t="s">
        <v>82</v>
      </c>
      <c r="C32" s="1" t="s">
        <v>8</v>
      </c>
      <c r="D32" s="1" t="s">
        <v>220</v>
      </c>
      <c r="E32" s="63" t="s">
        <v>32</v>
      </c>
      <c r="F32" s="1" t="s">
        <v>11</v>
      </c>
      <c r="L32" s="5">
        <v>-1</v>
      </c>
      <c r="AK32" s="16">
        <v>14</v>
      </c>
    </row>
    <row r="33" spans="1:41" x14ac:dyDescent="0.2">
      <c r="A33" s="1" t="s">
        <v>115</v>
      </c>
      <c r="B33" s="1" t="s">
        <v>82</v>
      </c>
      <c r="C33" s="1" t="s">
        <v>30</v>
      </c>
      <c r="D33" s="1" t="s">
        <v>120</v>
      </c>
      <c r="E33" s="1" t="s">
        <v>21</v>
      </c>
      <c r="F33" s="1" t="s">
        <v>10</v>
      </c>
      <c r="AA33" s="5">
        <v>1.952</v>
      </c>
      <c r="AK33" s="20">
        <v>15</v>
      </c>
      <c r="AM33" s="17">
        <f>+AO33/$AO$3</f>
        <v>6.4208139631651842E-4</v>
      </c>
      <c r="AN33" s="18">
        <f>IF(AK33=1,AM33,AM33+AN31)</f>
        <v>0.99920595056828476</v>
      </c>
      <c r="AO33" s="5">
        <f>SUM(G33:AJ33)</f>
        <v>1.952</v>
      </c>
    </row>
    <row r="34" spans="1:41" x14ac:dyDescent="0.2">
      <c r="A34" s="1" t="s">
        <v>115</v>
      </c>
      <c r="B34" s="1" t="s">
        <v>82</v>
      </c>
      <c r="C34" s="1" t="s">
        <v>30</v>
      </c>
      <c r="D34" s="1" t="s">
        <v>120</v>
      </c>
      <c r="E34" s="1" t="s">
        <v>21</v>
      </c>
      <c r="F34" s="1" t="s">
        <v>11</v>
      </c>
      <c r="AA34" s="5">
        <v>-1</v>
      </c>
      <c r="AK34" s="16">
        <v>15</v>
      </c>
    </row>
    <row r="35" spans="1:41" x14ac:dyDescent="0.2">
      <c r="A35" s="1" t="s">
        <v>115</v>
      </c>
      <c r="B35" s="1" t="s">
        <v>82</v>
      </c>
      <c r="C35" s="1" t="s">
        <v>30</v>
      </c>
      <c r="D35" s="1" t="s">
        <v>84</v>
      </c>
      <c r="E35" s="1" t="s">
        <v>21</v>
      </c>
      <c r="F35" s="1" t="s">
        <v>10</v>
      </c>
      <c r="AF35" s="5">
        <v>0.52500000000000002</v>
      </c>
      <c r="AG35" s="5">
        <v>0.55400000000000005</v>
      </c>
      <c r="AK35" s="20">
        <v>16</v>
      </c>
      <c r="AM35" s="17">
        <f>+AO35/$AO$3</f>
        <v>3.5492101773848539E-4</v>
      </c>
      <c r="AN35" s="18">
        <f>IF(AK35=1,AM35,AM35+AN33)</f>
        <v>0.99956087158602325</v>
      </c>
      <c r="AO35" s="5">
        <f>SUM(G35:AJ35)</f>
        <v>1.0790000000000002</v>
      </c>
    </row>
    <row r="36" spans="1:41" x14ac:dyDescent="0.2">
      <c r="A36" s="1" t="s">
        <v>115</v>
      </c>
      <c r="B36" s="1" t="s">
        <v>82</v>
      </c>
      <c r="C36" s="1" t="s">
        <v>30</v>
      </c>
      <c r="D36" s="1" t="s">
        <v>84</v>
      </c>
      <c r="E36" s="1" t="s">
        <v>21</v>
      </c>
      <c r="F36" s="1" t="s">
        <v>11</v>
      </c>
      <c r="AF36" s="5">
        <v>-1</v>
      </c>
      <c r="AG36" s="5">
        <v>-1</v>
      </c>
      <c r="AK36" s="16">
        <v>16</v>
      </c>
    </row>
    <row r="37" spans="1:41" x14ac:dyDescent="0.2">
      <c r="A37" s="1" t="s">
        <v>115</v>
      </c>
      <c r="B37" s="1" t="s">
        <v>82</v>
      </c>
      <c r="C37" s="1" t="s">
        <v>30</v>
      </c>
      <c r="D37" s="1" t="s">
        <v>84</v>
      </c>
      <c r="E37" s="1" t="s">
        <v>33</v>
      </c>
      <c r="F37" s="1" t="s">
        <v>10</v>
      </c>
      <c r="AD37" s="5">
        <v>7.8E-2</v>
      </c>
      <c r="AE37" s="5">
        <v>0.20200000000000001</v>
      </c>
      <c r="AG37" s="5">
        <v>0.13800000000000001</v>
      </c>
      <c r="AI37" s="5">
        <v>0.123</v>
      </c>
      <c r="AK37" s="20">
        <v>17</v>
      </c>
      <c r="AM37" s="17">
        <f>+AO37/$AO$3</f>
        <v>1.7795391158157607E-4</v>
      </c>
      <c r="AN37" s="18">
        <f>IF(AK37=1,AM37,AM37+AN35)</f>
        <v>0.99973882549760484</v>
      </c>
      <c r="AO37" s="5">
        <f>SUM(G37:AJ37)</f>
        <v>0.54100000000000004</v>
      </c>
    </row>
    <row r="38" spans="1:41" x14ac:dyDescent="0.2">
      <c r="A38" s="1" t="s">
        <v>115</v>
      </c>
      <c r="B38" s="1" t="s">
        <v>82</v>
      </c>
      <c r="C38" s="1" t="s">
        <v>30</v>
      </c>
      <c r="D38" s="1" t="s">
        <v>84</v>
      </c>
      <c r="E38" s="1" t="s">
        <v>33</v>
      </c>
      <c r="F38" s="1" t="s">
        <v>11</v>
      </c>
      <c r="AD38" s="5">
        <v>-1</v>
      </c>
      <c r="AE38" s="5">
        <v>-1</v>
      </c>
      <c r="AG38" s="5">
        <v>-1</v>
      </c>
      <c r="AI38" s="5">
        <v>-1</v>
      </c>
      <c r="AK38" s="20">
        <v>17</v>
      </c>
    </row>
    <row r="39" spans="1:41" x14ac:dyDescent="0.2">
      <c r="A39" s="1" t="s">
        <v>115</v>
      </c>
      <c r="B39" s="1" t="s">
        <v>82</v>
      </c>
      <c r="C39" s="1" t="s">
        <v>8</v>
      </c>
      <c r="D39" s="1" t="s">
        <v>225</v>
      </c>
      <c r="E39" s="1" t="s">
        <v>21</v>
      </c>
      <c r="F39" s="1" t="s">
        <v>10</v>
      </c>
      <c r="AI39" s="5">
        <v>0.154</v>
      </c>
      <c r="AJ39" s="5">
        <v>5.0999999999999997E-2</v>
      </c>
      <c r="AK39" s="20">
        <v>18</v>
      </c>
      <c r="AM39" s="17">
        <f>+AO39/$AO$3</f>
        <v>6.7431704018896659E-5</v>
      </c>
      <c r="AN39" s="18">
        <f>IF(AK39=1,AM39,AM39+AN37)</f>
        <v>0.99980625720162375</v>
      </c>
      <c r="AO39" s="5">
        <f>SUM(G39:AJ39)</f>
        <v>0.20499999999999999</v>
      </c>
    </row>
    <row r="40" spans="1:41" x14ac:dyDescent="0.2">
      <c r="A40" s="1" t="s">
        <v>115</v>
      </c>
      <c r="B40" s="1" t="s">
        <v>82</v>
      </c>
      <c r="C40" s="1" t="s">
        <v>8</v>
      </c>
      <c r="D40" s="1" t="s">
        <v>225</v>
      </c>
      <c r="E40" s="1" t="s">
        <v>21</v>
      </c>
      <c r="F40" s="1" t="s">
        <v>11</v>
      </c>
      <c r="AI40" s="5" t="s">
        <v>15</v>
      </c>
      <c r="AJ40" s="5">
        <v>-1</v>
      </c>
      <c r="AK40" s="20">
        <v>18</v>
      </c>
    </row>
    <row r="41" spans="1:41" x14ac:dyDescent="0.2">
      <c r="A41" s="1" t="s">
        <v>115</v>
      </c>
      <c r="B41" s="1" t="s">
        <v>82</v>
      </c>
      <c r="C41" s="1" t="s">
        <v>8</v>
      </c>
      <c r="D41" s="1" t="s">
        <v>27</v>
      </c>
      <c r="E41" s="1" t="s">
        <v>22</v>
      </c>
      <c r="F41" s="1" t="s">
        <v>10</v>
      </c>
      <c r="AA41" s="5">
        <v>0.191</v>
      </c>
      <c r="AK41" s="20">
        <v>19</v>
      </c>
      <c r="AM41" s="17">
        <f>+AO41/$AO$3</f>
        <v>6.2826612037118358E-5</v>
      </c>
      <c r="AN41" s="18">
        <f>IF(AK41=1,AM41,AM41+AN39)</f>
        <v>0.99986908381366091</v>
      </c>
      <c r="AO41" s="5">
        <f>SUM(G41:AJ41)</f>
        <v>0.191</v>
      </c>
    </row>
    <row r="42" spans="1:41" x14ac:dyDescent="0.2">
      <c r="A42" s="1" t="s">
        <v>115</v>
      </c>
      <c r="B42" s="1" t="s">
        <v>82</v>
      </c>
      <c r="C42" s="1" t="s">
        <v>8</v>
      </c>
      <c r="D42" s="1" t="s">
        <v>27</v>
      </c>
      <c r="E42" s="1" t="s">
        <v>22</v>
      </c>
      <c r="F42" s="1" t="s">
        <v>11</v>
      </c>
      <c r="AA42" s="5" t="s">
        <v>15</v>
      </c>
      <c r="AK42" s="20">
        <v>19</v>
      </c>
    </row>
    <row r="43" spans="1:41" x14ac:dyDescent="0.2">
      <c r="A43" s="1" t="s">
        <v>115</v>
      </c>
      <c r="B43" s="1" t="s">
        <v>82</v>
      </c>
      <c r="C43" s="1" t="s">
        <v>30</v>
      </c>
      <c r="D43" s="1" t="s">
        <v>84</v>
      </c>
      <c r="E43" s="63" t="s">
        <v>32</v>
      </c>
      <c r="F43" s="1" t="s">
        <v>10</v>
      </c>
      <c r="AE43" s="5">
        <v>0.14699999999999999</v>
      </c>
      <c r="AF43" s="5">
        <v>1.7000000000000001E-2</v>
      </c>
      <c r="AK43" s="20">
        <v>20</v>
      </c>
      <c r="AM43" s="17">
        <f>+AO43/$AO$3</f>
        <v>5.3945363215117318E-5</v>
      </c>
      <c r="AN43" s="18">
        <f>IF(AK43=1,AM43,AM43+AN41)</f>
        <v>0.99992302917687603</v>
      </c>
      <c r="AO43" s="5">
        <f>SUM(G43:AJ43)</f>
        <v>0.16399999999999998</v>
      </c>
    </row>
    <row r="44" spans="1:41" x14ac:dyDescent="0.2">
      <c r="A44" s="1" t="s">
        <v>115</v>
      </c>
      <c r="B44" s="1" t="s">
        <v>82</v>
      </c>
      <c r="C44" s="1" t="s">
        <v>30</v>
      </c>
      <c r="D44" s="1" t="s">
        <v>84</v>
      </c>
      <c r="E44" s="63" t="s">
        <v>32</v>
      </c>
      <c r="F44" s="1" t="s">
        <v>11</v>
      </c>
      <c r="AE44" s="5">
        <v>-1</v>
      </c>
      <c r="AF44" s="5">
        <v>-1</v>
      </c>
      <c r="AK44" s="20">
        <v>20</v>
      </c>
    </row>
    <row r="45" spans="1:41" x14ac:dyDescent="0.2">
      <c r="A45" s="1" t="s">
        <v>115</v>
      </c>
      <c r="B45" s="1" t="s">
        <v>82</v>
      </c>
      <c r="C45" s="1" t="s">
        <v>8</v>
      </c>
      <c r="D45" s="1" t="s">
        <v>41</v>
      </c>
      <c r="E45" s="1" t="s">
        <v>21</v>
      </c>
      <c r="F45" s="1" t="s">
        <v>10</v>
      </c>
      <c r="G45" s="5">
        <v>1E-3</v>
      </c>
      <c r="J45" s="5">
        <v>3.0000000000000001E-3</v>
      </c>
      <c r="K45" s="5">
        <v>5.0000000000000001E-3</v>
      </c>
      <c r="L45" s="5">
        <v>2E-3</v>
      </c>
      <c r="M45" s="5">
        <v>8.9999999999999993E-3</v>
      </c>
      <c r="N45" s="5">
        <v>3.0000000000000001E-3</v>
      </c>
      <c r="O45" s="5">
        <v>4.0000000000000001E-3</v>
      </c>
      <c r="P45" s="5">
        <v>1E-3</v>
      </c>
      <c r="S45" s="5">
        <v>1E-3</v>
      </c>
      <c r="V45" s="5">
        <v>1.2999999999999999E-2</v>
      </c>
      <c r="AB45" s="5">
        <v>0.06</v>
      </c>
      <c r="AK45" s="20">
        <v>21</v>
      </c>
      <c r="AM45" s="17">
        <f>+AO45/$AO$3</f>
        <v>3.3551384438670538E-5</v>
      </c>
      <c r="AN45" s="18">
        <f>IF(AK45=1,AM45,AM45+AN43)</f>
        <v>0.99995658056131476</v>
      </c>
      <c r="AO45" s="5">
        <f>SUM(G45:AJ45)</f>
        <v>0.10200000000000001</v>
      </c>
    </row>
    <row r="46" spans="1:41" x14ac:dyDescent="0.2">
      <c r="A46" s="1" t="s">
        <v>115</v>
      </c>
      <c r="B46" s="1" t="s">
        <v>82</v>
      </c>
      <c r="C46" s="1" t="s">
        <v>8</v>
      </c>
      <c r="D46" s="1" t="s">
        <v>41</v>
      </c>
      <c r="E46" s="1" t="s">
        <v>21</v>
      </c>
      <c r="F46" s="1" t="s">
        <v>11</v>
      </c>
      <c r="G46" s="5">
        <v>-1</v>
      </c>
      <c r="J46" s="5">
        <v>-1</v>
      </c>
      <c r="K46" s="5">
        <v>-1</v>
      </c>
      <c r="L46" s="5">
        <v>-1</v>
      </c>
      <c r="M46" s="5">
        <v>-1</v>
      </c>
      <c r="N46" s="5">
        <v>-1</v>
      </c>
      <c r="O46" s="5">
        <v>-1</v>
      </c>
      <c r="P46" s="5">
        <v>-1</v>
      </c>
      <c r="S46" s="5">
        <v>-1</v>
      </c>
      <c r="V46" s="5" t="s">
        <v>15</v>
      </c>
      <c r="AB46" s="5" t="s">
        <v>15</v>
      </c>
      <c r="AK46" s="20">
        <v>21</v>
      </c>
    </row>
    <row r="47" spans="1:41" x14ac:dyDescent="0.2">
      <c r="A47" s="1" t="s">
        <v>115</v>
      </c>
      <c r="B47" s="1" t="s">
        <v>82</v>
      </c>
      <c r="C47" s="1" t="s">
        <v>30</v>
      </c>
      <c r="D47" s="1" t="s">
        <v>84</v>
      </c>
      <c r="E47" s="1" t="s">
        <v>14</v>
      </c>
      <c r="F47" s="1" t="s">
        <v>10</v>
      </c>
      <c r="AE47" s="5">
        <v>1.9E-2</v>
      </c>
      <c r="AI47" s="5">
        <v>5.6000000000000001E-2</v>
      </c>
      <c r="AK47" s="20">
        <v>22</v>
      </c>
      <c r="AM47" s="17">
        <f>+AO47/$AO$3</f>
        <v>2.4670135616669508E-5</v>
      </c>
      <c r="AN47" s="18">
        <f>IF(AK47=1,AM47,AM47+AN45)</f>
        <v>0.99998125069693145</v>
      </c>
      <c r="AO47" s="5">
        <f>SUM(G47:AJ47)</f>
        <v>7.4999999999999997E-2</v>
      </c>
    </row>
    <row r="48" spans="1:41" x14ac:dyDescent="0.2">
      <c r="A48" s="1" t="s">
        <v>115</v>
      </c>
      <c r="B48" s="1" t="s">
        <v>82</v>
      </c>
      <c r="C48" s="1" t="s">
        <v>30</v>
      </c>
      <c r="D48" s="1" t="s">
        <v>84</v>
      </c>
      <c r="E48" s="1" t="s">
        <v>14</v>
      </c>
      <c r="F48" s="1" t="s">
        <v>11</v>
      </c>
      <c r="AE48" s="5">
        <v>-1</v>
      </c>
      <c r="AI48" s="5">
        <v>-1</v>
      </c>
      <c r="AK48" s="20">
        <v>22</v>
      </c>
    </row>
    <row r="49" spans="1:41" x14ac:dyDescent="0.2">
      <c r="A49" s="1" t="s">
        <v>115</v>
      </c>
      <c r="B49" s="1" t="s">
        <v>82</v>
      </c>
      <c r="C49" s="1" t="s">
        <v>8</v>
      </c>
      <c r="D49" s="1" t="s">
        <v>220</v>
      </c>
      <c r="E49" s="1" t="s">
        <v>26</v>
      </c>
      <c r="F49" s="1" t="s">
        <v>10</v>
      </c>
      <c r="L49" s="5">
        <v>0.01</v>
      </c>
      <c r="M49" s="5">
        <v>0.02</v>
      </c>
      <c r="AK49" s="20">
        <v>23</v>
      </c>
      <c r="AM49" s="17">
        <f>+AO49/$AO$3</f>
        <v>9.868054246667804E-6</v>
      </c>
      <c r="AN49" s="18">
        <f>IF(AK49=1,AM49,AM49+AN47)</f>
        <v>0.99999111875117808</v>
      </c>
      <c r="AO49" s="5">
        <f>SUM(G49:AJ49)</f>
        <v>0.03</v>
      </c>
    </row>
    <row r="50" spans="1:41" x14ac:dyDescent="0.2">
      <c r="A50" s="1" t="s">
        <v>115</v>
      </c>
      <c r="B50" s="1" t="s">
        <v>82</v>
      </c>
      <c r="C50" s="1" t="s">
        <v>8</v>
      </c>
      <c r="D50" s="1" t="s">
        <v>220</v>
      </c>
      <c r="E50" s="1" t="s">
        <v>26</v>
      </c>
      <c r="F50" s="1" t="s">
        <v>11</v>
      </c>
      <c r="G50" s="5" t="s">
        <v>13</v>
      </c>
      <c r="H50" s="5" t="s">
        <v>13</v>
      </c>
      <c r="I50" s="5" t="s">
        <v>15</v>
      </c>
      <c r="J50" s="5" t="s">
        <v>15</v>
      </c>
      <c r="L50" s="5" t="s">
        <v>15</v>
      </c>
      <c r="M50" s="5" t="s">
        <v>24</v>
      </c>
      <c r="AJ50" s="5" t="s">
        <v>15</v>
      </c>
      <c r="AK50" s="20">
        <v>23</v>
      </c>
    </row>
    <row r="51" spans="1:41" x14ac:dyDescent="0.2">
      <c r="A51" s="1" t="s">
        <v>115</v>
      </c>
      <c r="B51" s="1" t="s">
        <v>82</v>
      </c>
      <c r="C51" s="1" t="s">
        <v>8</v>
      </c>
      <c r="D51" s="1" t="s">
        <v>225</v>
      </c>
      <c r="E51" s="1" t="s">
        <v>26</v>
      </c>
      <c r="F51" s="1" t="s">
        <v>10</v>
      </c>
      <c r="AE51" s="5">
        <v>2.7E-2</v>
      </c>
      <c r="AK51" s="20">
        <v>24</v>
      </c>
      <c r="AM51" s="17">
        <f>+AO51/$AO$3</f>
        <v>8.8812488220010233E-6</v>
      </c>
      <c r="AN51" s="18">
        <f>IF(AK51=1,AM51,AM51+AN49)</f>
        <v>1</v>
      </c>
      <c r="AO51" s="5">
        <f>SUM(G51:AJ51)</f>
        <v>2.7E-2</v>
      </c>
    </row>
    <row r="52" spans="1:41" x14ac:dyDescent="0.2">
      <c r="A52" s="1" t="s">
        <v>115</v>
      </c>
      <c r="B52" s="1" t="s">
        <v>82</v>
      </c>
      <c r="C52" s="1" t="s">
        <v>8</v>
      </c>
      <c r="D52" s="1" t="s">
        <v>225</v>
      </c>
      <c r="E52" s="1" t="s">
        <v>26</v>
      </c>
      <c r="F52" s="1" t="s">
        <v>11</v>
      </c>
      <c r="AE52" s="5">
        <v>-1</v>
      </c>
      <c r="AK52" s="20">
        <v>24</v>
      </c>
    </row>
  </sheetData>
  <mergeCells count="2">
    <mergeCell ref="E2:F2"/>
    <mergeCell ref="A1:D1"/>
  </mergeCells>
  <conditionalFormatting sqref="AM5:AM37 AM39 AM41 AM43 AM45 AM47 AM49 AM51">
    <cfRule type="colorScale" priority="83">
      <colorScale>
        <cfvo type="min"/>
        <cfvo type="percentile" val="50"/>
        <cfvo type="max"/>
        <color rgb="FFF8696B"/>
        <color rgb="FFFFEB84"/>
        <color rgb="FF63BE7B"/>
      </colorScale>
    </cfRule>
  </conditionalFormatting>
  <conditionalFormatting sqref="AN6 AN8 AN10 AN12 AN14 AN16 AN18 AN20 AN22 AN24 AN26 AN28 AN30 AN32 AN34 AN36">
    <cfRule type="colorScale" priority="82">
      <colorScale>
        <cfvo type="min"/>
        <cfvo type="percentile" val="50"/>
        <cfvo type="num" val="0.97499999999999998"/>
        <color rgb="FF63BE7B"/>
        <color rgb="FFFCFCFF"/>
        <color rgb="FFF8696B"/>
      </colorScale>
    </cfRule>
  </conditionalFormatting>
  <conditionalFormatting sqref="AM8">
    <cfRule type="colorScale" priority="81">
      <colorScale>
        <cfvo type="min"/>
        <cfvo type="percentile" val="50"/>
        <cfvo type="max"/>
        <color rgb="FFF8696B"/>
        <color rgb="FFFFEB84"/>
        <color rgb="FF63BE7B"/>
      </colorScale>
    </cfRule>
  </conditionalFormatting>
  <conditionalFormatting sqref="AN8">
    <cfRule type="colorScale" priority="80">
      <colorScale>
        <cfvo type="min"/>
        <cfvo type="percentile" val="50"/>
        <cfvo type="num" val="0.97499999999999998"/>
        <color rgb="FF63BE7B"/>
        <color rgb="FFFCFCFF"/>
        <color rgb="FFF8696B"/>
      </colorScale>
    </cfRule>
  </conditionalFormatting>
  <conditionalFormatting sqref="AM10 AM12 AM14 AM16">
    <cfRule type="colorScale" priority="79">
      <colorScale>
        <cfvo type="min"/>
        <cfvo type="percentile" val="50"/>
        <cfvo type="max"/>
        <color rgb="FFF8696B"/>
        <color rgb="FFFFEB84"/>
        <color rgb="FF63BE7B"/>
      </colorScale>
    </cfRule>
  </conditionalFormatting>
  <conditionalFormatting sqref="AN10 AN12 AN14 AN16">
    <cfRule type="colorScale" priority="78">
      <colorScale>
        <cfvo type="min"/>
        <cfvo type="percentile" val="50"/>
        <cfvo type="num" val="0.97499999999999998"/>
        <color rgb="FF63BE7B"/>
        <color rgb="FFFCFCFF"/>
        <color rgb="FFF8696B"/>
      </colorScale>
    </cfRule>
  </conditionalFormatting>
  <conditionalFormatting sqref="AM20 AM18 AM22 AM24 AM26 AM28 AM30 AM32 AM34 AM36">
    <cfRule type="colorScale" priority="63">
      <colorScale>
        <cfvo type="min"/>
        <cfvo type="percentile" val="50"/>
        <cfvo type="max"/>
        <color rgb="FFF8696B"/>
        <color rgb="FFFFEB84"/>
        <color rgb="FF63BE7B"/>
      </colorScale>
    </cfRule>
  </conditionalFormatting>
  <conditionalFormatting sqref="AN20 AN18 AN22 AN24 AN26 AN28 AN30 AN32 AN34 AN36">
    <cfRule type="colorScale" priority="62">
      <colorScale>
        <cfvo type="min"/>
        <cfvo type="percentile" val="50"/>
        <cfvo type="num" val="0.97499999999999998"/>
        <color rgb="FF63BE7B"/>
        <color rgb="FFFCFCFF"/>
        <color rgb="FFF8696B"/>
      </colorScale>
    </cfRule>
  </conditionalFormatting>
  <conditionalFormatting sqref="AN7 AN5 AN9 AN11 AN13 AN15 AN17 AN19 AN21 AN23 AN25 AN27 AN29 AN31 AN33 AN35 AN37 AN39 AN41 AN43 AN45 AN47 AN49 AN51">
    <cfRule type="colorScale" priority="36">
      <colorScale>
        <cfvo type="min"/>
        <cfvo type="percentile" val="50"/>
        <cfvo type="num" val="0.97499999999999998"/>
        <color rgb="FF63BE7B"/>
        <color rgb="FFFCFCFF"/>
        <color rgb="FFF8696B"/>
      </colorScale>
    </cfRule>
  </conditionalFormatting>
  <conditionalFormatting sqref="AO2">
    <cfRule type="cellIs" dxfId="256" priority="35" operator="equal">
      <formula>"Check functions"</formula>
    </cfRule>
  </conditionalFormatting>
  <conditionalFormatting sqref="G6:AJ40">
    <cfRule type="cellIs" dxfId="255" priority="27" operator="equal">
      <formula>-1</formula>
    </cfRule>
    <cfRule type="cellIs" dxfId="254" priority="28" operator="equal">
      <formula>"a"</formula>
    </cfRule>
    <cfRule type="cellIs" dxfId="253" priority="29" operator="equal">
      <formula>"b"</formula>
    </cfRule>
    <cfRule type="cellIs" dxfId="252" priority="30" operator="equal">
      <formula>"c"</formula>
    </cfRule>
    <cfRule type="cellIs" dxfId="251" priority="31" operator="equal">
      <formula>"bc"</formula>
    </cfRule>
    <cfRule type="cellIs" dxfId="250" priority="32" operator="equal">
      <formula>"ab"</formula>
    </cfRule>
    <cfRule type="cellIs" dxfId="249" priority="33" operator="equal">
      <formula>"ac"</formula>
    </cfRule>
    <cfRule type="cellIs" dxfId="248" priority="34" operator="equal">
      <formula>"abc"</formula>
    </cfRule>
  </conditionalFormatting>
  <conditionalFormatting sqref="G41:AJ46">
    <cfRule type="cellIs" dxfId="247" priority="19" operator="equal">
      <formula>-1</formula>
    </cfRule>
    <cfRule type="cellIs" dxfId="246" priority="20" operator="equal">
      <formula>"a"</formula>
    </cfRule>
    <cfRule type="cellIs" dxfId="245" priority="21" operator="equal">
      <formula>"b"</formula>
    </cfRule>
    <cfRule type="cellIs" dxfId="244" priority="22" operator="equal">
      <formula>"c"</formula>
    </cfRule>
    <cfRule type="cellIs" dxfId="243" priority="23" operator="equal">
      <formula>"bc"</formula>
    </cfRule>
    <cfRule type="cellIs" dxfId="242" priority="24" operator="equal">
      <formula>"ab"</formula>
    </cfRule>
    <cfRule type="cellIs" dxfId="241" priority="25" operator="equal">
      <formula>"ac"</formula>
    </cfRule>
    <cfRule type="cellIs" dxfId="240" priority="26" operator="equal">
      <formula>"abc"</formula>
    </cfRule>
  </conditionalFormatting>
  <conditionalFormatting sqref="G47:AJ50">
    <cfRule type="cellIs" dxfId="239" priority="11" operator="equal">
      <formula>-1</formula>
    </cfRule>
    <cfRule type="cellIs" dxfId="238" priority="12" operator="equal">
      <formula>"a"</formula>
    </cfRule>
    <cfRule type="cellIs" dxfId="237" priority="13" operator="equal">
      <formula>"b"</formula>
    </cfRule>
    <cfRule type="cellIs" dxfId="236" priority="14" operator="equal">
      <formula>"c"</formula>
    </cfRule>
    <cfRule type="cellIs" dxfId="235" priority="15" operator="equal">
      <formula>"bc"</formula>
    </cfRule>
    <cfRule type="cellIs" dxfId="234" priority="16" operator="equal">
      <formula>"ab"</formula>
    </cfRule>
    <cfRule type="cellIs" dxfId="233" priority="17" operator="equal">
      <formula>"ac"</formula>
    </cfRule>
    <cfRule type="cellIs" dxfId="232" priority="18" operator="equal">
      <formula>"abc"</formula>
    </cfRule>
  </conditionalFormatting>
  <conditionalFormatting sqref="G52:AJ52">
    <cfRule type="cellIs" dxfId="231" priority="1" operator="equal">
      <formula>-1</formula>
    </cfRule>
    <cfRule type="cellIs" dxfId="230" priority="2" operator="equal">
      <formula>"a"</formula>
    </cfRule>
    <cfRule type="cellIs" dxfId="229" priority="3" operator="equal">
      <formula>"b"</formula>
    </cfRule>
    <cfRule type="cellIs" dxfId="228" priority="4" operator="equal">
      <formula>"c"</formula>
    </cfRule>
    <cfRule type="cellIs" dxfId="227" priority="5" operator="equal">
      <formula>"bc"</formula>
    </cfRule>
    <cfRule type="cellIs" dxfId="226" priority="6" operator="equal">
      <formula>"ab"</formula>
    </cfRule>
    <cfRule type="cellIs" dxfId="225" priority="7" operator="equal">
      <formula>"ac"</formula>
    </cfRule>
    <cfRule type="cellIs" dxfId="224" priority="8" operator="equal">
      <formula>"abc"</formula>
    </cfRule>
  </conditionalFormatting>
  <pageMargins left="0.7" right="0.7" top="0.75" bottom="0.75" header="0.3" footer="0.3"/>
  <pageSetup paperSize="9" scale="54" orientation="landscape"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theme="9"/>
    <pageSetUpPr fitToPage="1"/>
  </sheetPr>
  <dimension ref="A1:AQ154"/>
  <sheetViews>
    <sheetView zoomScale="90" zoomScaleNormal="90" zoomScaleSheetLayoutView="90" workbookViewId="0">
      <selection activeCell="AK8" sqref="AK8"/>
    </sheetView>
  </sheetViews>
  <sheetFormatPr defaultColWidth="9.140625" defaultRowHeight="12" x14ac:dyDescent="0.2"/>
  <cols>
    <col min="1" max="1" width="6.7109375" style="1" bestFit="1" customWidth="1"/>
    <col min="2" max="2" width="5" style="1" bestFit="1" customWidth="1"/>
    <col min="3" max="3" width="5.5703125" style="1" bestFit="1" customWidth="1"/>
    <col min="4" max="4" width="22.7109375" style="1" customWidth="1"/>
    <col min="5" max="5" width="7.28515625" style="1" bestFit="1" customWidth="1"/>
    <col min="6" max="6" width="4.5703125" style="1" bestFit="1" customWidth="1"/>
    <col min="7" max="36" width="6.7109375" style="5" customWidth="1"/>
    <col min="37" max="37" width="4.85546875" style="20" bestFit="1" customWidth="1"/>
    <col min="38" max="38" width="1.7109375" style="16" customWidth="1"/>
    <col min="39" max="39" width="6.140625" style="15" bestFit="1" customWidth="1"/>
    <col min="40" max="40" width="5.5703125" style="16" bestFit="1" customWidth="1"/>
    <col min="41" max="41" width="9" style="1" bestFit="1" customWidth="1"/>
    <col min="42" max="16384" width="9.140625" style="1"/>
  </cols>
  <sheetData>
    <row r="1" spans="1:43" x14ac:dyDescent="0.2">
      <c r="A1" s="61" t="str">
        <f>"Table " &amp; VLOOKUP(AO1,header!$B$4:$C$31,1,FALSE) &amp; ". "&amp; VLOOKUP(AO1,header!$B$4:$C$31,2,FALSE)</f>
        <v>Table 21. BSH-N region</v>
      </c>
      <c r="B1" s="61"/>
      <c r="C1" s="61"/>
      <c r="D1" s="61"/>
      <c r="AO1" s="1">
        <v>21</v>
      </c>
    </row>
    <row r="2" spans="1:43" x14ac:dyDescent="0.2">
      <c r="E2" s="60" t="s">
        <v>143</v>
      </c>
      <c r="F2" s="60"/>
      <c r="G2" s="21">
        <f>SUMIF(G5:G154,"&gt;0")</f>
        <v>4306.2779999999993</v>
      </c>
      <c r="H2" s="21">
        <f t="shared" ref="H2:AJ2" si="0">SUMIF(H5:H154,"&gt;0")</f>
        <v>3560.7870000000007</v>
      </c>
      <c r="I2" s="21">
        <f t="shared" si="0"/>
        <v>9591.0060000000012</v>
      </c>
      <c r="J2" s="21">
        <f t="shared" si="0"/>
        <v>8591.8169999999991</v>
      </c>
      <c r="K2" s="21">
        <f t="shared" si="0"/>
        <v>8468.4699999999993</v>
      </c>
      <c r="L2" s="21">
        <f t="shared" si="0"/>
        <v>7395.9059999999999</v>
      </c>
      <c r="M2" s="21">
        <f t="shared" si="0"/>
        <v>29285.319000000003</v>
      </c>
      <c r="N2" s="21">
        <f t="shared" si="0"/>
        <v>26764.01</v>
      </c>
      <c r="O2" s="21">
        <f t="shared" si="0"/>
        <v>26172.396000000004</v>
      </c>
      <c r="P2" s="21">
        <f t="shared" si="0"/>
        <v>28174.106000000003</v>
      </c>
      <c r="Q2" s="21">
        <f t="shared" si="0"/>
        <v>21128.132000000001</v>
      </c>
      <c r="R2" s="21">
        <f t="shared" si="0"/>
        <v>20065.743999999999</v>
      </c>
      <c r="S2" s="21">
        <f t="shared" si="0"/>
        <v>23006.439000000002</v>
      </c>
      <c r="T2" s="21">
        <f t="shared" si="0"/>
        <v>21741.318000000003</v>
      </c>
      <c r="U2" s="21">
        <f t="shared" si="0"/>
        <v>22359.132999999998</v>
      </c>
      <c r="V2" s="21">
        <f t="shared" si="0"/>
        <v>23217.526000000002</v>
      </c>
      <c r="W2" s="21">
        <f t="shared" si="0"/>
        <v>26927.043000000005</v>
      </c>
      <c r="X2" s="21">
        <f t="shared" si="0"/>
        <v>30724.921999999995</v>
      </c>
      <c r="Y2" s="21">
        <f t="shared" si="0"/>
        <v>35198.804000000011</v>
      </c>
      <c r="Z2" s="21">
        <f t="shared" si="0"/>
        <v>37238.574000000001</v>
      </c>
      <c r="AA2" s="21">
        <f t="shared" si="0"/>
        <v>38091.549999999996</v>
      </c>
      <c r="AB2" s="21">
        <f t="shared" si="0"/>
        <v>36601.758000000002</v>
      </c>
      <c r="AC2" s="21">
        <f t="shared" si="0"/>
        <v>36806.295999999988</v>
      </c>
      <c r="AD2" s="21">
        <f t="shared" si="0"/>
        <v>36578.898000000001</v>
      </c>
      <c r="AE2" s="21">
        <f t="shared" si="0"/>
        <v>39627.451999999997</v>
      </c>
      <c r="AF2" s="21">
        <f t="shared" si="0"/>
        <v>44067.649999999987</v>
      </c>
      <c r="AG2" s="21">
        <f t="shared" si="0"/>
        <v>39663.760999999991</v>
      </c>
      <c r="AH2" s="21">
        <f t="shared" si="0"/>
        <v>33964.139999999985</v>
      </c>
      <c r="AI2" s="21">
        <f t="shared" si="0"/>
        <v>27197.44400000001</v>
      </c>
      <c r="AJ2" s="21">
        <f t="shared" si="0"/>
        <v>20996.951000000001</v>
      </c>
      <c r="AO2" s="22" t="str">
        <f>IF((ROUND(SUM(G2:AJ2),5)=ROUND(AO3,5)),"Ok","Check functions")</f>
        <v>Ok</v>
      </c>
      <c r="AQ2" s="5"/>
    </row>
    <row r="3" spans="1:43" x14ac:dyDescent="0.2">
      <c r="AO3" s="5">
        <f>SUM(AO5:AO154)</f>
        <v>767513.62999999931</v>
      </c>
    </row>
    <row r="4" spans="1:43" s="27" customFormat="1" x14ac:dyDescent="0.2">
      <c r="A4" s="23" t="s">
        <v>0</v>
      </c>
      <c r="B4" s="23" t="s">
        <v>1</v>
      </c>
      <c r="C4" s="23" t="s">
        <v>2</v>
      </c>
      <c r="D4" s="23" t="s">
        <v>3</v>
      </c>
      <c r="E4" s="23" t="s">
        <v>4</v>
      </c>
      <c r="F4" s="24" t="s">
        <v>144</v>
      </c>
      <c r="G4" s="29">
        <v>1991</v>
      </c>
      <c r="H4" s="25">
        <v>1992</v>
      </c>
      <c r="I4" s="25">
        <v>1993</v>
      </c>
      <c r="J4" s="25">
        <v>1994</v>
      </c>
      <c r="K4" s="25">
        <v>1995</v>
      </c>
      <c r="L4" s="25">
        <v>1996</v>
      </c>
      <c r="M4" s="25">
        <v>1997</v>
      </c>
      <c r="N4" s="25">
        <v>1998</v>
      </c>
      <c r="O4" s="25">
        <v>1999</v>
      </c>
      <c r="P4" s="25">
        <v>2000</v>
      </c>
      <c r="Q4" s="25">
        <v>2001</v>
      </c>
      <c r="R4" s="25">
        <v>2002</v>
      </c>
      <c r="S4" s="25">
        <v>2003</v>
      </c>
      <c r="T4" s="25">
        <v>2004</v>
      </c>
      <c r="U4" s="25">
        <v>2005</v>
      </c>
      <c r="V4" s="25">
        <v>2006</v>
      </c>
      <c r="W4" s="25">
        <v>2007</v>
      </c>
      <c r="X4" s="25">
        <v>2008</v>
      </c>
      <c r="Y4" s="25">
        <v>2009</v>
      </c>
      <c r="Z4" s="25">
        <v>2010</v>
      </c>
      <c r="AA4" s="25">
        <v>2011</v>
      </c>
      <c r="AB4" s="25">
        <v>2012</v>
      </c>
      <c r="AC4" s="25">
        <v>2013</v>
      </c>
      <c r="AD4" s="25">
        <v>2014</v>
      </c>
      <c r="AE4" s="25">
        <v>2015</v>
      </c>
      <c r="AF4" s="25">
        <v>2016</v>
      </c>
      <c r="AG4" s="25">
        <v>2017</v>
      </c>
      <c r="AH4" s="25">
        <v>2018</v>
      </c>
      <c r="AI4" s="25">
        <v>2019</v>
      </c>
      <c r="AJ4" s="25">
        <v>2020</v>
      </c>
      <c r="AK4" s="26" t="s">
        <v>5</v>
      </c>
      <c r="AL4" s="11"/>
      <c r="AM4" s="14" t="s">
        <v>95</v>
      </c>
      <c r="AN4" s="11" t="s">
        <v>96</v>
      </c>
      <c r="AO4" s="1" t="s">
        <v>228</v>
      </c>
    </row>
    <row r="5" spans="1:43" x14ac:dyDescent="0.2">
      <c r="A5" s="1" t="s">
        <v>119</v>
      </c>
      <c r="B5" s="1" t="s">
        <v>7</v>
      </c>
      <c r="C5" s="1" t="s">
        <v>8</v>
      </c>
      <c r="D5" s="1" t="s">
        <v>215</v>
      </c>
      <c r="E5" s="1" t="s">
        <v>21</v>
      </c>
      <c r="F5" s="1" t="s">
        <v>10</v>
      </c>
      <c r="M5" s="5">
        <v>24497.431</v>
      </c>
      <c r="N5" s="5">
        <v>22504.261999999999</v>
      </c>
      <c r="O5" s="5">
        <v>21811.272000000001</v>
      </c>
      <c r="P5" s="5">
        <v>24111.918000000001</v>
      </c>
      <c r="Q5" s="5">
        <v>17361.734</v>
      </c>
      <c r="R5" s="5">
        <v>15665.907999999999</v>
      </c>
      <c r="S5" s="5">
        <v>15974.540999999999</v>
      </c>
      <c r="T5" s="5">
        <v>17313.893</v>
      </c>
      <c r="U5" s="5">
        <v>15006.076999999999</v>
      </c>
      <c r="V5" s="5">
        <v>15463.626</v>
      </c>
      <c r="W5" s="5">
        <v>17038.472000000002</v>
      </c>
      <c r="X5" s="5">
        <v>20787.807000000001</v>
      </c>
      <c r="Y5" s="5">
        <v>24465.469000000001</v>
      </c>
      <c r="Z5" s="5">
        <v>26094.307000000001</v>
      </c>
      <c r="AA5" s="5">
        <v>27988.168000000001</v>
      </c>
      <c r="AB5" s="5">
        <v>28665.755000000001</v>
      </c>
      <c r="AC5" s="5">
        <v>28562.011999999999</v>
      </c>
      <c r="AD5" s="5">
        <v>29041.142</v>
      </c>
      <c r="AE5" s="5">
        <v>30078.295999999998</v>
      </c>
      <c r="AF5" s="5">
        <v>29018.732</v>
      </c>
      <c r="AG5" s="5">
        <v>27316.477999999999</v>
      </c>
      <c r="AH5" s="5">
        <v>21684.716</v>
      </c>
      <c r="AI5" s="5">
        <v>16314.201999999999</v>
      </c>
      <c r="AJ5" s="5">
        <v>12324.846</v>
      </c>
      <c r="AK5" s="20">
        <v>1</v>
      </c>
      <c r="AM5" s="17">
        <f>+AO5/$AO$3</f>
        <v>0.6893572222293961</v>
      </c>
      <c r="AN5" s="18">
        <f>IF(AK5=1,AM5,AM5+AN3)</f>
        <v>0.6893572222293961</v>
      </c>
      <c r="AO5" s="5">
        <f>SUM(G5:AJ5)</f>
        <v>529091.06400000001</v>
      </c>
    </row>
    <row r="6" spans="1:43" x14ac:dyDescent="0.2">
      <c r="A6" s="1" t="s">
        <v>119</v>
      </c>
      <c r="B6" s="1" t="s">
        <v>7</v>
      </c>
      <c r="C6" s="1" t="s">
        <v>8</v>
      </c>
      <c r="D6" s="1" t="s">
        <v>215</v>
      </c>
      <c r="E6" s="1" t="s">
        <v>21</v>
      </c>
      <c r="F6" s="1" t="s">
        <v>11</v>
      </c>
      <c r="M6" s="5">
        <v>-1</v>
      </c>
      <c r="N6" s="5">
        <v>-1</v>
      </c>
      <c r="O6" s="5">
        <v>-1</v>
      </c>
      <c r="P6" s="5">
        <v>-1</v>
      </c>
      <c r="Q6" s="5">
        <v>-1</v>
      </c>
      <c r="R6" s="5">
        <v>-1</v>
      </c>
      <c r="S6" s="5">
        <v>-1</v>
      </c>
      <c r="T6" s="5">
        <v>-1</v>
      </c>
      <c r="U6" s="5">
        <v>-1</v>
      </c>
      <c r="V6" s="5">
        <v>-1</v>
      </c>
      <c r="W6" s="5">
        <v>-1</v>
      </c>
      <c r="X6" s="5">
        <v>-1</v>
      </c>
      <c r="Y6" s="5" t="s">
        <v>24</v>
      </c>
      <c r="Z6" s="5" t="s">
        <v>24</v>
      </c>
      <c r="AA6" s="5" t="s">
        <v>24</v>
      </c>
      <c r="AB6" s="5" t="s">
        <v>24</v>
      </c>
      <c r="AC6" s="5" t="s">
        <v>24</v>
      </c>
      <c r="AD6" s="5" t="s">
        <v>24</v>
      </c>
      <c r="AE6" s="5" t="s">
        <v>24</v>
      </c>
      <c r="AF6" s="5" t="s">
        <v>24</v>
      </c>
      <c r="AG6" s="5" t="s">
        <v>24</v>
      </c>
      <c r="AH6" s="5" t="s">
        <v>24</v>
      </c>
      <c r="AI6" s="5" t="s">
        <v>24</v>
      </c>
      <c r="AJ6" s="5" t="s">
        <v>24</v>
      </c>
      <c r="AK6" s="16">
        <v>1</v>
      </c>
    </row>
    <row r="7" spans="1:43" x14ac:dyDescent="0.2">
      <c r="A7" s="1" t="s">
        <v>119</v>
      </c>
      <c r="B7" s="1" t="s">
        <v>7</v>
      </c>
      <c r="C7" s="1" t="s">
        <v>8</v>
      </c>
      <c r="D7" s="1" t="s">
        <v>218</v>
      </c>
      <c r="E7" s="1" t="s">
        <v>21</v>
      </c>
      <c r="F7" s="1" t="s">
        <v>10</v>
      </c>
      <c r="G7" s="5">
        <v>2257</v>
      </c>
      <c r="H7" s="5">
        <v>1583</v>
      </c>
      <c r="I7" s="5">
        <v>5726</v>
      </c>
      <c r="J7" s="5">
        <v>4669</v>
      </c>
      <c r="K7" s="5">
        <v>4722</v>
      </c>
      <c r="L7" s="5">
        <v>4843</v>
      </c>
      <c r="M7" s="5">
        <v>2630</v>
      </c>
      <c r="N7" s="5">
        <v>2440</v>
      </c>
      <c r="O7" s="5">
        <v>2226.59</v>
      </c>
      <c r="P7" s="5">
        <v>2081</v>
      </c>
      <c r="Q7" s="5">
        <v>2109.9</v>
      </c>
      <c r="R7" s="5">
        <v>2264.6</v>
      </c>
      <c r="S7" s="5">
        <v>5641.6719999999996</v>
      </c>
      <c r="T7" s="5">
        <v>1750.873</v>
      </c>
      <c r="U7" s="5">
        <v>4025.7139999999999</v>
      </c>
      <c r="V7" s="5">
        <v>4336.9669999999996</v>
      </c>
      <c r="W7" s="5">
        <v>5283.2579999999998</v>
      </c>
      <c r="X7" s="5">
        <v>6164.4539999999997</v>
      </c>
      <c r="Y7" s="5">
        <v>6247.8530000000001</v>
      </c>
      <c r="Z7" s="5">
        <v>8256.0519999999997</v>
      </c>
      <c r="AA7" s="5">
        <v>6507.6769999999997</v>
      </c>
      <c r="AB7" s="5">
        <v>3724.569</v>
      </c>
      <c r="AC7" s="5">
        <v>3693.6849999999999</v>
      </c>
      <c r="AD7" s="5">
        <v>2994.4639999999999</v>
      </c>
      <c r="AE7" s="5">
        <v>3808.3719999999998</v>
      </c>
      <c r="AF7" s="5">
        <v>7679.4669999999996</v>
      </c>
      <c r="AG7" s="5">
        <v>5610.348</v>
      </c>
      <c r="AH7" s="5">
        <v>5162.0439999999999</v>
      </c>
      <c r="AI7" s="5">
        <v>4475.0450000000001</v>
      </c>
      <c r="AJ7" s="5">
        <v>3805.6080000000002</v>
      </c>
      <c r="AK7" s="20">
        <v>2</v>
      </c>
      <c r="AM7" s="17">
        <f>+AO7/$AO$3</f>
        <v>0.1651048359883851</v>
      </c>
      <c r="AN7" s="18">
        <f>IF(AK7=1,AM7,AM7+AN5)</f>
        <v>0.85446205821778121</v>
      </c>
      <c r="AO7" s="5">
        <f>SUM(G7:AJ7)</f>
        <v>126720.21199999997</v>
      </c>
    </row>
    <row r="8" spans="1:43" x14ac:dyDescent="0.2">
      <c r="A8" s="1" t="s">
        <v>119</v>
      </c>
      <c r="B8" s="1" t="s">
        <v>7</v>
      </c>
      <c r="C8" s="1" t="s">
        <v>8</v>
      </c>
      <c r="D8" s="1" t="s">
        <v>218</v>
      </c>
      <c r="E8" s="1" t="s">
        <v>21</v>
      </c>
      <c r="F8" s="1" t="s">
        <v>11</v>
      </c>
      <c r="G8" s="5">
        <v>-1</v>
      </c>
      <c r="H8" s="5">
        <v>-1</v>
      </c>
      <c r="I8" s="5">
        <v>-1</v>
      </c>
      <c r="J8" s="5">
        <v>-1</v>
      </c>
      <c r="K8" s="5" t="s">
        <v>15</v>
      </c>
      <c r="L8" s="5" t="s">
        <v>15</v>
      </c>
      <c r="M8" s="5" t="s">
        <v>15</v>
      </c>
      <c r="N8" s="5" t="s">
        <v>15</v>
      </c>
      <c r="O8" s="5" t="s">
        <v>15</v>
      </c>
      <c r="P8" s="5" t="s">
        <v>15</v>
      </c>
      <c r="Q8" s="5" t="s">
        <v>15</v>
      </c>
      <c r="R8" s="5" t="s">
        <v>15</v>
      </c>
      <c r="S8" s="5" t="s">
        <v>13</v>
      </c>
      <c r="T8" s="5" t="s">
        <v>13</v>
      </c>
      <c r="U8" s="5" t="s">
        <v>13</v>
      </c>
      <c r="V8" s="5" t="s">
        <v>13</v>
      </c>
      <c r="W8" s="5" t="s">
        <v>13</v>
      </c>
      <c r="X8" s="5" t="s">
        <v>13</v>
      </c>
      <c r="Y8" s="5" t="s">
        <v>13</v>
      </c>
      <c r="Z8" s="5" t="s">
        <v>13</v>
      </c>
      <c r="AA8" s="5" t="s">
        <v>13</v>
      </c>
      <c r="AB8" s="5" t="s">
        <v>13</v>
      </c>
      <c r="AC8" s="5" t="s">
        <v>13</v>
      </c>
      <c r="AD8" s="5" t="s">
        <v>13</v>
      </c>
      <c r="AE8" s="5" t="s">
        <v>13</v>
      </c>
      <c r="AF8" s="5" t="s">
        <v>13</v>
      </c>
      <c r="AG8" s="5" t="s">
        <v>13</v>
      </c>
      <c r="AH8" s="5" t="s">
        <v>13</v>
      </c>
      <c r="AI8" s="5" t="s">
        <v>13</v>
      </c>
      <c r="AJ8" s="5" t="s">
        <v>13</v>
      </c>
      <c r="AK8" s="16">
        <v>2</v>
      </c>
    </row>
    <row r="9" spans="1:43" x14ac:dyDescent="0.2">
      <c r="A9" s="1" t="s">
        <v>119</v>
      </c>
      <c r="B9" s="1" t="s">
        <v>7</v>
      </c>
      <c r="C9" s="1" t="s">
        <v>8</v>
      </c>
      <c r="D9" s="1" t="s">
        <v>25</v>
      </c>
      <c r="E9" s="1" t="s">
        <v>21</v>
      </c>
      <c r="F9" s="1" t="s">
        <v>10</v>
      </c>
      <c r="J9" s="5">
        <v>1203</v>
      </c>
      <c r="K9" s="5">
        <v>1145</v>
      </c>
      <c r="L9" s="5">
        <v>618</v>
      </c>
      <c r="M9" s="5">
        <v>489</v>
      </c>
      <c r="N9" s="5">
        <v>339.81</v>
      </c>
      <c r="O9" s="5">
        <v>357</v>
      </c>
      <c r="P9" s="5">
        <v>273</v>
      </c>
      <c r="Q9" s="5">
        <v>350</v>
      </c>
      <c r="R9" s="5">
        <v>386</v>
      </c>
      <c r="S9" s="5">
        <v>558</v>
      </c>
      <c r="T9" s="5">
        <v>1035</v>
      </c>
      <c r="U9" s="5">
        <v>1729</v>
      </c>
      <c r="V9" s="5">
        <v>1434</v>
      </c>
      <c r="W9" s="5">
        <v>1921.16</v>
      </c>
      <c r="X9" s="5">
        <v>2530.6260000000002</v>
      </c>
      <c r="Y9" s="5">
        <v>2006.6669999999999</v>
      </c>
      <c r="Z9" s="5">
        <v>1762.749</v>
      </c>
      <c r="AA9" s="5">
        <v>1226.655</v>
      </c>
      <c r="AB9" s="5">
        <v>2436.5810000000001</v>
      </c>
      <c r="AC9" s="5">
        <v>1808.3</v>
      </c>
      <c r="AD9" s="5">
        <v>3286.8809999999999</v>
      </c>
      <c r="AE9" s="5">
        <v>4011.1329999999998</v>
      </c>
      <c r="AF9" s="5">
        <v>4217.0879999999997</v>
      </c>
      <c r="AG9" s="5">
        <v>4443.8530000000001</v>
      </c>
      <c r="AH9" s="5">
        <v>4111.1239999999998</v>
      </c>
      <c r="AI9" s="5">
        <v>3855.2159999999999</v>
      </c>
      <c r="AJ9" s="5">
        <v>2328.078</v>
      </c>
      <c r="AK9" s="20">
        <v>3</v>
      </c>
      <c r="AM9" s="17">
        <f>+AO9/$AO$3</f>
        <v>6.496682150126773E-2</v>
      </c>
      <c r="AN9" s="18">
        <f>IF(AK9=1,AM9,AM9+AN7)</f>
        <v>0.91942887971904896</v>
      </c>
      <c r="AO9" s="5">
        <f>SUM(G9:AJ9)</f>
        <v>49862.920999999995</v>
      </c>
    </row>
    <row r="10" spans="1:43" x14ac:dyDescent="0.2">
      <c r="A10" s="1" t="s">
        <v>119</v>
      </c>
      <c r="B10" s="1" t="s">
        <v>7</v>
      </c>
      <c r="C10" s="1" t="s">
        <v>8</v>
      </c>
      <c r="D10" s="1" t="s">
        <v>25</v>
      </c>
      <c r="E10" s="1" t="s">
        <v>21</v>
      </c>
      <c r="F10" s="1" t="s">
        <v>11</v>
      </c>
      <c r="J10" s="5">
        <v>-1</v>
      </c>
      <c r="K10" s="5">
        <v>-1</v>
      </c>
      <c r="L10" s="5">
        <v>-1</v>
      </c>
      <c r="M10" s="5">
        <v>-1</v>
      </c>
      <c r="N10" s="5">
        <v>-1</v>
      </c>
      <c r="O10" s="5">
        <v>-1</v>
      </c>
      <c r="P10" s="5">
        <v>-1</v>
      </c>
      <c r="Q10" s="5">
        <v>-1</v>
      </c>
      <c r="R10" s="5">
        <v>-1</v>
      </c>
      <c r="S10" s="5">
        <v>-1</v>
      </c>
      <c r="T10" s="5">
        <v>-1</v>
      </c>
      <c r="U10" s="5">
        <v>-1</v>
      </c>
      <c r="V10" s="5">
        <v>-1</v>
      </c>
      <c r="W10" s="5">
        <v>-1</v>
      </c>
      <c r="X10" s="5">
        <v>-1</v>
      </c>
      <c r="Y10" s="5" t="s">
        <v>13</v>
      </c>
      <c r="Z10" s="5" t="s">
        <v>13</v>
      </c>
      <c r="AA10" s="5" t="s">
        <v>13</v>
      </c>
      <c r="AB10" s="5" t="s">
        <v>15</v>
      </c>
      <c r="AC10" s="5" t="s">
        <v>15</v>
      </c>
      <c r="AD10" s="5" t="s">
        <v>15</v>
      </c>
      <c r="AE10" s="5" t="s">
        <v>15</v>
      </c>
      <c r="AF10" s="5" t="s">
        <v>15</v>
      </c>
      <c r="AG10" s="5" t="s">
        <v>15</v>
      </c>
      <c r="AH10" s="5" t="s">
        <v>15</v>
      </c>
      <c r="AI10" s="5" t="s">
        <v>15</v>
      </c>
      <c r="AJ10" s="5" t="s">
        <v>15</v>
      </c>
      <c r="AK10" s="16">
        <v>3</v>
      </c>
    </row>
    <row r="11" spans="1:43" x14ac:dyDescent="0.2">
      <c r="A11" s="1" t="s">
        <v>119</v>
      </c>
      <c r="B11" s="1" t="s">
        <v>7</v>
      </c>
      <c r="C11" s="1" t="s">
        <v>8</v>
      </c>
      <c r="D11" s="1" t="s">
        <v>38</v>
      </c>
      <c r="E11" s="1" t="s">
        <v>21</v>
      </c>
      <c r="F11" s="1" t="s">
        <v>10</v>
      </c>
      <c r="G11" s="5">
        <v>774</v>
      </c>
      <c r="H11" s="5">
        <v>1277</v>
      </c>
      <c r="I11" s="5">
        <v>1702</v>
      </c>
      <c r="J11" s="5">
        <v>1260</v>
      </c>
      <c r="K11" s="5">
        <v>1494</v>
      </c>
      <c r="L11" s="5">
        <v>528</v>
      </c>
      <c r="M11" s="5">
        <v>831</v>
      </c>
      <c r="N11" s="5">
        <v>612</v>
      </c>
      <c r="O11" s="5">
        <v>547</v>
      </c>
      <c r="P11" s="5">
        <v>624</v>
      </c>
      <c r="Q11" s="5">
        <v>581</v>
      </c>
      <c r="R11" s="5">
        <v>836</v>
      </c>
      <c r="S11" s="5">
        <v>346</v>
      </c>
      <c r="T11" s="5">
        <v>965</v>
      </c>
      <c r="U11" s="5">
        <v>1134</v>
      </c>
      <c r="V11" s="5">
        <v>977</v>
      </c>
      <c r="W11" s="5">
        <v>843</v>
      </c>
      <c r="X11" s="5">
        <v>0.10199999999999999</v>
      </c>
      <c r="Y11" s="5">
        <v>3.1E-2</v>
      </c>
      <c r="Z11" s="5">
        <v>0.32400000000000001</v>
      </c>
      <c r="AA11" s="5">
        <v>6.6000000000000003E-2</v>
      </c>
      <c r="AB11" s="5">
        <v>1.1519999999999999</v>
      </c>
      <c r="AC11" s="5">
        <v>0.155</v>
      </c>
      <c r="AD11" s="5">
        <v>0.64</v>
      </c>
      <c r="AE11" s="5">
        <v>5.4119999999999999</v>
      </c>
      <c r="AF11" s="5">
        <v>15.590999999999999</v>
      </c>
      <c r="AG11" s="5">
        <v>32.014000000000003</v>
      </c>
      <c r="AH11" s="5">
        <v>70.887</v>
      </c>
      <c r="AI11" s="5">
        <v>3.8439999999999999</v>
      </c>
      <c r="AJ11" s="5">
        <v>193.31399999999999</v>
      </c>
      <c r="AK11" s="20">
        <v>4</v>
      </c>
      <c r="AM11" s="17">
        <f>+AO11/$AO$3</f>
        <v>2.0396422145623677E-2</v>
      </c>
      <c r="AN11" s="18">
        <f>IF(AK11=1,AM11,AM11+AN9)</f>
        <v>0.93982530186467261</v>
      </c>
      <c r="AO11" s="5">
        <f>SUM(G11:AJ11)</f>
        <v>15654.532000000003</v>
      </c>
    </row>
    <row r="12" spans="1:43" x14ac:dyDescent="0.2">
      <c r="A12" s="1" t="s">
        <v>119</v>
      </c>
      <c r="B12" s="1" t="s">
        <v>7</v>
      </c>
      <c r="C12" s="1" t="s">
        <v>8</v>
      </c>
      <c r="D12" s="1" t="s">
        <v>38</v>
      </c>
      <c r="E12" s="1" t="s">
        <v>21</v>
      </c>
      <c r="F12" s="1" t="s">
        <v>11</v>
      </c>
      <c r="G12" s="5">
        <v>-1</v>
      </c>
      <c r="H12" s="5">
        <v>-1</v>
      </c>
      <c r="I12" s="5">
        <v>-1</v>
      </c>
      <c r="J12" s="5">
        <v>-1</v>
      </c>
      <c r="K12" s="5">
        <v>-1</v>
      </c>
      <c r="L12" s="5" t="s">
        <v>15</v>
      </c>
      <c r="M12" s="5" t="s">
        <v>15</v>
      </c>
      <c r="N12" s="5" t="s">
        <v>15</v>
      </c>
      <c r="O12" s="5" t="s">
        <v>15</v>
      </c>
      <c r="P12" s="5" t="s">
        <v>15</v>
      </c>
      <c r="Q12" s="5">
        <v>-1</v>
      </c>
      <c r="R12" s="5" t="s">
        <v>15</v>
      </c>
      <c r="S12" s="5" t="s">
        <v>15</v>
      </c>
      <c r="T12" s="5" t="s">
        <v>15</v>
      </c>
      <c r="U12" s="5" t="s">
        <v>15</v>
      </c>
      <c r="V12" s="5">
        <v>-1</v>
      </c>
      <c r="W12" s="5" t="s">
        <v>15</v>
      </c>
      <c r="X12" s="5" t="s">
        <v>15</v>
      </c>
      <c r="Y12" s="5" t="s">
        <v>15</v>
      </c>
      <c r="Z12" s="5" t="s">
        <v>15</v>
      </c>
      <c r="AA12" s="5" t="s">
        <v>15</v>
      </c>
      <c r="AB12" s="5" t="s">
        <v>15</v>
      </c>
      <c r="AC12" s="5" t="s">
        <v>15</v>
      </c>
      <c r="AD12" s="5" t="s">
        <v>15</v>
      </c>
      <c r="AE12" s="5" t="s">
        <v>15</v>
      </c>
      <c r="AF12" s="5" t="s">
        <v>15</v>
      </c>
      <c r="AG12" s="5" t="s">
        <v>15</v>
      </c>
      <c r="AH12" s="5" t="s">
        <v>15</v>
      </c>
      <c r="AI12" s="5" t="s">
        <v>15</v>
      </c>
      <c r="AJ12" s="5" t="s">
        <v>15</v>
      </c>
      <c r="AK12" s="16">
        <v>4</v>
      </c>
    </row>
    <row r="13" spans="1:43" x14ac:dyDescent="0.2">
      <c r="A13" s="1" t="s">
        <v>119</v>
      </c>
      <c r="B13" s="1" t="s">
        <v>7</v>
      </c>
      <c r="C13" s="1" t="s">
        <v>8</v>
      </c>
      <c r="D13" s="1" t="s">
        <v>220</v>
      </c>
      <c r="E13" s="1" t="s">
        <v>21</v>
      </c>
      <c r="F13" s="1" t="s">
        <v>10</v>
      </c>
      <c r="G13" s="5">
        <v>772.32100000000003</v>
      </c>
      <c r="H13" s="5">
        <v>185.51</v>
      </c>
      <c r="I13" s="5">
        <v>1145.9749999999999</v>
      </c>
      <c r="J13" s="5">
        <v>581.822</v>
      </c>
      <c r="K13" s="5">
        <v>622.601</v>
      </c>
      <c r="L13" s="5">
        <v>607.82799999999997</v>
      </c>
      <c r="M13" s="5">
        <v>180.97900000000001</v>
      </c>
      <c r="N13" s="5">
        <v>173.01900000000001</v>
      </c>
      <c r="O13" s="5">
        <v>95.882999999999996</v>
      </c>
      <c r="P13" s="5">
        <v>137.608</v>
      </c>
      <c r="Q13" s="5">
        <v>105.511</v>
      </c>
      <c r="R13" s="5">
        <v>67.81</v>
      </c>
      <c r="S13" s="5">
        <v>55.845999999999997</v>
      </c>
      <c r="T13" s="5">
        <v>69.945999999999998</v>
      </c>
      <c r="U13" s="5">
        <v>68.254999999999995</v>
      </c>
      <c r="V13" s="5">
        <v>47.314</v>
      </c>
      <c r="W13" s="5">
        <v>54.191000000000003</v>
      </c>
      <c r="X13" s="5">
        <v>138.36699999999999</v>
      </c>
      <c r="Y13" s="5">
        <v>106.56100000000001</v>
      </c>
      <c r="Z13" s="5">
        <v>177.52799999999999</v>
      </c>
      <c r="AA13" s="5">
        <v>237.578</v>
      </c>
      <c r="AB13" s="5">
        <v>126.631</v>
      </c>
      <c r="AC13" s="5">
        <v>117.203</v>
      </c>
      <c r="AD13" s="5">
        <v>146.66300000000001</v>
      </c>
      <c r="AE13" s="5">
        <v>82.141000000000005</v>
      </c>
      <c r="AF13" s="5">
        <v>43.279000000000003</v>
      </c>
      <c r="AG13" s="5">
        <v>42.463000000000001</v>
      </c>
      <c r="AH13" s="5">
        <v>11.029</v>
      </c>
      <c r="AI13" s="5">
        <v>19.565999999999999</v>
      </c>
      <c r="AJ13" s="5">
        <v>23.806000000000001</v>
      </c>
      <c r="AK13" s="20">
        <v>5</v>
      </c>
      <c r="AM13" s="17">
        <f>+AO13/$AO$3</f>
        <v>8.1369681995093791E-3</v>
      </c>
      <c r="AN13" s="18">
        <f>IF(AK13=1,AM13,AM13+AN11)</f>
        <v>0.94796227006418199</v>
      </c>
      <c r="AO13" s="5">
        <f>SUM(G13:AJ13)</f>
        <v>6245.2340000000022</v>
      </c>
    </row>
    <row r="14" spans="1:43" x14ac:dyDescent="0.2">
      <c r="A14" s="1" t="s">
        <v>119</v>
      </c>
      <c r="B14" s="1" t="s">
        <v>7</v>
      </c>
      <c r="C14" s="1" t="s">
        <v>8</v>
      </c>
      <c r="D14" s="1" t="s">
        <v>220</v>
      </c>
      <c r="E14" s="1" t="s">
        <v>21</v>
      </c>
      <c r="F14" s="1" t="s">
        <v>11</v>
      </c>
      <c r="G14" s="5">
        <v>-1</v>
      </c>
      <c r="H14" s="5">
        <v>-1</v>
      </c>
      <c r="I14" s="5">
        <v>-1</v>
      </c>
      <c r="J14" s="5">
        <v>-1</v>
      </c>
      <c r="K14" s="5">
        <v>-1</v>
      </c>
      <c r="L14" s="5">
        <v>-1</v>
      </c>
      <c r="M14" s="5">
        <v>-1</v>
      </c>
      <c r="N14" s="5">
        <v>-1</v>
      </c>
      <c r="O14" s="5">
        <v>-1</v>
      </c>
      <c r="P14" s="5">
        <v>-1</v>
      </c>
      <c r="Q14" s="5" t="s">
        <v>24</v>
      </c>
      <c r="R14" s="5" t="s">
        <v>17</v>
      </c>
      <c r="S14" s="5">
        <v>-1</v>
      </c>
      <c r="T14" s="5" t="s">
        <v>24</v>
      </c>
      <c r="U14" s="5" t="s">
        <v>24</v>
      </c>
      <c r="V14" s="5" t="s">
        <v>24</v>
      </c>
      <c r="W14" s="5" t="s">
        <v>24</v>
      </c>
      <c r="X14" s="5" t="s">
        <v>24</v>
      </c>
      <c r="Y14" s="5" t="s">
        <v>13</v>
      </c>
      <c r="Z14" s="5" t="s">
        <v>13</v>
      </c>
      <c r="AA14" s="5" t="s">
        <v>13</v>
      </c>
      <c r="AB14" s="5" t="s">
        <v>13</v>
      </c>
      <c r="AC14" s="5" t="s">
        <v>13</v>
      </c>
      <c r="AD14" s="5" t="s">
        <v>13</v>
      </c>
      <c r="AE14" s="5" t="s">
        <v>13</v>
      </c>
      <c r="AF14" s="5" t="s">
        <v>13</v>
      </c>
      <c r="AG14" s="5" t="s">
        <v>13</v>
      </c>
      <c r="AH14" s="5" t="s">
        <v>13</v>
      </c>
      <c r="AI14" s="5" t="s">
        <v>13</v>
      </c>
      <c r="AJ14" s="5" t="s">
        <v>13</v>
      </c>
      <c r="AK14" s="16">
        <v>5</v>
      </c>
    </row>
    <row r="15" spans="1:43" x14ac:dyDescent="0.2">
      <c r="A15" s="1" t="s">
        <v>119</v>
      </c>
      <c r="B15" s="1" t="s">
        <v>7</v>
      </c>
      <c r="C15" s="1" t="s">
        <v>8</v>
      </c>
      <c r="D15" s="1" t="s">
        <v>34</v>
      </c>
      <c r="E15" s="1" t="s">
        <v>21</v>
      </c>
      <c r="F15" s="1" t="s">
        <v>10</v>
      </c>
      <c r="Y15" s="5">
        <v>113.82299999999999</v>
      </c>
      <c r="Z15" s="5">
        <v>460.53199999999998</v>
      </c>
      <c r="AA15" s="5">
        <v>1039.171</v>
      </c>
      <c r="AB15" s="5">
        <v>902.51800000000003</v>
      </c>
      <c r="AC15" s="5">
        <v>1216.1469999999999</v>
      </c>
      <c r="AD15" s="5">
        <v>391.86399999999998</v>
      </c>
      <c r="AE15" s="5">
        <v>4.2809999999999997</v>
      </c>
      <c r="AF15" s="5">
        <v>5.7430000000000003</v>
      </c>
      <c r="AG15" s="5">
        <v>201.09200000000001</v>
      </c>
      <c r="AH15" s="5">
        <v>316.59699999999998</v>
      </c>
      <c r="AI15" s="5">
        <v>368.9</v>
      </c>
      <c r="AJ15" s="5">
        <v>300.67899999999997</v>
      </c>
      <c r="AK15" s="20">
        <v>6</v>
      </c>
      <c r="AM15" s="17">
        <f>+AO15/$AO$3</f>
        <v>6.9332280131624551E-3</v>
      </c>
      <c r="AN15" s="18">
        <f>IF(AK15=1,AM15,AM15+AN13)</f>
        <v>0.95489549807734442</v>
      </c>
      <c r="AO15" s="5">
        <f>SUM(G15:AJ15)</f>
        <v>5321.3469999999988</v>
      </c>
    </row>
    <row r="16" spans="1:43" ht="12.75" thickBot="1" x14ac:dyDescent="0.25">
      <c r="A16" s="1" t="s">
        <v>119</v>
      </c>
      <c r="B16" s="1" t="s">
        <v>7</v>
      </c>
      <c r="C16" s="1" t="s">
        <v>8</v>
      </c>
      <c r="D16" s="1" t="s">
        <v>34</v>
      </c>
      <c r="E16" s="1" t="s">
        <v>21</v>
      </c>
      <c r="F16" s="1" t="s">
        <v>11</v>
      </c>
      <c r="Y16" s="5" t="s">
        <v>13</v>
      </c>
      <c r="Z16" s="5" t="s">
        <v>13</v>
      </c>
      <c r="AA16" s="5" t="s">
        <v>13</v>
      </c>
      <c r="AB16" s="5" t="s">
        <v>13</v>
      </c>
      <c r="AC16" s="5" t="s">
        <v>15</v>
      </c>
      <c r="AD16" s="5" t="s">
        <v>15</v>
      </c>
      <c r="AE16" s="5" t="s">
        <v>15</v>
      </c>
      <c r="AF16" s="5" t="s">
        <v>15</v>
      </c>
      <c r="AG16" s="5" t="s">
        <v>13</v>
      </c>
      <c r="AH16" s="5" t="s">
        <v>13</v>
      </c>
      <c r="AI16" s="5" t="s">
        <v>13</v>
      </c>
      <c r="AJ16" s="5" t="s">
        <v>13</v>
      </c>
      <c r="AK16" s="34">
        <v>6</v>
      </c>
    </row>
    <row r="17" spans="1:41" x14ac:dyDescent="0.2">
      <c r="A17" s="1" t="s">
        <v>119</v>
      </c>
      <c r="B17" s="1" t="s">
        <v>7</v>
      </c>
      <c r="C17" s="1" t="s">
        <v>8</v>
      </c>
      <c r="D17" s="1" t="s">
        <v>37</v>
      </c>
      <c r="E17" s="1" t="s">
        <v>28</v>
      </c>
      <c r="F17" s="1" t="s">
        <v>10</v>
      </c>
      <c r="AE17" s="5">
        <v>573</v>
      </c>
      <c r="AF17" s="5">
        <v>863</v>
      </c>
      <c r="AG17" s="5">
        <v>875</v>
      </c>
      <c r="AH17" s="5">
        <v>975</v>
      </c>
      <c r="AI17" s="5">
        <v>915</v>
      </c>
      <c r="AJ17" s="5">
        <v>899.1</v>
      </c>
      <c r="AK17" s="20">
        <v>7</v>
      </c>
      <c r="AM17" s="17">
        <f>+AO17/$AO$3</f>
        <v>6.6449634256006695E-3</v>
      </c>
      <c r="AN17" s="18">
        <f>IF(AK17=1,AM17,AM17+AN15)</f>
        <v>0.96154046150294503</v>
      </c>
      <c r="AO17" s="5">
        <f>SUM(G17:AJ17)</f>
        <v>5100.1000000000004</v>
      </c>
    </row>
    <row r="18" spans="1:41" x14ac:dyDescent="0.2">
      <c r="A18" s="1" t="s">
        <v>119</v>
      </c>
      <c r="B18" s="1" t="s">
        <v>7</v>
      </c>
      <c r="C18" s="1" t="s">
        <v>8</v>
      </c>
      <c r="D18" s="1" t="s">
        <v>37</v>
      </c>
      <c r="E18" s="1" t="s">
        <v>28</v>
      </c>
      <c r="F18" s="1" t="s">
        <v>11</v>
      </c>
      <c r="AE18" s="5">
        <v>-1</v>
      </c>
      <c r="AF18" s="5">
        <v>-1</v>
      </c>
      <c r="AG18" s="5">
        <v>-1</v>
      </c>
      <c r="AH18" s="5">
        <v>-1</v>
      </c>
      <c r="AI18" s="5">
        <v>-1</v>
      </c>
      <c r="AJ18" s="5">
        <v>-1</v>
      </c>
      <c r="AK18" s="16">
        <v>7</v>
      </c>
    </row>
    <row r="19" spans="1:41" x14ac:dyDescent="0.2">
      <c r="A19" s="1" t="s">
        <v>119</v>
      </c>
      <c r="B19" s="1" t="s">
        <v>7</v>
      </c>
      <c r="C19" s="1" t="s">
        <v>19</v>
      </c>
      <c r="D19" s="1" t="s">
        <v>20</v>
      </c>
      <c r="E19" s="1" t="s">
        <v>21</v>
      </c>
      <c r="F19" s="1" t="s">
        <v>10</v>
      </c>
      <c r="J19" s="5">
        <v>487.32499999999999</v>
      </c>
      <c r="K19" s="5">
        <v>167.184</v>
      </c>
      <c r="L19" s="5">
        <v>131.613</v>
      </c>
      <c r="M19" s="5">
        <v>202.756</v>
      </c>
      <c r="N19" s="5">
        <v>246.33</v>
      </c>
      <c r="O19" s="5">
        <v>384.16800000000001</v>
      </c>
      <c r="P19" s="5">
        <v>165.40600000000001</v>
      </c>
      <c r="Q19" s="5">
        <v>58.692</v>
      </c>
      <c r="S19" s="5">
        <v>170.696</v>
      </c>
      <c r="T19" s="5">
        <v>205.971</v>
      </c>
      <c r="U19" s="5">
        <v>240.28800000000001</v>
      </c>
      <c r="V19" s="5">
        <v>588</v>
      </c>
      <c r="W19" s="5">
        <v>292</v>
      </c>
      <c r="X19" s="5">
        <v>109.57299999999999</v>
      </c>
      <c r="Y19" s="5">
        <v>72.942999999999998</v>
      </c>
      <c r="Z19" s="5">
        <v>98.513000000000005</v>
      </c>
      <c r="AA19" s="5">
        <v>148.297</v>
      </c>
      <c r="AB19" s="5">
        <v>107.408</v>
      </c>
      <c r="AC19" s="5">
        <v>122.816</v>
      </c>
      <c r="AD19" s="5">
        <v>83.138999999999996</v>
      </c>
      <c r="AE19" s="5">
        <v>238.07300000000001</v>
      </c>
      <c r="AF19" s="5">
        <v>286.55500000000001</v>
      </c>
      <c r="AG19" s="5">
        <v>75.626000000000005</v>
      </c>
      <c r="AH19" s="5">
        <v>153.102</v>
      </c>
      <c r="AI19" s="5">
        <v>38.487000000000002</v>
      </c>
      <c r="AJ19" s="5">
        <v>73.602000000000004</v>
      </c>
      <c r="AK19" s="20">
        <v>8</v>
      </c>
      <c r="AM19" s="17">
        <f>+AO19/$AO$3</f>
        <v>6.4475245866317766E-3</v>
      </c>
      <c r="AN19" s="18">
        <f>IF(AK19=1,AM19,AM19+AN17)</f>
        <v>0.96798798608957681</v>
      </c>
      <c r="AO19" s="5">
        <f>SUM(G19:AJ19)</f>
        <v>4948.5630000000001</v>
      </c>
    </row>
    <row r="20" spans="1:41" x14ac:dyDescent="0.2">
      <c r="A20" s="1" t="s">
        <v>119</v>
      </c>
      <c r="B20" s="1" t="s">
        <v>7</v>
      </c>
      <c r="C20" s="1" t="s">
        <v>19</v>
      </c>
      <c r="D20" s="1" t="s">
        <v>20</v>
      </c>
      <c r="E20" s="1" t="s">
        <v>21</v>
      </c>
      <c r="F20" s="1" t="s">
        <v>11</v>
      </c>
      <c r="J20" s="5">
        <v>-1</v>
      </c>
      <c r="K20" s="5">
        <v>-1</v>
      </c>
      <c r="L20" s="5">
        <v>-1</v>
      </c>
      <c r="M20" s="5">
        <v>-1</v>
      </c>
      <c r="N20" s="5">
        <v>-1</v>
      </c>
      <c r="O20" s="5">
        <v>-1</v>
      </c>
      <c r="P20" s="5">
        <v>-1</v>
      </c>
      <c r="Q20" s="5">
        <v>-1</v>
      </c>
      <c r="S20" s="5" t="s">
        <v>13</v>
      </c>
      <c r="T20" s="5" t="s">
        <v>13</v>
      </c>
      <c r="U20" s="5" t="s">
        <v>13</v>
      </c>
      <c r="V20" s="5" t="s">
        <v>13</v>
      </c>
      <c r="W20" s="5" t="s">
        <v>13</v>
      </c>
      <c r="X20" s="5" t="s">
        <v>13</v>
      </c>
      <c r="Y20" s="5" t="s">
        <v>13</v>
      </c>
      <c r="Z20" s="5" t="s">
        <v>13</v>
      </c>
      <c r="AA20" s="5" t="s">
        <v>13</v>
      </c>
      <c r="AB20" s="5" t="s">
        <v>13</v>
      </c>
      <c r="AC20" s="5" t="s">
        <v>13</v>
      </c>
      <c r="AD20" s="5" t="s">
        <v>13</v>
      </c>
      <c r="AE20" s="5" t="s">
        <v>13</v>
      </c>
      <c r="AF20" s="5" t="s">
        <v>13</v>
      </c>
      <c r="AG20" s="5" t="s">
        <v>13</v>
      </c>
      <c r="AH20" s="5" t="s">
        <v>13</v>
      </c>
      <c r="AI20" s="5" t="s">
        <v>13</v>
      </c>
      <c r="AJ20" s="5" t="s">
        <v>13</v>
      </c>
      <c r="AK20" s="16">
        <v>8</v>
      </c>
    </row>
    <row r="21" spans="1:41" x14ac:dyDescent="0.2">
      <c r="A21" s="1" t="s">
        <v>119</v>
      </c>
      <c r="B21" s="1" t="s">
        <v>7</v>
      </c>
      <c r="C21" s="1" t="s">
        <v>8</v>
      </c>
      <c r="D21" s="1" t="s">
        <v>35</v>
      </c>
      <c r="E21" s="1" t="s">
        <v>21</v>
      </c>
      <c r="F21" s="1" t="s">
        <v>10</v>
      </c>
      <c r="O21" s="5">
        <v>9.1999999999999993</v>
      </c>
      <c r="V21" s="5">
        <v>254.30199999999999</v>
      </c>
      <c r="W21" s="5">
        <v>891.73599999999999</v>
      </c>
      <c r="X21" s="5">
        <v>613.00199999999995</v>
      </c>
      <c r="Y21" s="5">
        <v>1574.529</v>
      </c>
      <c r="AC21" s="5">
        <v>288.84100000000001</v>
      </c>
      <c r="AD21" s="5">
        <v>153.09800000000001</v>
      </c>
      <c r="AF21" s="5">
        <v>262.44</v>
      </c>
      <c r="AH21" s="5">
        <v>437.43099999999998</v>
      </c>
      <c r="AI21" s="5">
        <v>242.40100000000001</v>
      </c>
      <c r="AJ21" s="5">
        <v>170.023</v>
      </c>
      <c r="AK21" s="20">
        <v>9</v>
      </c>
      <c r="AM21" s="17">
        <f>+AO21/$AO$3</f>
        <v>6.3803466265478625E-3</v>
      </c>
      <c r="AN21" s="18">
        <f>IF(AK21=1,AM21,AM21+AN19)</f>
        <v>0.97436833271612466</v>
      </c>
      <c r="AO21" s="5">
        <f>SUM(G21:AJ21)</f>
        <v>4897.0029999999997</v>
      </c>
    </row>
    <row r="22" spans="1:41" x14ac:dyDescent="0.2">
      <c r="A22" s="1" t="s">
        <v>119</v>
      </c>
      <c r="B22" s="1" t="s">
        <v>7</v>
      </c>
      <c r="C22" s="1" t="s">
        <v>8</v>
      </c>
      <c r="D22" s="1" t="s">
        <v>35</v>
      </c>
      <c r="E22" s="1" t="s">
        <v>21</v>
      </c>
      <c r="F22" s="1" t="s">
        <v>11</v>
      </c>
      <c r="O22" s="5">
        <v>-1</v>
      </c>
      <c r="V22" s="5" t="s">
        <v>15</v>
      </c>
      <c r="W22" s="5" t="s">
        <v>15</v>
      </c>
      <c r="X22" s="5" t="s">
        <v>15</v>
      </c>
      <c r="Y22" s="5" t="s">
        <v>15</v>
      </c>
      <c r="AC22" s="5" t="s">
        <v>15</v>
      </c>
      <c r="AD22" s="5" t="s">
        <v>15</v>
      </c>
      <c r="AF22" s="5">
        <v>-1</v>
      </c>
      <c r="AH22" s="5">
        <v>-1</v>
      </c>
      <c r="AI22" s="5" t="s">
        <v>15</v>
      </c>
      <c r="AJ22" s="5" t="s">
        <v>15</v>
      </c>
      <c r="AK22" s="16">
        <v>9</v>
      </c>
    </row>
    <row r="23" spans="1:41" x14ac:dyDescent="0.2">
      <c r="A23" s="1" t="s">
        <v>119</v>
      </c>
      <c r="B23" s="1" t="s">
        <v>7</v>
      </c>
      <c r="C23" s="1" t="s">
        <v>8</v>
      </c>
      <c r="D23" s="1" t="s">
        <v>216</v>
      </c>
      <c r="E23" s="63" t="s">
        <v>32</v>
      </c>
      <c r="F23" s="1" t="s">
        <v>10</v>
      </c>
      <c r="G23" s="5">
        <v>187</v>
      </c>
      <c r="H23" s="5">
        <v>276</v>
      </c>
      <c r="I23" s="5">
        <v>322</v>
      </c>
      <c r="J23" s="5">
        <v>350</v>
      </c>
      <c r="K23" s="5">
        <v>266</v>
      </c>
      <c r="L23" s="5">
        <v>278</v>
      </c>
      <c r="M23" s="5">
        <v>213</v>
      </c>
      <c r="N23" s="5">
        <v>163</v>
      </c>
      <c r="O23" s="5">
        <v>398.85</v>
      </c>
      <c r="P23" s="5">
        <v>395</v>
      </c>
      <c r="Q23" s="5">
        <v>207</v>
      </c>
      <c r="R23" s="5">
        <v>221.02</v>
      </c>
      <c r="S23" s="5">
        <v>57.29</v>
      </c>
      <c r="T23" s="5">
        <v>95.286000000000001</v>
      </c>
      <c r="U23" s="5">
        <v>120.38200000000001</v>
      </c>
      <c r="V23" s="5">
        <v>99.483999999999995</v>
      </c>
      <c r="W23" s="5">
        <v>49.899000000000001</v>
      </c>
      <c r="X23" s="5">
        <v>45.978999999999999</v>
      </c>
      <c r="Y23" s="5">
        <v>30.303000000000001</v>
      </c>
      <c r="Z23" s="5">
        <v>2.7869999999999999</v>
      </c>
      <c r="AA23" s="5">
        <v>5.694</v>
      </c>
      <c r="AB23" s="5">
        <v>0.34200000000000003</v>
      </c>
      <c r="AC23" s="5">
        <v>0.26500000000000001</v>
      </c>
      <c r="AD23" s="5">
        <v>104.768</v>
      </c>
      <c r="AE23" s="5">
        <v>1.0720000000000001</v>
      </c>
      <c r="AF23" s="5">
        <v>13.523</v>
      </c>
      <c r="AG23" s="5">
        <v>16.074999999999999</v>
      </c>
      <c r="AH23" s="5">
        <v>8.9329999999999998</v>
      </c>
      <c r="AI23" s="5">
        <v>1.9</v>
      </c>
      <c r="AJ23" s="5">
        <v>7.3999999999999996E-2</v>
      </c>
      <c r="AK23" s="20">
        <v>10</v>
      </c>
      <c r="AM23" s="17">
        <f>+AO23/$AO$3</f>
        <v>5.1216367323665682E-3</v>
      </c>
      <c r="AN23" s="18">
        <f>IF(AK23=1,AM23,AM23+AN21)</f>
        <v>0.9794899694484912</v>
      </c>
      <c r="AO23" s="5">
        <f>SUM(G23:AJ23)</f>
        <v>3930.9259999999995</v>
      </c>
    </row>
    <row r="24" spans="1:41" x14ac:dyDescent="0.2">
      <c r="A24" s="1" t="s">
        <v>119</v>
      </c>
      <c r="B24" s="1" t="s">
        <v>7</v>
      </c>
      <c r="C24" s="1" t="s">
        <v>8</v>
      </c>
      <c r="D24" s="1" t="s">
        <v>216</v>
      </c>
      <c r="E24" s="63" t="s">
        <v>32</v>
      </c>
      <c r="F24" s="1" t="s">
        <v>11</v>
      </c>
      <c r="G24" s="5">
        <v>-1</v>
      </c>
      <c r="H24" s="5">
        <v>-1</v>
      </c>
      <c r="I24" s="5">
        <v>-1</v>
      </c>
      <c r="J24" s="5">
        <v>-1</v>
      </c>
      <c r="K24" s="5">
        <v>-1</v>
      </c>
      <c r="L24" s="5">
        <v>-1</v>
      </c>
      <c r="M24" s="5">
        <v>-1</v>
      </c>
      <c r="N24" s="5">
        <v>-1</v>
      </c>
      <c r="O24" s="5">
        <v>-1</v>
      </c>
      <c r="P24" s="5">
        <v>-1</v>
      </c>
      <c r="Q24" s="5">
        <v>-1</v>
      </c>
      <c r="R24" s="5">
        <v>-1</v>
      </c>
      <c r="S24" s="5">
        <v>-1</v>
      </c>
      <c r="T24" s="5">
        <v>-1</v>
      </c>
      <c r="U24" s="5">
        <v>-1</v>
      </c>
      <c r="V24" s="5">
        <v>-1</v>
      </c>
      <c r="W24" s="5">
        <v>-1</v>
      </c>
      <c r="X24" s="5">
        <v>-1</v>
      </c>
      <c r="Y24" s="5">
        <v>-1</v>
      </c>
      <c r="Z24" s="5">
        <v>-1</v>
      </c>
      <c r="AA24" s="5">
        <v>-1</v>
      </c>
      <c r="AB24" s="5">
        <v>-1</v>
      </c>
      <c r="AC24" s="5">
        <v>-1</v>
      </c>
      <c r="AD24" s="5" t="s">
        <v>15</v>
      </c>
      <c r="AE24" s="5">
        <v>-1</v>
      </c>
      <c r="AF24" s="5">
        <v>-1</v>
      </c>
      <c r="AG24" s="5" t="s">
        <v>13</v>
      </c>
      <c r="AH24" s="5">
        <v>-1</v>
      </c>
      <c r="AI24" s="5">
        <v>-1</v>
      </c>
      <c r="AJ24" s="5">
        <v>-1</v>
      </c>
      <c r="AK24" s="16">
        <v>10</v>
      </c>
    </row>
    <row r="25" spans="1:41" x14ac:dyDescent="0.2">
      <c r="A25" s="1" t="s">
        <v>119</v>
      </c>
      <c r="B25" s="1" t="s">
        <v>7</v>
      </c>
      <c r="C25" s="1" t="s">
        <v>8</v>
      </c>
      <c r="D25" s="1" t="s">
        <v>37</v>
      </c>
      <c r="E25" s="1" t="s">
        <v>21</v>
      </c>
      <c r="F25" s="1" t="s">
        <v>10</v>
      </c>
      <c r="AE25" s="5">
        <v>300</v>
      </c>
      <c r="AF25" s="5">
        <v>760</v>
      </c>
      <c r="AG25" s="5">
        <v>600</v>
      </c>
      <c r="AH25" s="5">
        <v>668.5</v>
      </c>
      <c r="AI25" s="5">
        <v>609.29999999999995</v>
      </c>
      <c r="AJ25" s="5">
        <v>598.70000000000005</v>
      </c>
      <c r="AK25" s="20">
        <v>11</v>
      </c>
      <c r="AM25" s="17">
        <f>+AO25/$AO$3</f>
        <v>4.6077357609922874E-3</v>
      </c>
      <c r="AN25" s="18">
        <f>IF(AK25=1,AM25,AM25+AN23)</f>
        <v>0.98409770520948348</v>
      </c>
      <c r="AO25" s="5">
        <f>SUM(G25:AJ25)</f>
        <v>3536.5</v>
      </c>
    </row>
    <row r="26" spans="1:41" x14ac:dyDescent="0.2">
      <c r="A26" s="1" t="s">
        <v>119</v>
      </c>
      <c r="B26" s="1" t="s">
        <v>7</v>
      </c>
      <c r="C26" s="1" t="s">
        <v>8</v>
      </c>
      <c r="D26" s="1" t="s">
        <v>37</v>
      </c>
      <c r="E26" s="1" t="s">
        <v>21</v>
      </c>
      <c r="F26" s="1" t="s">
        <v>11</v>
      </c>
      <c r="AE26" s="5">
        <v>-1</v>
      </c>
      <c r="AF26" s="5">
        <v>-1</v>
      </c>
      <c r="AG26" s="5" t="s">
        <v>13</v>
      </c>
      <c r="AH26" s="5" t="s">
        <v>13</v>
      </c>
      <c r="AI26" s="5" t="s">
        <v>15</v>
      </c>
      <c r="AJ26" s="5" t="s">
        <v>15</v>
      </c>
      <c r="AK26" s="16">
        <v>11</v>
      </c>
    </row>
    <row r="27" spans="1:41" x14ac:dyDescent="0.2">
      <c r="A27" s="1" t="s">
        <v>119</v>
      </c>
      <c r="B27" s="1" t="s">
        <v>7</v>
      </c>
      <c r="C27" s="1" t="s">
        <v>8</v>
      </c>
      <c r="D27" s="1" t="s">
        <v>220</v>
      </c>
      <c r="E27" s="1" t="s">
        <v>26</v>
      </c>
      <c r="F27" s="1" t="s">
        <v>10</v>
      </c>
      <c r="G27" s="5">
        <v>307.82</v>
      </c>
      <c r="H27" s="5">
        <v>214.34</v>
      </c>
      <c r="I27" s="5">
        <v>672.16</v>
      </c>
      <c r="J27" s="5">
        <v>21.03</v>
      </c>
      <c r="K27" s="5">
        <v>19.25</v>
      </c>
      <c r="L27" s="5">
        <v>277.14999999999998</v>
      </c>
      <c r="M27" s="5">
        <v>210.36</v>
      </c>
      <c r="N27" s="5">
        <v>252.39</v>
      </c>
      <c r="O27" s="5">
        <v>216.55</v>
      </c>
      <c r="P27" s="5">
        <v>290.75</v>
      </c>
      <c r="Q27" s="5">
        <v>39.4</v>
      </c>
      <c r="Z27" s="5">
        <v>58.106000000000002</v>
      </c>
      <c r="AA27" s="5">
        <v>39.993000000000002</v>
      </c>
      <c r="AB27" s="5">
        <v>39.613999999999997</v>
      </c>
      <c r="AC27" s="5">
        <v>43.244</v>
      </c>
      <c r="AD27" s="5">
        <v>19.122</v>
      </c>
      <c r="AE27" s="5">
        <v>32.006999999999998</v>
      </c>
      <c r="AF27" s="5">
        <v>30.768999999999998</v>
      </c>
      <c r="AG27" s="5">
        <v>21.869</v>
      </c>
      <c r="AH27" s="5">
        <v>15.188000000000001</v>
      </c>
      <c r="AI27" s="5">
        <v>16.701000000000001</v>
      </c>
      <c r="AJ27" s="5">
        <v>8.3640000000000008</v>
      </c>
      <c r="AK27" s="20">
        <v>12</v>
      </c>
      <c r="AM27" s="17">
        <f>+AO27/$AO$3</f>
        <v>3.708308085681818E-3</v>
      </c>
      <c r="AN27" s="18">
        <f>IF(AK27=1,AM27,AM27+AN25)</f>
        <v>0.98780601329516526</v>
      </c>
      <c r="AO27" s="5">
        <f>SUM(G27:AJ27)</f>
        <v>2846.1770000000006</v>
      </c>
    </row>
    <row r="28" spans="1:41" x14ac:dyDescent="0.2">
      <c r="A28" s="1" t="s">
        <v>119</v>
      </c>
      <c r="B28" s="1" t="s">
        <v>7</v>
      </c>
      <c r="C28" s="1" t="s">
        <v>8</v>
      </c>
      <c r="D28" s="1" t="s">
        <v>220</v>
      </c>
      <c r="E28" s="1" t="s">
        <v>26</v>
      </c>
      <c r="F28" s="1" t="s">
        <v>11</v>
      </c>
      <c r="G28" s="5">
        <v>-1</v>
      </c>
      <c r="H28" s="5">
        <v>-1</v>
      </c>
      <c r="I28" s="5">
        <v>-1</v>
      </c>
      <c r="J28" s="5">
        <v>-1</v>
      </c>
      <c r="K28" s="5">
        <v>-1</v>
      </c>
      <c r="L28" s="5">
        <v>-1</v>
      </c>
      <c r="M28" s="5">
        <v>-1</v>
      </c>
      <c r="N28" s="5">
        <v>-1</v>
      </c>
      <c r="O28" s="5">
        <v>-1</v>
      </c>
      <c r="P28" s="5">
        <v>-1</v>
      </c>
      <c r="Q28" s="5">
        <v>-1</v>
      </c>
      <c r="Z28" s="5">
        <v>-1</v>
      </c>
      <c r="AA28" s="5">
        <v>-1</v>
      </c>
      <c r="AB28" s="5">
        <v>-1</v>
      </c>
      <c r="AC28" s="5">
        <v>-1</v>
      </c>
      <c r="AD28" s="5">
        <v>-1</v>
      </c>
      <c r="AE28" s="5">
        <v>-1</v>
      </c>
      <c r="AF28" s="5">
        <v>-1</v>
      </c>
      <c r="AG28" s="5">
        <v>-1</v>
      </c>
      <c r="AH28" s="5">
        <v>-1</v>
      </c>
      <c r="AI28" s="5" t="s">
        <v>24</v>
      </c>
      <c r="AJ28" s="5" t="s">
        <v>24</v>
      </c>
      <c r="AK28" s="16">
        <v>12</v>
      </c>
    </row>
    <row r="29" spans="1:41" x14ac:dyDescent="0.2">
      <c r="A29" s="1" t="s">
        <v>119</v>
      </c>
      <c r="B29" s="1" t="s">
        <v>7</v>
      </c>
      <c r="C29" s="1" t="s">
        <v>8</v>
      </c>
      <c r="D29" s="1" t="s">
        <v>222</v>
      </c>
      <c r="E29" s="1" t="s">
        <v>21</v>
      </c>
      <c r="F29" s="1" t="s">
        <v>10</v>
      </c>
      <c r="AA29" s="5">
        <v>537</v>
      </c>
      <c r="AB29" s="5">
        <v>299.44</v>
      </c>
      <c r="AC29" s="5">
        <v>326.84300000000002</v>
      </c>
      <c r="AD29" s="5">
        <v>112.95699999999999</v>
      </c>
      <c r="AE29" s="5">
        <v>18.087</v>
      </c>
      <c r="AF29" s="5">
        <v>10.958</v>
      </c>
      <c r="AG29" s="5">
        <v>132.327</v>
      </c>
      <c r="AH29" s="5">
        <v>91.584999999999994</v>
      </c>
      <c r="AI29" s="5">
        <v>138.09899999999999</v>
      </c>
      <c r="AJ29" s="5">
        <v>48.305</v>
      </c>
      <c r="AK29" s="20">
        <v>13</v>
      </c>
      <c r="AM29" s="17">
        <f>+AO29/$AO$3</f>
        <v>2.2352710531016915E-3</v>
      </c>
      <c r="AN29" s="18">
        <f>IF(AK29=1,AM29,AM29+AN27)</f>
        <v>0.99004128434826699</v>
      </c>
      <c r="AO29" s="5">
        <f>SUM(G29:AJ29)</f>
        <v>1715.6010000000003</v>
      </c>
    </row>
    <row r="30" spans="1:41" x14ac:dyDescent="0.2">
      <c r="A30" s="1" t="s">
        <v>119</v>
      </c>
      <c r="B30" s="1" t="s">
        <v>7</v>
      </c>
      <c r="C30" s="1" t="s">
        <v>8</v>
      </c>
      <c r="D30" s="1" t="s">
        <v>222</v>
      </c>
      <c r="E30" s="1" t="s">
        <v>21</v>
      </c>
      <c r="F30" s="1" t="s">
        <v>11</v>
      </c>
      <c r="AA30" s="5" t="s">
        <v>13</v>
      </c>
      <c r="AB30" s="5" t="s">
        <v>12</v>
      </c>
      <c r="AC30" s="5" t="s">
        <v>12</v>
      </c>
      <c r="AD30" s="5" t="s">
        <v>15</v>
      </c>
      <c r="AE30" s="5" t="s">
        <v>24</v>
      </c>
      <c r="AF30" s="5" t="s">
        <v>15</v>
      </c>
      <c r="AG30" s="5" t="s">
        <v>13</v>
      </c>
      <c r="AH30" s="5" t="s">
        <v>13</v>
      </c>
      <c r="AI30" s="5" t="s">
        <v>13</v>
      </c>
      <c r="AJ30" s="5" t="s">
        <v>15</v>
      </c>
      <c r="AK30" s="16">
        <v>13</v>
      </c>
    </row>
    <row r="31" spans="1:41" x14ac:dyDescent="0.2">
      <c r="A31" s="1" t="s">
        <v>119</v>
      </c>
      <c r="B31" s="1" t="s">
        <v>7</v>
      </c>
      <c r="C31" s="1" t="s">
        <v>8</v>
      </c>
      <c r="D31" s="1" t="s">
        <v>148</v>
      </c>
      <c r="E31" s="1" t="s">
        <v>21</v>
      </c>
      <c r="F31" s="1" t="s">
        <v>10</v>
      </c>
      <c r="Q31" s="5">
        <v>185.00299999999999</v>
      </c>
      <c r="R31" s="5">
        <v>103.602</v>
      </c>
      <c r="S31" s="5">
        <v>148.00200000000001</v>
      </c>
      <c r="W31" s="5">
        <v>367</v>
      </c>
      <c r="X31" s="5">
        <v>109</v>
      </c>
      <c r="Y31" s="5">
        <v>88</v>
      </c>
      <c r="Z31" s="5">
        <v>52.843000000000004</v>
      </c>
      <c r="AA31" s="5">
        <v>108.82599999999999</v>
      </c>
      <c r="AB31" s="5">
        <v>97.616</v>
      </c>
      <c r="AC31" s="5">
        <v>326.72399999999999</v>
      </c>
      <c r="AE31" s="5">
        <v>1.2370000000000001</v>
      </c>
      <c r="AF31" s="5">
        <v>27.280999999999999</v>
      </c>
      <c r="AG31" s="5">
        <v>2.4359999999999999</v>
      </c>
      <c r="AH31" s="5">
        <v>5.694</v>
      </c>
      <c r="AI31" s="5">
        <v>17.931999999999999</v>
      </c>
      <c r="AJ31" s="5">
        <v>65.438999999999993</v>
      </c>
      <c r="AK31" s="20">
        <v>14</v>
      </c>
      <c r="AM31" s="17">
        <f>+AO31/$AO$3</f>
        <v>2.2235891758691003E-3</v>
      </c>
      <c r="AN31" s="18">
        <f>IF(AK31=1,AM31,AM31+AN29)</f>
        <v>0.99226487352413606</v>
      </c>
      <c r="AO31" s="5">
        <f>SUM(G31:AJ31)</f>
        <v>1706.635</v>
      </c>
    </row>
    <row r="32" spans="1:41" x14ac:dyDescent="0.2">
      <c r="A32" s="1" t="s">
        <v>119</v>
      </c>
      <c r="B32" s="1" t="s">
        <v>7</v>
      </c>
      <c r="C32" s="1" t="s">
        <v>8</v>
      </c>
      <c r="D32" s="1" t="s">
        <v>148</v>
      </c>
      <c r="E32" s="1" t="s">
        <v>21</v>
      </c>
      <c r="F32" s="1" t="s">
        <v>11</v>
      </c>
      <c r="Q32" s="5">
        <v>-1</v>
      </c>
      <c r="R32" s="5">
        <v>-1</v>
      </c>
      <c r="S32" s="5">
        <v>-1</v>
      </c>
      <c r="W32" s="5" t="s">
        <v>15</v>
      </c>
      <c r="X32" s="5" t="s">
        <v>15</v>
      </c>
      <c r="Y32" s="5" t="s">
        <v>15</v>
      </c>
      <c r="Z32" s="5" t="s">
        <v>15</v>
      </c>
      <c r="AA32" s="5" t="s">
        <v>15</v>
      </c>
      <c r="AB32" s="5" t="s">
        <v>15</v>
      </c>
      <c r="AC32" s="5" t="s">
        <v>15</v>
      </c>
      <c r="AE32" s="5" t="s">
        <v>13</v>
      </c>
      <c r="AF32" s="5" t="s">
        <v>15</v>
      </c>
      <c r="AG32" s="5" t="s">
        <v>13</v>
      </c>
      <c r="AH32" s="5" t="s">
        <v>13</v>
      </c>
      <c r="AI32" s="5" t="s">
        <v>13</v>
      </c>
      <c r="AJ32" s="5" t="s">
        <v>13</v>
      </c>
      <c r="AK32" s="16">
        <v>14</v>
      </c>
    </row>
    <row r="33" spans="1:41" x14ac:dyDescent="0.2">
      <c r="A33" s="1" t="s">
        <v>119</v>
      </c>
      <c r="B33" s="1" t="s">
        <v>7</v>
      </c>
      <c r="C33" s="1" t="s">
        <v>8</v>
      </c>
      <c r="D33" s="1" t="s">
        <v>27</v>
      </c>
      <c r="E33" s="1" t="s">
        <v>21</v>
      </c>
      <c r="F33" s="1" t="s">
        <v>10</v>
      </c>
      <c r="G33" s="5">
        <v>6.3840000000000003</v>
      </c>
      <c r="H33" s="5">
        <v>23.059000000000001</v>
      </c>
      <c r="I33" s="5">
        <v>22.649000000000001</v>
      </c>
      <c r="J33" s="5">
        <v>17.451000000000001</v>
      </c>
      <c r="K33" s="5">
        <v>14.912000000000001</v>
      </c>
      <c r="L33" s="5">
        <v>4.2560000000000002</v>
      </c>
      <c r="M33" s="5">
        <v>26.091000000000001</v>
      </c>
      <c r="N33" s="5">
        <v>5.6529999999999996</v>
      </c>
      <c r="O33" s="5">
        <v>46.545000000000002</v>
      </c>
      <c r="P33" s="5">
        <v>41.841999999999999</v>
      </c>
      <c r="Q33" s="5">
        <v>46.283000000000001</v>
      </c>
      <c r="R33" s="5">
        <v>28.021999999999998</v>
      </c>
      <c r="S33" s="5">
        <v>38.314</v>
      </c>
      <c r="T33" s="5">
        <v>8.5429999999999993</v>
      </c>
      <c r="U33" s="5">
        <v>26.119</v>
      </c>
      <c r="V33" s="5">
        <v>9.8689999999999998</v>
      </c>
      <c r="W33" s="5">
        <v>17.518000000000001</v>
      </c>
      <c r="X33" s="5">
        <v>6.7290000000000001</v>
      </c>
      <c r="Y33" s="5">
        <v>71.400000000000006</v>
      </c>
      <c r="Z33" s="5">
        <v>73.962000000000003</v>
      </c>
      <c r="AA33" s="5">
        <v>116.43300000000001</v>
      </c>
      <c r="AB33" s="5">
        <v>95.712999999999994</v>
      </c>
      <c r="AC33" s="5">
        <v>50.652999999999999</v>
      </c>
      <c r="AD33" s="5">
        <v>111.157</v>
      </c>
      <c r="AE33" s="5">
        <v>128.68799999999999</v>
      </c>
      <c r="AF33" s="5">
        <v>115.52800000000001</v>
      </c>
      <c r="AG33" s="5">
        <v>105.479</v>
      </c>
      <c r="AH33" s="5">
        <v>111.477</v>
      </c>
      <c r="AI33" s="5">
        <v>55.128</v>
      </c>
      <c r="AJ33" s="5">
        <v>58.737000000000002</v>
      </c>
      <c r="AK33" s="20">
        <v>15</v>
      </c>
      <c r="AM33" s="17">
        <f>+AO33/$AO$3</f>
        <v>1.9342900789918241E-3</v>
      </c>
      <c r="AN33" s="18">
        <f>IF(AK33=1,AM33,AM33+AN31)</f>
        <v>0.99419916360312788</v>
      </c>
      <c r="AO33" s="5">
        <f>SUM(G33:AJ33)</f>
        <v>1484.5940000000003</v>
      </c>
    </row>
    <row r="34" spans="1:41" x14ac:dyDescent="0.2">
      <c r="A34" s="1" t="s">
        <v>119</v>
      </c>
      <c r="B34" s="1" t="s">
        <v>7</v>
      </c>
      <c r="C34" s="1" t="s">
        <v>8</v>
      </c>
      <c r="D34" s="1" t="s">
        <v>27</v>
      </c>
      <c r="E34" s="1" t="s">
        <v>21</v>
      </c>
      <c r="F34" s="1" t="s">
        <v>11</v>
      </c>
      <c r="G34" s="5">
        <v>-1</v>
      </c>
      <c r="H34" s="5">
        <v>-1</v>
      </c>
      <c r="I34" s="5">
        <v>-1</v>
      </c>
      <c r="J34" s="5" t="s">
        <v>24</v>
      </c>
      <c r="K34" s="5" t="s">
        <v>24</v>
      </c>
      <c r="L34" s="5" t="s">
        <v>24</v>
      </c>
      <c r="M34" s="5" t="s">
        <v>24</v>
      </c>
      <c r="N34" s="5" t="s">
        <v>24</v>
      </c>
      <c r="O34" s="5" t="s">
        <v>24</v>
      </c>
      <c r="P34" s="5" t="s">
        <v>24</v>
      </c>
      <c r="Q34" s="5" t="s">
        <v>24</v>
      </c>
      <c r="R34" s="5" t="s">
        <v>24</v>
      </c>
      <c r="S34" s="5" t="s">
        <v>24</v>
      </c>
      <c r="T34" s="5" t="s">
        <v>13</v>
      </c>
      <c r="U34" s="5" t="s">
        <v>13</v>
      </c>
      <c r="V34" s="5" t="s">
        <v>13</v>
      </c>
      <c r="W34" s="5" t="s">
        <v>13</v>
      </c>
      <c r="X34" s="5" t="s">
        <v>13</v>
      </c>
      <c r="Y34" s="5" t="s">
        <v>13</v>
      </c>
      <c r="Z34" s="5" t="s">
        <v>13</v>
      </c>
      <c r="AA34" s="5" t="s">
        <v>13</v>
      </c>
      <c r="AB34" s="5" t="s">
        <v>13</v>
      </c>
      <c r="AC34" s="5" t="s">
        <v>15</v>
      </c>
      <c r="AD34" s="5" t="s">
        <v>15</v>
      </c>
      <c r="AE34" s="5" t="s">
        <v>15</v>
      </c>
      <c r="AF34" s="5" t="s">
        <v>15</v>
      </c>
      <c r="AG34" s="5" t="s">
        <v>15</v>
      </c>
      <c r="AH34" s="5" t="s">
        <v>15</v>
      </c>
      <c r="AI34" s="5" t="s">
        <v>15</v>
      </c>
      <c r="AJ34" s="5" t="s">
        <v>15</v>
      </c>
      <c r="AK34" s="16">
        <v>15</v>
      </c>
    </row>
    <row r="35" spans="1:41" x14ac:dyDescent="0.2">
      <c r="A35" s="1" t="s">
        <v>119</v>
      </c>
      <c r="B35" s="1" t="s">
        <v>7</v>
      </c>
      <c r="C35" s="1" t="s">
        <v>8</v>
      </c>
      <c r="D35" s="1" t="s">
        <v>216</v>
      </c>
      <c r="E35" s="1" t="s">
        <v>21</v>
      </c>
      <c r="F35" s="1" t="s">
        <v>10</v>
      </c>
      <c r="T35" s="5">
        <v>8.2899999999999991</v>
      </c>
      <c r="W35" s="5">
        <v>110.752</v>
      </c>
      <c r="X35" s="5">
        <v>47.258000000000003</v>
      </c>
      <c r="Y35" s="5">
        <v>30.105</v>
      </c>
      <c r="Z35" s="5">
        <v>77.042000000000002</v>
      </c>
      <c r="AA35" s="5">
        <v>66.403000000000006</v>
      </c>
      <c r="AB35" s="5">
        <v>17.855</v>
      </c>
      <c r="AC35" s="5">
        <v>172.56</v>
      </c>
      <c r="AD35" s="5">
        <v>23.658000000000001</v>
      </c>
      <c r="AE35" s="5">
        <v>202.732</v>
      </c>
      <c r="AF35" s="5">
        <v>285.64400000000001</v>
      </c>
      <c r="AG35" s="5">
        <v>61.524000000000001</v>
      </c>
      <c r="AH35" s="5">
        <v>50.895000000000003</v>
      </c>
      <c r="AI35" s="5">
        <v>33.286999999999999</v>
      </c>
      <c r="AJ35" s="5">
        <v>16.609000000000002</v>
      </c>
      <c r="AK35" s="20">
        <v>16</v>
      </c>
      <c r="AM35" s="17">
        <f>+AO35/$AO$3</f>
        <v>1.569501768978358E-3</v>
      </c>
      <c r="AN35" s="18">
        <f>IF(AK35=1,AM35,AM35+AN33)</f>
        <v>0.99576866537210629</v>
      </c>
      <c r="AO35" s="5">
        <f>SUM(G35:AJ35)</f>
        <v>1204.6139999999998</v>
      </c>
    </row>
    <row r="36" spans="1:41" x14ac:dyDescent="0.2">
      <c r="A36" s="1" t="s">
        <v>119</v>
      </c>
      <c r="B36" s="1" t="s">
        <v>7</v>
      </c>
      <c r="C36" s="1" t="s">
        <v>8</v>
      </c>
      <c r="D36" s="1" t="s">
        <v>216</v>
      </c>
      <c r="E36" s="1" t="s">
        <v>21</v>
      </c>
      <c r="F36" s="1" t="s">
        <v>11</v>
      </c>
      <c r="T36" s="5">
        <v>-1</v>
      </c>
      <c r="W36" s="5">
        <v>-1</v>
      </c>
      <c r="X36" s="5">
        <v>-1</v>
      </c>
      <c r="Y36" s="5">
        <v>-1</v>
      </c>
      <c r="Z36" s="5">
        <v>-1</v>
      </c>
      <c r="AA36" s="5" t="s">
        <v>24</v>
      </c>
      <c r="AB36" s="5">
        <v>-1</v>
      </c>
      <c r="AC36" s="5">
        <v>-1</v>
      </c>
      <c r="AD36" s="5" t="s">
        <v>13</v>
      </c>
      <c r="AE36" s="5">
        <v>-1</v>
      </c>
      <c r="AF36" s="5">
        <v>-1</v>
      </c>
      <c r="AG36" s="5" t="s">
        <v>13</v>
      </c>
      <c r="AH36" s="5">
        <v>-1</v>
      </c>
      <c r="AI36" s="5" t="s">
        <v>13</v>
      </c>
      <c r="AJ36" s="5">
        <v>-1</v>
      </c>
      <c r="AK36" s="16">
        <v>16</v>
      </c>
    </row>
    <row r="37" spans="1:41" x14ac:dyDescent="0.2">
      <c r="A37" s="1" t="s">
        <v>119</v>
      </c>
      <c r="B37" s="1" t="s">
        <v>7</v>
      </c>
      <c r="C37" s="1" t="s">
        <v>8</v>
      </c>
      <c r="D37" s="1" t="s">
        <v>218</v>
      </c>
      <c r="E37" s="63" t="s">
        <v>32</v>
      </c>
      <c r="F37" s="1" t="s">
        <v>10</v>
      </c>
      <c r="T37" s="5">
        <v>272.16300000000001</v>
      </c>
      <c r="AB37" s="5">
        <v>43.024000000000001</v>
      </c>
      <c r="AD37" s="5">
        <v>64.209999999999994</v>
      </c>
      <c r="AE37" s="5">
        <v>49.421999999999997</v>
      </c>
      <c r="AF37" s="5">
        <v>138.46700000000001</v>
      </c>
      <c r="AG37" s="5">
        <v>52.255000000000003</v>
      </c>
      <c r="AH37" s="5">
        <v>16.143000000000001</v>
      </c>
      <c r="AI37" s="5">
        <v>11.044</v>
      </c>
      <c r="AJ37" s="5">
        <v>13.95</v>
      </c>
      <c r="AK37" s="20">
        <v>17</v>
      </c>
      <c r="AM37" s="17">
        <f>+AO37/$AO$3</f>
        <v>8.608029540791355E-4</v>
      </c>
      <c r="AN37" s="18">
        <f>IF(AK37=1,AM37,AM37+AN35)</f>
        <v>0.99662946832618537</v>
      </c>
      <c r="AO37" s="5">
        <f>SUM(G37:AJ37)</f>
        <v>660.678</v>
      </c>
    </row>
    <row r="38" spans="1:41" x14ac:dyDescent="0.2">
      <c r="A38" s="1" t="s">
        <v>119</v>
      </c>
      <c r="B38" s="1" t="s">
        <v>7</v>
      </c>
      <c r="C38" s="1" t="s">
        <v>8</v>
      </c>
      <c r="D38" s="1" t="s">
        <v>218</v>
      </c>
      <c r="E38" s="63" t="s">
        <v>32</v>
      </c>
      <c r="F38" s="1" t="s">
        <v>11</v>
      </c>
      <c r="S38" s="5" t="s">
        <v>15</v>
      </c>
      <c r="T38" s="5" t="s">
        <v>15</v>
      </c>
      <c r="U38" s="5" t="s">
        <v>15</v>
      </c>
      <c r="V38" s="5" t="s">
        <v>15</v>
      </c>
      <c r="W38" s="5" t="s">
        <v>15</v>
      </c>
      <c r="X38" s="5" t="s">
        <v>15</v>
      </c>
      <c r="Y38" s="5" t="s">
        <v>15</v>
      </c>
      <c r="Z38" s="5" t="s">
        <v>15</v>
      </c>
      <c r="AA38" s="5" t="s">
        <v>15</v>
      </c>
      <c r="AB38" s="5" t="s">
        <v>15</v>
      </c>
      <c r="AC38" s="5" t="s">
        <v>15</v>
      </c>
      <c r="AD38" s="5" t="s">
        <v>15</v>
      </c>
      <c r="AE38" s="5" t="s">
        <v>15</v>
      </c>
      <c r="AF38" s="5" t="s">
        <v>15</v>
      </c>
      <c r="AG38" s="5" t="s">
        <v>15</v>
      </c>
      <c r="AH38" s="5" t="s">
        <v>15</v>
      </c>
      <c r="AI38" s="5" t="s">
        <v>15</v>
      </c>
      <c r="AJ38" s="5" t="s">
        <v>15</v>
      </c>
      <c r="AK38" s="16">
        <v>17</v>
      </c>
    </row>
    <row r="39" spans="1:41" x14ac:dyDescent="0.2">
      <c r="A39" s="1" t="s">
        <v>119</v>
      </c>
      <c r="B39" s="1" t="s">
        <v>7</v>
      </c>
      <c r="C39" s="1" t="s">
        <v>8</v>
      </c>
      <c r="D39" s="1" t="s">
        <v>72</v>
      </c>
      <c r="E39" s="1" t="s">
        <v>21</v>
      </c>
      <c r="F39" s="1" t="s">
        <v>10</v>
      </c>
      <c r="W39" s="5">
        <v>42.968000000000004</v>
      </c>
      <c r="X39" s="5">
        <v>133.57599999999999</v>
      </c>
      <c r="Y39" s="5">
        <v>255</v>
      </c>
      <c r="Z39" s="5">
        <v>56.152999999999999</v>
      </c>
      <c r="AB39" s="5">
        <v>4.59</v>
      </c>
      <c r="AC39" s="5">
        <v>11.872999999999999</v>
      </c>
      <c r="AD39" s="5">
        <v>16.75</v>
      </c>
      <c r="AE39" s="5">
        <v>12.705</v>
      </c>
      <c r="AK39" s="20">
        <v>18</v>
      </c>
      <c r="AM39" s="17">
        <f>+AO39/$AO$3</f>
        <v>6.9525149670631977E-4</v>
      </c>
      <c r="AN39" s="18">
        <f>IF(AK39=1,AM39,AM39+AN37)</f>
        <v>0.99732471982289173</v>
      </c>
      <c r="AO39" s="5">
        <f>SUM(G39:AJ39)</f>
        <v>533.61500000000001</v>
      </c>
    </row>
    <row r="40" spans="1:41" x14ac:dyDescent="0.2">
      <c r="A40" s="1" t="s">
        <v>119</v>
      </c>
      <c r="B40" s="1" t="s">
        <v>7</v>
      </c>
      <c r="C40" s="1" t="s">
        <v>8</v>
      </c>
      <c r="D40" s="1" t="s">
        <v>72</v>
      </c>
      <c r="E40" s="1" t="s">
        <v>21</v>
      </c>
      <c r="F40" s="1" t="s">
        <v>11</v>
      </c>
      <c r="W40" s="5">
        <v>-1</v>
      </c>
      <c r="X40" s="5">
        <v>-1</v>
      </c>
      <c r="Y40" s="5">
        <v>-1</v>
      </c>
      <c r="Z40" s="5" t="s">
        <v>15</v>
      </c>
      <c r="AA40" s="5" t="s">
        <v>15</v>
      </c>
      <c r="AB40" s="5" t="s">
        <v>15</v>
      </c>
      <c r="AC40" s="5" t="s">
        <v>15</v>
      </c>
      <c r="AD40" s="5" t="s">
        <v>15</v>
      </c>
      <c r="AE40" s="5" t="s">
        <v>15</v>
      </c>
      <c r="AF40" s="5" t="s">
        <v>15</v>
      </c>
      <c r="AK40" s="16">
        <v>18</v>
      </c>
    </row>
    <row r="41" spans="1:41" x14ac:dyDescent="0.2">
      <c r="A41" s="1" t="s">
        <v>119</v>
      </c>
      <c r="B41" s="1" t="s">
        <v>7</v>
      </c>
      <c r="C41" s="1" t="s">
        <v>8</v>
      </c>
      <c r="D41" s="1" t="s">
        <v>72</v>
      </c>
      <c r="E41" s="1" t="s">
        <v>22</v>
      </c>
      <c r="F41" s="1" t="s">
        <v>10</v>
      </c>
      <c r="R41" s="5">
        <v>456</v>
      </c>
      <c r="AK41" s="20">
        <v>19</v>
      </c>
      <c r="AM41" s="17">
        <f>+AO41/$AO$3</f>
        <v>5.9412625675455484E-4</v>
      </c>
      <c r="AN41" s="18">
        <f>IF(AK41=1,AM41,AM41+AN39)</f>
        <v>0.99791884607964632</v>
      </c>
      <c r="AO41" s="5">
        <f>SUM(G41:AJ41)</f>
        <v>456</v>
      </c>
    </row>
    <row r="42" spans="1:41" x14ac:dyDescent="0.2">
      <c r="A42" s="1" t="s">
        <v>119</v>
      </c>
      <c r="B42" s="1" t="s">
        <v>7</v>
      </c>
      <c r="C42" s="1" t="s">
        <v>8</v>
      </c>
      <c r="D42" s="1" t="s">
        <v>72</v>
      </c>
      <c r="E42" s="1" t="s">
        <v>22</v>
      </c>
      <c r="F42" s="1" t="s">
        <v>11</v>
      </c>
      <c r="Q42" s="5" t="s">
        <v>15</v>
      </c>
      <c r="R42" s="5">
        <v>-1</v>
      </c>
      <c r="AK42" s="16">
        <v>19</v>
      </c>
    </row>
    <row r="43" spans="1:41" x14ac:dyDescent="0.2">
      <c r="A43" s="1" t="s">
        <v>119</v>
      </c>
      <c r="B43" s="1" t="s">
        <v>7</v>
      </c>
      <c r="C43" s="1" t="s">
        <v>8</v>
      </c>
      <c r="D43" s="1" t="s">
        <v>216</v>
      </c>
      <c r="E43" s="1" t="s">
        <v>22</v>
      </c>
      <c r="F43" s="1" t="s">
        <v>10</v>
      </c>
      <c r="W43" s="5">
        <v>4.202</v>
      </c>
      <c r="X43" s="5">
        <v>12.077999999999999</v>
      </c>
      <c r="Y43" s="5">
        <v>14.377000000000001</v>
      </c>
      <c r="Z43" s="5">
        <v>23.652999999999999</v>
      </c>
      <c r="AA43" s="5">
        <v>14.286</v>
      </c>
      <c r="AB43" s="5">
        <v>5.407</v>
      </c>
      <c r="AC43" s="5">
        <v>17.146999999999998</v>
      </c>
      <c r="AD43" s="5">
        <v>2.7E-2</v>
      </c>
      <c r="AE43" s="5">
        <v>35.509</v>
      </c>
      <c r="AF43" s="5">
        <v>17.111000000000001</v>
      </c>
      <c r="AG43" s="5">
        <v>13.464</v>
      </c>
      <c r="AH43" s="5">
        <v>15.423999999999999</v>
      </c>
      <c r="AI43" s="5">
        <v>20.494</v>
      </c>
      <c r="AJ43" s="5">
        <v>16.838999999999999</v>
      </c>
      <c r="AK43" s="20">
        <v>20</v>
      </c>
      <c r="AM43" s="17">
        <f>+AO43/$AO$3</f>
        <v>2.7363422848920637E-4</v>
      </c>
      <c r="AN43" s="18">
        <f>IF(AK43=1,AM43,AM43+AN41)</f>
        <v>0.99819248030813557</v>
      </c>
      <c r="AO43" s="5">
        <f>SUM(G43:AJ43)</f>
        <v>210.018</v>
      </c>
    </row>
    <row r="44" spans="1:41" x14ac:dyDescent="0.2">
      <c r="A44" s="1" t="s">
        <v>119</v>
      </c>
      <c r="B44" s="1" t="s">
        <v>7</v>
      </c>
      <c r="C44" s="1" t="s">
        <v>8</v>
      </c>
      <c r="D44" s="1" t="s">
        <v>216</v>
      </c>
      <c r="E44" s="1" t="s">
        <v>22</v>
      </c>
      <c r="F44" s="1" t="s">
        <v>11</v>
      </c>
      <c r="W44" s="5">
        <v>-1</v>
      </c>
      <c r="X44" s="5">
        <v>-1</v>
      </c>
      <c r="Y44" s="5">
        <v>-1</v>
      </c>
      <c r="Z44" s="5">
        <v>-1</v>
      </c>
      <c r="AA44" s="5">
        <v>-1</v>
      </c>
      <c r="AB44" s="5">
        <v>-1</v>
      </c>
      <c r="AC44" s="5">
        <v>-1</v>
      </c>
      <c r="AD44" s="5">
        <v>-1</v>
      </c>
      <c r="AE44" s="5">
        <v>-1</v>
      </c>
      <c r="AF44" s="5">
        <v>-1</v>
      </c>
      <c r="AG44" s="5" t="s">
        <v>13</v>
      </c>
      <c r="AH44" s="5">
        <v>-1</v>
      </c>
      <c r="AI44" s="5" t="s">
        <v>13</v>
      </c>
      <c r="AJ44" s="5">
        <v>-1</v>
      </c>
      <c r="AK44" s="16">
        <v>20</v>
      </c>
    </row>
    <row r="45" spans="1:41" x14ac:dyDescent="0.2">
      <c r="A45" s="1" t="s">
        <v>119</v>
      </c>
      <c r="B45" s="1" t="s">
        <v>7</v>
      </c>
      <c r="C45" s="1" t="s">
        <v>8</v>
      </c>
      <c r="D45" s="1" t="s">
        <v>216</v>
      </c>
      <c r="E45" s="1" t="s">
        <v>16</v>
      </c>
      <c r="F45" s="1" t="s">
        <v>10</v>
      </c>
      <c r="T45" s="5">
        <v>0.61</v>
      </c>
      <c r="W45" s="5">
        <v>1.966</v>
      </c>
      <c r="X45" s="5">
        <v>2.508</v>
      </c>
      <c r="Y45" s="5">
        <v>2.8639999999999999</v>
      </c>
      <c r="Z45" s="5">
        <v>5.7919999999999998</v>
      </c>
      <c r="AA45" s="5">
        <v>13.772</v>
      </c>
      <c r="AB45" s="5">
        <v>3.57</v>
      </c>
      <c r="AC45" s="5">
        <v>10.843999999999999</v>
      </c>
      <c r="AD45" s="5">
        <v>1.8380000000000001</v>
      </c>
      <c r="AE45" s="5">
        <v>19.081</v>
      </c>
      <c r="AF45" s="5">
        <v>16.134</v>
      </c>
      <c r="AG45" s="5">
        <v>17.71</v>
      </c>
      <c r="AH45" s="5">
        <v>10.430999999999999</v>
      </c>
      <c r="AI45" s="5">
        <v>16.856999999999999</v>
      </c>
      <c r="AJ45" s="5">
        <v>15.221</v>
      </c>
      <c r="AK45" s="20">
        <v>21</v>
      </c>
      <c r="AM45" s="17">
        <f>+AO45/$AO$3</f>
        <v>1.8136225150815902E-4</v>
      </c>
      <c r="AN45" s="18">
        <f>IF(AK45=1,AM45,AM45+AN43)</f>
        <v>0.99837384255964368</v>
      </c>
      <c r="AO45" s="5">
        <f>SUM(G45:AJ45)</f>
        <v>139.19799999999998</v>
      </c>
    </row>
    <row r="46" spans="1:41" x14ac:dyDescent="0.2">
      <c r="A46" s="1" t="s">
        <v>119</v>
      </c>
      <c r="B46" s="1" t="s">
        <v>7</v>
      </c>
      <c r="C46" s="1" t="s">
        <v>8</v>
      </c>
      <c r="D46" s="1" t="s">
        <v>216</v>
      </c>
      <c r="E46" s="1" t="s">
        <v>16</v>
      </c>
      <c r="F46" s="1" t="s">
        <v>11</v>
      </c>
      <c r="T46" s="5">
        <v>-1</v>
      </c>
      <c r="W46" s="5">
        <v>-1</v>
      </c>
      <c r="X46" s="5">
        <v>-1</v>
      </c>
      <c r="Y46" s="5">
        <v>-1</v>
      </c>
      <c r="Z46" s="5">
        <v>-1</v>
      </c>
      <c r="AA46" s="5" t="s">
        <v>24</v>
      </c>
      <c r="AB46" s="5">
        <v>-1</v>
      </c>
      <c r="AC46" s="5">
        <v>-1</v>
      </c>
      <c r="AD46" s="5" t="s">
        <v>13</v>
      </c>
      <c r="AE46" s="5">
        <v>-1</v>
      </c>
      <c r="AF46" s="5">
        <v>-1</v>
      </c>
      <c r="AG46" s="5" t="s">
        <v>13</v>
      </c>
      <c r="AH46" s="5">
        <v>-1</v>
      </c>
      <c r="AI46" s="5" t="s">
        <v>13</v>
      </c>
      <c r="AJ46" s="5">
        <v>-1</v>
      </c>
      <c r="AK46" s="16">
        <v>21</v>
      </c>
    </row>
    <row r="47" spans="1:41" x14ac:dyDescent="0.2">
      <c r="A47" s="1" t="s">
        <v>119</v>
      </c>
      <c r="B47" s="1" t="s">
        <v>7</v>
      </c>
      <c r="C47" s="1" t="s">
        <v>8</v>
      </c>
      <c r="D47" s="1" t="s">
        <v>220</v>
      </c>
      <c r="E47" s="63" t="s">
        <v>32</v>
      </c>
      <c r="F47" s="1" t="s">
        <v>10</v>
      </c>
      <c r="L47" s="5">
        <v>102.596</v>
      </c>
      <c r="M47" s="5">
        <v>0.25700000000000001</v>
      </c>
      <c r="N47" s="5">
        <v>22.19</v>
      </c>
      <c r="O47" s="5">
        <v>4.38</v>
      </c>
      <c r="P47" s="5">
        <v>0.28999999999999998</v>
      </c>
      <c r="Q47" s="5">
        <v>0.41</v>
      </c>
      <c r="R47" s="5">
        <v>0.06</v>
      </c>
      <c r="S47" s="5">
        <v>0.04</v>
      </c>
      <c r="T47" s="5">
        <v>1.27</v>
      </c>
      <c r="U47" s="5">
        <v>4.7E-2</v>
      </c>
      <c r="V47" s="5">
        <v>4.3999999999999997E-2</v>
      </c>
      <c r="W47" s="5">
        <v>0.26</v>
      </c>
      <c r="X47" s="5">
        <v>0.69299999999999995</v>
      </c>
      <c r="Y47" s="5">
        <v>1.4770000000000001</v>
      </c>
      <c r="Z47" s="5">
        <v>0.59299999999999997</v>
      </c>
      <c r="AA47" s="5">
        <v>1.8720000000000001</v>
      </c>
      <c r="AB47" s="5">
        <v>0.97099999999999997</v>
      </c>
      <c r="AK47" s="20">
        <v>22</v>
      </c>
      <c r="AM47" s="17">
        <f>+AO47/$AO$3</f>
        <v>1.7908476752393328E-4</v>
      </c>
      <c r="AN47" s="18">
        <f>IF(AK47=1,AM47,AM47+AN45)</f>
        <v>0.99855292732716761</v>
      </c>
      <c r="AO47" s="5">
        <f>SUM(G47:AJ47)</f>
        <v>137.45000000000002</v>
      </c>
    </row>
    <row r="48" spans="1:41" x14ac:dyDescent="0.2">
      <c r="A48" s="1" t="s">
        <v>119</v>
      </c>
      <c r="B48" s="1" t="s">
        <v>7</v>
      </c>
      <c r="C48" s="1" t="s">
        <v>8</v>
      </c>
      <c r="D48" s="1" t="s">
        <v>220</v>
      </c>
      <c r="E48" s="63" t="s">
        <v>32</v>
      </c>
      <c r="F48" s="1" t="s">
        <v>11</v>
      </c>
      <c r="L48" s="5">
        <v>-1</v>
      </c>
      <c r="M48" s="5">
        <v>-1</v>
      </c>
      <c r="N48" s="5">
        <v>-1</v>
      </c>
      <c r="O48" s="5">
        <v>-1</v>
      </c>
      <c r="P48" s="5">
        <v>-1</v>
      </c>
      <c r="Q48" s="5">
        <v>-1</v>
      </c>
      <c r="R48" s="5">
        <v>-1</v>
      </c>
      <c r="S48" s="5">
        <v>-1</v>
      </c>
      <c r="T48" s="5">
        <v>-1</v>
      </c>
      <c r="U48" s="5">
        <v>-1</v>
      </c>
      <c r="V48" s="5">
        <v>-1</v>
      </c>
      <c r="W48" s="5">
        <v>-1</v>
      </c>
      <c r="X48" s="5">
        <v>-1</v>
      </c>
      <c r="Y48" s="5">
        <v>-1</v>
      </c>
      <c r="Z48" s="5">
        <v>-1</v>
      </c>
      <c r="AA48" s="5">
        <v>-1</v>
      </c>
      <c r="AB48" s="5">
        <v>-1</v>
      </c>
      <c r="AK48" s="16">
        <v>22</v>
      </c>
    </row>
    <row r="49" spans="1:41" x14ac:dyDescent="0.2">
      <c r="A49" s="1" t="s">
        <v>119</v>
      </c>
      <c r="B49" s="1" t="s">
        <v>7</v>
      </c>
      <c r="C49" s="1" t="s">
        <v>8</v>
      </c>
      <c r="D49" s="1" t="s">
        <v>219</v>
      </c>
      <c r="E49" s="1" t="s">
        <v>21</v>
      </c>
      <c r="F49" s="1" t="s">
        <v>10</v>
      </c>
      <c r="AF49" s="5">
        <v>118.92400000000001</v>
      </c>
      <c r="AJ49" s="5">
        <v>1.9650000000000001</v>
      </c>
      <c r="AK49" s="20">
        <v>23</v>
      </c>
      <c r="AM49" s="17">
        <f>+AO49/$AO$3</f>
        <v>1.57507300554389E-4</v>
      </c>
      <c r="AN49" s="18">
        <f>IF(AK49=1,AM49,AM49+AN47)</f>
        <v>0.99871043462772202</v>
      </c>
      <c r="AO49" s="5">
        <f>SUM(G49:AJ49)</f>
        <v>120.88900000000001</v>
      </c>
    </row>
    <row r="50" spans="1:41" x14ac:dyDescent="0.2">
      <c r="A50" s="1" t="s">
        <v>119</v>
      </c>
      <c r="B50" s="1" t="s">
        <v>7</v>
      </c>
      <c r="C50" s="1" t="s">
        <v>8</v>
      </c>
      <c r="D50" s="1" t="s">
        <v>219</v>
      </c>
      <c r="E50" s="1" t="s">
        <v>21</v>
      </c>
      <c r="F50" s="1" t="s">
        <v>11</v>
      </c>
      <c r="AF50" s="5" t="s">
        <v>15</v>
      </c>
      <c r="AG50" s="5" t="s">
        <v>15</v>
      </c>
      <c r="AJ50" s="5" t="s">
        <v>15</v>
      </c>
      <c r="AK50" s="16">
        <v>23</v>
      </c>
    </row>
    <row r="51" spans="1:41" x14ac:dyDescent="0.2">
      <c r="A51" s="1" t="s">
        <v>119</v>
      </c>
      <c r="B51" s="1" t="s">
        <v>7</v>
      </c>
      <c r="C51" s="1" t="s">
        <v>8</v>
      </c>
      <c r="D51" s="1" t="s">
        <v>221</v>
      </c>
      <c r="E51" s="1" t="s">
        <v>21</v>
      </c>
      <c r="F51" s="1" t="s">
        <v>10</v>
      </c>
      <c r="U51" s="5">
        <v>3.3650000000000002</v>
      </c>
      <c r="V51" s="5">
        <v>1.101</v>
      </c>
      <c r="W51" s="5">
        <v>1.296</v>
      </c>
      <c r="X51" s="5">
        <v>2.08</v>
      </c>
      <c r="Y51" s="5">
        <v>92.103999999999999</v>
      </c>
      <c r="Z51" s="5">
        <v>0.97899999999999998</v>
      </c>
      <c r="AA51" s="5">
        <v>0.92300000000000004</v>
      </c>
      <c r="AB51" s="5">
        <v>1.9E-2</v>
      </c>
      <c r="AK51" s="20">
        <v>24</v>
      </c>
      <c r="AM51" s="17">
        <f>+AO51/$AO$3</f>
        <v>1.3272337587021105E-4</v>
      </c>
      <c r="AN51" s="18">
        <f>IF(AK51=1,AM51,AM51+AN49)</f>
        <v>0.99884315800359225</v>
      </c>
      <c r="AO51" s="5">
        <f>SUM(G51:AJ51)</f>
        <v>101.867</v>
      </c>
    </row>
    <row r="52" spans="1:41" x14ac:dyDescent="0.2">
      <c r="A52" s="1" t="s">
        <v>119</v>
      </c>
      <c r="B52" s="1" t="s">
        <v>7</v>
      </c>
      <c r="C52" s="1" t="s">
        <v>8</v>
      </c>
      <c r="D52" s="1" t="s">
        <v>221</v>
      </c>
      <c r="E52" s="1" t="s">
        <v>21</v>
      </c>
      <c r="F52" s="1" t="s">
        <v>11</v>
      </c>
      <c r="U52" s="5" t="s">
        <v>15</v>
      </c>
      <c r="V52" s="5" t="s">
        <v>15</v>
      </c>
      <c r="W52" s="5" t="s">
        <v>15</v>
      </c>
      <c r="X52" s="5">
        <v>-1</v>
      </c>
      <c r="Y52" s="5" t="s">
        <v>15</v>
      </c>
      <c r="Z52" s="5" t="s">
        <v>15</v>
      </c>
      <c r="AA52" s="5">
        <v>-1</v>
      </c>
      <c r="AB52" s="5" t="s">
        <v>15</v>
      </c>
      <c r="AD52" s="5" t="s">
        <v>24</v>
      </c>
      <c r="AK52" s="16">
        <v>24</v>
      </c>
    </row>
    <row r="53" spans="1:41" x14ac:dyDescent="0.2">
      <c r="A53" s="1" t="s">
        <v>119</v>
      </c>
      <c r="B53" s="1" t="s">
        <v>7</v>
      </c>
      <c r="C53" s="1" t="s">
        <v>8</v>
      </c>
      <c r="D53" s="1" t="s">
        <v>216</v>
      </c>
      <c r="E53" s="1" t="s">
        <v>46</v>
      </c>
      <c r="F53" s="1" t="s">
        <v>10</v>
      </c>
      <c r="T53" s="5">
        <v>1.75</v>
      </c>
      <c r="X53" s="5">
        <v>4.8520000000000003</v>
      </c>
      <c r="Y53" s="5">
        <v>4.758</v>
      </c>
      <c r="Z53" s="5">
        <v>10.785</v>
      </c>
      <c r="AA53" s="5">
        <v>10.739000000000001</v>
      </c>
      <c r="AB53" s="5">
        <v>2.633</v>
      </c>
      <c r="AC53" s="5">
        <v>10.539</v>
      </c>
      <c r="AD53" s="5">
        <v>0.51600000000000001</v>
      </c>
      <c r="AF53" s="5">
        <v>18.672000000000001</v>
      </c>
      <c r="AG53" s="5">
        <v>14.242000000000001</v>
      </c>
      <c r="AH53" s="5">
        <v>7.5410000000000004</v>
      </c>
      <c r="AI53" s="5">
        <v>5.8449999999999998</v>
      </c>
      <c r="AJ53" s="5">
        <v>4.5579999999999998</v>
      </c>
      <c r="AK53" s="20">
        <v>25</v>
      </c>
      <c r="AM53" s="17">
        <f>+AO53/$AO$3</f>
        <v>1.2694237104297432E-4</v>
      </c>
      <c r="AN53" s="18">
        <f>IF(AK53=1,AM53,AM53+AN51)</f>
        <v>0.99897010037463518</v>
      </c>
      <c r="AO53" s="5">
        <f>SUM(G53:AJ53)</f>
        <v>97.43</v>
      </c>
    </row>
    <row r="54" spans="1:41" x14ac:dyDescent="0.2">
      <c r="A54" s="1" t="s">
        <v>119</v>
      </c>
      <c r="B54" s="1" t="s">
        <v>7</v>
      </c>
      <c r="C54" s="1" t="s">
        <v>8</v>
      </c>
      <c r="D54" s="1" t="s">
        <v>216</v>
      </c>
      <c r="E54" s="1" t="s">
        <v>46</v>
      </c>
      <c r="F54" s="1" t="s">
        <v>11</v>
      </c>
      <c r="T54" s="5">
        <v>-1</v>
      </c>
      <c r="X54" s="5">
        <v>-1</v>
      </c>
      <c r="Y54" s="5">
        <v>-1</v>
      </c>
      <c r="Z54" s="5">
        <v>-1</v>
      </c>
      <c r="AA54" s="5" t="s">
        <v>24</v>
      </c>
      <c r="AB54" s="5">
        <v>-1</v>
      </c>
      <c r="AC54" s="5">
        <v>-1</v>
      </c>
      <c r="AD54" s="5" t="s">
        <v>13</v>
      </c>
      <c r="AF54" s="5">
        <v>-1</v>
      </c>
      <c r="AG54" s="5" t="s">
        <v>13</v>
      </c>
      <c r="AH54" s="5">
        <v>-1</v>
      </c>
      <c r="AI54" s="5" t="s">
        <v>13</v>
      </c>
      <c r="AJ54" s="5">
        <v>-1</v>
      </c>
      <c r="AK54" s="16">
        <v>25</v>
      </c>
    </row>
    <row r="55" spans="1:41" x14ac:dyDescent="0.2">
      <c r="A55" s="1" t="s">
        <v>119</v>
      </c>
      <c r="B55" s="1" t="s">
        <v>7</v>
      </c>
      <c r="C55" s="1" t="s">
        <v>8</v>
      </c>
      <c r="D55" s="1" t="s">
        <v>188</v>
      </c>
      <c r="E55" s="1" t="s">
        <v>21</v>
      </c>
      <c r="F55" s="1" t="s">
        <v>10</v>
      </c>
      <c r="AF55" s="5">
        <v>93.28</v>
      </c>
      <c r="AK55" s="20">
        <v>26</v>
      </c>
      <c r="AM55" s="17">
        <f>+AO55/$AO$3</f>
        <v>1.2153530094312473E-4</v>
      </c>
      <c r="AN55" s="18">
        <f>IF(AK55=1,AM55,AM55+AN53)</f>
        <v>0.99909163567557835</v>
      </c>
      <c r="AO55" s="5">
        <f>SUM(G55:AJ55)</f>
        <v>93.28</v>
      </c>
    </row>
    <row r="56" spans="1:41" x14ac:dyDescent="0.2">
      <c r="A56" s="1" t="s">
        <v>119</v>
      </c>
      <c r="B56" s="1" t="s">
        <v>7</v>
      </c>
      <c r="C56" s="1" t="s">
        <v>8</v>
      </c>
      <c r="D56" s="1" t="s">
        <v>188</v>
      </c>
      <c r="E56" s="1" t="s">
        <v>21</v>
      </c>
      <c r="F56" s="1" t="s">
        <v>11</v>
      </c>
      <c r="AF56" s="5">
        <v>-1</v>
      </c>
      <c r="AK56" s="16">
        <v>26</v>
      </c>
    </row>
    <row r="57" spans="1:41" x14ac:dyDescent="0.2">
      <c r="A57" s="1" t="s">
        <v>119</v>
      </c>
      <c r="B57" s="1" t="s">
        <v>7</v>
      </c>
      <c r="C57" s="1" t="s">
        <v>8</v>
      </c>
      <c r="D57" s="1" t="s">
        <v>217</v>
      </c>
      <c r="E57" s="63" t="s">
        <v>32</v>
      </c>
      <c r="F57" s="1" t="s">
        <v>10</v>
      </c>
      <c r="P57" s="5">
        <v>22</v>
      </c>
      <c r="Q57" s="5">
        <v>66</v>
      </c>
      <c r="Z57" s="5">
        <v>0.44800000000000001</v>
      </c>
      <c r="AA57" s="5">
        <v>0.85899999999999999</v>
      </c>
      <c r="AB57" s="5">
        <v>1.617</v>
      </c>
      <c r="AC57" s="5">
        <v>0.89700000000000002</v>
      </c>
      <c r="AK57" s="20">
        <v>27</v>
      </c>
      <c r="AM57" s="17">
        <f>+AO57/$AO$3</f>
        <v>1.1963435750320171E-4</v>
      </c>
      <c r="AN57" s="18">
        <f>IF(AK57=1,AM57,AM57+AN55)</f>
        <v>0.99921127003308152</v>
      </c>
      <c r="AO57" s="5">
        <f>SUM(G57:AJ57)</f>
        <v>91.820999999999998</v>
      </c>
    </row>
    <row r="58" spans="1:41" x14ac:dyDescent="0.2">
      <c r="A58" s="1" t="s">
        <v>119</v>
      </c>
      <c r="B58" s="1" t="s">
        <v>7</v>
      </c>
      <c r="C58" s="1" t="s">
        <v>8</v>
      </c>
      <c r="D58" s="1" t="s">
        <v>217</v>
      </c>
      <c r="E58" s="63" t="s">
        <v>32</v>
      </c>
      <c r="F58" s="1" t="s">
        <v>11</v>
      </c>
      <c r="P58" s="5">
        <v>-1</v>
      </c>
      <c r="Q58" s="5">
        <v>-1</v>
      </c>
      <c r="Z58" s="5">
        <v>-1</v>
      </c>
      <c r="AA58" s="5">
        <v>-1</v>
      </c>
      <c r="AB58" s="5">
        <v>-1</v>
      </c>
      <c r="AC58" s="5">
        <v>-1</v>
      </c>
      <c r="AK58" s="16">
        <v>27</v>
      </c>
    </row>
    <row r="59" spans="1:41" x14ac:dyDescent="0.2">
      <c r="A59" s="1" t="s">
        <v>119</v>
      </c>
      <c r="B59" s="1" t="s">
        <v>7</v>
      </c>
      <c r="C59" s="1" t="s">
        <v>8</v>
      </c>
      <c r="D59" s="1" t="s">
        <v>221</v>
      </c>
      <c r="E59" s="1" t="s">
        <v>22</v>
      </c>
      <c r="F59" s="1" t="s">
        <v>10</v>
      </c>
      <c r="K59" s="5">
        <v>11.57</v>
      </c>
      <c r="U59" s="5">
        <v>1.585</v>
      </c>
      <c r="V59" s="5">
        <v>0.57399999999999995</v>
      </c>
      <c r="W59" s="5">
        <v>2.19</v>
      </c>
      <c r="X59" s="5">
        <v>2.4809999999999999</v>
      </c>
      <c r="Y59" s="5">
        <v>2.355</v>
      </c>
      <c r="Z59" s="5">
        <v>4.218</v>
      </c>
      <c r="AA59" s="5">
        <v>5.7409999999999997</v>
      </c>
      <c r="AB59" s="5">
        <v>6.0119999999999996</v>
      </c>
      <c r="AC59" s="5">
        <v>6.6539999999999999</v>
      </c>
      <c r="AD59" s="5">
        <v>6.0890000000000004</v>
      </c>
      <c r="AE59" s="5">
        <v>9.3610000000000007</v>
      </c>
      <c r="AF59" s="5">
        <v>12.552</v>
      </c>
      <c r="AG59" s="5">
        <v>8.1869999999999994</v>
      </c>
      <c r="AH59" s="5">
        <v>5.6020000000000003</v>
      </c>
      <c r="AI59" s="5">
        <v>2.37</v>
      </c>
      <c r="AJ59" s="5">
        <v>1.919</v>
      </c>
      <c r="AK59" s="20">
        <v>28</v>
      </c>
      <c r="AM59" s="17">
        <f>+AO59/$AO$3</f>
        <v>1.1655819063434755E-4</v>
      </c>
      <c r="AN59" s="18">
        <f>IF(AK59=1,AM59,AM59+AN57)</f>
        <v>0.99932782822371591</v>
      </c>
      <c r="AO59" s="5">
        <f>SUM(G59:AJ59)</f>
        <v>89.460000000000008</v>
      </c>
    </row>
    <row r="60" spans="1:41" x14ac:dyDescent="0.2">
      <c r="A60" s="1" t="s">
        <v>119</v>
      </c>
      <c r="B60" s="1" t="s">
        <v>7</v>
      </c>
      <c r="C60" s="1" t="s">
        <v>8</v>
      </c>
      <c r="D60" s="1" t="s">
        <v>221</v>
      </c>
      <c r="E60" s="1" t="s">
        <v>22</v>
      </c>
      <c r="F60" s="1" t="s">
        <v>11</v>
      </c>
      <c r="K60" s="5">
        <v>-1</v>
      </c>
      <c r="U60" s="5" t="s">
        <v>15</v>
      </c>
      <c r="V60" s="5" t="s">
        <v>15</v>
      </c>
      <c r="W60" s="5" t="s">
        <v>15</v>
      </c>
      <c r="X60" s="5">
        <v>-1</v>
      </c>
      <c r="Y60" s="5" t="s">
        <v>15</v>
      </c>
      <c r="Z60" s="5" t="s">
        <v>15</v>
      </c>
      <c r="AA60" s="5">
        <v>-1</v>
      </c>
      <c r="AB60" s="5" t="s">
        <v>15</v>
      </c>
      <c r="AC60" s="5" t="s">
        <v>15</v>
      </c>
      <c r="AD60" s="5" t="s">
        <v>15</v>
      </c>
      <c r="AE60" s="5" t="s">
        <v>13</v>
      </c>
      <c r="AF60" s="5" t="s">
        <v>13</v>
      </c>
      <c r="AG60" s="5" t="s">
        <v>15</v>
      </c>
      <c r="AH60" s="5" t="s">
        <v>15</v>
      </c>
      <c r="AI60" s="5" t="s">
        <v>15</v>
      </c>
      <c r="AJ60" s="5" t="s">
        <v>15</v>
      </c>
      <c r="AK60" s="16">
        <v>28</v>
      </c>
    </row>
    <row r="61" spans="1:41" x14ac:dyDescent="0.2">
      <c r="A61" s="1" t="s">
        <v>119</v>
      </c>
      <c r="B61" s="1" t="s">
        <v>7</v>
      </c>
      <c r="C61" s="1" t="s">
        <v>8</v>
      </c>
      <c r="D61" s="1" t="s">
        <v>41</v>
      </c>
      <c r="E61" s="1" t="s">
        <v>21</v>
      </c>
      <c r="F61" s="1" t="s">
        <v>10</v>
      </c>
      <c r="R61" s="5">
        <v>6</v>
      </c>
      <c r="S61" s="5">
        <v>2.9289999999999998</v>
      </c>
      <c r="T61" s="5">
        <v>2.3439999999999999</v>
      </c>
      <c r="U61" s="5">
        <v>0.61699999999999999</v>
      </c>
      <c r="V61" s="5">
        <v>0.69299999999999995</v>
      </c>
      <c r="W61" s="5">
        <v>0.42099999999999999</v>
      </c>
      <c r="X61" s="5">
        <v>1.877</v>
      </c>
      <c r="Y61" s="5">
        <v>8.2210000000000001</v>
      </c>
      <c r="Z61" s="5">
        <v>9.3640000000000008</v>
      </c>
      <c r="AA61" s="5">
        <v>10.500999999999999</v>
      </c>
      <c r="AB61" s="5">
        <v>10.805</v>
      </c>
      <c r="AC61" s="5">
        <v>8.3279999999999994</v>
      </c>
      <c r="AD61" s="5">
        <v>9.9160000000000004</v>
      </c>
      <c r="AE61" s="5">
        <v>3.5049999999999999</v>
      </c>
      <c r="AF61" s="5">
        <v>1.583</v>
      </c>
      <c r="AG61" s="5">
        <v>1.7809999999999999</v>
      </c>
      <c r="AH61" s="5">
        <v>0.31900000000000001</v>
      </c>
      <c r="AI61" s="5">
        <v>0.29099999999999998</v>
      </c>
      <c r="AJ61" s="5">
        <v>0.107</v>
      </c>
      <c r="AK61" s="20">
        <v>29</v>
      </c>
      <c r="AM61" s="17">
        <f>+AO61/$AO$3</f>
        <v>1.0371411905740366E-4</v>
      </c>
      <c r="AN61" s="18">
        <f>IF(AK61=1,AM61,AM61+AN59)</f>
        <v>0.99943154234277332</v>
      </c>
      <c r="AO61" s="5">
        <f>SUM(G61:AJ61)</f>
        <v>79.60199999999999</v>
      </c>
    </row>
    <row r="62" spans="1:41" x14ac:dyDescent="0.2">
      <c r="A62" s="1" t="s">
        <v>119</v>
      </c>
      <c r="B62" s="1" t="s">
        <v>7</v>
      </c>
      <c r="C62" s="1" t="s">
        <v>8</v>
      </c>
      <c r="D62" s="1" t="s">
        <v>41</v>
      </c>
      <c r="E62" s="1" t="s">
        <v>21</v>
      </c>
      <c r="F62" s="1" t="s">
        <v>11</v>
      </c>
      <c r="R62" s="5">
        <v>-1</v>
      </c>
      <c r="S62" s="5" t="s">
        <v>15</v>
      </c>
      <c r="T62" s="5" t="s">
        <v>15</v>
      </c>
      <c r="U62" s="5" t="s">
        <v>15</v>
      </c>
      <c r="V62" s="5" t="s">
        <v>15</v>
      </c>
      <c r="W62" s="5" t="s">
        <v>15</v>
      </c>
      <c r="X62" s="5" t="s">
        <v>15</v>
      </c>
      <c r="Y62" s="5" t="s">
        <v>15</v>
      </c>
      <c r="Z62" s="5" t="s">
        <v>15</v>
      </c>
      <c r="AA62" s="5" t="s">
        <v>15</v>
      </c>
      <c r="AB62" s="5" t="s">
        <v>15</v>
      </c>
      <c r="AC62" s="5" t="s">
        <v>15</v>
      </c>
      <c r="AD62" s="5" t="s">
        <v>15</v>
      </c>
      <c r="AE62" s="5" t="s">
        <v>15</v>
      </c>
      <c r="AF62" s="5" t="s">
        <v>15</v>
      </c>
      <c r="AG62" s="5" t="s">
        <v>15</v>
      </c>
      <c r="AH62" s="5" t="s">
        <v>15</v>
      </c>
      <c r="AI62" s="5" t="s">
        <v>15</v>
      </c>
      <c r="AJ62" s="5" t="s">
        <v>15</v>
      </c>
      <c r="AK62" s="16">
        <v>29</v>
      </c>
    </row>
    <row r="63" spans="1:41" x14ac:dyDescent="0.2">
      <c r="A63" s="1" t="s">
        <v>119</v>
      </c>
      <c r="B63" s="1" t="s">
        <v>7</v>
      </c>
      <c r="C63" s="1" t="s">
        <v>8</v>
      </c>
      <c r="D63" s="1" t="s">
        <v>217</v>
      </c>
      <c r="E63" s="1" t="s">
        <v>22</v>
      </c>
      <c r="F63" s="1" t="s">
        <v>10</v>
      </c>
      <c r="O63" s="5">
        <v>59.65</v>
      </c>
      <c r="P63" s="5">
        <v>9</v>
      </c>
      <c r="S63" s="5">
        <v>1.8049999999999999</v>
      </c>
      <c r="U63" s="5">
        <v>0.155</v>
      </c>
      <c r="W63" s="5">
        <v>4.3999999999999997E-2</v>
      </c>
      <c r="X63" s="5">
        <v>0.10100000000000001</v>
      </c>
      <c r="AA63" s="5">
        <v>0.245</v>
      </c>
      <c r="AK63" s="20">
        <v>30</v>
      </c>
      <c r="AM63" s="17">
        <f>+AO63/$AO$3</f>
        <v>9.250650050345045E-5</v>
      </c>
      <c r="AN63" s="18">
        <f>IF(AK63=1,AM63,AM63+AN61)</f>
        <v>0.99952404884327672</v>
      </c>
      <c r="AO63" s="5">
        <f>SUM(G63:AJ63)</f>
        <v>71.000000000000014</v>
      </c>
    </row>
    <row r="64" spans="1:41" x14ac:dyDescent="0.2">
      <c r="A64" s="1" t="s">
        <v>119</v>
      </c>
      <c r="B64" s="1" t="s">
        <v>7</v>
      </c>
      <c r="C64" s="1" t="s">
        <v>8</v>
      </c>
      <c r="D64" s="1" t="s">
        <v>217</v>
      </c>
      <c r="E64" s="1" t="s">
        <v>22</v>
      </c>
      <c r="F64" s="1" t="s">
        <v>11</v>
      </c>
      <c r="O64" s="5">
        <v>-1</v>
      </c>
      <c r="P64" s="5">
        <v>-1</v>
      </c>
      <c r="S64" s="5">
        <v>-1</v>
      </c>
      <c r="U64" s="5">
        <v>-1</v>
      </c>
      <c r="W64" s="5">
        <v>-1</v>
      </c>
      <c r="X64" s="5">
        <v>-1</v>
      </c>
      <c r="AA64" s="5">
        <v>-1</v>
      </c>
      <c r="AK64" s="16">
        <v>30</v>
      </c>
    </row>
    <row r="65" spans="1:41" x14ac:dyDescent="0.2">
      <c r="A65" s="1" t="s">
        <v>119</v>
      </c>
      <c r="B65" s="1" t="s">
        <v>7</v>
      </c>
      <c r="C65" s="1" t="s">
        <v>8</v>
      </c>
      <c r="D65" s="1" t="s">
        <v>221</v>
      </c>
      <c r="E65" s="63" t="s">
        <v>32</v>
      </c>
      <c r="F65" s="1" t="s">
        <v>10</v>
      </c>
      <c r="J65" s="5">
        <v>0.3</v>
      </c>
      <c r="K65" s="5">
        <v>0.2</v>
      </c>
      <c r="N65" s="5">
        <v>0.8</v>
      </c>
      <c r="O65" s="5">
        <v>0.1</v>
      </c>
      <c r="P65" s="5">
        <v>12</v>
      </c>
      <c r="Q65" s="5">
        <v>9.3000000000000007</v>
      </c>
      <c r="R65" s="5">
        <v>5.6</v>
      </c>
      <c r="S65" s="5">
        <v>3.8</v>
      </c>
      <c r="T65" s="5">
        <v>6.21</v>
      </c>
      <c r="AK65" s="20">
        <v>31</v>
      </c>
      <c r="AM65" s="17">
        <f>+AO65/$AO$3</f>
        <v>4.9914423018129379E-5</v>
      </c>
      <c r="AN65" s="18">
        <f>IF(AK65=1,AM65,AM65+AN63)</f>
        <v>0.99957396326629488</v>
      </c>
      <c r="AO65" s="5">
        <f>SUM(G65:AJ65)</f>
        <v>38.31</v>
      </c>
    </row>
    <row r="66" spans="1:41" x14ac:dyDescent="0.2">
      <c r="A66" s="1" t="s">
        <v>119</v>
      </c>
      <c r="B66" s="1" t="s">
        <v>7</v>
      </c>
      <c r="C66" s="1" t="s">
        <v>8</v>
      </c>
      <c r="D66" s="1" t="s">
        <v>221</v>
      </c>
      <c r="E66" s="63" t="s">
        <v>32</v>
      </c>
      <c r="F66" s="1" t="s">
        <v>11</v>
      </c>
      <c r="J66" s="5">
        <v>-1</v>
      </c>
      <c r="K66" s="5">
        <v>-1</v>
      </c>
      <c r="N66" s="5">
        <v>-1</v>
      </c>
      <c r="O66" s="5">
        <v>-1</v>
      </c>
      <c r="P66" s="5">
        <v>-1</v>
      </c>
      <c r="Q66" s="5">
        <v>-1</v>
      </c>
      <c r="R66" s="5">
        <v>-1</v>
      </c>
      <c r="S66" s="5">
        <v>-1</v>
      </c>
      <c r="T66" s="5">
        <v>-1</v>
      </c>
      <c r="AC66" s="5" t="s">
        <v>24</v>
      </c>
      <c r="AD66" s="5" t="s">
        <v>13</v>
      </c>
      <c r="AK66" s="16">
        <v>31</v>
      </c>
    </row>
    <row r="67" spans="1:41" x14ac:dyDescent="0.2">
      <c r="A67" s="1" t="s">
        <v>119</v>
      </c>
      <c r="B67" s="1" t="s">
        <v>7</v>
      </c>
      <c r="C67" s="1" t="s">
        <v>8</v>
      </c>
      <c r="D67" s="1" t="s">
        <v>236</v>
      </c>
      <c r="E67" s="63" t="s">
        <v>32</v>
      </c>
      <c r="F67" s="1" t="s">
        <v>10</v>
      </c>
      <c r="G67" s="5">
        <v>1</v>
      </c>
      <c r="H67" s="5">
        <v>1</v>
      </c>
      <c r="J67" s="5">
        <v>1</v>
      </c>
      <c r="K67" s="5">
        <v>2</v>
      </c>
      <c r="L67" s="5">
        <v>3</v>
      </c>
      <c r="M67" s="5">
        <v>1</v>
      </c>
      <c r="N67" s="5">
        <v>1</v>
      </c>
      <c r="P67" s="5">
        <v>2</v>
      </c>
      <c r="Q67" s="5">
        <v>1</v>
      </c>
      <c r="R67" s="5">
        <v>13</v>
      </c>
      <c r="S67" s="5">
        <v>5.04</v>
      </c>
      <c r="T67" s="5">
        <v>1.03</v>
      </c>
      <c r="Z67" s="5">
        <v>0.05</v>
      </c>
      <c r="AB67" s="5">
        <v>7.4999999999999997E-2</v>
      </c>
      <c r="AK67" s="20">
        <v>32</v>
      </c>
      <c r="AM67" s="17">
        <f>+AO67/$AO$3</f>
        <v>4.1947137798712487E-5</v>
      </c>
      <c r="AN67" s="18">
        <f>IF(AK67=1,AM67,AM67+AN65)</f>
        <v>0.99961591040409359</v>
      </c>
      <c r="AO67" s="5">
        <f>SUM(G67:AJ67)</f>
        <v>32.195</v>
      </c>
    </row>
    <row r="68" spans="1:41" x14ac:dyDescent="0.2">
      <c r="A68" s="1" t="s">
        <v>119</v>
      </c>
      <c r="B68" s="1" t="s">
        <v>7</v>
      </c>
      <c r="C68" s="1" t="s">
        <v>8</v>
      </c>
      <c r="D68" s="1" t="s">
        <v>236</v>
      </c>
      <c r="E68" s="63" t="s">
        <v>32</v>
      </c>
      <c r="F68" s="1" t="s">
        <v>11</v>
      </c>
      <c r="G68" s="5">
        <v>-1</v>
      </c>
      <c r="H68" s="5">
        <v>-1</v>
      </c>
      <c r="J68" s="5">
        <v>-1</v>
      </c>
      <c r="K68" s="5">
        <v>-1</v>
      </c>
      <c r="L68" s="5">
        <v>-1</v>
      </c>
      <c r="M68" s="5">
        <v>-1</v>
      </c>
      <c r="N68" s="5">
        <v>-1</v>
      </c>
      <c r="P68" s="5">
        <v>-1</v>
      </c>
      <c r="Q68" s="5">
        <v>-1</v>
      </c>
      <c r="R68" s="5">
        <v>-1</v>
      </c>
      <c r="S68" s="5">
        <v>-1</v>
      </c>
      <c r="T68" s="5">
        <v>-1</v>
      </c>
      <c r="Z68" s="5" t="s">
        <v>15</v>
      </c>
      <c r="AB68" s="5" t="s">
        <v>15</v>
      </c>
      <c r="AK68" s="16">
        <v>32</v>
      </c>
    </row>
    <row r="69" spans="1:41" x14ac:dyDescent="0.2">
      <c r="A69" s="1" t="s">
        <v>119</v>
      </c>
      <c r="B69" s="1" t="s">
        <v>7</v>
      </c>
      <c r="C69" s="1" t="s">
        <v>8</v>
      </c>
      <c r="D69" s="1" t="s">
        <v>218</v>
      </c>
      <c r="E69" s="1" t="s">
        <v>22</v>
      </c>
      <c r="F69" s="1" t="s">
        <v>10</v>
      </c>
      <c r="AH69" s="5">
        <v>12.327999999999999</v>
      </c>
      <c r="AI69" s="5">
        <v>12.965</v>
      </c>
      <c r="AJ69" s="5">
        <v>4.7919999999999998</v>
      </c>
      <c r="AK69" s="20">
        <v>33</v>
      </c>
      <c r="AM69" s="17">
        <f>+AO69/$AO$3</f>
        <v>3.9198000952764878E-5</v>
      </c>
      <c r="AN69" s="18">
        <f>IF(AK69=1,AM69,AM69+AN67)</f>
        <v>0.99965510840504634</v>
      </c>
      <c r="AO69" s="5">
        <f>SUM(G69:AJ69)</f>
        <v>30.085000000000001</v>
      </c>
    </row>
    <row r="70" spans="1:41" x14ac:dyDescent="0.2">
      <c r="A70" s="1" t="s">
        <v>119</v>
      </c>
      <c r="B70" s="1" t="s">
        <v>7</v>
      </c>
      <c r="C70" s="1" t="s">
        <v>8</v>
      </c>
      <c r="D70" s="1" t="s">
        <v>218</v>
      </c>
      <c r="E70" s="1" t="s">
        <v>22</v>
      </c>
      <c r="F70" s="1" t="s">
        <v>11</v>
      </c>
      <c r="AH70" s="5" t="s">
        <v>15</v>
      </c>
      <c r="AI70" s="5" t="s">
        <v>15</v>
      </c>
      <c r="AJ70" s="5" t="s">
        <v>15</v>
      </c>
      <c r="AK70" s="16">
        <v>33</v>
      </c>
    </row>
    <row r="71" spans="1:41" x14ac:dyDescent="0.2">
      <c r="A71" s="1" t="s">
        <v>119</v>
      </c>
      <c r="B71" s="1" t="s">
        <v>7</v>
      </c>
      <c r="C71" s="1" t="s">
        <v>8</v>
      </c>
      <c r="D71" s="1" t="s">
        <v>27</v>
      </c>
      <c r="E71" s="1" t="s">
        <v>22</v>
      </c>
      <c r="F71" s="1" t="s">
        <v>10</v>
      </c>
      <c r="G71" s="5">
        <v>0.753</v>
      </c>
      <c r="H71" s="5">
        <v>0.878</v>
      </c>
      <c r="I71" s="5">
        <v>0.182</v>
      </c>
      <c r="J71" s="5">
        <v>0.84799999999999998</v>
      </c>
      <c r="K71" s="5">
        <v>0.70299999999999996</v>
      </c>
      <c r="L71" s="5">
        <v>1.2509999999999999</v>
      </c>
      <c r="M71" s="5">
        <v>1.25</v>
      </c>
      <c r="N71" s="5">
        <v>1.655</v>
      </c>
      <c r="O71" s="5">
        <v>0.85199999999999998</v>
      </c>
      <c r="P71" s="5">
        <v>1.494</v>
      </c>
      <c r="Q71" s="5">
        <v>0.82899999999999996</v>
      </c>
      <c r="R71" s="5">
        <v>1.022</v>
      </c>
      <c r="S71" s="5">
        <v>1.24</v>
      </c>
      <c r="T71" s="5">
        <v>1.405</v>
      </c>
      <c r="U71" s="5">
        <v>1.611</v>
      </c>
      <c r="V71" s="5">
        <v>1.758</v>
      </c>
      <c r="W71" s="5">
        <v>1.728</v>
      </c>
      <c r="X71" s="5">
        <v>1.4139999999999999</v>
      </c>
      <c r="Y71" s="5">
        <v>1.3740000000000001</v>
      </c>
      <c r="Z71" s="5">
        <v>1.075</v>
      </c>
      <c r="AA71" s="5">
        <v>0.68200000000000005</v>
      </c>
      <c r="AB71" s="5">
        <v>2.6789999999999998</v>
      </c>
      <c r="AC71" s="5">
        <v>0.95599999999999996</v>
      </c>
      <c r="AD71" s="5">
        <v>2.2589999999999999</v>
      </c>
      <c r="AK71" s="20">
        <v>34</v>
      </c>
      <c r="AM71" s="17">
        <f>+AO71/$AO$3</f>
        <v>3.8954357071157195E-5</v>
      </c>
      <c r="AN71" s="18">
        <f>IF(AK71=1,AM71,AM71+AN69)</f>
        <v>0.99969406276211747</v>
      </c>
      <c r="AO71" s="5">
        <f>SUM(G71:AJ71)</f>
        <v>29.898</v>
      </c>
    </row>
    <row r="72" spans="1:41" x14ac:dyDescent="0.2">
      <c r="A72" s="1" t="s">
        <v>119</v>
      </c>
      <c r="B72" s="1" t="s">
        <v>7</v>
      </c>
      <c r="C72" s="1" t="s">
        <v>8</v>
      </c>
      <c r="D72" s="1" t="s">
        <v>27</v>
      </c>
      <c r="E72" s="1" t="s">
        <v>22</v>
      </c>
      <c r="F72" s="1" t="s">
        <v>11</v>
      </c>
      <c r="G72" s="5">
        <v>-1</v>
      </c>
      <c r="H72" s="5">
        <v>-1</v>
      </c>
      <c r="I72" s="5">
        <v>-1</v>
      </c>
      <c r="J72" s="5">
        <v>-1</v>
      </c>
      <c r="K72" s="5">
        <v>-1</v>
      </c>
      <c r="L72" s="5">
        <v>-1</v>
      </c>
      <c r="M72" s="5">
        <v>-1</v>
      </c>
      <c r="N72" s="5">
        <v>-1</v>
      </c>
      <c r="O72" s="5">
        <v>-1</v>
      </c>
      <c r="P72" s="5">
        <v>-1</v>
      </c>
      <c r="Q72" s="5">
        <v>-1</v>
      </c>
      <c r="R72" s="5">
        <v>-1</v>
      </c>
      <c r="S72" s="5">
        <v>-1</v>
      </c>
      <c r="T72" s="5">
        <v>-1</v>
      </c>
      <c r="U72" s="5">
        <v>-1</v>
      </c>
      <c r="V72" s="5">
        <v>-1</v>
      </c>
      <c r="W72" s="5">
        <v>-1</v>
      </c>
      <c r="X72" s="5">
        <v>-1</v>
      </c>
      <c r="Y72" s="5">
        <v>-1</v>
      </c>
      <c r="Z72" s="5">
        <v>-1</v>
      </c>
      <c r="AA72" s="5" t="s">
        <v>15</v>
      </c>
      <c r="AB72" s="5" t="s">
        <v>15</v>
      </c>
      <c r="AC72" s="5" t="s">
        <v>13</v>
      </c>
      <c r="AD72" s="5" t="s">
        <v>15</v>
      </c>
      <c r="AK72" s="16">
        <v>34</v>
      </c>
    </row>
    <row r="73" spans="1:41" x14ac:dyDescent="0.2">
      <c r="A73" s="1" t="s">
        <v>119</v>
      </c>
      <c r="B73" s="1" t="s">
        <v>7</v>
      </c>
      <c r="C73" s="1" t="s">
        <v>8</v>
      </c>
      <c r="D73" s="1" t="s">
        <v>218</v>
      </c>
      <c r="E73" s="1" t="s">
        <v>28</v>
      </c>
      <c r="F73" s="1" t="s">
        <v>10</v>
      </c>
      <c r="S73" s="5">
        <v>1.1240000000000001</v>
      </c>
      <c r="T73" s="5">
        <v>1.609</v>
      </c>
      <c r="U73" s="5">
        <v>1.302</v>
      </c>
      <c r="V73" s="5">
        <v>0.91500000000000004</v>
      </c>
      <c r="X73" s="5">
        <v>2.3130000000000002</v>
      </c>
      <c r="Y73" s="5">
        <v>3.7069999999999999</v>
      </c>
      <c r="Z73" s="5">
        <v>5.0309999999999997</v>
      </c>
      <c r="AA73" s="5">
        <v>1.45</v>
      </c>
      <c r="AB73" s="5">
        <v>0.183</v>
      </c>
      <c r="AC73" s="5">
        <v>0.63700000000000001</v>
      </c>
      <c r="AD73" s="5">
        <v>0.85199999999999998</v>
      </c>
      <c r="AE73" s="5">
        <v>1.3560000000000001</v>
      </c>
      <c r="AF73" s="5">
        <v>1.08</v>
      </c>
      <c r="AG73" s="5">
        <v>1.581</v>
      </c>
      <c r="AH73" s="5">
        <v>1.768</v>
      </c>
      <c r="AI73" s="5">
        <v>1.153</v>
      </c>
      <c r="AJ73" s="5">
        <v>0.99199999999999999</v>
      </c>
      <c r="AK73" s="20">
        <v>35</v>
      </c>
      <c r="AM73" s="17">
        <f>+AO73/$AO$3</f>
        <v>3.5247582508730199E-5</v>
      </c>
      <c r="AN73" s="18">
        <f>IF(AK73=1,AM73,AM73+AN71)</f>
        <v>0.9997293103446262</v>
      </c>
      <c r="AO73" s="5">
        <f>SUM(G73:AJ73)</f>
        <v>27.052999999999997</v>
      </c>
    </row>
    <row r="74" spans="1:41" x14ac:dyDescent="0.2">
      <c r="A74" s="1" t="s">
        <v>119</v>
      </c>
      <c r="B74" s="1" t="s">
        <v>7</v>
      </c>
      <c r="C74" s="1" t="s">
        <v>8</v>
      </c>
      <c r="D74" s="1" t="s">
        <v>218</v>
      </c>
      <c r="E74" s="1" t="s">
        <v>28</v>
      </c>
      <c r="F74" s="1" t="s">
        <v>11</v>
      </c>
      <c r="S74" s="5" t="s">
        <v>15</v>
      </c>
      <c r="T74" s="5" t="s">
        <v>15</v>
      </c>
      <c r="U74" s="5" t="s">
        <v>15</v>
      </c>
      <c r="V74" s="5" t="s">
        <v>15</v>
      </c>
      <c r="X74" s="5" t="s">
        <v>15</v>
      </c>
      <c r="Y74" s="5" t="s">
        <v>15</v>
      </c>
      <c r="Z74" s="5" t="s">
        <v>15</v>
      </c>
      <c r="AA74" s="5" t="s">
        <v>15</v>
      </c>
      <c r="AB74" s="5" t="s">
        <v>15</v>
      </c>
      <c r="AC74" s="5" t="s">
        <v>15</v>
      </c>
      <c r="AD74" s="5" t="s">
        <v>15</v>
      </c>
      <c r="AE74" s="5" t="s">
        <v>15</v>
      </c>
      <c r="AF74" s="5" t="s">
        <v>15</v>
      </c>
      <c r="AG74" s="5" t="s">
        <v>15</v>
      </c>
      <c r="AH74" s="5" t="s">
        <v>15</v>
      </c>
      <c r="AI74" s="5" t="s">
        <v>15</v>
      </c>
      <c r="AJ74" s="5" t="s">
        <v>15</v>
      </c>
      <c r="AK74" s="16">
        <v>35</v>
      </c>
    </row>
    <row r="75" spans="1:41" x14ac:dyDescent="0.2">
      <c r="A75" s="1" t="s">
        <v>119</v>
      </c>
      <c r="B75" s="1" t="s">
        <v>7</v>
      </c>
      <c r="C75" s="1" t="s">
        <v>8</v>
      </c>
      <c r="D75" s="1" t="s">
        <v>43</v>
      </c>
      <c r="E75" s="1" t="s">
        <v>21</v>
      </c>
      <c r="F75" s="1" t="s">
        <v>10</v>
      </c>
      <c r="AE75" s="5">
        <v>6.6840000000000002</v>
      </c>
      <c r="AF75" s="5">
        <v>4.258</v>
      </c>
      <c r="AG75" s="5">
        <v>4.87</v>
      </c>
      <c r="AH75" s="5">
        <v>2.4830000000000001</v>
      </c>
      <c r="AI75" s="5">
        <v>1.347</v>
      </c>
      <c r="AJ75" s="5">
        <v>1.3879999999999999</v>
      </c>
      <c r="AK75" s="20">
        <v>36</v>
      </c>
      <c r="AM75" s="17">
        <f>+AO75/$AO$3</f>
        <v>2.740016486743046E-5</v>
      </c>
      <c r="AN75" s="18">
        <f>IF(AK75=1,AM75,AM75+AN73)</f>
        <v>0.99975671050949366</v>
      </c>
      <c r="AO75" s="5">
        <f>SUM(G75:AJ75)</f>
        <v>21.03</v>
      </c>
    </row>
    <row r="76" spans="1:41" x14ac:dyDescent="0.2">
      <c r="A76" s="1" t="s">
        <v>119</v>
      </c>
      <c r="B76" s="1" t="s">
        <v>7</v>
      </c>
      <c r="C76" s="1" t="s">
        <v>8</v>
      </c>
      <c r="D76" s="1" t="s">
        <v>43</v>
      </c>
      <c r="E76" s="1" t="s">
        <v>21</v>
      </c>
      <c r="F76" s="1" t="s">
        <v>11</v>
      </c>
      <c r="AE76" s="5">
        <v>-1</v>
      </c>
      <c r="AF76" s="5" t="s">
        <v>15</v>
      </c>
      <c r="AG76" s="5" t="s">
        <v>15</v>
      </c>
      <c r="AH76" s="5" t="s">
        <v>15</v>
      </c>
      <c r="AI76" s="5" t="s">
        <v>15</v>
      </c>
      <c r="AJ76" s="5" t="s">
        <v>15</v>
      </c>
      <c r="AK76" s="16">
        <v>36</v>
      </c>
    </row>
    <row r="77" spans="1:41" x14ac:dyDescent="0.2">
      <c r="A77" s="1" t="s">
        <v>119</v>
      </c>
      <c r="B77" s="1" t="s">
        <v>7</v>
      </c>
      <c r="C77" s="1" t="s">
        <v>8</v>
      </c>
      <c r="D77" s="1" t="s">
        <v>217</v>
      </c>
      <c r="E77" s="1" t="s">
        <v>16</v>
      </c>
      <c r="F77" s="1" t="s">
        <v>10</v>
      </c>
      <c r="O77" s="5">
        <v>5.45</v>
      </c>
      <c r="R77" s="5">
        <v>11.1</v>
      </c>
      <c r="S77" s="5">
        <v>0.1</v>
      </c>
      <c r="T77" s="5">
        <v>0.125</v>
      </c>
      <c r="U77" s="5">
        <v>0.11799999999999999</v>
      </c>
      <c r="W77" s="5">
        <v>9.6000000000000002E-2</v>
      </c>
      <c r="X77" s="5">
        <v>5.5E-2</v>
      </c>
      <c r="Y77" s="5">
        <v>4.1000000000000002E-2</v>
      </c>
      <c r="AB77" s="5">
        <v>0.95499999999999996</v>
      </c>
      <c r="AC77" s="5">
        <v>1.052</v>
      </c>
      <c r="AD77" s="5">
        <v>0.79500000000000004</v>
      </c>
      <c r="AF77" s="5">
        <v>1E-3</v>
      </c>
      <c r="AG77" s="5">
        <v>0.36699999999999999</v>
      </c>
      <c r="AK77" s="20">
        <v>37</v>
      </c>
      <c r="AM77" s="17">
        <f>+AO77/$AO$3</f>
        <v>2.6390410812639277E-5</v>
      </c>
      <c r="AN77" s="18">
        <f>IF(AK77=1,AM77,AM77+AN75)</f>
        <v>0.99978310092030631</v>
      </c>
      <c r="AO77" s="5">
        <f>SUM(G77:AJ77)</f>
        <v>20.255000000000003</v>
      </c>
    </row>
    <row r="78" spans="1:41" x14ac:dyDescent="0.2">
      <c r="A78" s="1" t="s">
        <v>119</v>
      </c>
      <c r="B78" s="1" t="s">
        <v>7</v>
      </c>
      <c r="C78" s="1" t="s">
        <v>8</v>
      </c>
      <c r="D78" s="1" t="s">
        <v>217</v>
      </c>
      <c r="E78" s="1" t="s">
        <v>16</v>
      </c>
      <c r="F78" s="1" t="s">
        <v>11</v>
      </c>
      <c r="O78" s="5">
        <v>-1</v>
      </c>
      <c r="R78" s="5">
        <v>-1</v>
      </c>
      <c r="S78" s="5">
        <v>-1</v>
      </c>
      <c r="T78" s="5">
        <v>-1</v>
      </c>
      <c r="U78" s="5">
        <v>-1</v>
      </c>
      <c r="W78" s="5">
        <v>-1</v>
      </c>
      <c r="X78" s="5">
        <v>-1</v>
      </c>
      <c r="Y78" s="5">
        <v>-1</v>
      </c>
      <c r="AB78" s="5">
        <v>-1</v>
      </c>
      <c r="AC78" s="5">
        <v>-1</v>
      </c>
      <c r="AD78" s="5">
        <v>-1</v>
      </c>
      <c r="AF78" s="5">
        <v>-1</v>
      </c>
      <c r="AG78" s="5">
        <v>-1</v>
      </c>
      <c r="AK78" s="16">
        <v>37</v>
      </c>
    </row>
    <row r="79" spans="1:41" x14ac:dyDescent="0.2">
      <c r="A79" s="1" t="s">
        <v>119</v>
      </c>
      <c r="B79" s="1" t="s">
        <v>7</v>
      </c>
      <c r="C79" s="1" t="s">
        <v>8</v>
      </c>
      <c r="D79" s="1" t="s">
        <v>88</v>
      </c>
      <c r="E79" s="1" t="s">
        <v>22</v>
      </c>
      <c r="F79" s="1" t="s">
        <v>10</v>
      </c>
      <c r="AH79" s="5">
        <v>7.2480000000000002</v>
      </c>
      <c r="AI79" s="5">
        <v>9.5510000000000002</v>
      </c>
      <c r="AJ79" s="5">
        <v>3.3039999999999998</v>
      </c>
      <c r="AK79" s="20">
        <v>38</v>
      </c>
      <c r="AM79" s="17">
        <f>+AO79/$AO$3</f>
        <v>2.6192368727054419E-5</v>
      </c>
      <c r="AN79" s="18">
        <f>IF(AK79=1,AM79,AM79+AN77)</f>
        <v>0.99980929328903334</v>
      </c>
      <c r="AO79" s="5">
        <f>SUM(G79:AJ79)</f>
        <v>20.102999999999998</v>
      </c>
    </row>
    <row r="80" spans="1:41" x14ac:dyDescent="0.2">
      <c r="A80" s="1" t="s">
        <v>119</v>
      </c>
      <c r="B80" s="1" t="s">
        <v>7</v>
      </c>
      <c r="C80" s="1" t="s">
        <v>8</v>
      </c>
      <c r="D80" s="1" t="s">
        <v>88</v>
      </c>
      <c r="E80" s="1" t="s">
        <v>22</v>
      </c>
      <c r="F80" s="1" t="s">
        <v>11</v>
      </c>
      <c r="AH80" s="5">
        <v>-1</v>
      </c>
      <c r="AI80" s="5" t="s">
        <v>24</v>
      </c>
      <c r="AJ80" s="5" t="s">
        <v>24</v>
      </c>
      <c r="AK80" s="16">
        <v>38</v>
      </c>
    </row>
    <row r="81" spans="1:41" x14ac:dyDescent="0.2">
      <c r="A81" s="1" t="s">
        <v>119</v>
      </c>
      <c r="B81" s="1" t="s">
        <v>7</v>
      </c>
      <c r="C81" s="1" t="s">
        <v>8</v>
      </c>
      <c r="D81" s="1" t="s">
        <v>216</v>
      </c>
      <c r="E81" s="1" t="s">
        <v>47</v>
      </c>
      <c r="F81" s="1" t="s">
        <v>10</v>
      </c>
      <c r="X81" s="5">
        <v>6.2619999999999996</v>
      </c>
      <c r="Y81" s="5">
        <v>0.995</v>
      </c>
      <c r="Z81" s="5">
        <v>1.585</v>
      </c>
      <c r="AA81" s="5">
        <v>1.67</v>
      </c>
      <c r="AB81" s="5">
        <v>0.93500000000000005</v>
      </c>
      <c r="AC81" s="5">
        <v>2.952</v>
      </c>
      <c r="AJ81" s="5">
        <v>2.956</v>
      </c>
      <c r="AK81" s="20">
        <v>39</v>
      </c>
      <c r="AM81" s="17">
        <f>+AO81/$AO$3</f>
        <v>2.2611976285033553E-5</v>
      </c>
      <c r="AN81" s="18">
        <f>IF(AK81=1,AM81,AM81+AN79)</f>
        <v>0.9998319052653184</v>
      </c>
      <c r="AO81" s="5">
        <f>SUM(G81:AJ81)</f>
        <v>17.355</v>
      </c>
    </row>
    <row r="82" spans="1:41" x14ac:dyDescent="0.2">
      <c r="A82" s="1" t="s">
        <v>119</v>
      </c>
      <c r="B82" s="1" t="s">
        <v>7</v>
      </c>
      <c r="C82" s="1" t="s">
        <v>8</v>
      </c>
      <c r="D82" s="1" t="s">
        <v>216</v>
      </c>
      <c r="E82" s="1" t="s">
        <v>47</v>
      </c>
      <c r="F82" s="1" t="s">
        <v>11</v>
      </c>
      <c r="X82" s="5">
        <v>-1</v>
      </c>
      <c r="Y82" s="5">
        <v>-1</v>
      </c>
      <c r="Z82" s="5">
        <v>-1</v>
      </c>
      <c r="AA82" s="5">
        <v>-1</v>
      </c>
      <c r="AB82" s="5">
        <v>-1</v>
      </c>
      <c r="AC82" s="5">
        <v>-1</v>
      </c>
      <c r="AJ82" s="5">
        <v>-1</v>
      </c>
      <c r="AK82" s="16">
        <v>39</v>
      </c>
    </row>
    <row r="83" spans="1:41" x14ac:dyDescent="0.2">
      <c r="A83" s="1" t="s">
        <v>119</v>
      </c>
      <c r="B83" s="1" t="s">
        <v>7</v>
      </c>
      <c r="C83" s="1" t="s">
        <v>8</v>
      </c>
      <c r="D83" s="1" t="s">
        <v>225</v>
      </c>
      <c r="E83" s="1" t="s">
        <v>21</v>
      </c>
      <c r="F83" s="1" t="s">
        <v>10</v>
      </c>
      <c r="K83" s="5">
        <v>3</v>
      </c>
      <c r="L83" s="5">
        <v>1</v>
      </c>
      <c r="M83" s="5">
        <v>0.5</v>
      </c>
      <c r="N83" s="5">
        <v>1.5</v>
      </c>
      <c r="O83" s="5">
        <v>8</v>
      </c>
      <c r="V83" s="5">
        <v>0.182</v>
      </c>
      <c r="W83" s="5">
        <v>0.14299999999999999</v>
      </c>
      <c r="X83" s="5">
        <v>0.05</v>
      </c>
      <c r="Y83" s="5">
        <v>0.16400000000000001</v>
      </c>
      <c r="Z83" s="5">
        <v>0.16</v>
      </c>
      <c r="AA83" s="5">
        <v>0.105</v>
      </c>
      <c r="AD83" s="5">
        <v>0.02</v>
      </c>
      <c r="AF83" s="5">
        <v>0.06</v>
      </c>
      <c r="AJ83" s="5">
        <v>5.0000000000000001E-3</v>
      </c>
      <c r="AK83" s="20">
        <v>40</v>
      </c>
      <c r="AM83" s="17">
        <f>+AO83/$AO$3</f>
        <v>1.9399004028110895E-5</v>
      </c>
      <c r="AN83" s="18">
        <f>IF(AK83=1,AM83,AM83+AN81)</f>
        <v>0.99985130426934654</v>
      </c>
      <c r="AO83" s="5">
        <f>SUM(G83:AJ83)</f>
        <v>14.889000000000003</v>
      </c>
    </row>
    <row r="84" spans="1:41" x14ac:dyDescent="0.2">
      <c r="A84" s="1" t="s">
        <v>119</v>
      </c>
      <c r="B84" s="1" t="s">
        <v>7</v>
      </c>
      <c r="C84" s="1" t="s">
        <v>8</v>
      </c>
      <c r="D84" s="1" t="s">
        <v>225</v>
      </c>
      <c r="E84" s="1" t="s">
        <v>21</v>
      </c>
      <c r="F84" s="1" t="s">
        <v>11</v>
      </c>
      <c r="K84" s="5">
        <v>-1</v>
      </c>
      <c r="L84" s="5">
        <v>-1</v>
      </c>
      <c r="M84" s="5">
        <v>-1</v>
      </c>
      <c r="N84" s="5">
        <v>-1</v>
      </c>
      <c r="O84" s="5">
        <v>-1</v>
      </c>
      <c r="V84" s="5">
        <v>-1</v>
      </c>
      <c r="W84" s="5">
        <v>-1</v>
      </c>
      <c r="X84" s="5">
        <v>-1</v>
      </c>
      <c r="Y84" s="5" t="s">
        <v>15</v>
      </c>
      <c r="Z84" s="5" t="s">
        <v>15</v>
      </c>
      <c r="AA84" s="5" t="s">
        <v>15</v>
      </c>
      <c r="AB84" s="5" t="s">
        <v>15</v>
      </c>
      <c r="AC84" s="5" t="s">
        <v>15</v>
      </c>
      <c r="AD84" s="5" t="s">
        <v>15</v>
      </c>
      <c r="AE84" s="5" t="s">
        <v>15</v>
      </c>
      <c r="AF84" s="5">
        <v>-1</v>
      </c>
      <c r="AI84" s="5" t="s">
        <v>15</v>
      </c>
      <c r="AJ84" s="5" t="s">
        <v>15</v>
      </c>
      <c r="AK84" s="16">
        <v>40</v>
      </c>
    </row>
    <row r="85" spans="1:41" x14ac:dyDescent="0.2">
      <c r="A85" s="1" t="s">
        <v>119</v>
      </c>
      <c r="B85" s="1" t="s">
        <v>7</v>
      </c>
      <c r="C85" s="1" t="s">
        <v>8</v>
      </c>
      <c r="D85" s="1" t="s">
        <v>221</v>
      </c>
      <c r="E85" s="1" t="s">
        <v>46</v>
      </c>
      <c r="F85" s="1" t="s">
        <v>10</v>
      </c>
      <c r="W85" s="5">
        <v>3.2000000000000001E-2</v>
      </c>
      <c r="X85" s="5">
        <v>5.2999999999999999E-2</v>
      </c>
      <c r="Z85" s="5">
        <v>0.16300000000000001</v>
      </c>
      <c r="AA85" s="5">
        <v>1.609</v>
      </c>
      <c r="AB85" s="5">
        <v>0.34399999999999997</v>
      </c>
      <c r="AC85" s="5">
        <v>1.996</v>
      </c>
      <c r="AD85" s="5">
        <v>3.1850000000000001</v>
      </c>
      <c r="AE85" s="5">
        <v>2.327</v>
      </c>
      <c r="AF85" s="5">
        <v>2.343</v>
      </c>
      <c r="AG85" s="5">
        <v>1.6319999999999999</v>
      </c>
      <c r="AH85" s="5">
        <v>0.46899999999999997</v>
      </c>
      <c r="AI85" s="5">
        <v>0.27200000000000002</v>
      </c>
      <c r="AJ85" s="5">
        <v>5.1999999999999998E-2</v>
      </c>
      <c r="AK85" s="20">
        <v>41</v>
      </c>
      <c r="AM85" s="17">
        <f>+AO85/$AO$3</f>
        <v>1.8862205743499318E-5</v>
      </c>
      <c r="AN85" s="18">
        <f>IF(AK85=1,AM85,AM85+AN83)</f>
        <v>0.99987016647509008</v>
      </c>
      <c r="AO85" s="5">
        <f>SUM(G85:AJ85)</f>
        <v>14.476999999999999</v>
      </c>
    </row>
    <row r="86" spans="1:41" x14ac:dyDescent="0.2">
      <c r="A86" s="1" t="s">
        <v>119</v>
      </c>
      <c r="B86" s="1" t="s">
        <v>7</v>
      </c>
      <c r="C86" s="1" t="s">
        <v>8</v>
      </c>
      <c r="D86" s="1" t="s">
        <v>221</v>
      </c>
      <c r="E86" s="1" t="s">
        <v>46</v>
      </c>
      <c r="F86" s="1" t="s">
        <v>11</v>
      </c>
      <c r="W86" s="5" t="s">
        <v>15</v>
      </c>
      <c r="X86" s="5">
        <v>-1</v>
      </c>
      <c r="Z86" s="5" t="s">
        <v>15</v>
      </c>
      <c r="AA86" s="5">
        <v>-1</v>
      </c>
      <c r="AB86" s="5" t="s">
        <v>15</v>
      </c>
      <c r="AC86" s="5" t="s">
        <v>15</v>
      </c>
      <c r="AD86" s="5" t="s">
        <v>15</v>
      </c>
      <c r="AE86" s="5" t="s">
        <v>15</v>
      </c>
      <c r="AF86" s="5" t="s">
        <v>15</v>
      </c>
      <c r="AG86" s="5" t="s">
        <v>15</v>
      </c>
      <c r="AH86" s="5" t="s">
        <v>15</v>
      </c>
      <c r="AI86" s="5">
        <v>-1</v>
      </c>
      <c r="AJ86" s="5" t="s">
        <v>15</v>
      </c>
      <c r="AK86" s="16">
        <v>41</v>
      </c>
    </row>
    <row r="87" spans="1:41" x14ac:dyDescent="0.2">
      <c r="A87" s="1" t="s">
        <v>119</v>
      </c>
      <c r="B87" s="1" t="s">
        <v>7</v>
      </c>
      <c r="C87" s="1" t="s">
        <v>8</v>
      </c>
      <c r="D87" s="1" t="s">
        <v>221</v>
      </c>
      <c r="E87" s="1" t="s">
        <v>47</v>
      </c>
      <c r="F87" s="1" t="s">
        <v>10</v>
      </c>
      <c r="U87" s="5">
        <v>0.32800000000000001</v>
      </c>
      <c r="V87" s="5">
        <v>0.73</v>
      </c>
      <c r="W87" s="5">
        <v>2.1640000000000001</v>
      </c>
      <c r="X87" s="5">
        <v>1.2789999999999999</v>
      </c>
      <c r="Y87" s="5">
        <v>1.4670000000000001</v>
      </c>
      <c r="Z87" s="5">
        <v>2.6040000000000001</v>
      </c>
      <c r="AA87" s="5">
        <v>1.389</v>
      </c>
      <c r="AB87" s="5">
        <v>0.26300000000000001</v>
      </c>
      <c r="AC87" s="5">
        <v>0.72</v>
      </c>
      <c r="AD87" s="5">
        <v>0.44</v>
      </c>
      <c r="AF87" s="5">
        <v>4.9000000000000002E-2</v>
      </c>
      <c r="AK87" s="20">
        <v>42</v>
      </c>
      <c r="AM87" s="17">
        <f>+AO87/$AO$3</f>
        <v>1.4896152397971107E-5</v>
      </c>
      <c r="AN87" s="18">
        <f>IF(AK87=1,AM87,AM87+AN85)</f>
        <v>0.99988506262748811</v>
      </c>
      <c r="AO87" s="5">
        <f>SUM(G87:AJ87)</f>
        <v>11.432999999999998</v>
      </c>
    </row>
    <row r="88" spans="1:41" x14ac:dyDescent="0.2">
      <c r="A88" s="1" t="s">
        <v>119</v>
      </c>
      <c r="B88" s="1" t="s">
        <v>7</v>
      </c>
      <c r="C88" s="1" t="s">
        <v>8</v>
      </c>
      <c r="D88" s="1" t="s">
        <v>221</v>
      </c>
      <c r="E88" s="1" t="s">
        <v>47</v>
      </c>
      <c r="F88" s="1" t="s">
        <v>11</v>
      </c>
      <c r="U88" s="5" t="s">
        <v>15</v>
      </c>
      <c r="V88" s="5" t="s">
        <v>15</v>
      </c>
      <c r="W88" s="5" t="s">
        <v>15</v>
      </c>
      <c r="X88" s="5">
        <v>-1</v>
      </c>
      <c r="Y88" s="5" t="s">
        <v>15</v>
      </c>
      <c r="Z88" s="5" t="s">
        <v>15</v>
      </c>
      <c r="AA88" s="5">
        <v>-1</v>
      </c>
      <c r="AB88" s="5" t="s">
        <v>15</v>
      </c>
      <c r="AC88" s="5" t="s">
        <v>15</v>
      </c>
      <c r="AD88" s="5" t="s">
        <v>15</v>
      </c>
      <c r="AF88" s="5" t="s">
        <v>15</v>
      </c>
      <c r="AK88" s="16">
        <v>42</v>
      </c>
    </row>
    <row r="89" spans="1:41" x14ac:dyDescent="0.2">
      <c r="A89" s="1" t="s">
        <v>119</v>
      </c>
      <c r="B89" s="1" t="s">
        <v>7</v>
      </c>
      <c r="C89" s="1" t="s">
        <v>8</v>
      </c>
      <c r="D89" s="1" t="s">
        <v>221</v>
      </c>
      <c r="E89" s="1" t="s">
        <v>16</v>
      </c>
      <c r="F89" s="1" t="s">
        <v>10</v>
      </c>
      <c r="U89" s="5">
        <v>2.3E-2</v>
      </c>
      <c r="V89" s="5">
        <v>0.91800000000000004</v>
      </c>
      <c r="W89" s="5">
        <v>8.6999999999999994E-2</v>
      </c>
      <c r="X89" s="5">
        <v>7.4999999999999997E-2</v>
      </c>
      <c r="Y89" s="5">
        <v>0.05</v>
      </c>
      <c r="Z89" s="5">
        <v>0.34799999999999998</v>
      </c>
      <c r="AA89" s="5">
        <v>0.18</v>
      </c>
      <c r="AB89" s="5">
        <v>1.167</v>
      </c>
      <c r="AC89" s="5">
        <v>0.33100000000000002</v>
      </c>
      <c r="AD89" s="5">
        <v>0.42</v>
      </c>
      <c r="AE89" s="5">
        <v>0.42699999999999999</v>
      </c>
      <c r="AF89" s="5">
        <v>1.806</v>
      </c>
      <c r="AG89" s="5">
        <v>1.4610000000000001</v>
      </c>
      <c r="AH89" s="5">
        <v>0.249</v>
      </c>
      <c r="AI89" s="5">
        <v>0.61599999999999999</v>
      </c>
      <c r="AJ89" s="5">
        <v>0.69899999999999995</v>
      </c>
      <c r="AK89" s="20">
        <v>43</v>
      </c>
      <c r="AM89" s="17">
        <f>+AO89/$AO$3</f>
        <v>1.1539860210690991E-5</v>
      </c>
      <c r="AN89" s="18">
        <f>IF(AK89=1,AM89,AM89+AN87)</f>
        <v>0.99989660248769885</v>
      </c>
      <c r="AO89" s="5">
        <f>SUM(G89:AJ89)</f>
        <v>8.8569999999999993</v>
      </c>
    </row>
    <row r="90" spans="1:41" x14ac:dyDescent="0.2">
      <c r="A90" s="1" t="s">
        <v>119</v>
      </c>
      <c r="B90" s="1" t="s">
        <v>7</v>
      </c>
      <c r="C90" s="1" t="s">
        <v>8</v>
      </c>
      <c r="D90" s="1" t="s">
        <v>221</v>
      </c>
      <c r="E90" s="1" t="s">
        <v>16</v>
      </c>
      <c r="F90" s="1" t="s">
        <v>11</v>
      </c>
      <c r="U90" s="5" t="s">
        <v>15</v>
      </c>
      <c r="V90" s="5" t="s">
        <v>15</v>
      </c>
      <c r="W90" s="5" t="s">
        <v>15</v>
      </c>
      <c r="X90" s="5">
        <v>-1</v>
      </c>
      <c r="Y90" s="5" t="s">
        <v>15</v>
      </c>
      <c r="Z90" s="5" t="s">
        <v>15</v>
      </c>
      <c r="AA90" s="5">
        <v>-1</v>
      </c>
      <c r="AB90" s="5" t="s">
        <v>15</v>
      </c>
      <c r="AC90" s="5" t="s">
        <v>15</v>
      </c>
      <c r="AD90" s="5" t="s">
        <v>15</v>
      </c>
      <c r="AE90" s="5" t="s">
        <v>15</v>
      </c>
      <c r="AF90" s="5" t="s">
        <v>13</v>
      </c>
      <c r="AG90" s="5" t="s">
        <v>15</v>
      </c>
      <c r="AH90" s="5" t="s">
        <v>15</v>
      </c>
      <c r="AI90" s="5">
        <v>-1</v>
      </c>
      <c r="AJ90" s="5" t="s">
        <v>15</v>
      </c>
      <c r="AK90" s="16">
        <v>43</v>
      </c>
    </row>
    <row r="91" spans="1:41" x14ac:dyDescent="0.2">
      <c r="A91" s="1" t="s">
        <v>119</v>
      </c>
      <c r="B91" s="1" t="s">
        <v>7</v>
      </c>
      <c r="C91" s="1" t="s">
        <v>8</v>
      </c>
      <c r="D91" s="1" t="s">
        <v>43</v>
      </c>
      <c r="E91" s="1" t="s">
        <v>33</v>
      </c>
      <c r="F91" s="1" t="s">
        <v>10</v>
      </c>
      <c r="AE91" s="5">
        <v>1.841</v>
      </c>
      <c r="AF91" s="5">
        <v>1.415</v>
      </c>
      <c r="AG91" s="5">
        <v>1.976</v>
      </c>
      <c r="AH91" s="5">
        <v>1.57</v>
      </c>
      <c r="AI91" s="5">
        <v>0.82299999999999995</v>
      </c>
      <c r="AJ91" s="5">
        <v>1.04</v>
      </c>
      <c r="AK91" s="20">
        <v>44</v>
      </c>
      <c r="AM91" s="17">
        <f>+AO91/$AO$3</f>
        <v>1.1289701786794336E-5</v>
      </c>
      <c r="AN91" s="18">
        <f>IF(AK91=1,AM91,AM91+AN89)</f>
        <v>0.99990789218948561</v>
      </c>
      <c r="AO91" s="5">
        <f>SUM(G91:AJ91)</f>
        <v>8.6649999999999991</v>
      </c>
    </row>
    <row r="92" spans="1:41" x14ac:dyDescent="0.2">
      <c r="A92" s="1" t="s">
        <v>119</v>
      </c>
      <c r="B92" s="1" t="s">
        <v>7</v>
      </c>
      <c r="C92" s="1" t="s">
        <v>8</v>
      </c>
      <c r="D92" s="1" t="s">
        <v>43</v>
      </c>
      <c r="E92" s="1" t="s">
        <v>33</v>
      </c>
      <c r="F92" s="1" t="s">
        <v>11</v>
      </c>
      <c r="AE92" s="5">
        <v>-1</v>
      </c>
      <c r="AF92" s="5">
        <v>-1</v>
      </c>
      <c r="AG92" s="5">
        <v>-1</v>
      </c>
      <c r="AH92" s="5">
        <v>-1</v>
      </c>
      <c r="AI92" s="5">
        <v>-1</v>
      </c>
      <c r="AJ92" s="5">
        <v>-1</v>
      </c>
      <c r="AK92" s="16">
        <v>44</v>
      </c>
    </row>
    <row r="93" spans="1:41" x14ac:dyDescent="0.2">
      <c r="A93" s="1" t="s">
        <v>119</v>
      </c>
      <c r="B93" s="1" t="s">
        <v>7</v>
      </c>
      <c r="C93" s="1" t="s">
        <v>8</v>
      </c>
      <c r="D93" s="1" t="s">
        <v>218</v>
      </c>
      <c r="E93" s="1" t="s">
        <v>46</v>
      </c>
      <c r="F93" s="1" t="s">
        <v>10</v>
      </c>
      <c r="AJ93" s="5">
        <v>8.6539999999999999</v>
      </c>
      <c r="AK93" s="20">
        <v>45</v>
      </c>
      <c r="AM93" s="17">
        <f>+AO93/$AO$3</f>
        <v>1.1275369793758591E-5</v>
      </c>
      <c r="AN93" s="18">
        <f>IF(AK93=1,AM93,AM93+AN91)</f>
        <v>0.99991916755927934</v>
      </c>
      <c r="AO93" s="5">
        <f>SUM(G93:AJ93)</f>
        <v>8.6539999999999999</v>
      </c>
    </row>
    <row r="94" spans="1:41" x14ac:dyDescent="0.2">
      <c r="A94" s="1" t="s">
        <v>119</v>
      </c>
      <c r="B94" s="1" t="s">
        <v>7</v>
      </c>
      <c r="C94" s="1" t="s">
        <v>8</v>
      </c>
      <c r="D94" s="1" t="s">
        <v>218</v>
      </c>
      <c r="E94" s="1" t="s">
        <v>46</v>
      </c>
      <c r="F94" s="1" t="s">
        <v>11</v>
      </c>
      <c r="AJ94" s="5" t="s">
        <v>15</v>
      </c>
      <c r="AK94" s="16">
        <v>45</v>
      </c>
    </row>
    <row r="95" spans="1:41" x14ac:dyDescent="0.2">
      <c r="A95" s="1" t="s">
        <v>119</v>
      </c>
      <c r="B95" s="1" t="s">
        <v>7</v>
      </c>
      <c r="C95" s="1" t="s">
        <v>8</v>
      </c>
      <c r="D95" s="1" t="s">
        <v>72</v>
      </c>
      <c r="E95" s="1" t="s">
        <v>33</v>
      </c>
      <c r="F95" s="1" t="s">
        <v>10</v>
      </c>
      <c r="AF95" s="5">
        <v>2.85</v>
      </c>
      <c r="AG95" s="5">
        <v>4.3</v>
      </c>
      <c r="AH95" s="5">
        <v>1.45</v>
      </c>
      <c r="AK95" s="20">
        <v>46</v>
      </c>
      <c r="AM95" s="17">
        <f>+AO95/$AO$3</f>
        <v>1.1205012737037657E-5</v>
      </c>
      <c r="AN95" s="18">
        <f>IF(AK95=1,AM95,AM95+AN93)</f>
        <v>0.99993037257201633</v>
      </c>
      <c r="AO95" s="5">
        <f>SUM(G95:AJ95)</f>
        <v>8.6</v>
      </c>
    </row>
    <row r="96" spans="1:41" x14ac:dyDescent="0.2">
      <c r="A96" s="1" t="s">
        <v>119</v>
      </c>
      <c r="B96" s="1" t="s">
        <v>7</v>
      </c>
      <c r="C96" s="1" t="s">
        <v>8</v>
      </c>
      <c r="D96" s="1" t="s">
        <v>72</v>
      </c>
      <c r="E96" s="1" t="s">
        <v>33</v>
      </c>
      <c r="F96" s="1" t="s">
        <v>11</v>
      </c>
      <c r="AF96" s="5" t="s">
        <v>15</v>
      </c>
      <c r="AG96" s="5">
        <v>-1</v>
      </c>
      <c r="AH96" s="5">
        <v>-1</v>
      </c>
      <c r="AK96" s="16">
        <v>46</v>
      </c>
    </row>
    <row r="97" spans="1:41" x14ac:dyDescent="0.2">
      <c r="A97" s="1" t="s">
        <v>119</v>
      </c>
      <c r="B97" s="1" t="s">
        <v>7</v>
      </c>
      <c r="C97" s="1" t="s">
        <v>8</v>
      </c>
      <c r="D97" s="1" t="s">
        <v>52</v>
      </c>
      <c r="E97" s="1" t="s">
        <v>21</v>
      </c>
      <c r="F97" s="1" t="s">
        <v>10</v>
      </c>
      <c r="K97" s="5">
        <v>0.05</v>
      </c>
      <c r="P97" s="5">
        <v>9.8000000000000004E-2</v>
      </c>
      <c r="Q97" s="5">
        <v>6.07</v>
      </c>
      <c r="W97" s="5">
        <v>7.5999999999999998E-2</v>
      </c>
      <c r="Z97" s="5">
        <v>0.3</v>
      </c>
      <c r="AA97" s="5">
        <v>0.14899999999999999</v>
      </c>
      <c r="AB97" s="5">
        <v>0.21099999999999999</v>
      </c>
      <c r="AC97" s="5">
        <v>0.17499999999999999</v>
      </c>
      <c r="AD97" s="5">
        <v>0.7</v>
      </c>
      <c r="AE97" s="5">
        <v>0.13300000000000001</v>
      </c>
      <c r="AF97" s="5">
        <v>0.248</v>
      </c>
      <c r="AG97" s="5">
        <v>7.0000000000000007E-2</v>
      </c>
      <c r="AK97" s="20">
        <v>47</v>
      </c>
      <c r="AM97" s="17">
        <f>+AO97/$AO$3</f>
        <v>1.0788082030543232E-5</v>
      </c>
      <c r="AN97" s="18">
        <f>IF(AK97=1,AM97,AM97+AN95)</f>
        <v>0.99994116065404692</v>
      </c>
      <c r="AO97" s="5">
        <f>SUM(G97:AJ97)</f>
        <v>8.2799999999999994</v>
      </c>
    </row>
    <row r="98" spans="1:41" x14ac:dyDescent="0.2">
      <c r="A98" s="1" t="s">
        <v>119</v>
      </c>
      <c r="B98" s="1" t="s">
        <v>7</v>
      </c>
      <c r="C98" s="1" t="s">
        <v>8</v>
      </c>
      <c r="D98" s="1" t="s">
        <v>52</v>
      </c>
      <c r="E98" s="1" t="s">
        <v>21</v>
      </c>
      <c r="F98" s="1" t="s">
        <v>11</v>
      </c>
      <c r="K98" s="5">
        <v>-1</v>
      </c>
      <c r="P98" s="5">
        <v>-1</v>
      </c>
      <c r="Q98" s="5" t="s">
        <v>24</v>
      </c>
      <c r="T98" s="5" t="s">
        <v>15</v>
      </c>
      <c r="U98" s="5" t="s">
        <v>15</v>
      </c>
      <c r="V98" s="5" t="s">
        <v>15</v>
      </c>
      <c r="W98" s="5" t="s">
        <v>13</v>
      </c>
      <c r="Z98" s="5" t="s">
        <v>15</v>
      </c>
      <c r="AA98" s="5" t="s">
        <v>15</v>
      </c>
      <c r="AB98" s="5" t="s">
        <v>15</v>
      </c>
      <c r="AC98" s="5" t="s">
        <v>15</v>
      </c>
      <c r="AD98" s="5" t="s">
        <v>13</v>
      </c>
      <c r="AE98" s="5" t="s">
        <v>15</v>
      </c>
      <c r="AF98" s="5" t="s">
        <v>15</v>
      </c>
      <c r="AG98" s="5" t="s">
        <v>15</v>
      </c>
      <c r="AK98" s="16">
        <v>47</v>
      </c>
    </row>
    <row r="99" spans="1:41" x14ac:dyDescent="0.2">
      <c r="A99" s="1" t="s">
        <v>119</v>
      </c>
      <c r="B99" s="1" t="s">
        <v>7</v>
      </c>
      <c r="C99" s="1" t="s">
        <v>8</v>
      </c>
      <c r="D99" s="1" t="s">
        <v>220</v>
      </c>
      <c r="E99" s="1" t="s">
        <v>33</v>
      </c>
      <c r="F99" s="1" t="s">
        <v>10</v>
      </c>
      <c r="M99" s="5">
        <v>1.6950000000000001</v>
      </c>
      <c r="O99" s="5">
        <v>0.27600000000000002</v>
      </c>
      <c r="AG99" s="5">
        <v>2.3490000000000002</v>
      </c>
      <c r="AH99" s="5">
        <v>3.919</v>
      </c>
      <c r="AK99" s="20">
        <v>48</v>
      </c>
      <c r="AM99" s="17">
        <f>+AO99/$AO$3</f>
        <v>1.0734662783773635E-5</v>
      </c>
      <c r="AN99" s="18">
        <f>IF(AK99=1,AM99,AM99+AN97)</f>
        <v>0.99995189531683071</v>
      </c>
      <c r="AO99" s="5">
        <f>SUM(G99:AJ99)</f>
        <v>8.2390000000000008</v>
      </c>
    </row>
    <row r="100" spans="1:41" x14ac:dyDescent="0.2">
      <c r="A100" s="1" t="s">
        <v>119</v>
      </c>
      <c r="B100" s="1" t="s">
        <v>7</v>
      </c>
      <c r="C100" s="1" t="s">
        <v>8</v>
      </c>
      <c r="D100" s="1" t="s">
        <v>220</v>
      </c>
      <c r="E100" s="1" t="s">
        <v>33</v>
      </c>
      <c r="F100" s="1" t="s">
        <v>11</v>
      </c>
      <c r="M100" s="5">
        <v>-1</v>
      </c>
      <c r="O100" s="5">
        <v>-1</v>
      </c>
      <c r="AG100" s="5">
        <v>-1</v>
      </c>
      <c r="AH100" s="5">
        <v>-1</v>
      </c>
      <c r="AK100" s="16">
        <v>48</v>
      </c>
    </row>
    <row r="101" spans="1:41" x14ac:dyDescent="0.2">
      <c r="A101" s="1" t="s">
        <v>119</v>
      </c>
      <c r="B101" s="1" t="s">
        <v>7</v>
      </c>
      <c r="C101" s="1" t="s">
        <v>8</v>
      </c>
      <c r="D101" s="1" t="s">
        <v>149</v>
      </c>
      <c r="E101" s="1" t="s">
        <v>21</v>
      </c>
      <c r="F101" s="1" t="s">
        <v>10</v>
      </c>
      <c r="P101" s="5">
        <v>6.7</v>
      </c>
      <c r="AK101" s="20">
        <v>49</v>
      </c>
      <c r="AM101" s="17">
        <f>+AO101/$AO$3</f>
        <v>8.7294866672270125E-6</v>
      </c>
      <c r="AN101" s="18">
        <f>IF(AK101=1,AM101,AM101+AN99)</f>
        <v>0.9999606248034979</v>
      </c>
      <c r="AO101" s="5">
        <f>SUM(G101:AJ101)</f>
        <v>6.7</v>
      </c>
    </row>
    <row r="102" spans="1:41" x14ac:dyDescent="0.2">
      <c r="A102" s="1" t="s">
        <v>119</v>
      </c>
      <c r="B102" s="1" t="s">
        <v>7</v>
      </c>
      <c r="C102" s="1" t="s">
        <v>8</v>
      </c>
      <c r="D102" s="1" t="s">
        <v>149</v>
      </c>
      <c r="E102" s="1" t="s">
        <v>21</v>
      </c>
      <c r="F102" s="1" t="s">
        <v>11</v>
      </c>
      <c r="P102" s="5" t="s">
        <v>15</v>
      </c>
      <c r="R102" s="5" t="s">
        <v>15</v>
      </c>
      <c r="S102" s="5" t="s">
        <v>15</v>
      </c>
      <c r="T102" s="5" t="s">
        <v>15</v>
      </c>
      <c r="U102" s="5" t="s">
        <v>15</v>
      </c>
      <c r="V102" s="5" t="s">
        <v>15</v>
      </c>
      <c r="W102" s="5" t="s">
        <v>13</v>
      </c>
      <c r="X102" s="5" t="s">
        <v>15</v>
      </c>
      <c r="Y102" s="5" t="s">
        <v>15</v>
      </c>
      <c r="Z102" s="5" t="s">
        <v>13</v>
      </c>
      <c r="AA102" s="5" t="s">
        <v>13</v>
      </c>
      <c r="AB102" s="5" t="s">
        <v>15</v>
      </c>
      <c r="AD102" s="5" t="s">
        <v>15</v>
      </c>
      <c r="AF102" s="5" t="s">
        <v>15</v>
      </c>
      <c r="AG102" s="5" t="s">
        <v>15</v>
      </c>
      <c r="AH102" s="5" t="s">
        <v>15</v>
      </c>
      <c r="AI102" s="5" t="s">
        <v>13</v>
      </c>
      <c r="AJ102" s="5" t="s">
        <v>15</v>
      </c>
      <c r="AK102" s="16">
        <v>49</v>
      </c>
    </row>
    <row r="103" spans="1:41" x14ac:dyDescent="0.2">
      <c r="A103" s="1" t="s">
        <v>119</v>
      </c>
      <c r="B103" s="1" t="s">
        <v>7</v>
      </c>
      <c r="C103" s="1" t="s">
        <v>8</v>
      </c>
      <c r="D103" s="1" t="s">
        <v>216</v>
      </c>
      <c r="E103" s="1" t="s">
        <v>33</v>
      </c>
      <c r="F103" s="1" t="s">
        <v>10</v>
      </c>
      <c r="Y103" s="5">
        <v>0.28599999999999998</v>
      </c>
      <c r="Z103" s="5">
        <v>5.8000000000000003E-2</v>
      </c>
      <c r="AA103" s="5">
        <v>2.4460000000000002</v>
      </c>
      <c r="AB103" s="5">
        <v>2.5000000000000001E-2</v>
      </c>
      <c r="AC103" s="5">
        <v>0.625</v>
      </c>
      <c r="AE103" s="5">
        <v>2.3E-2</v>
      </c>
      <c r="AF103" s="5">
        <v>0.12</v>
      </c>
      <c r="AG103" s="5">
        <v>0.33500000000000002</v>
      </c>
      <c r="AH103" s="5">
        <v>0.219</v>
      </c>
      <c r="AI103" s="5">
        <v>0.77800000000000002</v>
      </c>
      <c r="AJ103" s="5">
        <v>0.74399999999999999</v>
      </c>
      <c r="AK103" s="20">
        <v>50</v>
      </c>
      <c r="AM103" s="17">
        <f>+AO103/$AO$3</f>
        <v>7.3731589626623382E-6</v>
      </c>
      <c r="AN103" s="18">
        <f>IF(AK103=1,AM103,AM103+AN101)</f>
        <v>0.99996799796246061</v>
      </c>
      <c r="AO103" s="5">
        <f>SUM(G103:AJ103)</f>
        <v>5.6590000000000007</v>
      </c>
    </row>
    <row r="104" spans="1:41" x14ac:dyDescent="0.2">
      <c r="A104" s="1" t="s">
        <v>119</v>
      </c>
      <c r="B104" s="1" t="s">
        <v>7</v>
      </c>
      <c r="C104" s="1" t="s">
        <v>8</v>
      </c>
      <c r="D104" s="1" t="s">
        <v>216</v>
      </c>
      <c r="E104" s="1" t="s">
        <v>33</v>
      </c>
      <c r="F104" s="1" t="s">
        <v>11</v>
      </c>
      <c r="Y104" s="5">
        <v>-1</v>
      </c>
      <c r="Z104" s="5">
        <v>-1</v>
      </c>
      <c r="AA104" s="5">
        <v>-1</v>
      </c>
      <c r="AB104" s="5">
        <v>-1</v>
      </c>
      <c r="AC104" s="5">
        <v>-1</v>
      </c>
      <c r="AE104" s="5">
        <v>-1</v>
      </c>
      <c r="AF104" s="5">
        <v>-1</v>
      </c>
      <c r="AG104" s="5" t="s">
        <v>15</v>
      </c>
      <c r="AH104" s="5">
        <v>-1</v>
      </c>
      <c r="AI104" s="5" t="s">
        <v>15</v>
      </c>
      <c r="AJ104" s="5">
        <v>-1</v>
      </c>
      <c r="AK104" s="16">
        <v>50</v>
      </c>
    </row>
    <row r="105" spans="1:41" x14ac:dyDescent="0.2">
      <c r="A105" s="1" t="s">
        <v>119</v>
      </c>
      <c r="B105" s="1" t="s">
        <v>7</v>
      </c>
      <c r="C105" s="1" t="s">
        <v>8</v>
      </c>
      <c r="D105" s="1" t="s">
        <v>218</v>
      </c>
      <c r="E105" s="1" t="s">
        <v>16</v>
      </c>
      <c r="F105" s="1" t="s">
        <v>10</v>
      </c>
      <c r="AH105" s="5">
        <v>2.2749999999999999</v>
      </c>
      <c r="AI105" s="5">
        <v>1.1870000000000001</v>
      </c>
      <c r="AJ105" s="5">
        <v>1.764</v>
      </c>
      <c r="AK105" s="20">
        <v>51</v>
      </c>
      <c r="AM105" s="17">
        <f>+AO105/$AO$3</f>
        <v>6.8089996004370696E-6</v>
      </c>
      <c r="AN105" s="18">
        <f>IF(AK105=1,AM105,AM105+AN103)</f>
        <v>0.99997480696206109</v>
      </c>
      <c r="AO105" s="5">
        <f>SUM(G105:AJ105)</f>
        <v>5.226</v>
      </c>
    </row>
    <row r="106" spans="1:41" x14ac:dyDescent="0.2">
      <c r="A106" s="1" t="s">
        <v>119</v>
      </c>
      <c r="B106" s="1" t="s">
        <v>7</v>
      </c>
      <c r="C106" s="1" t="s">
        <v>8</v>
      </c>
      <c r="D106" s="1" t="s">
        <v>218</v>
      </c>
      <c r="E106" s="1" t="s">
        <v>16</v>
      </c>
      <c r="F106" s="1" t="s">
        <v>11</v>
      </c>
      <c r="AH106" s="5" t="s">
        <v>15</v>
      </c>
      <c r="AI106" s="5" t="s">
        <v>15</v>
      </c>
      <c r="AJ106" s="5" t="s">
        <v>15</v>
      </c>
      <c r="AK106" s="16">
        <v>51</v>
      </c>
    </row>
    <row r="107" spans="1:41" x14ac:dyDescent="0.2">
      <c r="A107" s="1" t="s">
        <v>119</v>
      </c>
      <c r="B107" s="1" t="s">
        <v>7</v>
      </c>
      <c r="C107" s="1" t="s">
        <v>8</v>
      </c>
      <c r="D107" s="1" t="s">
        <v>218</v>
      </c>
      <c r="E107" s="1" t="s">
        <v>9</v>
      </c>
      <c r="F107" s="1" t="s">
        <v>10</v>
      </c>
      <c r="AC107" s="5">
        <v>5.2999999999999999E-2</v>
      </c>
      <c r="AI107" s="5">
        <v>5.085</v>
      </c>
      <c r="AK107" s="20">
        <v>52</v>
      </c>
      <c r="AM107" s="17">
        <f>+AO107/$AO$3</f>
        <v>6.6943436561511026E-6</v>
      </c>
      <c r="AN107" s="18">
        <f>IF(AK107=1,AM107,AM107+AN105)</f>
        <v>0.99998150130571728</v>
      </c>
      <c r="AO107" s="5">
        <f>SUM(G107:AJ107)</f>
        <v>5.1379999999999999</v>
      </c>
    </row>
    <row r="108" spans="1:41" x14ac:dyDescent="0.2">
      <c r="A108" s="1" t="s">
        <v>119</v>
      </c>
      <c r="B108" s="1" t="s">
        <v>7</v>
      </c>
      <c r="C108" s="1" t="s">
        <v>8</v>
      </c>
      <c r="D108" s="1" t="s">
        <v>218</v>
      </c>
      <c r="E108" s="1" t="s">
        <v>9</v>
      </c>
      <c r="F108" s="1" t="s">
        <v>11</v>
      </c>
      <c r="AC108" s="5" t="s">
        <v>15</v>
      </c>
      <c r="AI108" s="5" t="s">
        <v>15</v>
      </c>
      <c r="AK108" s="16">
        <v>52</v>
      </c>
    </row>
    <row r="109" spans="1:41" x14ac:dyDescent="0.2">
      <c r="A109" s="1" t="s">
        <v>119</v>
      </c>
      <c r="B109" s="1" t="s">
        <v>7</v>
      </c>
      <c r="C109" s="1" t="s">
        <v>8</v>
      </c>
      <c r="D109" s="1" t="s">
        <v>216</v>
      </c>
      <c r="E109" s="1" t="s">
        <v>28</v>
      </c>
      <c r="F109" s="1" t="s">
        <v>10</v>
      </c>
      <c r="Y109" s="5">
        <v>1.4E-2</v>
      </c>
      <c r="Z109" s="5">
        <v>0.218</v>
      </c>
      <c r="AA109" s="5">
        <v>0.17199999999999999</v>
      </c>
      <c r="AB109" s="5">
        <v>0.16500000000000001</v>
      </c>
      <c r="AE109" s="5">
        <v>0.317</v>
      </c>
      <c r="AF109" s="5">
        <v>0.64900000000000002</v>
      </c>
      <c r="AG109" s="5">
        <v>0.40200000000000002</v>
      </c>
      <c r="AH109" s="5">
        <v>0.29899999999999999</v>
      </c>
      <c r="AI109" s="5">
        <v>0.46200000000000002</v>
      </c>
      <c r="AJ109" s="5">
        <v>0.20300000000000001</v>
      </c>
      <c r="AK109" s="20">
        <v>53</v>
      </c>
      <c r="AM109" s="17">
        <f>+AO109/$AO$3</f>
        <v>3.7797374360635172E-6</v>
      </c>
      <c r="AN109" s="18">
        <f>IF(AK109=1,AM109,AM109+AN107)</f>
        <v>0.99998528104315332</v>
      </c>
      <c r="AO109" s="5">
        <f>SUM(G109:AJ109)</f>
        <v>2.9010000000000002</v>
      </c>
    </row>
    <row r="110" spans="1:41" x14ac:dyDescent="0.2">
      <c r="A110" s="1" t="s">
        <v>119</v>
      </c>
      <c r="B110" s="1" t="s">
        <v>7</v>
      </c>
      <c r="C110" s="1" t="s">
        <v>8</v>
      </c>
      <c r="D110" s="1" t="s">
        <v>216</v>
      </c>
      <c r="E110" s="1" t="s">
        <v>28</v>
      </c>
      <c r="F110" s="1" t="s">
        <v>11</v>
      </c>
      <c r="Y110" s="5">
        <v>-1</v>
      </c>
      <c r="Z110" s="5">
        <v>-1</v>
      </c>
      <c r="AA110" s="5">
        <v>-1</v>
      </c>
      <c r="AB110" s="5">
        <v>-1</v>
      </c>
      <c r="AE110" s="5">
        <v>-1</v>
      </c>
      <c r="AF110" s="5">
        <v>-1</v>
      </c>
      <c r="AG110" s="5" t="s">
        <v>15</v>
      </c>
      <c r="AH110" s="5">
        <v>-1</v>
      </c>
      <c r="AI110" s="5" t="s">
        <v>15</v>
      </c>
      <c r="AJ110" s="5">
        <v>-1</v>
      </c>
      <c r="AK110" s="16">
        <v>53</v>
      </c>
    </row>
    <row r="111" spans="1:41" x14ac:dyDescent="0.2">
      <c r="A111" s="1" t="s">
        <v>119</v>
      </c>
      <c r="B111" s="1" t="s">
        <v>7</v>
      </c>
      <c r="C111" s="1" t="s">
        <v>8</v>
      </c>
      <c r="D111" s="1" t="s">
        <v>216</v>
      </c>
      <c r="E111" s="1" t="s">
        <v>14</v>
      </c>
      <c r="F111" s="1" t="s">
        <v>10</v>
      </c>
      <c r="Y111" s="5">
        <v>3.5999999999999997E-2</v>
      </c>
      <c r="Z111" s="5">
        <v>0.20599999999999999</v>
      </c>
      <c r="AA111" s="5">
        <v>0.109</v>
      </c>
      <c r="AB111" s="5">
        <v>0.1</v>
      </c>
      <c r="AC111" s="5">
        <v>1.0089999999999999</v>
      </c>
      <c r="AD111" s="5">
        <v>0.71099999999999997</v>
      </c>
      <c r="AK111" s="20">
        <v>54</v>
      </c>
      <c r="AM111" s="17">
        <f>+AO111/$AO$3</f>
        <v>2.8286142618731108E-6</v>
      </c>
      <c r="AN111" s="18">
        <f>IF(AK111=1,AM111,AM111+AN109)</f>
        <v>0.99998810965741514</v>
      </c>
      <c r="AO111" s="5">
        <f>SUM(G111:AJ111)</f>
        <v>2.1709999999999998</v>
      </c>
    </row>
    <row r="112" spans="1:41" x14ac:dyDescent="0.2">
      <c r="A112" s="1" t="s">
        <v>119</v>
      </c>
      <c r="B112" s="1" t="s">
        <v>7</v>
      </c>
      <c r="C112" s="1" t="s">
        <v>8</v>
      </c>
      <c r="D112" s="1" t="s">
        <v>216</v>
      </c>
      <c r="E112" s="1" t="s">
        <v>14</v>
      </c>
      <c r="F112" s="1" t="s">
        <v>11</v>
      </c>
      <c r="Y112" s="5">
        <v>-1</v>
      </c>
      <c r="Z112" s="5">
        <v>-1</v>
      </c>
      <c r="AA112" s="5">
        <v>-1</v>
      </c>
      <c r="AB112" s="5">
        <v>-1</v>
      </c>
      <c r="AC112" s="5">
        <v>-1</v>
      </c>
      <c r="AD112" s="5" t="s">
        <v>15</v>
      </c>
      <c r="AK112" s="16">
        <v>54</v>
      </c>
    </row>
    <row r="113" spans="1:41" x14ac:dyDescent="0.2">
      <c r="A113" s="1" t="s">
        <v>119</v>
      </c>
      <c r="B113" s="1" t="s">
        <v>7</v>
      </c>
      <c r="C113" s="1" t="s">
        <v>8</v>
      </c>
      <c r="D113" s="1" t="s">
        <v>221</v>
      </c>
      <c r="E113" s="1" t="s">
        <v>33</v>
      </c>
      <c r="F113" s="1" t="s">
        <v>10</v>
      </c>
      <c r="U113" s="5">
        <v>0.14699999999999999</v>
      </c>
      <c r="V113" s="5">
        <v>4.9000000000000002E-2</v>
      </c>
      <c r="W113" s="5">
        <v>0.27400000000000002</v>
      </c>
      <c r="X113" s="5">
        <v>5.7000000000000002E-2</v>
      </c>
      <c r="Y113" s="5">
        <v>0.08</v>
      </c>
      <c r="AA113" s="5">
        <v>0.45</v>
      </c>
      <c r="AB113" s="5">
        <v>0.41499999999999998</v>
      </c>
      <c r="AC113" s="5">
        <v>0.04</v>
      </c>
      <c r="AE113" s="5">
        <v>4.1000000000000002E-2</v>
      </c>
      <c r="AF113" s="5">
        <v>1.2E-2</v>
      </c>
      <c r="AG113" s="5">
        <v>3.5999999999999997E-2</v>
      </c>
      <c r="AI113" s="5">
        <v>1.7999999999999999E-2</v>
      </c>
      <c r="AK113" s="20">
        <v>55</v>
      </c>
      <c r="AM113" s="17">
        <f>+AO113/$AO$3</f>
        <v>2.1094087931702287E-6</v>
      </c>
      <c r="AN113" s="18">
        <f>IF(AK113=1,AM113,AM113+AN111)</f>
        <v>0.99999021906620833</v>
      </c>
      <c r="AO113" s="5">
        <f>SUM(G113:AJ113)</f>
        <v>1.619</v>
      </c>
    </row>
    <row r="114" spans="1:41" x14ac:dyDescent="0.2">
      <c r="A114" s="1" t="s">
        <v>119</v>
      </c>
      <c r="B114" s="1" t="s">
        <v>7</v>
      </c>
      <c r="C114" s="1" t="s">
        <v>8</v>
      </c>
      <c r="D114" s="1" t="s">
        <v>221</v>
      </c>
      <c r="E114" s="1" t="s">
        <v>33</v>
      </c>
      <c r="F114" s="1" t="s">
        <v>11</v>
      </c>
      <c r="U114" s="5" t="s">
        <v>15</v>
      </c>
      <c r="V114" s="5" t="s">
        <v>15</v>
      </c>
      <c r="W114" s="5" t="s">
        <v>15</v>
      </c>
      <c r="X114" s="5">
        <v>-1</v>
      </c>
      <c r="Y114" s="5" t="s">
        <v>15</v>
      </c>
      <c r="AA114" s="5">
        <v>-1</v>
      </c>
      <c r="AB114" s="5" t="s">
        <v>15</v>
      </c>
      <c r="AC114" s="5" t="s">
        <v>15</v>
      </c>
      <c r="AE114" s="5" t="s">
        <v>15</v>
      </c>
      <c r="AF114" s="5" t="s">
        <v>15</v>
      </c>
      <c r="AG114" s="5" t="s">
        <v>15</v>
      </c>
      <c r="AI114" s="5" t="s">
        <v>15</v>
      </c>
      <c r="AK114" s="16">
        <v>55</v>
      </c>
    </row>
    <row r="115" spans="1:41" x14ac:dyDescent="0.2">
      <c r="A115" s="1" t="s">
        <v>119</v>
      </c>
      <c r="B115" s="1" t="s">
        <v>7</v>
      </c>
      <c r="C115" s="1" t="s">
        <v>8</v>
      </c>
      <c r="D115" s="1" t="s">
        <v>218</v>
      </c>
      <c r="E115" s="1" t="s">
        <v>47</v>
      </c>
      <c r="F115" s="1" t="s">
        <v>10</v>
      </c>
      <c r="N115" s="5">
        <v>0.40100000000000002</v>
      </c>
      <c r="AI115" s="5">
        <v>0.752</v>
      </c>
      <c r="AJ115" s="5">
        <v>0.26400000000000001</v>
      </c>
      <c r="AK115" s="20">
        <v>56</v>
      </c>
      <c r="AM115" s="17">
        <f>+AO115/$AO$3</f>
        <v>1.8462212846956234E-6</v>
      </c>
      <c r="AN115" s="18">
        <f>IF(AK115=1,AM115,AM115+AN113)</f>
        <v>0.99999206528749307</v>
      </c>
      <c r="AO115" s="5">
        <f>SUM(G115:AJ115)</f>
        <v>1.417</v>
      </c>
    </row>
    <row r="116" spans="1:41" x14ac:dyDescent="0.2">
      <c r="A116" s="1" t="s">
        <v>119</v>
      </c>
      <c r="B116" s="1" t="s">
        <v>7</v>
      </c>
      <c r="C116" s="1" t="s">
        <v>8</v>
      </c>
      <c r="D116" s="1" t="s">
        <v>218</v>
      </c>
      <c r="E116" s="1" t="s">
        <v>47</v>
      </c>
      <c r="F116" s="1" t="s">
        <v>11</v>
      </c>
      <c r="N116" s="5">
        <v>-1</v>
      </c>
      <c r="AI116" s="5" t="s">
        <v>15</v>
      </c>
      <c r="AJ116" s="5" t="s">
        <v>15</v>
      </c>
      <c r="AK116" s="16">
        <v>56</v>
      </c>
    </row>
    <row r="117" spans="1:41" x14ac:dyDescent="0.2">
      <c r="A117" s="1" t="s">
        <v>119</v>
      </c>
      <c r="B117" s="1" t="s">
        <v>7</v>
      </c>
      <c r="C117" s="1" t="s">
        <v>8</v>
      </c>
      <c r="D117" s="1" t="s">
        <v>224</v>
      </c>
      <c r="E117" s="1" t="s">
        <v>21</v>
      </c>
      <c r="F117" s="1" t="s">
        <v>10</v>
      </c>
      <c r="Y117" s="5">
        <v>1.044</v>
      </c>
      <c r="AD117" s="5">
        <v>0.14399999999999999</v>
      </c>
      <c r="AK117" s="20">
        <v>57</v>
      </c>
      <c r="AM117" s="17">
        <f>+AO117/$AO$3</f>
        <v>1.5478552478605508E-6</v>
      </c>
      <c r="AN117" s="18">
        <f>IF(AK117=1,AM117,AM117+AN115)</f>
        <v>0.99999361314274093</v>
      </c>
      <c r="AO117" s="5">
        <f>SUM(G117:AJ117)</f>
        <v>1.1879999999999999</v>
      </c>
    </row>
    <row r="118" spans="1:41" x14ac:dyDescent="0.2">
      <c r="A118" s="1" t="s">
        <v>119</v>
      </c>
      <c r="B118" s="1" t="s">
        <v>7</v>
      </c>
      <c r="C118" s="1" t="s">
        <v>8</v>
      </c>
      <c r="D118" s="1" t="s">
        <v>224</v>
      </c>
      <c r="E118" s="1" t="s">
        <v>21</v>
      </c>
      <c r="F118" s="1" t="s">
        <v>11</v>
      </c>
      <c r="Y118" s="5" t="s">
        <v>15</v>
      </c>
      <c r="AD118" s="5" t="s">
        <v>15</v>
      </c>
      <c r="AK118" s="16">
        <v>57</v>
      </c>
    </row>
    <row r="119" spans="1:41" x14ac:dyDescent="0.2">
      <c r="A119" s="1" t="s">
        <v>119</v>
      </c>
      <c r="B119" s="1" t="s">
        <v>7</v>
      </c>
      <c r="C119" s="1" t="s">
        <v>8</v>
      </c>
      <c r="D119" s="1" t="s">
        <v>226</v>
      </c>
      <c r="E119" s="1" t="s">
        <v>16</v>
      </c>
      <c r="F119" s="1" t="s">
        <v>10</v>
      </c>
      <c r="X119" s="5">
        <v>0.104</v>
      </c>
      <c r="Y119" s="5">
        <v>0.64400000000000002</v>
      </c>
      <c r="AK119" s="20">
        <v>58</v>
      </c>
      <c r="AM119" s="17">
        <f>+AO119/$AO$3</f>
        <v>9.7457552643071721E-7</v>
      </c>
      <c r="AN119" s="18">
        <f>IF(AK119=1,AM119,AM119+AN117)</f>
        <v>0.99999458771826732</v>
      </c>
      <c r="AO119" s="5">
        <f>SUM(G119:AJ119)</f>
        <v>0.748</v>
      </c>
    </row>
    <row r="120" spans="1:41" x14ac:dyDescent="0.2">
      <c r="A120" s="1" t="s">
        <v>119</v>
      </c>
      <c r="B120" s="1" t="s">
        <v>7</v>
      </c>
      <c r="C120" s="1" t="s">
        <v>8</v>
      </c>
      <c r="D120" s="1" t="s">
        <v>226</v>
      </c>
      <c r="E120" s="1" t="s">
        <v>16</v>
      </c>
      <c r="F120" s="1" t="s">
        <v>11</v>
      </c>
      <c r="W120" s="5" t="s">
        <v>15</v>
      </c>
      <c r="X120" s="5">
        <v>-1</v>
      </c>
      <c r="Y120" s="5" t="s">
        <v>15</v>
      </c>
      <c r="AK120" s="16">
        <v>58</v>
      </c>
    </row>
    <row r="121" spans="1:41" x14ac:dyDescent="0.2">
      <c r="A121" s="1" t="s">
        <v>119</v>
      </c>
      <c r="B121" s="1" t="s">
        <v>7</v>
      </c>
      <c r="C121" s="1" t="s">
        <v>8</v>
      </c>
      <c r="D121" s="1" t="s">
        <v>217</v>
      </c>
      <c r="E121" s="1" t="s">
        <v>21</v>
      </c>
      <c r="F121" s="1" t="s">
        <v>10</v>
      </c>
      <c r="O121" s="5">
        <v>0.63</v>
      </c>
      <c r="AK121" s="20">
        <v>59</v>
      </c>
      <c r="AM121" s="17">
        <f>+AO121/$AO$3</f>
        <v>8.2083232841089812E-7</v>
      </c>
      <c r="AN121" s="18">
        <f>IF(AK121=1,AM121,AM121+AN119)</f>
        <v>0.99999540855059577</v>
      </c>
      <c r="AO121" s="5">
        <f>SUM(G121:AJ121)</f>
        <v>0.63</v>
      </c>
    </row>
    <row r="122" spans="1:41" x14ac:dyDescent="0.2">
      <c r="A122" s="1" t="s">
        <v>119</v>
      </c>
      <c r="B122" s="1" t="s">
        <v>7</v>
      </c>
      <c r="C122" s="1" t="s">
        <v>8</v>
      </c>
      <c r="D122" s="1" t="s">
        <v>217</v>
      </c>
      <c r="E122" s="1" t="s">
        <v>21</v>
      </c>
      <c r="F122" s="1" t="s">
        <v>11</v>
      </c>
      <c r="O122" s="5">
        <v>-1</v>
      </c>
      <c r="AK122" s="20">
        <v>59</v>
      </c>
    </row>
    <row r="123" spans="1:41" x14ac:dyDescent="0.2">
      <c r="A123" s="1" t="s">
        <v>119</v>
      </c>
      <c r="B123" s="1" t="s">
        <v>7</v>
      </c>
      <c r="C123" s="1" t="s">
        <v>8</v>
      </c>
      <c r="D123" s="1" t="s">
        <v>38</v>
      </c>
      <c r="E123" s="1" t="s">
        <v>16</v>
      </c>
      <c r="F123" s="1" t="s">
        <v>10</v>
      </c>
      <c r="AE123" s="5">
        <v>0.13</v>
      </c>
      <c r="AF123" s="5">
        <v>0.41399999999999998</v>
      </c>
      <c r="AI123" s="5">
        <v>7.0000000000000007E-2</v>
      </c>
      <c r="AK123" s="20">
        <v>60</v>
      </c>
      <c r="AM123" s="17">
        <f>+AO123/$AO$3</f>
        <v>7.9998579308617702E-7</v>
      </c>
      <c r="AN123" s="18">
        <f>IF(AK123=1,AM123,AM123+AN121)</f>
        <v>0.99999620853638882</v>
      </c>
      <c r="AO123" s="5">
        <f>SUM(G123:AJ123)</f>
        <v>0.6140000000000001</v>
      </c>
    </row>
    <row r="124" spans="1:41" x14ac:dyDescent="0.2">
      <c r="A124" s="1" t="s">
        <v>119</v>
      </c>
      <c r="B124" s="1" t="s">
        <v>7</v>
      </c>
      <c r="C124" s="1" t="s">
        <v>8</v>
      </c>
      <c r="D124" s="1" t="s">
        <v>38</v>
      </c>
      <c r="E124" s="1" t="s">
        <v>16</v>
      </c>
      <c r="F124" s="1" t="s">
        <v>11</v>
      </c>
      <c r="K124" s="5" t="s">
        <v>15</v>
      </c>
      <c r="N124" s="5" t="s">
        <v>15</v>
      </c>
      <c r="S124" s="5" t="s">
        <v>15</v>
      </c>
      <c r="U124" s="5" t="s">
        <v>15</v>
      </c>
      <c r="AE124" s="5" t="s">
        <v>15</v>
      </c>
      <c r="AF124" s="5" t="s">
        <v>15</v>
      </c>
      <c r="AG124" s="5" t="s">
        <v>15</v>
      </c>
      <c r="AH124" s="5" t="s">
        <v>15</v>
      </c>
      <c r="AI124" s="5" t="s">
        <v>15</v>
      </c>
      <c r="AJ124" s="5" t="s">
        <v>15</v>
      </c>
      <c r="AK124" s="20">
        <v>60</v>
      </c>
    </row>
    <row r="125" spans="1:41" x14ac:dyDescent="0.2">
      <c r="A125" s="1" t="s">
        <v>119</v>
      </c>
      <c r="B125" s="1" t="s">
        <v>7</v>
      </c>
      <c r="C125" s="1" t="s">
        <v>8</v>
      </c>
      <c r="D125" s="1" t="s">
        <v>70</v>
      </c>
      <c r="E125" s="1" t="s">
        <v>16</v>
      </c>
      <c r="F125" s="1" t="s">
        <v>10</v>
      </c>
      <c r="AG125" s="5">
        <v>9.1999999999999998E-2</v>
      </c>
      <c r="AH125" s="5">
        <v>0.16300000000000001</v>
      </c>
      <c r="AI125" s="5">
        <v>0.35799999999999998</v>
      </c>
      <c r="AK125" s="20">
        <v>61</v>
      </c>
      <c r="AM125" s="17">
        <f>+AO125/$AO$3</f>
        <v>7.986828846283818E-7</v>
      </c>
      <c r="AN125" s="18">
        <f>IF(AK125=1,AM125,AM125+AN123)</f>
        <v>0.99999700721927343</v>
      </c>
      <c r="AO125" s="5">
        <f>SUM(G125:AJ125)</f>
        <v>0.61299999999999999</v>
      </c>
    </row>
    <row r="126" spans="1:41" x14ac:dyDescent="0.2">
      <c r="A126" s="1" t="s">
        <v>119</v>
      </c>
      <c r="B126" s="1" t="s">
        <v>7</v>
      </c>
      <c r="C126" s="1" t="s">
        <v>8</v>
      </c>
      <c r="D126" s="1" t="s">
        <v>70</v>
      </c>
      <c r="E126" s="1" t="s">
        <v>16</v>
      </c>
      <c r="F126" s="1" t="s">
        <v>11</v>
      </c>
      <c r="AG126" s="5">
        <v>-1</v>
      </c>
      <c r="AH126" s="5">
        <v>-1</v>
      </c>
      <c r="AI126" s="5" t="s">
        <v>24</v>
      </c>
      <c r="AJ126" s="5" t="s">
        <v>12</v>
      </c>
      <c r="AK126" s="20">
        <v>61</v>
      </c>
    </row>
    <row r="127" spans="1:41" x14ac:dyDescent="0.2">
      <c r="A127" s="1" t="s">
        <v>119</v>
      </c>
      <c r="B127" s="1" t="s">
        <v>7</v>
      </c>
      <c r="C127" s="1" t="s">
        <v>8</v>
      </c>
      <c r="D127" s="1" t="s">
        <v>217</v>
      </c>
      <c r="E127" s="1" t="s">
        <v>46</v>
      </c>
      <c r="F127" s="1" t="s">
        <v>10</v>
      </c>
      <c r="X127" s="5">
        <v>1.4999999999999999E-2</v>
      </c>
      <c r="AA127" s="5">
        <v>0.24</v>
      </c>
      <c r="AB127" s="5">
        <v>0.30299999999999999</v>
      </c>
      <c r="AK127" s="20">
        <v>62</v>
      </c>
      <c r="AM127" s="17">
        <f>+AO127/$AO$3</f>
        <v>7.2702291944965274E-7</v>
      </c>
      <c r="AN127" s="18">
        <f>IF(AK127=1,AM127,AM127+AN125)</f>
        <v>0.99999773424219285</v>
      </c>
      <c r="AO127" s="5">
        <f>SUM(G127:AJ127)</f>
        <v>0.55800000000000005</v>
      </c>
    </row>
    <row r="128" spans="1:41" x14ac:dyDescent="0.2">
      <c r="A128" s="1" t="s">
        <v>119</v>
      </c>
      <c r="B128" s="1" t="s">
        <v>7</v>
      </c>
      <c r="C128" s="1" t="s">
        <v>8</v>
      </c>
      <c r="D128" s="1" t="s">
        <v>217</v>
      </c>
      <c r="E128" s="1" t="s">
        <v>46</v>
      </c>
      <c r="F128" s="1" t="s">
        <v>11</v>
      </c>
      <c r="X128" s="5">
        <v>-1</v>
      </c>
      <c r="AA128" s="5">
        <v>-1</v>
      </c>
      <c r="AB128" s="5">
        <v>-1</v>
      </c>
      <c r="AK128" s="20">
        <v>62</v>
      </c>
    </row>
    <row r="129" spans="1:41" x14ac:dyDescent="0.2">
      <c r="A129" s="1" t="s">
        <v>119</v>
      </c>
      <c r="B129" s="1" t="s">
        <v>7</v>
      </c>
      <c r="C129" s="1" t="s">
        <v>8</v>
      </c>
      <c r="D129" s="1" t="s">
        <v>51</v>
      </c>
      <c r="E129" s="1" t="s">
        <v>21</v>
      </c>
      <c r="F129" s="1" t="s">
        <v>10</v>
      </c>
      <c r="AD129" s="5">
        <v>0.47</v>
      </c>
      <c r="AK129" s="20">
        <v>63</v>
      </c>
      <c r="AM129" s="17">
        <f>+AO129/$AO$3</f>
        <v>6.1236697516368584E-7</v>
      </c>
      <c r="AN129" s="18">
        <f>IF(AK129=1,AM129,AM129+AN127)</f>
        <v>0.99999834660916798</v>
      </c>
      <c r="AO129" s="5">
        <f>SUM(G129:AJ129)</f>
        <v>0.47</v>
      </c>
    </row>
    <row r="130" spans="1:41" x14ac:dyDescent="0.2">
      <c r="A130" s="1" t="s">
        <v>119</v>
      </c>
      <c r="B130" s="1" t="s">
        <v>7</v>
      </c>
      <c r="C130" s="1" t="s">
        <v>8</v>
      </c>
      <c r="D130" s="1" t="s">
        <v>51</v>
      </c>
      <c r="E130" s="1" t="s">
        <v>21</v>
      </c>
      <c r="F130" s="1" t="s">
        <v>11</v>
      </c>
      <c r="AD130" s="5">
        <v>-1</v>
      </c>
      <c r="AK130" s="20">
        <v>63</v>
      </c>
    </row>
    <row r="131" spans="1:41" x14ac:dyDescent="0.2">
      <c r="A131" s="1" t="s">
        <v>119</v>
      </c>
      <c r="B131" s="1" t="s">
        <v>7</v>
      </c>
      <c r="C131" s="1" t="s">
        <v>8</v>
      </c>
      <c r="D131" s="1" t="s">
        <v>218</v>
      </c>
      <c r="E131" s="1" t="s">
        <v>33</v>
      </c>
      <c r="F131" s="1" t="s">
        <v>10</v>
      </c>
      <c r="AG131" s="5">
        <v>6.2E-2</v>
      </c>
      <c r="AH131" s="5">
        <v>1.4999999999999999E-2</v>
      </c>
      <c r="AI131" s="5">
        <v>9.8000000000000004E-2</v>
      </c>
      <c r="AJ131" s="5">
        <v>0.251</v>
      </c>
      <c r="AK131" s="20">
        <v>64</v>
      </c>
      <c r="AM131" s="17">
        <f>+AO131/$AO$3</f>
        <v>5.5503900302070255E-7</v>
      </c>
      <c r="AN131" s="18">
        <f>IF(AK131=1,AM131,AM131+AN129)</f>
        <v>0.99999890164817096</v>
      </c>
      <c r="AO131" s="5">
        <f>SUM(G131:AJ131)</f>
        <v>0.42599999999999999</v>
      </c>
    </row>
    <row r="132" spans="1:41" x14ac:dyDescent="0.2">
      <c r="A132" s="1" t="s">
        <v>119</v>
      </c>
      <c r="B132" s="1" t="s">
        <v>7</v>
      </c>
      <c r="C132" s="1" t="s">
        <v>8</v>
      </c>
      <c r="D132" s="1" t="s">
        <v>218</v>
      </c>
      <c r="E132" s="1" t="s">
        <v>33</v>
      </c>
      <c r="F132" s="1" t="s">
        <v>11</v>
      </c>
      <c r="AG132" s="5" t="s">
        <v>15</v>
      </c>
      <c r="AH132" s="5" t="s">
        <v>15</v>
      </c>
      <c r="AI132" s="5" t="s">
        <v>15</v>
      </c>
      <c r="AJ132" s="5" t="s">
        <v>15</v>
      </c>
      <c r="AK132" s="20">
        <v>64</v>
      </c>
    </row>
    <row r="133" spans="1:41" x14ac:dyDescent="0.2">
      <c r="A133" s="1" t="s">
        <v>119</v>
      </c>
      <c r="B133" s="1" t="s">
        <v>7</v>
      </c>
      <c r="C133" s="1" t="s">
        <v>8</v>
      </c>
      <c r="D133" s="1" t="s">
        <v>220</v>
      </c>
      <c r="E133" s="1" t="s">
        <v>49</v>
      </c>
      <c r="F133" s="1" t="s">
        <v>10</v>
      </c>
      <c r="L133" s="5">
        <v>0.21199999999999999</v>
      </c>
      <c r="AK133" s="20">
        <v>65</v>
      </c>
      <c r="AM133" s="17">
        <f>+AO133/$AO$3</f>
        <v>2.7621659305255622E-7</v>
      </c>
      <c r="AN133" s="18">
        <f>IF(AK133=1,AM133,AM133+AN131)</f>
        <v>0.999999177864764</v>
      </c>
      <c r="AO133" s="5">
        <f>SUM(G133:AJ133)</f>
        <v>0.21199999999999999</v>
      </c>
    </row>
    <row r="134" spans="1:41" x14ac:dyDescent="0.2">
      <c r="A134" s="1" t="s">
        <v>119</v>
      </c>
      <c r="B134" s="1" t="s">
        <v>7</v>
      </c>
      <c r="C134" s="1" t="s">
        <v>8</v>
      </c>
      <c r="D134" s="1" t="s">
        <v>220</v>
      </c>
      <c r="E134" s="1" t="s">
        <v>49</v>
      </c>
      <c r="F134" s="1" t="s">
        <v>11</v>
      </c>
      <c r="L134" s="5">
        <v>-1</v>
      </c>
      <c r="AK134" s="20">
        <v>65</v>
      </c>
    </row>
    <row r="135" spans="1:41" x14ac:dyDescent="0.2">
      <c r="A135" s="1" t="s">
        <v>119</v>
      </c>
      <c r="B135" s="1" t="s">
        <v>7</v>
      </c>
      <c r="C135" s="1" t="s">
        <v>8</v>
      </c>
      <c r="D135" s="1" t="s">
        <v>38</v>
      </c>
      <c r="E135" s="1" t="s">
        <v>22</v>
      </c>
      <c r="F135" s="1" t="s">
        <v>10</v>
      </c>
      <c r="X135" s="5">
        <v>3.5999999999999997E-2</v>
      </c>
      <c r="Y135" s="5">
        <v>6.2E-2</v>
      </c>
      <c r="AF135" s="5">
        <v>1.7000000000000001E-2</v>
      </c>
      <c r="AH135" s="5">
        <v>2.3E-2</v>
      </c>
      <c r="AK135" s="20">
        <v>66</v>
      </c>
      <c r="AM135" s="17">
        <f>+AO135/$AO$3</f>
        <v>1.7980136717572055E-7</v>
      </c>
      <c r="AN135" s="18">
        <f>IF(AK135=1,AM135,AM135+AN133)</f>
        <v>0.99999935766613113</v>
      </c>
      <c r="AO135" s="5">
        <f>SUM(G135:AJ135)</f>
        <v>0.13800000000000001</v>
      </c>
    </row>
    <row r="136" spans="1:41" x14ac:dyDescent="0.2">
      <c r="A136" s="1" t="s">
        <v>119</v>
      </c>
      <c r="B136" s="1" t="s">
        <v>7</v>
      </c>
      <c r="C136" s="1" t="s">
        <v>8</v>
      </c>
      <c r="D136" s="1" t="s">
        <v>38</v>
      </c>
      <c r="E136" s="1" t="s">
        <v>22</v>
      </c>
      <c r="F136" s="1" t="s">
        <v>11</v>
      </c>
      <c r="K136" s="5" t="s">
        <v>15</v>
      </c>
      <c r="L136" s="5" t="s">
        <v>15</v>
      </c>
      <c r="M136" s="5" t="s">
        <v>15</v>
      </c>
      <c r="N136" s="5" t="s">
        <v>15</v>
      </c>
      <c r="O136" s="5" t="s">
        <v>15</v>
      </c>
      <c r="P136" s="5" t="s">
        <v>15</v>
      </c>
      <c r="Q136" s="5" t="s">
        <v>15</v>
      </c>
      <c r="R136" s="5" t="s">
        <v>15</v>
      </c>
      <c r="S136" s="5" t="s">
        <v>15</v>
      </c>
      <c r="T136" s="5" t="s">
        <v>15</v>
      </c>
      <c r="U136" s="5" t="s">
        <v>15</v>
      </c>
      <c r="V136" s="5" t="s">
        <v>15</v>
      </c>
      <c r="W136" s="5" t="s">
        <v>15</v>
      </c>
      <c r="X136" s="5" t="s">
        <v>15</v>
      </c>
      <c r="Y136" s="5" t="s">
        <v>15</v>
      </c>
      <c r="AD136" s="5" t="s">
        <v>15</v>
      </c>
      <c r="AF136" s="5" t="s">
        <v>15</v>
      </c>
      <c r="AH136" s="5" t="s">
        <v>15</v>
      </c>
      <c r="AK136" s="20">
        <v>66</v>
      </c>
    </row>
    <row r="137" spans="1:41" x14ac:dyDescent="0.2">
      <c r="A137" s="1" t="s">
        <v>119</v>
      </c>
      <c r="B137" s="1" t="s">
        <v>7</v>
      </c>
      <c r="C137" s="1" t="s">
        <v>8</v>
      </c>
      <c r="D137" s="1" t="s">
        <v>225</v>
      </c>
      <c r="E137" s="63" t="s">
        <v>32</v>
      </c>
      <c r="F137" s="1" t="s">
        <v>10</v>
      </c>
      <c r="AB137" s="5">
        <v>9.6000000000000002E-2</v>
      </c>
      <c r="AC137" s="5">
        <v>0.02</v>
      </c>
      <c r="AD137" s="5">
        <v>3.0000000000000001E-3</v>
      </c>
      <c r="AG137" s="5">
        <v>5.0000000000000001E-3</v>
      </c>
      <c r="AK137" s="20">
        <v>67</v>
      </c>
      <c r="AM137" s="17">
        <f>+AO137/$AO$3</f>
        <v>1.6156064876658948E-7</v>
      </c>
      <c r="AN137" s="18">
        <f>IF(AK137=1,AM137,AM137+AN135)</f>
        <v>0.99999951922677988</v>
      </c>
      <c r="AO137" s="5">
        <f>SUM(G137:AJ137)</f>
        <v>0.12400000000000001</v>
      </c>
    </row>
    <row r="138" spans="1:41" x14ac:dyDescent="0.2">
      <c r="A138" s="1" t="s">
        <v>119</v>
      </c>
      <c r="B138" s="1" t="s">
        <v>7</v>
      </c>
      <c r="C138" s="1" t="s">
        <v>8</v>
      </c>
      <c r="D138" s="1" t="s">
        <v>225</v>
      </c>
      <c r="E138" s="63" t="s">
        <v>32</v>
      </c>
      <c r="F138" s="1" t="s">
        <v>11</v>
      </c>
      <c r="AB138" s="5">
        <v>-1</v>
      </c>
      <c r="AC138" s="5">
        <v>-1</v>
      </c>
      <c r="AD138" s="5">
        <v>-1</v>
      </c>
      <c r="AG138" s="5">
        <v>-1</v>
      </c>
      <c r="AK138" s="20">
        <v>67</v>
      </c>
    </row>
    <row r="139" spans="1:41" x14ac:dyDescent="0.2">
      <c r="A139" s="1" t="s">
        <v>119</v>
      </c>
      <c r="B139" s="1" t="s">
        <v>7</v>
      </c>
      <c r="C139" s="1" t="s">
        <v>8</v>
      </c>
      <c r="D139" s="1" t="s">
        <v>217</v>
      </c>
      <c r="E139" s="1" t="s">
        <v>28</v>
      </c>
      <c r="F139" s="1" t="s">
        <v>10</v>
      </c>
      <c r="W139" s="5">
        <v>0.11</v>
      </c>
      <c r="AK139" s="20">
        <v>68</v>
      </c>
      <c r="AM139" s="17">
        <f>+AO139/$AO$3</f>
        <v>1.4331993035745841E-7</v>
      </c>
      <c r="AN139" s="18">
        <f>IF(AK139=1,AM139,AM139+AN137)</f>
        <v>0.99999966254671024</v>
      </c>
      <c r="AO139" s="5">
        <f>SUM(G139:AJ139)</f>
        <v>0.11</v>
      </c>
    </row>
    <row r="140" spans="1:41" x14ac:dyDescent="0.2">
      <c r="A140" s="1" t="s">
        <v>119</v>
      </c>
      <c r="B140" s="1" t="s">
        <v>7</v>
      </c>
      <c r="C140" s="1" t="s">
        <v>8</v>
      </c>
      <c r="D140" s="1" t="s">
        <v>217</v>
      </c>
      <c r="E140" s="1" t="s">
        <v>28</v>
      </c>
      <c r="F140" s="1" t="s">
        <v>11</v>
      </c>
      <c r="W140" s="5">
        <v>-1</v>
      </c>
      <c r="AK140" s="20">
        <v>68</v>
      </c>
    </row>
    <row r="141" spans="1:41" x14ac:dyDescent="0.2">
      <c r="A141" s="1" t="s">
        <v>119</v>
      </c>
      <c r="B141" s="1" t="s">
        <v>7</v>
      </c>
      <c r="C141" s="1" t="s">
        <v>8</v>
      </c>
      <c r="D141" s="1" t="s">
        <v>216</v>
      </c>
      <c r="E141" s="1" t="s">
        <v>26</v>
      </c>
      <c r="F141" s="1" t="s">
        <v>10</v>
      </c>
      <c r="AE141" s="5">
        <v>5.8999999999999997E-2</v>
      </c>
      <c r="AK141" s="20">
        <v>69</v>
      </c>
      <c r="AM141" s="17">
        <f>+AO141/$AO$3</f>
        <v>7.6871599009909508E-8</v>
      </c>
      <c r="AN141" s="18">
        <f>IF(AK141=1,AM141,AM141+AN139)</f>
        <v>0.99999973941830922</v>
      </c>
      <c r="AO141" s="5">
        <f>SUM(G141:AJ141)</f>
        <v>5.8999999999999997E-2</v>
      </c>
    </row>
    <row r="142" spans="1:41" x14ac:dyDescent="0.2">
      <c r="A142" s="1" t="s">
        <v>119</v>
      </c>
      <c r="B142" s="1" t="s">
        <v>7</v>
      </c>
      <c r="C142" s="1" t="s">
        <v>8</v>
      </c>
      <c r="D142" s="1" t="s">
        <v>216</v>
      </c>
      <c r="E142" s="1" t="s">
        <v>26</v>
      </c>
      <c r="F142" s="1" t="s">
        <v>11</v>
      </c>
      <c r="AE142" s="5">
        <v>-1</v>
      </c>
      <c r="AK142" s="20">
        <v>69</v>
      </c>
    </row>
    <row r="143" spans="1:41" x14ac:dyDescent="0.2">
      <c r="A143" s="1" t="s">
        <v>119</v>
      </c>
      <c r="B143" s="1" t="s">
        <v>7</v>
      </c>
      <c r="C143" s="1" t="s">
        <v>8</v>
      </c>
      <c r="D143" s="1" t="s">
        <v>225</v>
      </c>
      <c r="E143" s="1" t="s">
        <v>26</v>
      </c>
      <c r="F143" s="1" t="s">
        <v>10</v>
      </c>
      <c r="Z143" s="5">
        <v>4.5999999999999999E-2</v>
      </c>
      <c r="AK143" s="20">
        <v>70</v>
      </c>
      <c r="AM143" s="17">
        <f>+AO143/$AO$3</f>
        <v>5.9933789058573521E-8</v>
      </c>
      <c r="AN143" s="18">
        <f>IF(AK143=1,AM143,AM143+AN141)</f>
        <v>0.99999979935209826</v>
      </c>
      <c r="AO143" s="5">
        <f>SUM(G143:AJ143)</f>
        <v>4.5999999999999999E-2</v>
      </c>
    </row>
    <row r="144" spans="1:41" x14ac:dyDescent="0.2">
      <c r="A144" s="1" t="s">
        <v>119</v>
      </c>
      <c r="B144" s="1" t="s">
        <v>7</v>
      </c>
      <c r="C144" s="1" t="s">
        <v>8</v>
      </c>
      <c r="D144" s="1" t="s">
        <v>225</v>
      </c>
      <c r="E144" s="1" t="s">
        <v>26</v>
      </c>
      <c r="F144" s="1" t="s">
        <v>11</v>
      </c>
      <c r="Z144" s="5">
        <v>-1</v>
      </c>
      <c r="AK144" s="20">
        <v>70</v>
      </c>
    </row>
    <row r="145" spans="1:41" x14ac:dyDescent="0.2">
      <c r="A145" s="1" t="s">
        <v>119</v>
      </c>
      <c r="B145" s="1" t="s">
        <v>7</v>
      </c>
      <c r="C145" s="1" t="s">
        <v>8</v>
      </c>
      <c r="D145" s="1" t="s">
        <v>48</v>
      </c>
      <c r="E145" s="1" t="s">
        <v>21</v>
      </c>
      <c r="F145" s="1" t="s">
        <v>10</v>
      </c>
      <c r="J145" s="5">
        <v>4.1000000000000002E-2</v>
      </c>
      <c r="AK145" s="20">
        <v>71</v>
      </c>
      <c r="AM145" s="17">
        <f>+AO145/$AO$3</f>
        <v>5.3419246769598137E-8</v>
      </c>
      <c r="AN145" s="18">
        <f>IF(AK145=1,AM145,AM145+AN143)</f>
        <v>0.99999985277134507</v>
      </c>
      <c r="AO145" s="5">
        <f>SUM(G145:AJ145)</f>
        <v>4.1000000000000002E-2</v>
      </c>
    </row>
    <row r="146" spans="1:41" x14ac:dyDescent="0.2">
      <c r="A146" s="1" t="s">
        <v>119</v>
      </c>
      <c r="B146" s="1" t="s">
        <v>7</v>
      </c>
      <c r="C146" s="1" t="s">
        <v>8</v>
      </c>
      <c r="D146" s="1" t="s">
        <v>48</v>
      </c>
      <c r="E146" s="1" t="s">
        <v>21</v>
      </c>
      <c r="F146" s="1" t="s">
        <v>11</v>
      </c>
      <c r="J146" s="5">
        <v>-1</v>
      </c>
      <c r="AK146" s="20">
        <v>71</v>
      </c>
    </row>
    <row r="147" spans="1:41" x14ac:dyDescent="0.2">
      <c r="A147" s="1" t="s">
        <v>119</v>
      </c>
      <c r="B147" s="1" t="s">
        <v>7</v>
      </c>
      <c r="C147" s="1" t="s">
        <v>8</v>
      </c>
      <c r="D147" s="1" t="s">
        <v>220</v>
      </c>
      <c r="E147" s="1" t="s">
        <v>16</v>
      </c>
      <c r="F147" s="1" t="s">
        <v>10</v>
      </c>
      <c r="I147" s="5">
        <v>0.04</v>
      </c>
      <c r="AK147" s="20">
        <v>72</v>
      </c>
      <c r="AM147" s="17">
        <f>+AO147/$AO$3</f>
        <v>5.2116338311803055E-8</v>
      </c>
      <c r="AN147" s="18">
        <f>IF(AK147=1,AM147,AM147+AN145)</f>
        <v>0.99999990488768342</v>
      </c>
      <c r="AO147" s="5">
        <f>SUM(G147:AJ147)</f>
        <v>0.04</v>
      </c>
    </row>
    <row r="148" spans="1:41" x14ac:dyDescent="0.2">
      <c r="A148" s="1" t="s">
        <v>119</v>
      </c>
      <c r="B148" s="1" t="s">
        <v>7</v>
      </c>
      <c r="C148" s="1" t="s">
        <v>8</v>
      </c>
      <c r="D148" s="1" t="s">
        <v>220</v>
      </c>
      <c r="E148" s="1" t="s">
        <v>16</v>
      </c>
      <c r="F148" s="1" t="s">
        <v>11</v>
      </c>
      <c r="I148" s="5">
        <v>-1</v>
      </c>
      <c r="AK148" s="20">
        <v>72</v>
      </c>
    </row>
    <row r="149" spans="1:41" x14ac:dyDescent="0.2">
      <c r="A149" s="1" t="s">
        <v>119</v>
      </c>
      <c r="B149" s="1" t="s">
        <v>7</v>
      </c>
      <c r="C149" s="1" t="s">
        <v>8</v>
      </c>
      <c r="D149" s="1" t="s">
        <v>38</v>
      </c>
      <c r="E149" s="1" t="s">
        <v>33</v>
      </c>
      <c r="F149" s="1" t="s">
        <v>10</v>
      </c>
      <c r="X149" s="5">
        <v>3.5999999999999997E-2</v>
      </c>
      <c r="AK149" s="20">
        <v>73</v>
      </c>
      <c r="AM149" s="17">
        <f>+AO149/$AO$3</f>
        <v>4.6904704480622747E-8</v>
      </c>
      <c r="AN149" s="18">
        <f>IF(AK149=1,AM149,AM149+AN147)</f>
        <v>0.99999995179238788</v>
      </c>
      <c r="AO149" s="5">
        <f>SUM(G149:AJ149)</f>
        <v>3.5999999999999997E-2</v>
      </c>
    </row>
    <row r="150" spans="1:41" x14ac:dyDescent="0.2">
      <c r="A150" s="1" t="s">
        <v>119</v>
      </c>
      <c r="B150" s="1" t="s">
        <v>7</v>
      </c>
      <c r="C150" s="1" t="s">
        <v>8</v>
      </c>
      <c r="D150" s="1" t="s">
        <v>38</v>
      </c>
      <c r="E150" s="1" t="s">
        <v>33</v>
      </c>
      <c r="F150" s="1" t="s">
        <v>11</v>
      </c>
      <c r="L150" s="5" t="s">
        <v>15</v>
      </c>
      <c r="M150" s="5" t="s">
        <v>15</v>
      </c>
      <c r="N150" s="5" t="s">
        <v>15</v>
      </c>
      <c r="P150" s="5" t="s">
        <v>15</v>
      </c>
      <c r="Q150" s="5" t="s">
        <v>15</v>
      </c>
      <c r="R150" s="5" t="s">
        <v>15</v>
      </c>
      <c r="T150" s="5" t="s">
        <v>15</v>
      </c>
      <c r="W150" s="5" t="s">
        <v>15</v>
      </c>
      <c r="X150" s="5" t="s">
        <v>15</v>
      </c>
      <c r="AK150" s="20">
        <v>73</v>
      </c>
    </row>
    <row r="151" spans="1:41" x14ac:dyDescent="0.2">
      <c r="A151" s="1" t="s">
        <v>119</v>
      </c>
      <c r="B151" s="1" t="s">
        <v>7</v>
      </c>
      <c r="C151" s="1" t="s">
        <v>8</v>
      </c>
      <c r="D151" s="1" t="s">
        <v>226</v>
      </c>
      <c r="E151" s="1" t="s">
        <v>26</v>
      </c>
      <c r="F151" s="1" t="s">
        <v>10</v>
      </c>
      <c r="X151" s="5">
        <v>0.03</v>
      </c>
      <c r="AK151" s="20">
        <v>74</v>
      </c>
      <c r="AM151" s="17">
        <f>+AO151/$AO$3</f>
        <v>3.9087253733852288E-8</v>
      </c>
      <c r="AN151" s="18">
        <f>IF(AK151=1,AM151,AM151+AN149)</f>
        <v>0.99999999087964164</v>
      </c>
      <c r="AO151" s="5">
        <f>SUM(G151:AJ151)</f>
        <v>0.03</v>
      </c>
    </row>
    <row r="152" spans="1:41" x14ac:dyDescent="0.2">
      <c r="A152" s="1" t="s">
        <v>119</v>
      </c>
      <c r="B152" s="1" t="s">
        <v>7</v>
      </c>
      <c r="C152" s="1" t="s">
        <v>8</v>
      </c>
      <c r="D152" s="1" t="s">
        <v>226</v>
      </c>
      <c r="E152" s="1" t="s">
        <v>26</v>
      </c>
      <c r="F152" s="1" t="s">
        <v>11</v>
      </c>
      <c r="X152" s="5">
        <v>-1</v>
      </c>
      <c r="AK152" s="20">
        <v>74</v>
      </c>
    </row>
    <row r="153" spans="1:41" x14ac:dyDescent="0.2">
      <c r="A153" s="1" t="s">
        <v>119</v>
      </c>
      <c r="B153" s="1" t="s">
        <v>7</v>
      </c>
      <c r="C153" s="1" t="s">
        <v>8</v>
      </c>
      <c r="D153" s="1" t="s">
        <v>38</v>
      </c>
      <c r="E153" s="1" t="s">
        <v>28</v>
      </c>
      <c r="F153" s="1" t="s">
        <v>10</v>
      </c>
      <c r="AF153" s="5">
        <v>7.0000000000000001E-3</v>
      </c>
      <c r="AK153" s="20">
        <v>75</v>
      </c>
      <c r="AM153" s="17">
        <f>+AO153/$AO$3</f>
        <v>9.1203592045655343E-9</v>
      </c>
      <c r="AN153" s="18">
        <f>IF(AK153=1,AM153,AM153+AN151)</f>
        <v>1.0000000000000009</v>
      </c>
      <c r="AO153" s="5">
        <f>SUM(G153:AJ153)</f>
        <v>7.0000000000000001E-3</v>
      </c>
    </row>
    <row r="154" spans="1:41" x14ac:dyDescent="0.2">
      <c r="A154" s="1" t="s">
        <v>119</v>
      </c>
      <c r="B154" s="1" t="s">
        <v>7</v>
      </c>
      <c r="C154" s="1" t="s">
        <v>8</v>
      </c>
      <c r="D154" s="1" t="s">
        <v>38</v>
      </c>
      <c r="E154" s="1" t="s">
        <v>28</v>
      </c>
      <c r="F154" s="1" t="s">
        <v>11</v>
      </c>
      <c r="AF154" s="5" t="s">
        <v>15</v>
      </c>
      <c r="AH154" s="5" t="s">
        <v>15</v>
      </c>
      <c r="AK154" s="20">
        <v>75</v>
      </c>
    </row>
  </sheetData>
  <mergeCells count="2">
    <mergeCell ref="E2:F2"/>
    <mergeCell ref="A1:D1"/>
  </mergeCells>
  <conditionalFormatting sqref="AM5:AM121 AM123 AM125 AM127 AM129 AM131 AM133 AM135 AM137 AM139 AM141 AM143 AM145 AM147 AM149 AM151 AM153">
    <cfRule type="colorScale" priority="83">
      <colorScale>
        <cfvo type="min"/>
        <cfvo type="percentile" val="50"/>
        <cfvo type="max"/>
        <color rgb="FFF8696B"/>
        <color rgb="FFFFEB84"/>
        <color rgb="FF63BE7B"/>
      </colorScale>
    </cfRule>
  </conditionalFormatting>
  <conditionalFormatting sqref="AN6 AN8 AN10 AN12 AN14 AN16 AN18 AN20 AN22 AN24 AN26 AN28 AN30 AN32 AN34 AN36 AN38 AN40 AN42 AN44 AN46 AN48 AN50 AN52 AN54 AN56 AN58 AN60 AN62 AN64 AN66 AN68 AN70 AN72 AN74 AN76 AN78 AN80 AN82 AN84 AN86 AN88 AN90 AN92 AN94 AN96 AN98 AN100 AN102 AN104 AN106 AN108 AN110 AN112 AN114 AN116 AN118 AN120">
    <cfRule type="colorScale" priority="82">
      <colorScale>
        <cfvo type="min"/>
        <cfvo type="percentile" val="50"/>
        <cfvo type="num" val="0.97499999999999998"/>
        <color rgb="FF63BE7B"/>
        <color rgb="FFFCFCFF"/>
        <color rgb="FFF8696B"/>
      </colorScale>
    </cfRule>
  </conditionalFormatting>
  <conditionalFormatting sqref="AM10 AM8 AM12 AM14 AM16 AM18 AM20 AM22 AM24 AM26 AM28 AM30 AM32 AM34 AM36 AM38 AM40 AM42 AM44 AM46 AM48 AM50 AM52 AM54 AM56 AM58 AM60 AM62 AM64 AM66 AM68 AM70 AM72 AM74 AM76 AM78 AM80 AM82 AM84 AM86 AM88 AM90 AM92 AM94 AM96 AM98 AM100 AM102 AM104 AM106 AM108 AM110 AM112 AM114 AM116 AM118 AM120">
    <cfRule type="colorScale" priority="81">
      <colorScale>
        <cfvo type="min"/>
        <cfvo type="percentile" val="50"/>
        <cfvo type="max"/>
        <color rgb="FFF8696B"/>
        <color rgb="FFFFEB84"/>
        <color rgb="FF63BE7B"/>
      </colorScale>
    </cfRule>
  </conditionalFormatting>
  <conditionalFormatting sqref="AN10 AN8 AN12 AN14 AN16 AN18 AN20 AN22 AN24 AN26 AN28 AN30 AN32 AN34 AN36 AN38 AN40 AN42 AN44 AN46 AN48 AN50 AN52 AN54 AN56 AN58 AN60 AN62 AN64 AN66 AN68 AN70 AN72 AN74 AN76 AN78 AN80 AN82 AN84 AN86 AN88 AN90 AN92 AN94 AN96 AN98 AN100 AN102 AN104 AN106 AN108 AN110 AN112 AN114 AN116 AN118 AN120">
    <cfRule type="colorScale" priority="80">
      <colorScale>
        <cfvo type="min"/>
        <cfvo type="percentile" val="50"/>
        <cfvo type="num" val="0.97499999999999998"/>
        <color rgb="FF63BE7B"/>
        <color rgb="FFFCFCFF"/>
        <color rgb="FFF8696B"/>
      </colorScale>
    </cfRule>
  </conditionalFormatting>
  <conditionalFormatting sqref="AM10 AM12 AM14 AM16 AM18 AM20 AM22 AM24 AM26 AM28 AM30 AM32 AM34 AM36 AM38 AM40 AM42 AM44 AM46 AM48 AM50 AM52 AM54 AM56 AM58 AM60 AM62 AM64 AM66 AM68 AM70 AM72 AM74 AM76 AM78 AM80 AM82 AM84 AM86 AM88 AM90 AM92 AM94 AM96 AM98 AM100 AM102 AM104 AM106 AM108 AM110 AM112 AM114 AM116">
    <cfRule type="colorScale" priority="61">
      <colorScale>
        <cfvo type="min"/>
        <cfvo type="percentile" val="50"/>
        <cfvo type="max"/>
        <color rgb="FFF8696B"/>
        <color rgb="FFFFEB84"/>
        <color rgb="FF63BE7B"/>
      </colorScale>
    </cfRule>
  </conditionalFormatting>
  <conditionalFormatting sqref="AN10 AN12 AN14 AN16 AN18 AN20 AN22 AN24 AN26 AN28 AN30 AN32 AN34 AN36 AN38 AN40 AN42 AN44 AN46 AN48 AN50 AN52 AN54 AN56 AN58 AN60 AN62 AN64 AN66 AN68 AN70 AN72 AN74 AN76 AN78 AN80 AN82 AN84 AN86 AN88 AN90 AN92 AN94 AN96 AN98 AN100 AN102 AN104 AN106 AN108 AN110 AN112 AN114 AN116">
    <cfRule type="colorScale" priority="60">
      <colorScale>
        <cfvo type="min"/>
        <cfvo type="percentile" val="50"/>
        <cfvo type="num" val="0.97499999999999998"/>
        <color rgb="FF63BE7B"/>
        <color rgb="FFFCFCFF"/>
        <color rgb="FFF8696B"/>
      </colorScale>
    </cfRule>
  </conditionalFormatting>
  <conditionalFormatting sqref="AK6 AK8 AK10 AK12 AK18 AK20 AK22 AK24 AK26 AK28 AK30 AK32 AK34 AK36 AK38 AK40 AK42 AK44 AK46 AK48 AK50 AK52 AK54 AK56 AK58 AK60 AK62 AK64 AK66 AK68 AK70 AK72 AK74 AK76 AK78 AK80 AK82 AK84 AK86 AK88 AK90 AK92 AK94 AK96 AK98 AK100 AK102 AK104 AK106 AK108 AK110 AK112 AK114 AK116 AK118 AK16 AK14">
    <cfRule type="cellIs" dxfId="223" priority="36" operator="equal">
      <formula>-1</formula>
    </cfRule>
    <cfRule type="cellIs" dxfId="222" priority="37" operator="equal">
      <formula>"a"</formula>
    </cfRule>
    <cfRule type="cellIs" dxfId="221" priority="38" operator="equal">
      <formula>"b"</formula>
    </cfRule>
    <cfRule type="cellIs" dxfId="220" priority="39" operator="equal">
      <formula>"c"</formula>
    </cfRule>
    <cfRule type="cellIs" dxfId="219" priority="40" operator="equal">
      <formula>"bc"</formula>
    </cfRule>
    <cfRule type="cellIs" dxfId="218" priority="41" operator="equal">
      <formula>"ab"</formula>
    </cfRule>
    <cfRule type="cellIs" dxfId="217" priority="42" operator="equal">
      <formula>"ac"</formula>
    </cfRule>
    <cfRule type="cellIs" dxfId="216" priority="43" operator="equal">
      <formula>"abc"</formula>
    </cfRule>
  </conditionalFormatting>
  <conditionalFormatting sqref="AN5 AN7 AN9 AN11 AN13 AN15 AN17 AN19 AN21 AN23 AN25 AN27 AN29 AN31 AN33 AN35 AN37 AN39 AN41 AN43 AN45 AN47 AN49 AN51 AN53 AN55 AN57 AN59 AN61 AN63 AN65 AN67 AN69 AN71 AN73 AN75 AN77 AN79 AN81 AN83 AN85 AN87 AN89 AN91 AN93 AN95 AN97 AN99 AN101 AN103 AN105 AN107 AN109 AN111 AN113 AN115 AN117 AN119 AN121 AN123 AN125 AN127 AN129 AN131 AN133 AN135 AN137 AN139 AN141 AN143 AN145 AN147 AN149 AN151 AN153">
    <cfRule type="colorScale" priority="34">
      <colorScale>
        <cfvo type="min"/>
        <cfvo type="percentile" val="50"/>
        <cfvo type="num" val="0.97499999999999998"/>
        <color rgb="FF63BE7B"/>
        <color rgb="FFFCFCFF"/>
        <color rgb="FFF8696B"/>
      </colorScale>
    </cfRule>
  </conditionalFormatting>
  <conditionalFormatting sqref="AO2">
    <cfRule type="cellIs" dxfId="215" priority="33" operator="equal">
      <formula>"Check functions"</formula>
    </cfRule>
  </conditionalFormatting>
  <conditionalFormatting sqref="G6:AJ126">
    <cfRule type="cellIs" dxfId="214" priority="25" operator="equal">
      <formula>-1</formula>
    </cfRule>
    <cfRule type="cellIs" dxfId="213" priority="26" operator="equal">
      <formula>"a"</formula>
    </cfRule>
    <cfRule type="cellIs" dxfId="212" priority="27" operator="equal">
      <formula>"b"</formula>
    </cfRule>
    <cfRule type="cellIs" dxfId="211" priority="28" operator="equal">
      <formula>"c"</formula>
    </cfRule>
    <cfRule type="cellIs" dxfId="210" priority="29" operator="equal">
      <formula>"bc"</formula>
    </cfRule>
    <cfRule type="cellIs" dxfId="209" priority="30" operator="equal">
      <formula>"ab"</formula>
    </cfRule>
    <cfRule type="cellIs" dxfId="208" priority="31" operator="equal">
      <formula>"ac"</formula>
    </cfRule>
    <cfRule type="cellIs" dxfId="207" priority="32" operator="equal">
      <formula>"abc"</formula>
    </cfRule>
  </conditionalFormatting>
  <conditionalFormatting sqref="G127:AJ138">
    <cfRule type="cellIs" dxfId="206" priority="17" operator="equal">
      <formula>-1</formula>
    </cfRule>
    <cfRule type="cellIs" dxfId="205" priority="18" operator="equal">
      <formula>"a"</formula>
    </cfRule>
    <cfRule type="cellIs" dxfId="204" priority="19" operator="equal">
      <formula>"b"</formula>
    </cfRule>
    <cfRule type="cellIs" dxfId="203" priority="20" operator="equal">
      <formula>"c"</formula>
    </cfRule>
    <cfRule type="cellIs" dxfId="202" priority="21" operator="equal">
      <formula>"bc"</formula>
    </cfRule>
    <cfRule type="cellIs" dxfId="201" priority="22" operator="equal">
      <formula>"ab"</formula>
    </cfRule>
    <cfRule type="cellIs" dxfId="200" priority="23" operator="equal">
      <formula>"ac"</formula>
    </cfRule>
    <cfRule type="cellIs" dxfId="199" priority="24" operator="equal">
      <formula>"abc"</formula>
    </cfRule>
  </conditionalFormatting>
  <conditionalFormatting sqref="G139:AJ150">
    <cfRule type="cellIs" dxfId="198" priority="9" operator="equal">
      <formula>-1</formula>
    </cfRule>
    <cfRule type="cellIs" dxfId="197" priority="10" operator="equal">
      <formula>"a"</formula>
    </cfRule>
    <cfRule type="cellIs" dxfId="196" priority="11" operator="equal">
      <formula>"b"</formula>
    </cfRule>
    <cfRule type="cellIs" dxfId="195" priority="12" operator="equal">
      <formula>"c"</formula>
    </cfRule>
    <cfRule type="cellIs" dxfId="194" priority="13" operator="equal">
      <formula>"bc"</formula>
    </cfRule>
    <cfRule type="cellIs" dxfId="193" priority="14" operator="equal">
      <formula>"ab"</formula>
    </cfRule>
    <cfRule type="cellIs" dxfId="192" priority="15" operator="equal">
      <formula>"ac"</formula>
    </cfRule>
    <cfRule type="cellIs" dxfId="191" priority="16" operator="equal">
      <formula>"abc"</formula>
    </cfRule>
  </conditionalFormatting>
  <conditionalFormatting sqref="G152:AJ154">
    <cfRule type="cellIs" dxfId="190" priority="1" operator="equal">
      <formula>-1</formula>
    </cfRule>
    <cfRule type="cellIs" dxfId="189" priority="2" operator="equal">
      <formula>"a"</formula>
    </cfRule>
    <cfRule type="cellIs" dxfId="188" priority="3" operator="equal">
      <formula>"b"</formula>
    </cfRule>
    <cfRule type="cellIs" dxfId="187" priority="4" operator="equal">
      <formula>"c"</formula>
    </cfRule>
    <cfRule type="cellIs" dxfId="186" priority="5" operator="equal">
      <formula>"bc"</formula>
    </cfRule>
    <cfRule type="cellIs" dxfId="185" priority="6" operator="equal">
      <formula>"ab"</formula>
    </cfRule>
    <cfRule type="cellIs" dxfId="184" priority="7" operator="equal">
      <formula>"ac"</formula>
    </cfRule>
    <cfRule type="cellIs" dxfId="183" priority="8" operator="equal">
      <formula>"abc"</formula>
    </cfRule>
  </conditionalFormatting>
  <pageMargins left="0.7" right="0.7" top="0.75" bottom="0.75" header="0.3" footer="0.3"/>
  <pageSetup paperSize="9" scale="54" orientation="landscape"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theme="9"/>
    <pageSetUpPr fitToPage="1"/>
  </sheetPr>
  <dimension ref="A1:AO88"/>
  <sheetViews>
    <sheetView zoomScale="90" zoomScaleNormal="90" zoomScaleSheetLayoutView="90" workbookViewId="0">
      <selection activeCell="H15" sqref="H15"/>
    </sheetView>
  </sheetViews>
  <sheetFormatPr defaultColWidth="9.140625" defaultRowHeight="12" x14ac:dyDescent="0.2"/>
  <cols>
    <col min="1" max="1" width="6.7109375" style="1" bestFit="1" customWidth="1"/>
    <col min="2" max="2" width="5" style="1" bestFit="1" customWidth="1"/>
    <col min="3" max="3" width="5.5703125" style="1" bestFit="1" customWidth="1"/>
    <col min="4" max="4" width="22.7109375" style="1" customWidth="1"/>
    <col min="5" max="5" width="7.28515625" style="1" bestFit="1" customWidth="1"/>
    <col min="6" max="6" width="4.5703125" style="1" bestFit="1" customWidth="1"/>
    <col min="7" max="9" width="6.7109375" style="1" customWidth="1"/>
    <col min="10" max="36" width="6.7109375" style="5" customWidth="1"/>
    <col min="37" max="37" width="4.85546875" style="20" bestFit="1" customWidth="1"/>
    <col min="38" max="38" width="1.7109375" style="16" customWidth="1"/>
    <col min="39" max="39" width="6.140625" style="15" bestFit="1" customWidth="1"/>
    <col min="40" max="40" width="5.5703125" style="16" bestFit="1" customWidth="1"/>
    <col min="41" max="41" width="9" style="1" bestFit="1" customWidth="1"/>
    <col min="42" max="16384" width="9.140625" style="1"/>
  </cols>
  <sheetData>
    <row r="1" spans="1:41" x14ac:dyDescent="0.2">
      <c r="A1" s="61" t="str">
        <f>"Table " &amp; VLOOKUP(AO1,header!$B$4:$C$31,1,FALSE) &amp; ". "&amp; VLOOKUP(AO1,header!$B$4:$C$31,2,FALSE)</f>
        <v>Table 22. BSH-S region</v>
      </c>
      <c r="B1" s="61"/>
      <c r="C1" s="61"/>
      <c r="D1" s="61"/>
      <c r="AO1" s="11">
        <v>22</v>
      </c>
    </row>
    <row r="2" spans="1:41" x14ac:dyDescent="0.2">
      <c r="E2" s="60" t="s">
        <v>143</v>
      </c>
      <c r="F2" s="60"/>
      <c r="G2" s="21">
        <f t="shared" ref="G2:AI2" si="0">SUMIF(G5:G88,"&gt;0")</f>
        <v>8</v>
      </c>
      <c r="H2" s="21">
        <f t="shared" si="0"/>
        <v>106.86199999999999</v>
      </c>
      <c r="I2" s="21">
        <f t="shared" si="0"/>
        <v>10.135999999999999</v>
      </c>
      <c r="J2" s="21">
        <f t="shared" si="0"/>
        <v>2704.0130000000004</v>
      </c>
      <c r="K2" s="21">
        <f t="shared" si="0"/>
        <v>3107.67</v>
      </c>
      <c r="L2" s="21">
        <f t="shared" si="0"/>
        <v>4252.3649999999998</v>
      </c>
      <c r="M2" s="21">
        <f t="shared" si="0"/>
        <v>10145.437</v>
      </c>
      <c r="N2" s="21">
        <f t="shared" si="0"/>
        <v>8796.7989999999991</v>
      </c>
      <c r="O2" s="21">
        <f t="shared" si="0"/>
        <v>10828.65</v>
      </c>
      <c r="P2" s="21">
        <f t="shared" si="0"/>
        <v>12444.232</v>
      </c>
      <c r="Q2" s="21">
        <f t="shared" si="0"/>
        <v>14044.048999999999</v>
      </c>
      <c r="R2" s="21">
        <f t="shared" si="0"/>
        <v>12682.156999999997</v>
      </c>
      <c r="S2" s="21">
        <f t="shared" si="0"/>
        <v>14965.780999999999</v>
      </c>
      <c r="T2" s="21">
        <f t="shared" si="0"/>
        <v>14440.350999999997</v>
      </c>
      <c r="U2" s="21">
        <f t="shared" si="0"/>
        <v>20641.555999999997</v>
      </c>
      <c r="V2" s="21">
        <f t="shared" si="0"/>
        <v>20493.060000000005</v>
      </c>
      <c r="W2" s="21">
        <f t="shared" si="0"/>
        <v>23486.896999999997</v>
      </c>
      <c r="X2" s="21">
        <f t="shared" si="0"/>
        <v>23096.539000000004</v>
      </c>
      <c r="Y2" s="21">
        <f t="shared" si="0"/>
        <v>23458.87</v>
      </c>
      <c r="Z2" s="21">
        <f t="shared" si="0"/>
        <v>27799.079999999998</v>
      </c>
      <c r="AA2" s="21">
        <f t="shared" si="0"/>
        <v>35069.197999999997</v>
      </c>
      <c r="AB2" s="21">
        <f t="shared" si="0"/>
        <v>26421.172999999995</v>
      </c>
      <c r="AC2" s="21">
        <f t="shared" si="0"/>
        <v>20671.772000000004</v>
      </c>
      <c r="AD2" s="21">
        <f t="shared" si="0"/>
        <v>26147.938000000002</v>
      </c>
      <c r="AE2" s="21">
        <f t="shared" si="0"/>
        <v>22498.481999999989</v>
      </c>
      <c r="AF2" s="21">
        <f t="shared" si="0"/>
        <v>25416.686000000002</v>
      </c>
      <c r="AG2" s="21">
        <f t="shared" si="0"/>
        <v>28373.166999999994</v>
      </c>
      <c r="AH2" s="21">
        <f t="shared" si="0"/>
        <v>34309.193999999996</v>
      </c>
      <c r="AI2" s="21">
        <f t="shared" si="0"/>
        <v>34743.304000000004</v>
      </c>
      <c r="AJ2" s="21">
        <f>SUMIF(AJ5:AJ88,"&gt;0")</f>
        <v>33651.68099999999</v>
      </c>
      <c r="AO2" s="39" t="str">
        <f>IF((SUM(J2:AJ2)=AO3),"Ok","Check functions")</f>
        <v>Ok</v>
      </c>
    </row>
    <row r="3" spans="1:41" x14ac:dyDescent="0.2">
      <c r="AO3" s="5">
        <f>SUM(AO5:AO88)</f>
        <v>534690.10099999991</v>
      </c>
    </row>
    <row r="4" spans="1:41" s="27" customFormat="1" x14ac:dyDescent="0.2">
      <c r="A4" s="23" t="s">
        <v>0</v>
      </c>
      <c r="B4" s="23" t="s">
        <v>1</v>
      </c>
      <c r="C4" s="23" t="s">
        <v>2</v>
      </c>
      <c r="D4" s="23" t="s">
        <v>3</v>
      </c>
      <c r="E4" s="23" t="s">
        <v>4</v>
      </c>
      <c r="F4" s="24" t="s">
        <v>144</v>
      </c>
      <c r="G4" s="25">
        <v>1991</v>
      </c>
      <c r="H4" s="25">
        <v>1992</v>
      </c>
      <c r="I4" s="25">
        <v>1993</v>
      </c>
      <c r="J4" s="25">
        <v>1994</v>
      </c>
      <c r="K4" s="25">
        <v>1995</v>
      </c>
      <c r="L4" s="25">
        <v>1996</v>
      </c>
      <c r="M4" s="25">
        <v>1997</v>
      </c>
      <c r="N4" s="25">
        <v>1998</v>
      </c>
      <c r="O4" s="25">
        <v>1999</v>
      </c>
      <c r="P4" s="25">
        <v>2000</v>
      </c>
      <c r="Q4" s="25">
        <v>2001</v>
      </c>
      <c r="R4" s="25">
        <v>2002</v>
      </c>
      <c r="S4" s="25">
        <v>2003</v>
      </c>
      <c r="T4" s="25">
        <v>2004</v>
      </c>
      <c r="U4" s="25">
        <v>2005</v>
      </c>
      <c r="V4" s="25">
        <v>2006</v>
      </c>
      <c r="W4" s="25">
        <v>2007</v>
      </c>
      <c r="X4" s="25">
        <v>2008</v>
      </c>
      <c r="Y4" s="25">
        <v>2009</v>
      </c>
      <c r="Z4" s="25">
        <v>2010</v>
      </c>
      <c r="AA4" s="25">
        <v>2011</v>
      </c>
      <c r="AB4" s="25">
        <v>2012</v>
      </c>
      <c r="AC4" s="25">
        <v>2013</v>
      </c>
      <c r="AD4" s="25">
        <v>2014</v>
      </c>
      <c r="AE4" s="25">
        <v>2015</v>
      </c>
      <c r="AF4" s="25">
        <v>2016</v>
      </c>
      <c r="AG4" s="25">
        <v>2017</v>
      </c>
      <c r="AH4" s="25">
        <v>2018</v>
      </c>
      <c r="AI4" s="25">
        <v>2019</v>
      </c>
      <c r="AJ4" s="25">
        <v>2020</v>
      </c>
      <c r="AK4" s="26" t="s">
        <v>5</v>
      </c>
      <c r="AL4" s="11"/>
      <c r="AM4" s="14" t="s">
        <v>95</v>
      </c>
      <c r="AN4" s="11" t="s">
        <v>96</v>
      </c>
      <c r="AO4" s="1" t="s">
        <v>228</v>
      </c>
    </row>
    <row r="5" spans="1:41" x14ac:dyDescent="0.2">
      <c r="A5" s="1" t="s">
        <v>119</v>
      </c>
      <c r="B5" s="1" t="s">
        <v>53</v>
      </c>
      <c r="C5" s="1" t="s">
        <v>8</v>
      </c>
      <c r="D5" s="1" t="s">
        <v>215</v>
      </c>
      <c r="E5" s="1" t="s">
        <v>21</v>
      </c>
      <c r="F5" s="1" t="s">
        <v>10</v>
      </c>
      <c r="M5" s="5">
        <v>5272.4170000000004</v>
      </c>
      <c r="N5" s="5">
        <v>5573.9449999999997</v>
      </c>
      <c r="O5" s="5">
        <v>7173.3739999999998</v>
      </c>
      <c r="P5" s="5">
        <v>6950.7039999999997</v>
      </c>
      <c r="Q5" s="5">
        <v>7742.5839999999998</v>
      </c>
      <c r="R5" s="5">
        <v>5368.0820000000003</v>
      </c>
      <c r="S5" s="5">
        <v>6626.1080000000002</v>
      </c>
      <c r="T5" s="5">
        <v>7366.3050000000003</v>
      </c>
      <c r="U5" s="5">
        <v>6410.1289999999999</v>
      </c>
      <c r="V5" s="5">
        <v>8724.3790000000008</v>
      </c>
      <c r="W5" s="5">
        <v>8941.7649999999994</v>
      </c>
      <c r="X5" s="5">
        <v>9615.2549999999992</v>
      </c>
      <c r="Y5" s="5">
        <v>13098.703</v>
      </c>
      <c r="Z5" s="5">
        <v>13953.437</v>
      </c>
      <c r="AA5" s="5">
        <v>16978.097000000002</v>
      </c>
      <c r="AB5" s="5">
        <v>14347.999</v>
      </c>
      <c r="AC5" s="5">
        <v>10473.487999999999</v>
      </c>
      <c r="AD5" s="5">
        <v>11446.718000000001</v>
      </c>
      <c r="AE5" s="5">
        <v>10133.281999999999</v>
      </c>
      <c r="AF5" s="5">
        <v>10107.296</v>
      </c>
      <c r="AG5" s="5">
        <v>11486.308999999999</v>
      </c>
      <c r="AH5" s="5">
        <v>13515.414000000001</v>
      </c>
      <c r="AI5" s="5">
        <v>18496.712</v>
      </c>
      <c r="AJ5" s="5">
        <v>14716.982</v>
      </c>
      <c r="AK5" s="20">
        <v>1</v>
      </c>
      <c r="AM5" s="17">
        <f>+AO5/$AO$3</f>
        <v>0.45731066190058389</v>
      </c>
      <c r="AN5" s="18">
        <f>IF(AK5=1,AM5,AM5+AN3)</f>
        <v>0.45731066190058389</v>
      </c>
      <c r="AO5" s="5">
        <f>SUM(J5:AJ5)</f>
        <v>244519.48400000003</v>
      </c>
    </row>
    <row r="6" spans="1:41" x14ac:dyDescent="0.2">
      <c r="A6" s="1" t="s">
        <v>119</v>
      </c>
      <c r="B6" s="1" t="s">
        <v>53</v>
      </c>
      <c r="C6" s="1" t="s">
        <v>8</v>
      </c>
      <c r="D6" s="1" t="s">
        <v>215</v>
      </c>
      <c r="E6" s="1" t="s">
        <v>21</v>
      </c>
      <c r="F6" s="1" t="s">
        <v>11</v>
      </c>
      <c r="M6" s="5">
        <v>-1</v>
      </c>
      <c r="N6" s="5">
        <v>-1</v>
      </c>
      <c r="O6" s="5">
        <v>-1</v>
      </c>
      <c r="P6" s="5">
        <v>-1</v>
      </c>
      <c r="Q6" s="5">
        <v>-1</v>
      </c>
      <c r="R6" s="5">
        <v>-1</v>
      </c>
      <c r="S6" s="5">
        <v>-1</v>
      </c>
      <c r="T6" s="5">
        <v>-1</v>
      </c>
      <c r="U6" s="5">
        <v>-1</v>
      </c>
      <c r="V6" s="5">
        <v>-1</v>
      </c>
      <c r="W6" s="5">
        <v>-1</v>
      </c>
      <c r="X6" s="5">
        <v>-1</v>
      </c>
      <c r="Y6" s="5" t="s">
        <v>24</v>
      </c>
      <c r="Z6" s="5">
        <v>-1</v>
      </c>
      <c r="AA6" s="5" t="s">
        <v>24</v>
      </c>
      <c r="AB6" s="5" t="s">
        <v>24</v>
      </c>
      <c r="AC6" s="5" t="s">
        <v>24</v>
      </c>
      <c r="AD6" s="5" t="s">
        <v>24</v>
      </c>
      <c r="AE6" s="5" t="s">
        <v>24</v>
      </c>
      <c r="AF6" s="5">
        <v>-1</v>
      </c>
      <c r="AG6" s="5" t="s">
        <v>24</v>
      </c>
      <c r="AH6" s="5" t="s">
        <v>24</v>
      </c>
      <c r="AI6" s="5">
        <v>-1</v>
      </c>
      <c r="AJ6" s="5">
        <v>-1</v>
      </c>
      <c r="AK6" s="16">
        <v>1</v>
      </c>
    </row>
    <row r="7" spans="1:41" x14ac:dyDescent="0.2">
      <c r="A7" s="1" t="s">
        <v>119</v>
      </c>
      <c r="B7" s="1" t="s">
        <v>53</v>
      </c>
      <c r="C7" s="1" t="s">
        <v>8</v>
      </c>
      <c r="D7" s="1" t="s">
        <v>218</v>
      </c>
      <c r="E7" s="1" t="s">
        <v>21</v>
      </c>
      <c r="F7" s="1" t="s">
        <v>10</v>
      </c>
      <c r="K7" s="5">
        <v>847</v>
      </c>
      <c r="L7" s="5">
        <v>867</v>
      </c>
      <c r="M7" s="5">
        <v>1335.9</v>
      </c>
      <c r="N7" s="5">
        <v>876</v>
      </c>
      <c r="O7" s="5">
        <v>1110</v>
      </c>
      <c r="P7" s="5">
        <v>2134.4</v>
      </c>
      <c r="Q7" s="5">
        <v>2562.4</v>
      </c>
      <c r="R7" s="5">
        <v>2323.5</v>
      </c>
      <c r="S7" s="5">
        <v>1840.8019999999999</v>
      </c>
      <c r="T7" s="5">
        <v>1863.1669999999999</v>
      </c>
      <c r="U7" s="5">
        <v>3184.261</v>
      </c>
      <c r="V7" s="5">
        <v>2751.23</v>
      </c>
      <c r="W7" s="5">
        <v>4493.4960000000001</v>
      </c>
      <c r="X7" s="5">
        <v>4866.3919999999998</v>
      </c>
      <c r="Y7" s="5">
        <v>5358.2280000000001</v>
      </c>
      <c r="Z7" s="5">
        <v>6338.0230000000001</v>
      </c>
      <c r="AA7" s="5">
        <v>7642.326</v>
      </c>
      <c r="AB7" s="5">
        <v>2424.056</v>
      </c>
      <c r="AC7" s="5">
        <v>1646.174</v>
      </c>
      <c r="AD7" s="5">
        <v>1622.3</v>
      </c>
      <c r="AE7" s="5">
        <v>2420.143</v>
      </c>
      <c r="AF7" s="5">
        <v>5609.2129999999997</v>
      </c>
      <c r="AG7" s="5">
        <v>6662.6790000000001</v>
      </c>
      <c r="AH7" s="5">
        <v>8015.2979999999998</v>
      </c>
      <c r="AI7" s="5">
        <v>6753.0119999999997</v>
      </c>
      <c r="AJ7" s="5">
        <v>7349.5060000000003</v>
      </c>
      <c r="AK7" s="20">
        <v>2</v>
      </c>
      <c r="AM7" s="17">
        <f>+AO7/$AO$3</f>
        <v>0.17373896734998656</v>
      </c>
      <c r="AN7" s="18">
        <f>IF(AK7=1,AM7,AM7+AN5)</f>
        <v>0.63104962925057051</v>
      </c>
      <c r="AO7" s="5">
        <f>SUM(J7:AJ7)</f>
        <v>92896.505999999994</v>
      </c>
    </row>
    <row r="8" spans="1:41" x14ac:dyDescent="0.2">
      <c r="A8" s="1" t="s">
        <v>119</v>
      </c>
      <c r="B8" s="1" t="s">
        <v>53</v>
      </c>
      <c r="C8" s="1" t="s">
        <v>8</v>
      </c>
      <c r="D8" s="1" t="s">
        <v>218</v>
      </c>
      <c r="E8" s="1" t="s">
        <v>21</v>
      </c>
      <c r="F8" s="1" t="s">
        <v>11</v>
      </c>
      <c r="K8" s="5">
        <v>-1</v>
      </c>
      <c r="L8" s="5">
        <v>-1</v>
      </c>
      <c r="M8" s="5" t="s">
        <v>15</v>
      </c>
      <c r="N8" s="5" t="s">
        <v>15</v>
      </c>
      <c r="O8" s="5" t="s">
        <v>15</v>
      </c>
      <c r="P8" s="5" t="s">
        <v>15</v>
      </c>
      <c r="Q8" s="5" t="s">
        <v>15</v>
      </c>
      <c r="R8" s="5" t="s">
        <v>15</v>
      </c>
      <c r="S8" s="5" t="s">
        <v>15</v>
      </c>
      <c r="T8" s="5" t="s">
        <v>15</v>
      </c>
      <c r="U8" s="5" t="s">
        <v>13</v>
      </c>
      <c r="V8" s="5" t="s">
        <v>13</v>
      </c>
      <c r="W8" s="5" t="s">
        <v>13</v>
      </c>
      <c r="X8" s="5" t="s">
        <v>13</v>
      </c>
      <c r="Y8" s="5" t="s">
        <v>13</v>
      </c>
      <c r="Z8" s="5" t="s">
        <v>13</v>
      </c>
      <c r="AA8" s="5" t="s">
        <v>13</v>
      </c>
      <c r="AB8" s="5" t="s">
        <v>13</v>
      </c>
      <c r="AC8" s="5" t="s">
        <v>13</v>
      </c>
      <c r="AD8" s="5" t="s">
        <v>13</v>
      </c>
      <c r="AE8" s="5" t="s">
        <v>13</v>
      </c>
      <c r="AF8" s="5" t="s">
        <v>13</v>
      </c>
      <c r="AG8" s="5" t="s">
        <v>13</v>
      </c>
      <c r="AH8" s="5" t="s">
        <v>13</v>
      </c>
      <c r="AI8" s="5" t="s">
        <v>13</v>
      </c>
      <c r="AJ8" s="5" t="s">
        <v>15</v>
      </c>
      <c r="AK8" s="16">
        <v>2</v>
      </c>
    </row>
    <row r="9" spans="1:41" x14ac:dyDescent="0.2">
      <c r="A9" s="1" t="s">
        <v>119</v>
      </c>
      <c r="B9" s="1" t="s">
        <v>53</v>
      </c>
      <c r="C9" s="1" t="s">
        <v>8</v>
      </c>
      <c r="D9" s="1" t="s">
        <v>149</v>
      </c>
      <c r="E9" s="1" t="s">
        <v>21</v>
      </c>
      <c r="F9" s="1" t="s">
        <v>10</v>
      </c>
      <c r="L9" s="5">
        <v>743.4</v>
      </c>
      <c r="M9" s="5">
        <v>1103.3</v>
      </c>
      <c r="O9" s="5">
        <v>178.672</v>
      </c>
      <c r="P9" s="5">
        <v>1682.5</v>
      </c>
      <c r="Q9" s="5">
        <v>2173.4</v>
      </c>
      <c r="R9" s="5">
        <v>1966.2</v>
      </c>
      <c r="S9" s="5">
        <v>2160.1590000000001</v>
      </c>
      <c r="T9" s="5">
        <v>1568.2940000000001</v>
      </c>
      <c r="U9" s="5">
        <v>2520.16</v>
      </c>
      <c r="V9" s="5">
        <v>2532.5279999999998</v>
      </c>
      <c r="W9" s="5">
        <v>2308.9110000000001</v>
      </c>
      <c r="X9" s="5">
        <v>1625.413</v>
      </c>
      <c r="Y9" s="5">
        <v>1267.6400000000001</v>
      </c>
      <c r="Z9" s="5">
        <v>1500.499</v>
      </c>
      <c r="AA9" s="5">
        <v>1912.69</v>
      </c>
      <c r="AB9" s="5">
        <v>1606.9590000000001</v>
      </c>
      <c r="AC9" s="5">
        <v>2013.221</v>
      </c>
      <c r="AD9" s="5">
        <v>2551.4070000000002</v>
      </c>
      <c r="AE9" s="5">
        <v>2420.049</v>
      </c>
      <c r="AF9" s="5">
        <v>1334.3009999999999</v>
      </c>
      <c r="AG9" s="5">
        <v>2176.7190000000001</v>
      </c>
      <c r="AH9" s="5">
        <v>3010.47</v>
      </c>
      <c r="AI9" s="5">
        <v>3784.27</v>
      </c>
      <c r="AJ9" s="5">
        <v>3434.9029999999998</v>
      </c>
      <c r="AK9" s="20">
        <v>3</v>
      </c>
      <c r="AM9" s="17">
        <f>+AO9/$AO$3</f>
        <v>8.8978765290438758E-2</v>
      </c>
      <c r="AN9" s="18">
        <f>IF(AK9=1,AM9,AM9+AN7)</f>
        <v>0.72002839454100931</v>
      </c>
      <c r="AO9" s="5">
        <f>SUM(J9:AJ9)</f>
        <v>47576.064999999988</v>
      </c>
    </row>
    <row r="10" spans="1:41" x14ac:dyDescent="0.2">
      <c r="A10" s="1" t="s">
        <v>119</v>
      </c>
      <c r="B10" s="1" t="s">
        <v>53</v>
      </c>
      <c r="C10" s="1" t="s">
        <v>8</v>
      </c>
      <c r="D10" s="1" t="s">
        <v>149</v>
      </c>
      <c r="E10" s="1" t="s">
        <v>21</v>
      </c>
      <c r="F10" s="1" t="s">
        <v>11</v>
      </c>
      <c r="L10" s="5">
        <v>-1</v>
      </c>
      <c r="M10" s="5" t="s">
        <v>15</v>
      </c>
      <c r="O10" s="5">
        <v>-1</v>
      </c>
      <c r="P10" s="5" t="s">
        <v>13</v>
      </c>
      <c r="Q10" s="5" t="s">
        <v>15</v>
      </c>
      <c r="R10" s="5" t="s">
        <v>15</v>
      </c>
      <c r="S10" s="5" t="s">
        <v>15</v>
      </c>
      <c r="T10" s="5" t="s">
        <v>15</v>
      </c>
      <c r="U10" s="5" t="s">
        <v>13</v>
      </c>
      <c r="V10" s="5" t="s">
        <v>15</v>
      </c>
      <c r="W10" s="5" t="s">
        <v>13</v>
      </c>
      <c r="X10" s="5" t="s">
        <v>15</v>
      </c>
      <c r="Y10" s="5" t="s">
        <v>13</v>
      </c>
      <c r="Z10" s="5" t="s">
        <v>13</v>
      </c>
      <c r="AA10" s="5" t="s">
        <v>13</v>
      </c>
      <c r="AB10" s="5" t="s">
        <v>13</v>
      </c>
      <c r="AC10" s="5" t="s">
        <v>15</v>
      </c>
      <c r="AD10" s="5" t="s">
        <v>15</v>
      </c>
      <c r="AE10" s="5" t="s">
        <v>15</v>
      </c>
      <c r="AF10" s="5" t="s">
        <v>15</v>
      </c>
      <c r="AG10" s="5" t="s">
        <v>15</v>
      </c>
      <c r="AH10" s="5" t="s">
        <v>13</v>
      </c>
      <c r="AI10" s="5" t="s">
        <v>13</v>
      </c>
      <c r="AJ10" s="5" t="s">
        <v>13</v>
      </c>
      <c r="AK10" s="16">
        <v>3</v>
      </c>
    </row>
    <row r="11" spans="1:41" x14ac:dyDescent="0.2">
      <c r="A11" s="1" t="s">
        <v>119</v>
      </c>
      <c r="B11" s="1" t="s">
        <v>53</v>
      </c>
      <c r="C11" s="1" t="s">
        <v>8</v>
      </c>
      <c r="D11" s="1" t="s">
        <v>55</v>
      </c>
      <c r="E11" s="1" t="s">
        <v>21</v>
      </c>
      <c r="F11" s="1" t="s">
        <v>10</v>
      </c>
      <c r="O11" s="5">
        <v>9.1999999999999998E-2</v>
      </c>
      <c r="R11" s="5">
        <v>2212.73</v>
      </c>
      <c r="S11" s="5">
        <v>2316.31</v>
      </c>
      <c r="T11" s="5">
        <v>1905.7139999999999</v>
      </c>
      <c r="U11" s="5">
        <v>6615.5519999999997</v>
      </c>
      <c r="V11" s="5">
        <v>3536</v>
      </c>
      <c r="W11" s="5">
        <v>3419</v>
      </c>
      <c r="X11" s="5">
        <v>1828.67</v>
      </c>
      <c r="Y11" s="5">
        <v>206.88399999999999</v>
      </c>
      <c r="Z11" s="5">
        <v>2351.2469999999998</v>
      </c>
      <c r="AA11" s="5">
        <v>2633.1819999999998</v>
      </c>
      <c r="AB11" s="5">
        <v>1176.0930000000001</v>
      </c>
      <c r="AC11" s="5">
        <v>1146.5</v>
      </c>
      <c r="AD11" s="5">
        <v>2470.6</v>
      </c>
      <c r="AE11" s="5">
        <v>2136.6</v>
      </c>
      <c r="AF11" s="5">
        <v>2774.9</v>
      </c>
      <c r="AG11" s="5">
        <v>1356.6079999999999</v>
      </c>
      <c r="AH11" s="5">
        <v>3290.4319999999998</v>
      </c>
      <c r="AJ11" s="5">
        <v>3950.4749999999999</v>
      </c>
      <c r="AK11" s="20">
        <v>4</v>
      </c>
      <c r="AM11" s="17">
        <f>+AO11/$AO$3</f>
        <v>8.4773570550916194E-2</v>
      </c>
      <c r="AN11" s="18">
        <f>IF(AK11=1,AM11,AM11+AN9)</f>
        <v>0.80480196509192548</v>
      </c>
      <c r="AO11" s="5">
        <f>SUM(J11:AJ11)</f>
        <v>45327.589</v>
      </c>
    </row>
    <row r="12" spans="1:41" x14ac:dyDescent="0.2">
      <c r="A12" s="1" t="s">
        <v>119</v>
      </c>
      <c r="B12" s="1" t="s">
        <v>53</v>
      </c>
      <c r="C12" s="1" t="s">
        <v>8</v>
      </c>
      <c r="D12" s="1" t="s">
        <v>55</v>
      </c>
      <c r="E12" s="1" t="s">
        <v>21</v>
      </c>
      <c r="F12" s="1" t="s">
        <v>11</v>
      </c>
      <c r="O12" s="5">
        <v>-1</v>
      </c>
      <c r="R12" s="5" t="s">
        <v>15</v>
      </c>
      <c r="S12" s="5">
        <v>-1</v>
      </c>
      <c r="T12" s="5" t="s">
        <v>13</v>
      </c>
      <c r="U12" s="5" t="s">
        <v>13</v>
      </c>
      <c r="V12" s="5" t="s">
        <v>13</v>
      </c>
      <c r="W12" s="5" t="s">
        <v>13</v>
      </c>
      <c r="X12" s="5" t="s">
        <v>13</v>
      </c>
      <c r="Y12" s="5" t="s">
        <v>13</v>
      </c>
      <c r="Z12" s="5" t="s">
        <v>13</v>
      </c>
      <c r="AA12" s="5" t="s">
        <v>13</v>
      </c>
      <c r="AB12" s="5" t="s">
        <v>15</v>
      </c>
      <c r="AC12" s="5" t="s">
        <v>13</v>
      </c>
      <c r="AD12" s="5" t="s">
        <v>15</v>
      </c>
      <c r="AE12" s="5" t="s">
        <v>15</v>
      </c>
      <c r="AF12" s="5" t="s">
        <v>15</v>
      </c>
      <c r="AG12" s="5" t="s">
        <v>13</v>
      </c>
      <c r="AH12" s="5" t="s">
        <v>13</v>
      </c>
      <c r="AI12" s="5" t="s">
        <v>13</v>
      </c>
      <c r="AJ12" s="5" t="s">
        <v>13</v>
      </c>
      <c r="AK12" s="16">
        <v>4</v>
      </c>
    </row>
    <row r="13" spans="1:41" x14ac:dyDescent="0.2">
      <c r="A13" s="1" t="s">
        <v>119</v>
      </c>
      <c r="B13" s="1" t="s">
        <v>53</v>
      </c>
      <c r="C13" s="1" t="s">
        <v>19</v>
      </c>
      <c r="D13" s="1" t="s">
        <v>20</v>
      </c>
      <c r="E13" s="1" t="s">
        <v>21</v>
      </c>
      <c r="F13" s="1" t="s">
        <v>10</v>
      </c>
      <c r="J13" s="5">
        <v>1232.251</v>
      </c>
      <c r="K13" s="5">
        <v>1767.018</v>
      </c>
      <c r="L13" s="5">
        <v>1951.673</v>
      </c>
      <c r="M13" s="5">
        <v>1736.8520000000001</v>
      </c>
      <c r="N13" s="5">
        <v>1558.596</v>
      </c>
      <c r="O13" s="5">
        <v>1496.4349999999999</v>
      </c>
      <c r="P13" s="5">
        <v>1352.9159999999999</v>
      </c>
      <c r="Q13" s="5">
        <v>665.48900000000003</v>
      </c>
      <c r="S13" s="5">
        <v>521.30399999999997</v>
      </c>
      <c r="T13" s="5">
        <v>800.029</v>
      </c>
      <c r="U13" s="5">
        <v>865.71199999999999</v>
      </c>
      <c r="V13" s="5">
        <v>1805</v>
      </c>
      <c r="W13" s="5">
        <v>2177</v>
      </c>
      <c r="X13" s="5">
        <v>1842.5609999999999</v>
      </c>
      <c r="Y13" s="5">
        <v>1356.252</v>
      </c>
      <c r="Z13" s="5">
        <v>1625.4870000000001</v>
      </c>
      <c r="AA13" s="5">
        <v>2141.5459999999998</v>
      </c>
      <c r="AB13" s="5">
        <v>2073.6559999999999</v>
      </c>
      <c r="AC13" s="5">
        <v>2257.4409999999998</v>
      </c>
      <c r="AD13" s="5">
        <v>2239.9349999999999</v>
      </c>
      <c r="AE13" s="5">
        <v>1853.529</v>
      </c>
      <c r="AF13" s="5">
        <v>1991.787</v>
      </c>
      <c r="AG13" s="5">
        <v>2053.319</v>
      </c>
      <c r="AH13" s="5">
        <v>1372.269</v>
      </c>
      <c r="AI13" s="5">
        <v>861.45399999999995</v>
      </c>
      <c r="AJ13" s="5">
        <v>1337.924</v>
      </c>
      <c r="AK13" s="20">
        <v>5</v>
      </c>
      <c r="AM13" s="17">
        <f>+AO13/$AO$3</f>
        <v>7.6562919200181725E-2</v>
      </c>
      <c r="AN13" s="18">
        <f>IF(AK13=1,AM13,AM13+AN11)</f>
        <v>0.88136488429210724</v>
      </c>
      <c r="AO13" s="5">
        <f>SUM(J13:AJ13)</f>
        <v>40937.434999999998</v>
      </c>
    </row>
    <row r="14" spans="1:41" x14ac:dyDescent="0.2">
      <c r="A14" s="1" t="s">
        <v>119</v>
      </c>
      <c r="B14" s="1" t="s">
        <v>53</v>
      </c>
      <c r="C14" s="1" t="s">
        <v>19</v>
      </c>
      <c r="D14" s="1" t="s">
        <v>20</v>
      </c>
      <c r="E14" s="1" t="s">
        <v>21</v>
      </c>
      <c r="F14" s="1" t="s">
        <v>11</v>
      </c>
      <c r="J14" s="5">
        <v>-1</v>
      </c>
      <c r="K14" s="5">
        <v>-1</v>
      </c>
      <c r="L14" s="5">
        <v>-1</v>
      </c>
      <c r="M14" s="5">
        <v>-1</v>
      </c>
      <c r="N14" s="5">
        <v>-1</v>
      </c>
      <c r="O14" s="5">
        <v>-1</v>
      </c>
      <c r="P14" s="5">
        <v>-1</v>
      </c>
      <c r="Q14" s="5">
        <v>-1</v>
      </c>
      <c r="S14" s="5" t="s">
        <v>13</v>
      </c>
      <c r="T14" s="5" t="s">
        <v>13</v>
      </c>
      <c r="U14" s="5" t="s">
        <v>13</v>
      </c>
      <c r="V14" s="5" t="s">
        <v>13</v>
      </c>
      <c r="W14" s="5" t="s">
        <v>13</v>
      </c>
      <c r="X14" s="5" t="s">
        <v>13</v>
      </c>
      <c r="Y14" s="5" t="s">
        <v>13</v>
      </c>
      <c r="Z14" s="5" t="s">
        <v>13</v>
      </c>
      <c r="AA14" s="5" t="s">
        <v>13</v>
      </c>
      <c r="AB14" s="5" t="s">
        <v>13</v>
      </c>
      <c r="AC14" s="5" t="s">
        <v>13</v>
      </c>
      <c r="AD14" s="5" t="s">
        <v>13</v>
      </c>
      <c r="AE14" s="5" t="s">
        <v>13</v>
      </c>
      <c r="AF14" s="5" t="s">
        <v>13</v>
      </c>
      <c r="AG14" s="5" t="s">
        <v>13</v>
      </c>
      <c r="AH14" s="5" t="s">
        <v>13</v>
      </c>
      <c r="AI14" s="5" t="s">
        <v>13</v>
      </c>
      <c r="AJ14" s="5" t="s">
        <v>13</v>
      </c>
      <c r="AK14" s="16">
        <v>5</v>
      </c>
    </row>
    <row r="15" spans="1:41" x14ac:dyDescent="0.2">
      <c r="A15" s="1" t="s">
        <v>119</v>
      </c>
      <c r="B15" s="1" t="s">
        <v>53</v>
      </c>
      <c r="C15" s="1" t="s">
        <v>8</v>
      </c>
      <c r="D15" s="1" t="s">
        <v>25</v>
      </c>
      <c r="E15" s="1" t="s">
        <v>21</v>
      </c>
      <c r="F15" s="1" t="s">
        <v>10</v>
      </c>
      <c r="J15" s="5">
        <v>1388</v>
      </c>
      <c r="K15" s="5">
        <v>437</v>
      </c>
      <c r="L15" s="5">
        <v>425</v>
      </c>
      <c r="M15" s="5">
        <v>506</v>
      </c>
      <c r="N15" s="5">
        <v>510.19</v>
      </c>
      <c r="O15" s="5">
        <v>536</v>
      </c>
      <c r="P15" s="5">
        <v>221</v>
      </c>
      <c r="Q15" s="5">
        <v>182</v>
      </c>
      <c r="R15" s="5">
        <v>343</v>
      </c>
      <c r="S15" s="5">
        <v>331</v>
      </c>
      <c r="T15" s="5">
        <v>209</v>
      </c>
      <c r="U15" s="5">
        <v>236</v>
      </c>
      <c r="V15" s="5">
        <v>525</v>
      </c>
      <c r="W15" s="5">
        <v>895.86300000000006</v>
      </c>
      <c r="X15" s="5">
        <v>1789.0840000000001</v>
      </c>
      <c r="Y15" s="5">
        <v>981.27800000000002</v>
      </c>
      <c r="Z15" s="5">
        <v>1160.8810000000001</v>
      </c>
      <c r="AA15" s="5">
        <v>1483.3240000000001</v>
      </c>
      <c r="AB15" s="5">
        <v>3059.8560000000002</v>
      </c>
      <c r="AC15" s="5">
        <v>2254.69</v>
      </c>
      <c r="AD15" s="5">
        <v>3232.0010000000002</v>
      </c>
      <c r="AE15" s="5">
        <v>2277.4229999999998</v>
      </c>
      <c r="AF15" s="5">
        <v>2127.3029999999999</v>
      </c>
      <c r="AG15" s="5">
        <v>3111.6509999999998</v>
      </c>
      <c r="AH15" s="5">
        <v>3495.3589999999999</v>
      </c>
      <c r="AI15" s="5">
        <v>2507.5509999999999</v>
      </c>
      <c r="AJ15" s="5">
        <v>2102.0140000000001</v>
      </c>
      <c r="AK15" s="20">
        <v>6</v>
      </c>
      <c r="AM15" s="17">
        <f>+AO15/$AO$3</f>
        <v>6.7941164296961648E-2</v>
      </c>
      <c r="AN15" s="18">
        <f>IF(AK15=1,AM15,AM15+AN13)</f>
        <v>0.94930604858906886</v>
      </c>
      <c r="AO15" s="5">
        <f>SUM(J15:AJ15)</f>
        <v>36327.468000000008</v>
      </c>
    </row>
    <row r="16" spans="1:41" ht="12.75" thickBot="1" x14ac:dyDescent="0.25">
      <c r="A16" s="1" t="s">
        <v>119</v>
      </c>
      <c r="B16" s="1" t="s">
        <v>53</v>
      </c>
      <c r="C16" s="1" t="s">
        <v>8</v>
      </c>
      <c r="D16" s="1" t="s">
        <v>25</v>
      </c>
      <c r="E16" s="1" t="s">
        <v>21</v>
      </c>
      <c r="F16" s="1" t="s">
        <v>11</v>
      </c>
      <c r="J16" s="5">
        <v>-1</v>
      </c>
      <c r="K16" s="5">
        <v>-1</v>
      </c>
      <c r="L16" s="5">
        <v>-1</v>
      </c>
      <c r="M16" s="5">
        <v>-1</v>
      </c>
      <c r="N16" s="5">
        <v>-1</v>
      </c>
      <c r="O16" s="5">
        <v>-1</v>
      </c>
      <c r="P16" s="5">
        <v>-1</v>
      </c>
      <c r="Q16" s="5">
        <v>-1</v>
      </c>
      <c r="R16" s="5">
        <v>-1</v>
      </c>
      <c r="S16" s="5">
        <v>-1</v>
      </c>
      <c r="T16" s="5">
        <v>-1</v>
      </c>
      <c r="U16" s="5">
        <v>-1</v>
      </c>
      <c r="V16" s="5">
        <v>-1</v>
      </c>
      <c r="W16" s="5">
        <v>-1</v>
      </c>
      <c r="X16" s="5">
        <v>-1</v>
      </c>
      <c r="Y16" s="5" t="s">
        <v>13</v>
      </c>
      <c r="Z16" s="5" t="s">
        <v>13</v>
      </c>
      <c r="AA16" s="5" t="s">
        <v>13</v>
      </c>
      <c r="AB16" s="5" t="s">
        <v>15</v>
      </c>
      <c r="AC16" s="5" t="s">
        <v>15</v>
      </c>
      <c r="AD16" s="5" t="s">
        <v>15</v>
      </c>
      <c r="AE16" s="5" t="s">
        <v>15</v>
      </c>
      <c r="AF16" s="5" t="s">
        <v>15</v>
      </c>
      <c r="AG16" s="5" t="s">
        <v>15</v>
      </c>
      <c r="AH16" s="5" t="s">
        <v>15</v>
      </c>
      <c r="AI16" s="5" t="s">
        <v>15</v>
      </c>
      <c r="AJ16" s="5" t="s">
        <v>15</v>
      </c>
      <c r="AK16" s="34">
        <v>6</v>
      </c>
    </row>
    <row r="17" spans="1:41" x14ac:dyDescent="0.2">
      <c r="A17" s="1" t="s">
        <v>119</v>
      </c>
      <c r="B17" s="1" t="s">
        <v>53</v>
      </c>
      <c r="C17" s="1" t="s">
        <v>8</v>
      </c>
      <c r="D17" s="1" t="s">
        <v>56</v>
      </c>
      <c r="E17" s="1" t="s">
        <v>21</v>
      </c>
      <c r="F17" s="1" t="s">
        <v>10</v>
      </c>
      <c r="G17" s="1">
        <v>8</v>
      </c>
      <c r="H17" s="1">
        <v>106.86199999999999</v>
      </c>
      <c r="I17" s="1">
        <v>10.135999999999999</v>
      </c>
      <c r="J17" s="5">
        <v>83.762</v>
      </c>
      <c r="K17" s="5">
        <v>56.652000000000001</v>
      </c>
      <c r="L17" s="5">
        <v>258.63200000000001</v>
      </c>
      <c r="M17" s="5">
        <v>180.28800000000001</v>
      </c>
      <c r="N17" s="5">
        <v>247.83799999999999</v>
      </c>
      <c r="O17" s="5">
        <v>118.1</v>
      </c>
      <c r="P17" s="5">
        <v>80.522000000000006</v>
      </c>
      <c r="Q17" s="5">
        <v>66.317999999999998</v>
      </c>
      <c r="R17" s="5">
        <v>84.700999999999993</v>
      </c>
      <c r="S17" s="5">
        <v>480.00700000000001</v>
      </c>
      <c r="T17" s="5">
        <v>462.45100000000002</v>
      </c>
      <c r="U17" s="5">
        <v>375.79500000000002</v>
      </c>
      <c r="V17" s="5">
        <v>231.72</v>
      </c>
      <c r="W17" s="5">
        <v>337.47500000000002</v>
      </c>
      <c r="X17" s="5">
        <v>358.87799999999999</v>
      </c>
      <c r="Y17" s="5">
        <v>941.80899999999997</v>
      </c>
      <c r="Z17" s="5">
        <v>207.92699999999999</v>
      </c>
      <c r="AA17" s="5">
        <v>724.55600000000004</v>
      </c>
      <c r="AB17" s="5">
        <v>432.745</v>
      </c>
      <c r="AC17" s="5">
        <v>129.86500000000001</v>
      </c>
      <c r="AK17" s="20">
        <v>7</v>
      </c>
      <c r="AM17" s="17">
        <f>+AO17/$AO$3</f>
        <v>1.0959696072622824E-2</v>
      </c>
      <c r="AN17" s="18">
        <f>IF(AK17=1,AM17,AM17+AN15)</f>
        <v>0.96026574466169168</v>
      </c>
      <c r="AO17" s="5">
        <f>SUM(J17:AJ17)</f>
        <v>5860.0410000000002</v>
      </c>
    </row>
    <row r="18" spans="1:41" x14ac:dyDescent="0.2">
      <c r="A18" s="1" t="s">
        <v>119</v>
      </c>
      <c r="B18" s="1" t="s">
        <v>53</v>
      </c>
      <c r="C18" s="1" t="s">
        <v>8</v>
      </c>
      <c r="D18" s="1" t="s">
        <v>56</v>
      </c>
      <c r="E18" s="1" t="s">
        <v>21</v>
      </c>
      <c r="F18" s="1" t="s">
        <v>11</v>
      </c>
      <c r="G18" s="5">
        <v>-1</v>
      </c>
      <c r="H18" s="5">
        <v>-1</v>
      </c>
      <c r="I18" s="5">
        <v>-1</v>
      </c>
      <c r="J18" s="5">
        <v>-1</v>
      </c>
      <c r="K18" s="5">
        <v>-1</v>
      </c>
      <c r="L18" s="5">
        <v>-1</v>
      </c>
      <c r="M18" s="5">
        <v>-1</v>
      </c>
      <c r="N18" s="5">
        <v>-1</v>
      </c>
      <c r="O18" s="5">
        <v>-1</v>
      </c>
      <c r="P18" s="5">
        <v>-1</v>
      </c>
      <c r="Q18" s="5">
        <v>-1</v>
      </c>
      <c r="R18" s="5">
        <v>-1</v>
      </c>
      <c r="S18" s="5">
        <v>-1</v>
      </c>
      <c r="T18" s="5">
        <v>-1</v>
      </c>
      <c r="U18" s="5">
        <v>-1</v>
      </c>
      <c r="V18" s="5" t="s">
        <v>13</v>
      </c>
      <c r="W18" s="5" t="s">
        <v>13</v>
      </c>
      <c r="X18" s="5" t="s">
        <v>13</v>
      </c>
      <c r="Y18" s="5" t="s">
        <v>13</v>
      </c>
      <c r="Z18" s="5" t="s">
        <v>24</v>
      </c>
      <c r="AA18" s="5" t="s">
        <v>13</v>
      </c>
      <c r="AB18" s="5" t="s">
        <v>13</v>
      </c>
      <c r="AC18" s="5" t="s">
        <v>13</v>
      </c>
      <c r="AK18" s="16">
        <v>7</v>
      </c>
    </row>
    <row r="19" spans="1:41" x14ac:dyDescent="0.2">
      <c r="A19" s="1" t="s">
        <v>119</v>
      </c>
      <c r="B19" s="1" t="s">
        <v>53</v>
      </c>
      <c r="C19" s="1" t="s">
        <v>8</v>
      </c>
      <c r="D19" s="1" t="s">
        <v>54</v>
      </c>
      <c r="E19" s="1" t="s">
        <v>21</v>
      </c>
      <c r="F19" s="1" t="s">
        <v>10</v>
      </c>
      <c r="N19" s="5">
        <v>23</v>
      </c>
      <c r="O19" s="5">
        <v>20.8</v>
      </c>
      <c r="Q19" s="5">
        <v>81.7</v>
      </c>
      <c r="R19" s="5">
        <v>63</v>
      </c>
      <c r="S19" s="5">
        <v>231.834</v>
      </c>
      <c r="T19" s="5">
        <v>127.604</v>
      </c>
      <c r="U19" s="5">
        <v>154.084</v>
      </c>
      <c r="V19" s="5">
        <v>89.7</v>
      </c>
      <c r="W19" s="5">
        <v>82.171999999999997</v>
      </c>
      <c r="X19" s="5">
        <v>125.95399999999999</v>
      </c>
      <c r="Y19" s="5">
        <v>119.087</v>
      </c>
      <c r="Z19" s="5">
        <v>111.998</v>
      </c>
      <c r="AA19" s="5">
        <v>317.19</v>
      </c>
      <c r="AB19" s="5">
        <v>158.40199999999999</v>
      </c>
      <c r="AC19" s="5">
        <v>179.12200000000001</v>
      </c>
      <c r="AD19" s="5">
        <v>525.26900000000001</v>
      </c>
      <c r="AE19" s="5">
        <v>401.59199999999998</v>
      </c>
      <c r="AF19" s="5">
        <v>355.90800000000002</v>
      </c>
      <c r="AG19" s="5">
        <v>418.202</v>
      </c>
      <c r="AH19" s="5">
        <v>403.43799999999999</v>
      </c>
      <c r="AI19" s="5">
        <v>291.74599999999998</v>
      </c>
      <c r="AJ19" s="5">
        <v>51.808999999999997</v>
      </c>
      <c r="AK19" s="20">
        <v>8</v>
      </c>
      <c r="AM19" s="17">
        <f>+AO19/$AO$3</f>
        <v>8.1049022450482983E-3</v>
      </c>
      <c r="AN19" s="18">
        <f>IF(AK19=1,AM19,AM19+AN17)</f>
        <v>0.96837064690674002</v>
      </c>
      <c r="AO19" s="5">
        <f>SUM(J19:AJ19)</f>
        <v>4333.6110000000008</v>
      </c>
    </row>
    <row r="20" spans="1:41" x14ac:dyDescent="0.2">
      <c r="A20" s="1" t="s">
        <v>119</v>
      </c>
      <c r="B20" s="1" t="s">
        <v>53</v>
      </c>
      <c r="C20" s="1" t="s">
        <v>8</v>
      </c>
      <c r="D20" s="1" t="s">
        <v>54</v>
      </c>
      <c r="E20" s="1" t="s">
        <v>21</v>
      </c>
      <c r="F20" s="1" t="s">
        <v>11</v>
      </c>
      <c r="N20" s="5">
        <v>-1</v>
      </c>
      <c r="O20" s="5">
        <v>-1</v>
      </c>
      <c r="P20" s="5" t="s">
        <v>13</v>
      </c>
      <c r="Q20" s="5" t="s">
        <v>15</v>
      </c>
      <c r="R20" s="5" t="s">
        <v>13</v>
      </c>
      <c r="S20" s="5" t="s">
        <v>13</v>
      </c>
      <c r="T20" s="5" t="s">
        <v>13</v>
      </c>
      <c r="U20" s="5" t="s">
        <v>13</v>
      </c>
      <c r="V20" s="5" t="s">
        <v>13</v>
      </c>
      <c r="W20" s="5" t="s">
        <v>13</v>
      </c>
      <c r="X20" s="5" t="s">
        <v>13</v>
      </c>
      <c r="Y20" s="5" t="s">
        <v>13</v>
      </c>
      <c r="Z20" s="5" t="s">
        <v>13</v>
      </c>
      <c r="AA20" s="5" t="s">
        <v>15</v>
      </c>
      <c r="AB20" s="5" t="s">
        <v>13</v>
      </c>
      <c r="AC20" s="5" t="s">
        <v>13</v>
      </c>
      <c r="AD20" s="5" t="s">
        <v>13</v>
      </c>
      <c r="AE20" s="5" t="s">
        <v>13</v>
      </c>
      <c r="AF20" s="5" t="s">
        <v>13</v>
      </c>
      <c r="AG20" s="5" t="s">
        <v>13</v>
      </c>
      <c r="AH20" s="5" t="s">
        <v>13</v>
      </c>
      <c r="AI20" s="5" t="s">
        <v>15</v>
      </c>
      <c r="AJ20" s="5" t="s">
        <v>13</v>
      </c>
      <c r="AK20" s="16">
        <v>8</v>
      </c>
    </row>
    <row r="21" spans="1:41" x14ac:dyDescent="0.2">
      <c r="A21" s="1" t="s">
        <v>119</v>
      </c>
      <c r="B21" s="1" t="s">
        <v>53</v>
      </c>
      <c r="C21" s="1" t="s">
        <v>8</v>
      </c>
      <c r="D21" s="1" t="s">
        <v>69</v>
      </c>
      <c r="E21" s="1" t="s">
        <v>22</v>
      </c>
      <c r="F21" s="1" t="s">
        <v>10</v>
      </c>
      <c r="AD21" s="5">
        <v>1583</v>
      </c>
      <c r="AE21" s="5">
        <v>385</v>
      </c>
      <c r="AF21" s="5">
        <v>429</v>
      </c>
      <c r="AG21" s="5">
        <v>467.245</v>
      </c>
      <c r="AH21" s="5">
        <v>407.23399999999998</v>
      </c>
      <c r="AI21" s="5">
        <v>386.57</v>
      </c>
      <c r="AJ21" s="5">
        <v>382.06</v>
      </c>
      <c r="AK21" s="20">
        <v>9</v>
      </c>
      <c r="AM21" s="17">
        <f>+AO21/$AO$3</f>
        <v>7.5559824138206749E-3</v>
      </c>
      <c r="AN21" s="18">
        <f>IF(AK21=1,AM21,AM21+AN19)</f>
        <v>0.97592662932056073</v>
      </c>
      <c r="AO21" s="5">
        <f>SUM(J21:AJ21)</f>
        <v>4040.1089999999999</v>
      </c>
    </row>
    <row r="22" spans="1:41" x14ac:dyDescent="0.2">
      <c r="A22" s="1" t="s">
        <v>119</v>
      </c>
      <c r="B22" s="1" t="s">
        <v>53</v>
      </c>
      <c r="C22" s="1" t="s">
        <v>8</v>
      </c>
      <c r="D22" s="1" t="s">
        <v>69</v>
      </c>
      <c r="E22" s="1" t="s">
        <v>22</v>
      </c>
      <c r="F22" s="1" t="s">
        <v>11</v>
      </c>
      <c r="AD22" s="5" t="s">
        <v>15</v>
      </c>
      <c r="AE22" s="5" t="s">
        <v>15</v>
      </c>
      <c r="AF22" s="5" t="s">
        <v>15</v>
      </c>
      <c r="AG22" s="5" t="s">
        <v>15</v>
      </c>
      <c r="AH22" s="5" t="s">
        <v>15</v>
      </c>
      <c r="AI22" s="5">
        <v>-1</v>
      </c>
      <c r="AJ22" s="5">
        <v>-1</v>
      </c>
      <c r="AK22" s="16">
        <v>9</v>
      </c>
    </row>
    <row r="23" spans="1:41" x14ac:dyDescent="0.2">
      <c r="A23" s="1" t="s">
        <v>119</v>
      </c>
      <c r="B23" s="1" t="s">
        <v>53</v>
      </c>
      <c r="C23" s="1" t="s">
        <v>8</v>
      </c>
      <c r="D23" s="1" t="s">
        <v>148</v>
      </c>
      <c r="E23" s="1" t="s">
        <v>21</v>
      </c>
      <c r="F23" s="1" t="s">
        <v>10</v>
      </c>
      <c r="Q23" s="5">
        <v>564.99699999999996</v>
      </c>
      <c r="R23" s="5">
        <v>316.39800000000002</v>
      </c>
      <c r="S23" s="5">
        <v>451.99799999999999</v>
      </c>
      <c r="W23" s="5">
        <v>585</v>
      </c>
      <c r="X23" s="5">
        <v>39.9</v>
      </c>
      <c r="Y23" s="5">
        <v>109</v>
      </c>
      <c r="Z23" s="5">
        <v>40.598999999999997</v>
      </c>
      <c r="AA23" s="5">
        <v>130.79900000000001</v>
      </c>
      <c r="AB23" s="5">
        <v>83.563000000000002</v>
      </c>
      <c r="AC23" s="5">
        <v>64.47</v>
      </c>
      <c r="AD23" s="5">
        <v>47.722000000000001</v>
      </c>
      <c r="AE23" s="5">
        <v>20.474</v>
      </c>
      <c r="AF23" s="5">
        <v>30.486000000000001</v>
      </c>
      <c r="AG23" s="5">
        <v>282.714</v>
      </c>
      <c r="AH23" s="5">
        <v>126.818</v>
      </c>
      <c r="AI23" s="5">
        <v>52.451999999999998</v>
      </c>
      <c r="AJ23" s="5">
        <v>44.816000000000003</v>
      </c>
      <c r="AK23" s="20">
        <v>10</v>
      </c>
      <c r="AM23" s="17">
        <f>+AO23/$AO$3</f>
        <v>5.5961499837080403E-3</v>
      </c>
      <c r="AN23" s="18">
        <f>IF(AK23=1,AM23,AM23+AN21)</f>
        <v>0.98152277930426879</v>
      </c>
      <c r="AO23" s="5">
        <f>SUM(J23:AJ23)</f>
        <v>2992.2060000000001</v>
      </c>
    </row>
    <row r="24" spans="1:41" x14ac:dyDescent="0.2">
      <c r="A24" s="1" t="s">
        <v>119</v>
      </c>
      <c r="B24" s="1" t="s">
        <v>53</v>
      </c>
      <c r="C24" s="1" t="s">
        <v>8</v>
      </c>
      <c r="D24" s="1" t="s">
        <v>148</v>
      </c>
      <c r="E24" s="1" t="s">
        <v>21</v>
      </c>
      <c r="F24" s="1" t="s">
        <v>11</v>
      </c>
      <c r="Q24" s="5">
        <v>-1</v>
      </c>
      <c r="R24" s="5">
        <v>-1</v>
      </c>
      <c r="S24" s="5">
        <v>-1</v>
      </c>
      <c r="W24" s="5" t="s">
        <v>15</v>
      </c>
      <c r="X24" s="5" t="s">
        <v>15</v>
      </c>
      <c r="Y24" s="5" t="s">
        <v>15</v>
      </c>
      <c r="Z24" s="5" t="s">
        <v>15</v>
      </c>
      <c r="AA24" s="5" t="s">
        <v>15</v>
      </c>
      <c r="AB24" s="5" t="s">
        <v>15</v>
      </c>
      <c r="AC24" s="5" t="s">
        <v>15</v>
      </c>
      <c r="AD24" s="5" t="s">
        <v>13</v>
      </c>
      <c r="AE24" s="5" t="s">
        <v>15</v>
      </c>
      <c r="AF24" s="5" t="s">
        <v>13</v>
      </c>
      <c r="AG24" s="5" t="s">
        <v>13</v>
      </c>
      <c r="AH24" s="5" t="s">
        <v>13</v>
      </c>
      <c r="AI24" s="5" t="s">
        <v>13</v>
      </c>
      <c r="AJ24" s="5" t="s">
        <v>13</v>
      </c>
      <c r="AK24" s="16">
        <v>10</v>
      </c>
    </row>
    <row r="25" spans="1:41" x14ac:dyDescent="0.2">
      <c r="A25" s="1" t="s">
        <v>119</v>
      </c>
      <c r="B25" s="1" t="s">
        <v>53</v>
      </c>
      <c r="C25" s="1" t="s">
        <v>8</v>
      </c>
      <c r="D25" s="1" t="s">
        <v>34</v>
      </c>
      <c r="E25" s="1" t="s">
        <v>21</v>
      </c>
      <c r="F25" s="1" t="s">
        <v>10</v>
      </c>
      <c r="T25" s="5">
        <v>36.64</v>
      </c>
      <c r="U25" s="5">
        <v>259.25299999999999</v>
      </c>
      <c r="W25" s="5">
        <v>236.45</v>
      </c>
      <c r="X25" s="5">
        <v>109.03</v>
      </c>
      <c r="Z25" s="5">
        <v>272.75599999999997</v>
      </c>
      <c r="AA25" s="5">
        <v>242.94200000000001</v>
      </c>
      <c r="AB25" s="5">
        <v>483.459</v>
      </c>
      <c r="AC25" s="5">
        <v>234.02199999999999</v>
      </c>
      <c r="AD25" s="5">
        <v>170.636</v>
      </c>
      <c r="AE25" s="5">
        <v>105.42400000000001</v>
      </c>
      <c r="AF25" s="5">
        <v>167.36799999999999</v>
      </c>
      <c r="AG25" s="5">
        <v>200.36199999999999</v>
      </c>
      <c r="AH25" s="5">
        <v>221.63200000000001</v>
      </c>
      <c r="AI25" s="5">
        <v>164.684</v>
      </c>
      <c r="AJ25" s="5">
        <v>15.09</v>
      </c>
      <c r="AK25" s="20">
        <v>11</v>
      </c>
      <c r="AM25" s="17">
        <f>+AO25/$AO$3</f>
        <v>5.4606359731354014E-3</v>
      </c>
      <c r="AN25" s="18">
        <f>IF(AK25=1,AM25,AM25+AN23)</f>
        <v>0.98698341527740419</v>
      </c>
      <c r="AO25" s="5">
        <f>SUM(J25:AJ25)</f>
        <v>2919.7480000000005</v>
      </c>
    </row>
    <row r="26" spans="1:41" x14ac:dyDescent="0.2">
      <c r="A26" s="1" t="s">
        <v>119</v>
      </c>
      <c r="B26" s="1" t="s">
        <v>53</v>
      </c>
      <c r="C26" s="1" t="s">
        <v>8</v>
      </c>
      <c r="D26" s="1" t="s">
        <v>34</v>
      </c>
      <c r="E26" s="1" t="s">
        <v>21</v>
      </c>
      <c r="F26" s="1" t="s">
        <v>11</v>
      </c>
      <c r="T26" s="5" t="s">
        <v>15</v>
      </c>
      <c r="U26" s="5" t="s">
        <v>15</v>
      </c>
      <c r="V26" s="5" t="s">
        <v>15</v>
      </c>
      <c r="W26" s="5" t="s">
        <v>15</v>
      </c>
      <c r="X26" s="5" t="s">
        <v>15</v>
      </c>
      <c r="Z26" s="5" t="s">
        <v>15</v>
      </c>
      <c r="AA26" s="5" t="s">
        <v>13</v>
      </c>
      <c r="AB26" s="5" t="s">
        <v>15</v>
      </c>
      <c r="AC26" s="5" t="s">
        <v>15</v>
      </c>
      <c r="AD26" s="5" t="s">
        <v>15</v>
      </c>
      <c r="AE26" s="5" t="s">
        <v>15</v>
      </c>
      <c r="AF26" s="5" t="s">
        <v>15</v>
      </c>
      <c r="AG26" s="5" t="s">
        <v>13</v>
      </c>
      <c r="AH26" s="5" t="s">
        <v>13</v>
      </c>
      <c r="AI26" s="5" t="s">
        <v>13</v>
      </c>
      <c r="AJ26" s="5" t="s">
        <v>13</v>
      </c>
      <c r="AK26" s="16">
        <v>11</v>
      </c>
    </row>
    <row r="27" spans="1:41" x14ac:dyDescent="0.2">
      <c r="A27" s="1" t="s">
        <v>119</v>
      </c>
      <c r="B27" s="1" t="s">
        <v>53</v>
      </c>
      <c r="C27" s="1" t="s">
        <v>8</v>
      </c>
      <c r="D27" s="1" t="s">
        <v>222</v>
      </c>
      <c r="E27" s="1" t="s">
        <v>21</v>
      </c>
      <c r="F27" s="1" t="s">
        <v>10</v>
      </c>
      <c r="Z27" s="5">
        <v>222.47800000000001</v>
      </c>
      <c r="AA27" s="5">
        <v>125</v>
      </c>
      <c r="AB27" s="5">
        <v>112.46299999999999</v>
      </c>
      <c r="AC27" s="5">
        <v>60.539000000000001</v>
      </c>
      <c r="AD27" s="5">
        <v>10.199</v>
      </c>
      <c r="AE27" s="5">
        <v>71.495000000000005</v>
      </c>
      <c r="AF27" s="5">
        <v>251.94399999999999</v>
      </c>
      <c r="AG27" s="5">
        <v>103.889</v>
      </c>
      <c r="AH27" s="5">
        <v>194.45099999999999</v>
      </c>
      <c r="AI27" s="5">
        <v>175.07599999999999</v>
      </c>
      <c r="AJ27" s="5">
        <v>57.027999999999999</v>
      </c>
      <c r="AK27" s="20">
        <v>12</v>
      </c>
      <c r="AM27" s="17">
        <f>+AO27/$AO$3</f>
        <v>2.5894663047072199E-3</v>
      </c>
      <c r="AN27" s="18">
        <f>IF(AK27=1,AM27,AM27+AN25)</f>
        <v>0.98957288158211143</v>
      </c>
      <c r="AO27" s="5">
        <f>SUM(J27:AJ27)</f>
        <v>1384.5619999999999</v>
      </c>
    </row>
    <row r="28" spans="1:41" x14ac:dyDescent="0.2">
      <c r="A28" s="1" t="s">
        <v>119</v>
      </c>
      <c r="B28" s="1" t="s">
        <v>53</v>
      </c>
      <c r="C28" s="1" t="s">
        <v>8</v>
      </c>
      <c r="D28" s="1" t="s">
        <v>222</v>
      </c>
      <c r="E28" s="1" t="s">
        <v>21</v>
      </c>
      <c r="F28" s="1" t="s">
        <v>11</v>
      </c>
      <c r="Z28" s="5" t="s">
        <v>24</v>
      </c>
      <c r="AA28" s="5" t="s">
        <v>13</v>
      </c>
      <c r="AB28" s="5" t="s">
        <v>12</v>
      </c>
      <c r="AC28" s="5" t="s">
        <v>12</v>
      </c>
      <c r="AD28" s="5" t="s">
        <v>15</v>
      </c>
      <c r="AE28" s="5" t="s">
        <v>15</v>
      </c>
      <c r="AF28" s="5" t="s">
        <v>13</v>
      </c>
      <c r="AG28" s="5" t="s">
        <v>13</v>
      </c>
      <c r="AH28" s="5" t="s">
        <v>13</v>
      </c>
      <c r="AI28" s="5" t="s">
        <v>13</v>
      </c>
      <c r="AJ28" s="5" t="s">
        <v>15</v>
      </c>
      <c r="AK28" s="16">
        <v>12</v>
      </c>
    </row>
    <row r="29" spans="1:41" x14ac:dyDescent="0.2">
      <c r="A29" s="1" t="s">
        <v>119</v>
      </c>
      <c r="B29" s="1" t="s">
        <v>53</v>
      </c>
      <c r="C29" s="1" t="s">
        <v>8</v>
      </c>
      <c r="D29" s="1" t="s">
        <v>156</v>
      </c>
      <c r="E29" s="1" t="s">
        <v>21</v>
      </c>
      <c r="F29" s="1" t="s">
        <v>10</v>
      </c>
      <c r="AG29" s="5">
        <v>4.4999999999999998E-2</v>
      </c>
      <c r="AI29" s="5">
        <v>1152.6890000000001</v>
      </c>
      <c r="AK29" s="20">
        <v>13</v>
      </c>
      <c r="AM29" s="17">
        <f>+AO29/$AO$3</f>
        <v>2.1558917919821379E-3</v>
      </c>
      <c r="AN29" s="18">
        <f>IF(AK29=1,AM29,AM29+AN27)</f>
        <v>0.9917287733740936</v>
      </c>
      <c r="AO29" s="5">
        <f>SUM(J29:AJ29)</f>
        <v>1152.7340000000002</v>
      </c>
    </row>
    <row r="30" spans="1:41" x14ac:dyDescent="0.2">
      <c r="A30" s="1" t="s">
        <v>119</v>
      </c>
      <c r="B30" s="1" t="s">
        <v>53</v>
      </c>
      <c r="C30" s="1" t="s">
        <v>8</v>
      </c>
      <c r="D30" s="1" t="s">
        <v>156</v>
      </c>
      <c r="E30" s="1" t="s">
        <v>21</v>
      </c>
      <c r="F30" s="1" t="s">
        <v>11</v>
      </c>
      <c r="AG30" s="5" t="s">
        <v>24</v>
      </c>
      <c r="AI30" s="5" t="s">
        <v>15</v>
      </c>
      <c r="AK30" s="16">
        <v>13</v>
      </c>
    </row>
    <row r="31" spans="1:41" x14ac:dyDescent="0.2">
      <c r="A31" s="1" t="s">
        <v>119</v>
      </c>
      <c r="B31" s="1" t="s">
        <v>53</v>
      </c>
      <c r="C31" s="1" t="s">
        <v>8</v>
      </c>
      <c r="D31" s="1" t="s">
        <v>241</v>
      </c>
      <c r="E31" s="1" t="s">
        <v>28</v>
      </c>
      <c r="F31" s="1" t="s">
        <v>10</v>
      </c>
      <c r="AA31" s="5">
        <v>143.1</v>
      </c>
      <c r="AB31" s="5">
        <v>147.4</v>
      </c>
      <c r="AC31" s="5">
        <v>151.69999999999999</v>
      </c>
      <c r="AD31" s="5">
        <v>156.125</v>
      </c>
      <c r="AE31" s="5">
        <v>206</v>
      </c>
      <c r="AF31" s="5">
        <v>183</v>
      </c>
      <c r="AK31" s="20">
        <v>14</v>
      </c>
      <c r="AM31" s="17">
        <f>+AO31/$AO$3</f>
        <v>1.846536897080128E-3</v>
      </c>
      <c r="AN31" s="18">
        <f>IF(AK31=1,AM31,AM31+AN29)</f>
        <v>0.99357531027117374</v>
      </c>
      <c r="AO31" s="5">
        <f>SUM(J31:AJ31)</f>
        <v>987.32500000000005</v>
      </c>
    </row>
    <row r="32" spans="1:41" x14ac:dyDescent="0.2">
      <c r="A32" s="1" t="s">
        <v>119</v>
      </c>
      <c r="B32" s="1" t="s">
        <v>53</v>
      </c>
      <c r="C32" s="1" t="s">
        <v>8</v>
      </c>
      <c r="D32" s="1" t="s">
        <v>241</v>
      </c>
      <c r="E32" s="1" t="s">
        <v>28</v>
      </c>
      <c r="F32" s="1" t="s">
        <v>11</v>
      </c>
      <c r="AA32" s="5">
        <v>-1</v>
      </c>
      <c r="AB32" s="5">
        <v>-1</v>
      </c>
      <c r="AC32" s="5">
        <v>-1</v>
      </c>
      <c r="AD32" s="5">
        <v>-1</v>
      </c>
      <c r="AE32" s="5">
        <v>-1</v>
      </c>
      <c r="AF32" s="5">
        <v>-1</v>
      </c>
      <c r="AK32" s="16">
        <v>14</v>
      </c>
    </row>
    <row r="33" spans="1:41" x14ac:dyDescent="0.2">
      <c r="A33" s="1" t="s">
        <v>119</v>
      </c>
      <c r="B33" s="1" t="s">
        <v>53</v>
      </c>
      <c r="C33" s="1" t="s">
        <v>8</v>
      </c>
      <c r="D33" s="1" t="s">
        <v>55</v>
      </c>
      <c r="E33" s="1" t="s">
        <v>9</v>
      </c>
      <c r="F33" s="1" t="s">
        <v>10</v>
      </c>
      <c r="Z33" s="5">
        <v>0.65800000000000003</v>
      </c>
      <c r="AA33" s="5">
        <v>323.81</v>
      </c>
      <c r="AB33" s="5">
        <v>263.37799999999999</v>
      </c>
      <c r="AC33" s="5">
        <v>0.2</v>
      </c>
      <c r="AJ33" s="5">
        <v>169.54300000000001</v>
      </c>
      <c r="AK33" s="20">
        <v>15</v>
      </c>
      <c r="AM33" s="17">
        <f>+AO33/$AO$3</f>
        <v>1.4168749310733923E-3</v>
      </c>
      <c r="AN33" s="18">
        <f>IF(AK33=1,AM33,AM33+AN31)</f>
        <v>0.99499218520224708</v>
      </c>
      <c r="AO33" s="5">
        <f>SUM(J33:AJ33)</f>
        <v>757.58900000000006</v>
      </c>
    </row>
    <row r="34" spans="1:41" x14ac:dyDescent="0.2">
      <c r="A34" s="1" t="s">
        <v>119</v>
      </c>
      <c r="B34" s="1" t="s">
        <v>53</v>
      </c>
      <c r="C34" s="1" t="s">
        <v>8</v>
      </c>
      <c r="D34" s="1" t="s">
        <v>55</v>
      </c>
      <c r="E34" s="1" t="s">
        <v>9</v>
      </c>
      <c r="F34" s="1" t="s">
        <v>11</v>
      </c>
      <c r="Z34" s="5">
        <v>-1</v>
      </c>
      <c r="AA34" s="5">
        <v>-1</v>
      </c>
      <c r="AB34" s="5">
        <v>-1</v>
      </c>
      <c r="AC34" s="5">
        <v>-1</v>
      </c>
      <c r="AJ34" s="5">
        <v>-1</v>
      </c>
      <c r="AK34" s="16">
        <v>15</v>
      </c>
    </row>
    <row r="35" spans="1:41" x14ac:dyDescent="0.2">
      <c r="A35" s="1" t="s">
        <v>119</v>
      </c>
      <c r="B35" s="1" t="s">
        <v>53</v>
      </c>
      <c r="C35" s="1" t="s">
        <v>8</v>
      </c>
      <c r="D35" s="1" t="s">
        <v>35</v>
      </c>
      <c r="E35" s="1" t="s">
        <v>21</v>
      </c>
      <c r="F35" s="1" t="s">
        <v>10</v>
      </c>
      <c r="O35" s="5">
        <v>167.7</v>
      </c>
      <c r="P35" s="5">
        <v>22.15</v>
      </c>
      <c r="X35" s="5">
        <v>520.87699999999995</v>
      </c>
      <c r="AK35" s="20">
        <v>16</v>
      </c>
      <c r="AM35" s="17">
        <f>+AO35/$AO$3</f>
        <v>1.3292316402917662E-3</v>
      </c>
      <c r="AN35" s="18">
        <f>IF(AK35=1,AM35,AM35+AN33)</f>
        <v>0.99632141684253883</v>
      </c>
      <c r="AO35" s="5">
        <f>SUM(J35:AJ35)</f>
        <v>710.72699999999998</v>
      </c>
    </row>
    <row r="36" spans="1:41" x14ac:dyDescent="0.2">
      <c r="A36" s="1" t="s">
        <v>119</v>
      </c>
      <c r="B36" s="1" t="s">
        <v>53</v>
      </c>
      <c r="C36" s="1" t="s">
        <v>8</v>
      </c>
      <c r="D36" s="1" t="s">
        <v>35</v>
      </c>
      <c r="E36" s="1" t="s">
        <v>21</v>
      </c>
      <c r="F36" s="1" t="s">
        <v>11</v>
      </c>
      <c r="O36" s="5">
        <v>-1</v>
      </c>
      <c r="P36" s="5">
        <v>-1</v>
      </c>
      <c r="V36" s="5" t="s">
        <v>15</v>
      </c>
      <c r="W36" s="5" t="s">
        <v>15</v>
      </c>
      <c r="X36" s="5" t="s">
        <v>15</v>
      </c>
      <c r="Y36" s="5" t="s">
        <v>15</v>
      </c>
      <c r="AC36" s="5" t="s">
        <v>15</v>
      </c>
      <c r="AD36" s="5" t="s">
        <v>15</v>
      </c>
      <c r="AI36" s="5" t="s">
        <v>15</v>
      </c>
      <c r="AJ36" s="5" t="s">
        <v>15</v>
      </c>
      <c r="AK36" s="16">
        <v>16</v>
      </c>
    </row>
    <row r="37" spans="1:41" x14ac:dyDescent="0.2">
      <c r="A37" s="1" t="s">
        <v>119</v>
      </c>
      <c r="B37" s="1" t="s">
        <v>53</v>
      </c>
      <c r="C37" s="1" t="s">
        <v>8</v>
      </c>
      <c r="D37" s="1" t="s">
        <v>149</v>
      </c>
      <c r="E37" s="63" t="s">
        <v>32</v>
      </c>
      <c r="F37" s="1" t="s">
        <v>10</v>
      </c>
      <c r="T37" s="5">
        <v>99.07</v>
      </c>
      <c r="U37" s="5">
        <v>3.11</v>
      </c>
      <c r="V37" s="5">
        <v>52.591999999999999</v>
      </c>
      <c r="W37" s="5">
        <v>9.1430000000000007</v>
      </c>
      <c r="X37" s="5">
        <v>374.185</v>
      </c>
      <c r="Y37" s="5">
        <v>5.7480000000000002</v>
      </c>
      <c r="AA37" s="5">
        <v>66.149000000000001</v>
      </c>
      <c r="AB37" s="5">
        <v>0.20200000000000001</v>
      </c>
      <c r="AE37" s="5">
        <v>0.42</v>
      </c>
      <c r="AH37" s="5">
        <v>0.26</v>
      </c>
      <c r="AK37" s="20">
        <v>17</v>
      </c>
      <c r="AM37" s="17">
        <f>+AO37/$AO$3</f>
        <v>1.1424916953904859E-3</v>
      </c>
      <c r="AN37" s="18">
        <f>IF(AK37=1,AM37,AM37+AN35)</f>
        <v>0.99746390853792932</v>
      </c>
      <c r="AO37" s="5">
        <f>SUM(J37:AJ37)</f>
        <v>610.87900000000002</v>
      </c>
    </row>
    <row r="38" spans="1:41" x14ac:dyDescent="0.2">
      <c r="A38" s="1" t="s">
        <v>119</v>
      </c>
      <c r="B38" s="1" t="s">
        <v>53</v>
      </c>
      <c r="C38" s="1" t="s">
        <v>8</v>
      </c>
      <c r="D38" s="1" t="s">
        <v>149</v>
      </c>
      <c r="E38" s="63" t="s">
        <v>32</v>
      </c>
      <c r="F38" s="1" t="s">
        <v>11</v>
      </c>
      <c r="T38" s="5">
        <v>-1</v>
      </c>
      <c r="U38" s="5">
        <v>-1</v>
      </c>
      <c r="V38" s="5">
        <v>-1</v>
      </c>
      <c r="W38" s="5">
        <v>-1</v>
      </c>
      <c r="X38" s="5">
        <v>-1</v>
      </c>
      <c r="Y38" s="5">
        <v>-1</v>
      </c>
      <c r="AA38" s="5">
        <v>-1</v>
      </c>
      <c r="AB38" s="5">
        <v>-1</v>
      </c>
      <c r="AE38" s="5">
        <v>-1</v>
      </c>
      <c r="AH38" s="5">
        <v>-1</v>
      </c>
      <c r="AK38" s="16">
        <v>17</v>
      </c>
    </row>
    <row r="39" spans="1:41" x14ac:dyDescent="0.2">
      <c r="A39" s="1" t="s">
        <v>119</v>
      </c>
      <c r="B39" s="1" t="s">
        <v>53</v>
      </c>
      <c r="C39" s="1" t="s">
        <v>8</v>
      </c>
      <c r="D39" s="1" t="s">
        <v>156</v>
      </c>
      <c r="E39" s="1" t="s">
        <v>22</v>
      </c>
      <c r="F39" s="1" t="s">
        <v>10</v>
      </c>
      <c r="AD39" s="5">
        <v>92.025999999999996</v>
      </c>
      <c r="AE39" s="5">
        <v>16.178999999999998</v>
      </c>
      <c r="AF39" s="5">
        <v>9.2759999999999998</v>
      </c>
      <c r="AG39" s="5">
        <v>7.69</v>
      </c>
      <c r="AH39" s="5">
        <v>246.80600000000001</v>
      </c>
      <c r="AI39" s="5">
        <v>49.695999999999998</v>
      </c>
      <c r="AJ39" s="5">
        <v>8.4420000000000002</v>
      </c>
      <c r="AK39" s="20">
        <v>18</v>
      </c>
      <c r="AM39" s="17">
        <f>+AO39/$AO$3</f>
        <v>8.0441923124363222E-4</v>
      </c>
      <c r="AN39" s="18">
        <f>IF(AK39=1,AM39,AM39+AN37)</f>
        <v>0.99826832776917296</v>
      </c>
      <c r="AO39" s="5">
        <f>SUM(J39:AJ39)</f>
        <v>430.11500000000001</v>
      </c>
    </row>
    <row r="40" spans="1:41" x14ac:dyDescent="0.2">
      <c r="A40" s="1" t="s">
        <v>119</v>
      </c>
      <c r="B40" s="1" t="s">
        <v>53</v>
      </c>
      <c r="C40" s="1" t="s">
        <v>8</v>
      </c>
      <c r="D40" s="1" t="s">
        <v>156</v>
      </c>
      <c r="E40" s="1" t="s">
        <v>22</v>
      </c>
      <c r="F40" s="1" t="s">
        <v>11</v>
      </c>
      <c r="AD40" s="5" t="s">
        <v>13</v>
      </c>
      <c r="AE40" s="5" t="s">
        <v>15</v>
      </c>
      <c r="AF40" s="5" t="s">
        <v>15</v>
      </c>
      <c r="AG40" s="5" t="s">
        <v>24</v>
      </c>
      <c r="AH40" s="5">
        <v>-1</v>
      </c>
      <c r="AI40" s="5" t="s">
        <v>15</v>
      </c>
      <c r="AJ40" s="5">
        <v>-1</v>
      </c>
      <c r="AK40" s="16">
        <v>18</v>
      </c>
    </row>
    <row r="41" spans="1:41" x14ac:dyDescent="0.2">
      <c r="A41" s="1" t="s">
        <v>119</v>
      </c>
      <c r="B41" s="1" t="s">
        <v>53</v>
      </c>
      <c r="C41" s="1" t="s">
        <v>8</v>
      </c>
      <c r="D41" s="1" t="s">
        <v>72</v>
      </c>
      <c r="E41" s="1" t="s">
        <v>21</v>
      </c>
      <c r="F41" s="1" t="s">
        <v>10</v>
      </c>
      <c r="AA41" s="5">
        <v>203.46199999999999</v>
      </c>
      <c r="AB41" s="5">
        <v>50.805999999999997</v>
      </c>
      <c r="AC41" s="5">
        <v>60.34</v>
      </c>
      <c r="AE41" s="5">
        <v>17.777000000000001</v>
      </c>
      <c r="AF41" s="5">
        <v>15.137</v>
      </c>
      <c r="AG41" s="5">
        <v>10.756</v>
      </c>
      <c r="AI41" s="5">
        <v>39.491</v>
      </c>
      <c r="AK41" s="20">
        <v>19</v>
      </c>
      <c r="AM41" s="17">
        <f>+AO41/$AO$3</f>
        <v>7.4392437648663329E-4</v>
      </c>
      <c r="AN41" s="18">
        <f>IF(AK41=1,AM41,AM41+AN39)</f>
        <v>0.99901225214565958</v>
      </c>
      <c r="AO41" s="5">
        <f>SUM(J41:AJ41)</f>
        <v>397.76899999999989</v>
      </c>
    </row>
    <row r="42" spans="1:41" x14ac:dyDescent="0.2">
      <c r="A42" s="1" t="s">
        <v>119</v>
      </c>
      <c r="B42" s="1" t="s">
        <v>53</v>
      </c>
      <c r="C42" s="1" t="s">
        <v>8</v>
      </c>
      <c r="D42" s="1" t="s">
        <v>72</v>
      </c>
      <c r="E42" s="1" t="s">
        <v>21</v>
      </c>
      <c r="F42" s="1" t="s">
        <v>11</v>
      </c>
      <c r="X42" s="5" t="s">
        <v>15</v>
      </c>
      <c r="Z42" s="5" t="s">
        <v>15</v>
      </c>
      <c r="AA42" s="5" t="s">
        <v>15</v>
      </c>
      <c r="AB42" s="5" t="s">
        <v>15</v>
      </c>
      <c r="AC42" s="5" t="s">
        <v>15</v>
      </c>
      <c r="AD42" s="5" t="s">
        <v>15</v>
      </c>
      <c r="AE42" s="5" t="s">
        <v>15</v>
      </c>
      <c r="AF42" s="5" t="s">
        <v>15</v>
      </c>
      <c r="AG42" s="5">
        <v>-1</v>
      </c>
      <c r="AI42" s="5">
        <v>-1</v>
      </c>
      <c r="AK42" s="16">
        <v>19</v>
      </c>
    </row>
    <row r="43" spans="1:41" x14ac:dyDescent="0.2">
      <c r="A43" s="1" t="s">
        <v>119</v>
      </c>
      <c r="B43" s="1" t="s">
        <v>53</v>
      </c>
      <c r="C43" s="1" t="s">
        <v>8</v>
      </c>
      <c r="D43" s="1" t="s">
        <v>221</v>
      </c>
      <c r="E43" s="1" t="s">
        <v>21</v>
      </c>
      <c r="F43" s="1" t="s">
        <v>10</v>
      </c>
      <c r="V43" s="5">
        <v>238.7</v>
      </c>
      <c r="Y43" s="5">
        <v>14.125999999999999</v>
      </c>
      <c r="AK43" s="20">
        <v>20</v>
      </c>
      <c r="AM43" s="17">
        <f>+AO43/$AO$3</f>
        <v>4.7284585880148929E-4</v>
      </c>
      <c r="AN43" s="18">
        <f>IF(AK43=1,AM43,AM43+AN41)</f>
        <v>0.99948509800446106</v>
      </c>
      <c r="AO43" s="5">
        <f>SUM(J43:AJ43)</f>
        <v>252.82599999999999</v>
      </c>
    </row>
    <row r="44" spans="1:41" x14ac:dyDescent="0.2">
      <c r="A44" s="1" t="s">
        <v>119</v>
      </c>
      <c r="B44" s="1" t="s">
        <v>53</v>
      </c>
      <c r="C44" s="1" t="s">
        <v>8</v>
      </c>
      <c r="D44" s="1" t="s">
        <v>221</v>
      </c>
      <c r="E44" s="1" t="s">
        <v>21</v>
      </c>
      <c r="F44" s="1" t="s">
        <v>11</v>
      </c>
      <c r="V44" s="5">
        <v>-1</v>
      </c>
      <c r="Y44" s="5">
        <v>-1</v>
      </c>
      <c r="AK44" s="16">
        <v>20</v>
      </c>
    </row>
    <row r="45" spans="1:41" x14ac:dyDescent="0.2">
      <c r="A45" s="1" t="s">
        <v>119</v>
      </c>
      <c r="B45" s="1" t="s">
        <v>53</v>
      </c>
      <c r="C45" s="1" t="s">
        <v>8</v>
      </c>
      <c r="D45" s="1" t="s">
        <v>69</v>
      </c>
      <c r="E45" s="1" t="s">
        <v>28</v>
      </c>
      <c r="F45" s="1" t="s">
        <v>10</v>
      </c>
      <c r="AE45" s="5">
        <v>11</v>
      </c>
      <c r="AF45" s="5">
        <v>7</v>
      </c>
      <c r="AG45" s="5">
        <v>11.5</v>
      </c>
      <c r="AH45" s="5">
        <v>9</v>
      </c>
      <c r="AI45" s="5">
        <v>27.5</v>
      </c>
      <c r="AJ45" s="5">
        <v>31</v>
      </c>
      <c r="AK45" s="20">
        <v>21</v>
      </c>
      <c r="AM45" s="17">
        <f>+AO45/$AO$3</f>
        <v>1.8141349506674338E-4</v>
      </c>
      <c r="AN45" s="18">
        <f>IF(AK45=1,AM45,AM45+AN43)</f>
        <v>0.99966651149952779</v>
      </c>
      <c r="AO45" s="5">
        <f>SUM(J45:AJ45)</f>
        <v>97</v>
      </c>
    </row>
    <row r="46" spans="1:41" x14ac:dyDescent="0.2">
      <c r="A46" s="1" t="s">
        <v>119</v>
      </c>
      <c r="B46" s="1" t="s">
        <v>53</v>
      </c>
      <c r="C46" s="1" t="s">
        <v>8</v>
      </c>
      <c r="D46" s="1" t="s">
        <v>69</v>
      </c>
      <c r="E46" s="1" t="s">
        <v>28</v>
      </c>
      <c r="F46" s="1" t="s">
        <v>11</v>
      </c>
      <c r="AD46" s="5" t="s">
        <v>15</v>
      </c>
      <c r="AE46" s="5" t="s">
        <v>15</v>
      </c>
      <c r="AF46" s="5" t="s">
        <v>15</v>
      </c>
      <c r="AG46" s="5">
        <v>-1</v>
      </c>
      <c r="AH46" s="5">
        <v>-1</v>
      </c>
      <c r="AI46" s="5">
        <v>-1</v>
      </c>
      <c r="AJ46" s="5">
        <v>-1</v>
      </c>
      <c r="AK46" s="16">
        <v>21</v>
      </c>
    </row>
    <row r="47" spans="1:41" x14ac:dyDescent="0.2">
      <c r="A47" s="1" t="s">
        <v>119</v>
      </c>
      <c r="B47" s="1" t="s">
        <v>53</v>
      </c>
      <c r="C47" s="1" t="s">
        <v>30</v>
      </c>
      <c r="D47" s="1" t="s">
        <v>80</v>
      </c>
      <c r="E47" s="63" t="s">
        <v>32</v>
      </c>
      <c r="F47" s="1" t="s">
        <v>10</v>
      </c>
      <c r="M47" s="5">
        <v>5.8529999999999998</v>
      </c>
      <c r="N47" s="5">
        <v>3.68</v>
      </c>
      <c r="O47" s="5">
        <v>26.516999999999999</v>
      </c>
      <c r="AK47" s="20">
        <v>22</v>
      </c>
      <c r="AM47" s="17">
        <f>+AO47/$AO$3</f>
        <v>6.7422231929444311E-5</v>
      </c>
      <c r="AN47" s="18">
        <f>IF(AK47=1,AM47,AM47+AN45)</f>
        <v>0.99973393373145725</v>
      </c>
      <c r="AO47" s="5">
        <f>SUM(J47:AJ47)</f>
        <v>36.049999999999997</v>
      </c>
    </row>
    <row r="48" spans="1:41" x14ac:dyDescent="0.2">
      <c r="A48" s="1" t="s">
        <v>119</v>
      </c>
      <c r="B48" s="1" t="s">
        <v>53</v>
      </c>
      <c r="C48" s="1" t="s">
        <v>30</v>
      </c>
      <c r="D48" s="1" t="s">
        <v>80</v>
      </c>
      <c r="E48" s="63" t="s">
        <v>32</v>
      </c>
      <c r="F48" s="1" t="s">
        <v>11</v>
      </c>
      <c r="M48" s="5">
        <v>-1</v>
      </c>
      <c r="N48" s="5">
        <v>-1</v>
      </c>
      <c r="O48" s="5">
        <v>-1</v>
      </c>
      <c r="AK48" s="16">
        <v>22</v>
      </c>
    </row>
    <row r="49" spans="1:41" x14ac:dyDescent="0.2">
      <c r="A49" s="1" t="s">
        <v>119</v>
      </c>
      <c r="B49" s="1" t="s">
        <v>53</v>
      </c>
      <c r="C49" s="1" t="s">
        <v>8</v>
      </c>
      <c r="D49" s="1" t="s">
        <v>220</v>
      </c>
      <c r="E49" s="1" t="s">
        <v>21</v>
      </c>
      <c r="F49" s="1" t="s">
        <v>10</v>
      </c>
      <c r="L49" s="5">
        <v>6.66</v>
      </c>
      <c r="M49" s="5">
        <v>4.827</v>
      </c>
      <c r="N49" s="5">
        <v>3.55</v>
      </c>
      <c r="O49" s="5">
        <v>0.96</v>
      </c>
      <c r="P49" s="5">
        <v>0.04</v>
      </c>
      <c r="Q49" s="5">
        <v>3.7810000000000001</v>
      </c>
      <c r="R49" s="5">
        <v>0.246</v>
      </c>
      <c r="S49" s="5">
        <v>0.65900000000000003</v>
      </c>
      <c r="T49" s="5">
        <v>1.9470000000000001</v>
      </c>
      <c r="AB49" s="5">
        <v>3.6999999999999998E-2</v>
      </c>
      <c r="AK49" s="20">
        <v>23</v>
      </c>
      <c r="AM49" s="17">
        <f>+AO49/$AO$3</f>
        <v>4.2467590025572581E-5</v>
      </c>
      <c r="AN49" s="18">
        <f>IF(AK49=1,AM49,AM49+AN47)</f>
        <v>0.99977640132148282</v>
      </c>
      <c r="AO49" s="5">
        <f>SUM(J49:AJ49)</f>
        <v>22.706999999999994</v>
      </c>
    </row>
    <row r="50" spans="1:41" x14ac:dyDescent="0.2">
      <c r="A50" s="1" t="s">
        <v>119</v>
      </c>
      <c r="B50" s="1" t="s">
        <v>53</v>
      </c>
      <c r="C50" s="1" t="s">
        <v>8</v>
      </c>
      <c r="D50" s="1" t="s">
        <v>220</v>
      </c>
      <c r="E50" s="1" t="s">
        <v>21</v>
      </c>
      <c r="F50" s="1" t="s">
        <v>11</v>
      </c>
      <c r="L50" s="5">
        <v>-1</v>
      </c>
      <c r="M50" s="5">
        <v>-1</v>
      </c>
      <c r="N50" s="5">
        <v>-1</v>
      </c>
      <c r="O50" s="5">
        <v>-1</v>
      </c>
      <c r="P50" s="5">
        <v>-1</v>
      </c>
      <c r="Q50" s="5" t="s">
        <v>24</v>
      </c>
      <c r="R50" s="5" t="s">
        <v>24</v>
      </c>
      <c r="S50" s="5" t="s">
        <v>24</v>
      </c>
      <c r="T50" s="5" t="s">
        <v>24</v>
      </c>
      <c r="AB50" s="5" t="s">
        <v>15</v>
      </c>
      <c r="AC50" s="5" t="s">
        <v>15</v>
      </c>
      <c r="AK50" s="16">
        <v>23</v>
      </c>
    </row>
    <row r="51" spans="1:41" x14ac:dyDescent="0.2">
      <c r="A51" s="1" t="s">
        <v>119</v>
      </c>
      <c r="B51" s="1" t="s">
        <v>53</v>
      </c>
      <c r="C51" s="1" t="s">
        <v>8</v>
      </c>
      <c r="D51" s="1" t="s">
        <v>73</v>
      </c>
      <c r="E51" s="1" t="s">
        <v>33</v>
      </c>
      <c r="F51" s="1" t="s">
        <v>10</v>
      </c>
      <c r="AE51" s="5">
        <v>16.431999999999999</v>
      </c>
      <c r="AF51" s="5">
        <v>5.8920000000000003</v>
      </c>
      <c r="AH51" s="5">
        <v>0.30499999999999999</v>
      </c>
      <c r="AK51" s="20">
        <v>24</v>
      </c>
      <c r="AM51" s="17">
        <f>+AO51/$AO$3</f>
        <v>4.2321711132632324E-5</v>
      </c>
      <c r="AN51" s="18">
        <f>IF(AK51=1,AM51,AM51+AN49)</f>
        <v>0.99981872303261543</v>
      </c>
      <c r="AO51" s="5">
        <f>SUM(J51:AJ51)</f>
        <v>22.628999999999998</v>
      </c>
    </row>
    <row r="52" spans="1:41" x14ac:dyDescent="0.2">
      <c r="A52" s="1" t="s">
        <v>119</v>
      </c>
      <c r="B52" s="1" t="s">
        <v>53</v>
      </c>
      <c r="C52" s="1" t="s">
        <v>8</v>
      </c>
      <c r="D52" s="1" t="s">
        <v>73</v>
      </c>
      <c r="E52" s="1" t="s">
        <v>33</v>
      </c>
      <c r="F52" s="1" t="s">
        <v>11</v>
      </c>
      <c r="AE52" s="5">
        <v>-1</v>
      </c>
      <c r="AF52" s="5">
        <v>-1</v>
      </c>
      <c r="AH52" s="5">
        <v>-1</v>
      </c>
      <c r="AK52" s="16">
        <v>24</v>
      </c>
    </row>
    <row r="53" spans="1:41" x14ac:dyDescent="0.2">
      <c r="A53" s="1" t="s">
        <v>119</v>
      </c>
      <c r="B53" s="1" t="s">
        <v>53</v>
      </c>
      <c r="C53" s="1" t="s">
        <v>8</v>
      </c>
      <c r="D53" s="1" t="s">
        <v>70</v>
      </c>
      <c r="E53" s="1" t="s">
        <v>21</v>
      </c>
      <c r="F53" s="1" t="s">
        <v>10</v>
      </c>
      <c r="U53" s="5">
        <v>17.5</v>
      </c>
      <c r="AK53" s="20">
        <v>25</v>
      </c>
      <c r="AM53" s="17">
        <f>+AO53/$AO$3</f>
        <v>3.2729238800701121E-5</v>
      </c>
      <c r="AN53" s="18">
        <f>IF(AK53=1,AM53,AM53+AN51)</f>
        <v>0.99985145227141614</v>
      </c>
      <c r="AO53" s="5">
        <f>SUM(J53:AJ53)</f>
        <v>17.5</v>
      </c>
    </row>
    <row r="54" spans="1:41" x14ac:dyDescent="0.2">
      <c r="A54" s="1" t="s">
        <v>119</v>
      </c>
      <c r="B54" s="1" t="s">
        <v>53</v>
      </c>
      <c r="C54" s="1" t="s">
        <v>8</v>
      </c>
      <c r="D54" s="1" t="s">
        <v>70</v>
      </c>
      <c r="E54" s="1" t="s">
        <v>21</v>
      </c>
      <c r="F54" s="1" t="s">
        <v>11</v>
      </c>
      <c r="U54" s="5">
        <v>-1</v>
      </c>
      <c r="AK54" s="16">
        <v>25</v>
      </c>
    </row>
    <row r="55" spans="1:41" x14ac:dyDescent="0.2">
      <c r="A55" s="1" t="s">
        <v>119</v>
      </c>
      <c r="B55" s="1" t="s">
        <v>53</v>
      </c>
      <c r="C55" s="1" t="s">
        <v>8</v>
      </c>
      <c r="D55" s="1" t="s">
        <v>219</v>
      </c>
      <c r="E55" s="1" t="s">
        <v>21</v>
      </c>
      <c r="F55" s="1" t="s">
        <v>10</v>
      </c>
      <c r="AF55" s="5">
        <v>16.635000000000002</v>
      </c>
      <c r="AK55" s="20">
        <v>26</v>
      </c>
      <c r="AM55" s="17">
        <f>+AO55/$AO$3</f>
        <v>3.1111479282837899E-5</v>
      </c>
      <c r="AN55" s="18">
        <f>IF(AK55=1,AM55,AM55+AN53)</f>
        <v>0.99988256375069895</v>
      </c>
      <c r="AO55" s="5">
        <f>SUM(J55:AJ55)</f>
        <v>16.635000000000002</v>
      </c>
    </row>
    <row r="56" spans="1:41" x14ac:dyDescent="0.2">
      <c r="A56" s="1" t="s">
        <v>119</v>
      </c>
      <c r="B56" s="1" t="s">
        <v>53</v>
      </c>
      <c r="C56" s="1" t="s">
        <v>8</v>
      </c>
      <c r="D56" s="1" t="s">
        <v>219</v>
      </c>
      <c r="E56" s="1" t="s">
        <v>21</v>
      </c>
      <c r="F56" s="1" t="s">
        <v>11</v>
      </c>
      <c r="AF56" s="5" t="s">
        <v>15</v>
      </c>
      <c r="AG56" s="5" t="s">
        <v>15</v>
      </c>
      <c r="AJ56" s="5" t="s">
        <v>15</v>
      </c>
      <c r="AK56" s="16">
        <v>26</v>
      </c>
    </row>
    <row r="57" spans="1:41" x14ac:dyDescent="0.2">
      <c r="A57" s="1" t="s">
        <v>119</v>
      </c>
      <c r="B57" s="1" t="s">
        <v>53</v>
      </c>
      <c r="C57" s="1" t="s">
        <v>8</v>
      </c>
      <c r="D57" s="1" t="s">
        <v>75</v>
      </c>
      <c r="E57" s="1" t="s">
        <v>21</v>
      </c>
      <c r="F57" s="1" t="s">
        <v>10</v>
      </c>
      <c r="AG57" s="5">
        <v>16.484000000000002</v>
      </c>
      <c r="AK57" s="20">
        <v>27</v>
      </c>
      <c r="AM57" s="17">
        <f>+AO57/$AO$3</f>
        <v>3.082907270804328E-5</v>
      </c>
      <c r="AN57" s="18">
        <f>IF(AK57=1,AM57,AM57+AN55)</f>
        <v>0.99991339282340697</v>
      </c>
      <c r="AO57" s="5">
        <f>SUM(J57:AJ57)</f>
        <v>16.484000000000002</v>
      </c>
    </row>
    <row r="58" spans="1:41" x14ac:dyDescent="0.2">
      <c r="A58" s="1" t="s">
        <v>119</v>
      </c>
      <c r="B58" s="1" t="s">
        <v>53</v>
      </c>
      <c r="C58" s="1" t="s">
        <v>8</v>
      </c>
      <c r="D58" s="1" t="s">
        <v>75</v>
      </c>
      <c r="E58" s="1" t="s">
        <v>21</v>
      </c>
      <c r="F58" s="1" t="s">
        <v>11</v>
      </c>
      <c r="AG58" s="5" t="s">
        <v>15</v>
      </c>
      <c r="AK58" s="16">
        <v>27</v>
      </c>
    </row>
    <row r="59" spans="1:41" x14ac:dyDescent="0.2">
      <c r="A59" s="1" t="s">
        <v>119</v>
      </c>
      <c r="B59" s="1" t="s">
        <v>53</v>
      </c>
      <c r="C59" s="1" t="s">
        <v>8</v>
      </c>
      <c r="D59" s="1" t="s">
        <v>54</v>
      </c>
      <c r="E59" s="1" t="s">
        <v>33</v>
      </c>
      <c r="F59" s="1" t="s">
        <v>10</v>
      </c>
      <c r="Z59" s="5">
        <v>13.09</v>
      </c>
      <c r="AK59" s="20">
        <v>28</v>
      </c>
      <c r="AM59" s="17">
        <f>+AO59/$AO$3</f>
        <v>2.4481470622924442E-5</v>
      </c>
      <c r="AN59" s="18">
        <f>IF(AK59=1,AM59,AM59+AN57)</f>
        <v>0.99993787429402992</v>
      </c>
      <c r="AO59" s="5">
        <f>SUM(J59:AJ59)</f>
        <v>13.09</v>
      </c>
    </row>
    <row r="60" spans="1:41" x14ac:dyDescent="0.2">
      <c r="A60" s="1" t="s">
        <v>119</v>
      </c>
      <c r="B60" s="1" t="s">
        <v>53</v>
      </c>
      <c r="C60" s="1" t="s">
        <v>8</v>
      </c>
      <c r="D60" s="1" t="s">
        <v>54</v>
      </c>
      <c r="E60" s="1" t="s">
        <v>33</v>
      </c>
      <c r="F60" s="1" t="s">
        <v>11</v>
      </c>
      <c r="Z60" s="5">
        <v>-1</v>
      </c>
      <c r="AK60" s="16">
        <v>28</v>
      </c>
    </row>
    <row r="61" spans="1:41" x14ac:dyDescent="0.2">
      <c r="A61" s="1" t="s">
        <v>119</v>
      </c>
      <c r="B61" s="1" t="s">
        <v>53</v>
      </c>
      <c r="C61" s="1" t="s">
        <v>8</v>
      </c>
      <c r="D61" s="1" t="s">
        <v>149</v>
      </c>
      <c r="E61" s="1" t="s">
        <v>33</v>
      </c>
      <c r="F61" s="1" t="s">
        <v>10</v>
      </c>
      <c r="S61" s="5">
        <v>5.6</v>
      </c>
      <c r="V61" s="5">
        <v>6.1379999999999999</v>
      </c>
      <c r="X61" s="5">
        <v>0.3</v>
      </c>
      <c r="Y61" s="5">
        <v>0.115</v>
      </c>
      <c r="AA61" s="5">
        <v>0.54500000000000004</v>
      </c>
      <c r="AB61" s="5">
        <v>9.9000000000000005E-2</v>
      </c>
      <c r="AK61" s="20">
        <v>29</v>
      </c>
      <c r="AM61" s="17">
        <f>+AO61/$AO$3</f>
        <v>2.3933489653289845E-5</v>
      </c>
      <c r="AN61" s="18">
        <f>IF(AK61=1,AM61,AM61+AN59)</f>
        <v>0.99996180778368315</v>
      </c>
      <c r="AO61" s="5">
        <f>SUM(J61:AJ61)</f>
        <v>12.797000000000001</v>
      </c>
    </row>
    <row r="62" spans="1:41" x14ac:dyDescent="0.2">
      <c r="A62" s="1" t="s">
        <v>119</v>
      </c>
      <c r="B62" s="1" t="s">
        <v>53</v>
      </c>
      <c r="C62" s="1" t="s">
        <v>8</v>
      </c>
      <c r="D62" s="1" t="s">
        <v>149</v>
      </c>
      <c r="E62" s="1" t="s">
        <v>33</v>
      </c>
      <c r="F62" s="1" t="s">
        <v>11</v>
      </c>
      <c r="S62" s="5">
        <v>-1</v>
      </c>
      <c r="V62" s="5">
        <v>-1</v>
      </c>
      <c r="X62" s="5">
        <v>-1</v>
      </c>
      <c r="Y62" s="5">
        <v>-1</v>
      </c>
      <c r="Z62" s="5" t="s">
        <v>15</v>
      </c>
      <c r="AA62" s="5">
        <v>-1</v>
      </c>
      <c r="AB62" s="5">
        <v>-1</v>
      </c>
      <c r="AK62" s="16">
        <v>29</v>
      </c>
    </row>
    <row r="63" spans="1:41" x14ac:dyDescent="0.2">
      <c r="A63" s="1" t="s">
        <v>119</v>
      </c>
      <c r="B63" s="1" t="s">
        <v>53</v>
      </c>
      <c r="C63" s="1" t="s">
        <v>8</v>
      </c>
      <c r="D63" s="1" t="s">
        <v>216</v>
      </c>
      <c r="E63" s="1" t="s">
        <v>28</v>
      </c>
      <c r="F63" s="1" t="s">
        <v>10</v>
      </c>
      <c r="AE63" s="5">
        <v>5.6630000000000003</v>
      </c>
      <c r="AF63" s="5">
        <v>0.24</v>
      </c>
      <c r="AG63" s="5">
        <v>0.78</v>
      </c>
      <c r="AH63" s="5">
        <v>8.0000000000000002E-3</v>
      </c>
      <c r="AI63" s="5">
        <v>0.28599999999999998</v>
      </c>
      <c r="AK63" s="20">
        <v>30</v>
      </c>
      <c r="AM63" s="17">
        <f>+AO63/$AO$3</f>
        <v>1.3048679949285244E-5</v>
      </c>
      <c r="AN63" s="18">
        <f>IF(AK63=1,AM63,AM63+AN61)</f>
        <v>0.99997485646363249</v>
      </c>
      <c r="AO63" s="5">
        <f>SUM(J63:AJ63)</f>
        <v>6.9770000000000003</v>
      </c>
    </row>
    <row r="64" spans="1:41" x14ac:dyDescent="0.2">
      <c r="A64" s="1" t="s">
        <v>119</v>
      </c>
      <c r="B64" s="1" t="s">
        <v>53</v>
      </c>
      <c r="C64" s="1" t="s">
        <v>8</v>
      </c>
      <c r="D64" s="1" t="s">
        <v>216</v>
      </c>
      <c r="E64" s="1" t="s">
        <v>28</v>
      </c>
      <c r="F64" s="1" t="s">
        <v>11</v>
      </c>
      <c r="AE64" s="5">
        <v>-1</v>
      </c>
      <c r="AF64" s="5">
        <v>-1</v>
      </c>
      <c r="AG64" s="5">
        <v>-1</v>
      </c>
      <c r="AH64" s="5">
        <v>-1</v>
      </c>
      <c r="AI64" s="5">
        <v>-1</v>
      </c>
      <c r="AJ64" s="5" t="s">
        <v>13</v>
      </c>
      <c r="AK64" s="16">
        <v>30</v>
      </c>
    </row>
    <row r="65" spans="1:41" x14ac:dyDescent="0.2">
      <c r="A65" s="1" t="s">
        <v>119</v>
      </c>
      <c r="B65" s="1" t="s">
        <v>53</v>
      </c>
      <c r="C65" s="1" t="s">
        <v>8</v>
      </c>
      <c r="D65" s="1" t="s">
        <v>149</v>
      </c>
      <c r="E65" s="1" t="s">
        <v>9</v>
      </c>
      <c r="F65" s="1" t="s">
        <v>10</v>
      </c>
      <c r="R65" s="5">
        <v>4.3</v>
      </c>
      <c r="V65" s="5">
        <v>7.2999999999999995E-2</v>
      </c>
      <c r="X65" s="5">
        <v>0.04</v>
      </c>
      <c r="AK65" s="20">
        <v>31</v>
      </c>
      <c r="AM65" s="17">
        <f>+AO65/$AO$3</f>
        <v>8.2533789044282329E-6</v>
      </c>
      <c r="AN65" s="18">
        <f>IF(AK65=1,AM65,AM65+AN63)</f>
        <v>0.99998310984253691</v>
      </c>
      <c r="AO65" s="5">
        <f>SUM(J65:AJ65)</f>
        <v>4.4130000000000003</v>
      </c>
    </row>
    <row r="66" spans="1:41" x14ac:dyDescent="0.2">
      <c r="A66" s="1" t="s">
        <v>119</v>
      </c>
      <c r="B66" s="1" t="s">
        <v>53</v>
      </c>
      <c r="C66" s="1" t="s">
        <v>8</v>
      </c>
      <c r="D66" s="1" t="s">
        <v>149</v>
      </c>
      <c r="E66" s="1" t="s">
        <v>9</v>
      </c>
      <c r="F66" s="1" t="s">
        <v>11</v>
      </c>
      <c r="R66" s="5">
        <v>-1</v>
      </c>
      <c r="V66" s="5" t="s">
        <v>15</v>
      </c>
      <c r="X66" s="5" t="s">
        <v>15</v>
      </c>
      <c r="AK66" s="16">
        <v>31</v>
      </c>
    </row>
    <row r="67" spans="1:41" x14ac:dyDescent="0.2">
      <c r="A67" s="1" t="s">
        <v>119</v>
      </c>
      <c r="B67" s="1" t="s">
        <v>53</v>
      </c>
      <c r="C67" s="1" t="s">
        <v>8</v>
      </c>
      <c r="D67" s="1" t="s">
        <v>54</v>
      </c>
      <c r="E67" s="1" t="s">
        <v>9</v>
      </c>
      <c r="F67" s="1" t="s">
        <v>10</v>
      </c>
      <c r="Q67" s="5">
        <v>1.32</v>
      </c>
      <c r="AA67" s="5">
        <v>0.33</v>
      </c>
      <c r="AK67" s="20">
        <v>32</v>
      </c>
      <c r="AM67" s="17">
        <f>+AO67/$AO$3</f>
        <v>3.0858996583518204E-6</v>
      </c>
      <c r="AN67" s="18">
        <f>IF(AK67=1,AM67,AM67+AN65)</f>
        <v>0.99998619574219527</v>
      </c>
      <c r="AO67" s="5">
        <f>SUM(J67:AJ67)</f>
        <v>1.6500000000000001</v>
      </c>
    </row>
    <row r="68" spans="1:41" x14ac:dyDescent="0.2">
      <c r="A68" s="1" t="s">
        <v>119</v>
      </c>
      <c r="B68" s="1" t="s">
        <v>53</v>
      </c>
      <c r="C68" s="1" t="s">
        <v>8</v>
      </c>
      <c r="D68" s="1" t="s">
        <v>54</v>
      </c>
      <c r="E68" s="1" t="s">
        <v>9</v>
      </c>
      <c r="F68" s="1" t="s">
        <v>11</v>
      </c>
      <c r="Q68" s="5" t="s">
        <v>15</v>
      </c>
      <c r="AA68" s="5" t="s">
        <v>15</v>
      </c>
      <c r="AK68" s="20">
        <v>32</v>
      </c>
    </row>
    <row r="69" spans="1:41" x14ac:dyDescent="0.2">
      <c r="A69" s="1" t="s">
        <v>119</v>
      </c>
      <c r="B69" s="1" t="s">
        <v>53</v>
      </c>
      <c r="C69" s="1" t="s">
        <v>8</v>
      </c>
      <c r="D69" s="1" t="s">
        <v>58</v>
      </c>
      <c r="E69" s="1" t="s">
        <v>28</v>
      </c>
      <c r="F69" s="1" t="s">
        <v>10</v>
      </c>
      <c r="AG69" s="5">
        <v>1.635</v>
      </c>
      <c r="AK69" s="20">
        <v>33</v>
      </c>
      <c r="AM69" s="17">
        <f>+AO69/$AO$3</f>
        <v>3.0578460250940763E-6</v>
      </c>
      <c r="AN69" s="18">
        <f>IF(AK69=1,AM69,AM69+AN67)</f>
        <v>0.99998925358822033</v>
      </c>
      <c r="AO69" s="5">
        <f>SUM(J69:AJ69)</f>
        <v>1.635</v>
      </c>
    </row>
    <row r="70" spans="1:41" x14ac:dyDescent="0.2">
      <c r="A70" s="1" t="s">
        <v>119</v>
      </c>
      <c r="B70" s="1" t="s">
        <v>53</v>
      </c>
      <c r="C70" s="1" t="s">
        <v>8</v>
      </c>
      <c r="D70" s="1" t="s">
        <v>58</v>
      </c>
      <c r="E70" s="1" t="s">
        <v>28</v>
      </c>
      <c r="F70" s="1" t="s">
        <v>11</v>
      </c>
      <c r="AG70" s="5">
        <v>-1</v>
      </c>
      <c r="AK70" s="20">
        <v>33</v>
      </c>
    </row>
    <row r="71" spans="1:41" x14ac:dyDescent="0.2">
      <c r="A71" s="1" t="s">
        <v>119</v>
      </c>
      <c r="B71" s="1" t="s">
        <v>53</v>
      </c>
      <c r="C71" s="1" t="s">
        <v>8</v>
      </c>
      <c r="D71" s="1" t="s">
        <v>215</v>
      </c>
      <c r="E71" s="1" t="s">
        <v>28</v>
      </c>
      <c r="F71" s="1" t="s">
        <v>10</v>
      </c>
      <c r="AG71" s="5">
        <v>1.2889999999999999</v>
      </c>
      <c r="AK71" s="20">
        <v>34</v>
      </c>
      <c r="AM71" s="17">
        <f>+AO71/$AO$3</f>
        <v>2.4107422179487855E-6</v>
      </c>
      <c r="AN71" s="18">
        <f>IF(AK71=1,AM71,AM71+AN69)</f>
        <v>0.99999166433043829</v>
      </c>
      <c r="AO71" s="5">
        <f>SUM(J71:AJ71)</f>
        <v>1.2889999999999999</v>
      </c>
    </row>
    <row r="72" spans="1:41" x14ac:dyDescent="0.2">
      <c r="A72" s="1" t="s">
        <v>119</v>
      </c>
      <c r="B72" s="1" t="s">
        <v>53</v>
      </c>
      <c r="C72" s="1" t="s">
        <v>8</v>
      </c>
      <c r="D72" s="1" t="s">
        <v>215</v>
      </c>
      <c r="E72" s="1" t="s">
        <v>28</v>
      </c>
      <c r="F72" s="1" t="s">
        <v>11</v>
      </c>
      <c r="AG72" s="5">
        <v>-1</v>
      </c>
      <c r="AK72" s="20">
        <v>34</v>
      </c>
    </row>
    <row r="73" spans="1:41" x14ac:dyDescent="0.2">
      <c r="A73" s="1" t="s">
        <v>119</v>
      </c>
      <c r="B73" s="1" t="s">
        <v>53</v>
      </c>
      <c r="C73" s="1" t="s">
        <v>8</v>
      </c>
      <c r="D73" s="1" t="s">
        <v>157</v>
      </c>
      <c r="E73" s="1" t="s">
        <v>28</v>
      </c>
      <c r="F73" s="1" t="s">
        <v>10</v>
      </c>
      <c r="AG73" s="5">
        <v>1.266</v>
      </c>
      <c r="AK73" s="20">
        <v>35</v>
      </c>
      <c r="AM73" s="17">
        <f>+AO73/$AO$3</f>
        <v>2.3677266469535784E-6</v>
      </c>
      <c r="AN73" s="18">
        <f>IF(AK73=1,AM73,AM73+AN71)</f>
        <v>0.99999403205708526</v>
      </c>
      <c r="AO73" s="5">
        <f>SUM(J73:AJ73)</f>
        <v>1.266</v>
      </c>
    </row>
    <row r="74" spans="1:41" x14ac:dyDescent="0.2">
      <c r="A74" s="1" t="s">
        <v>119</v>
      </c>
      <c r="B74" s="1" t="s">
        <v>53</v>
      </c>
      <c r="C74" s="1" t="s">
        <v>8</v>
      </c>
      <c r="D74" s="1" t="s">
        <v>157</v>
      </c>
      <c r="E74" s="1" t="s">
        <v>28</v>
      </c>
      <c r="F74" s="1" t="s">
        <v>11</v>
      </c>
      <c r="AG74" s="5">
        <v>-1</v>
      </c>
      <c r="AK74" s="20">
        <v>35</v>
      </c>
    </row>
    <row r="75" spans="1:41" x14ac:dyDescent="0.2">
      <c r="A75" s="1" t="s">
        <v>119</v>
      </c>
      <c r="B75" s="1" t="s">
        <v>53</v>
      </c>
      <c r="C75" s="1" t="s">
        <v>8</v>
      </c>
      <c r="D75" s="1" t="s">
        <v>35</v>
      </c>
      <c r="E75" s="1" t="s">
        <v>28</v>
      </c>
      <c r="F75" s="1" t="s">
        <v>10</v>
      </c>
      <c r="AG75" s="5">
        <v>1.1120000000000001</v>
      </c>
      <c r="AK75" s="20">
        <v>36</v>
      </c>
      <c r="AM75" s="17">
        <f>+AO75/$AO$3</f>
        <v>2.0797093455074088E-6</v>
      </c>
      <c r="AN75" s="18">
        <f>IF(AK75=1,AM75,AM75+AN73)</f>
        <v>0.99999611176643077</v>
      </c>
      <c r="AO75" s="5">
        <f>SUM(J75:AJ75)</f>
        <v>1.1120000000000001</v>
      </c>
    </row>
    <row r="76" spans="1:41" x14ac:dyDescent="0.2">
      <c r="A76" s="1" t="s">
        <v>119</v>
      </c>
      <c r="B76" s="1" t="s">
        <v>53</v>
      </c>
      <c r="C76" s="1" t="s">
        <v>8</v>
      </c>
      <c r="D76" s="1" t="s">
        <v>35</v>
      </c>
      <c r="E76" s="1" t="s">
        <v>28</v>
      </c>
      <c r="F76" s="1" t="s">
        <v>11</v>
      </c>
      <c r="AG76" s="5">
        <v>-1</v>
      </c>
      <c r="AK76" s="20">
        <v>36</v>
      </c>
    </row>
    <row r="77" spans="1:41" x14ac:dyDescent="0.2">
      <c r="A77" s="1" t="s">
        <v>119</v>
      </c>
      <c r="B77" s="1" t="s">
        <v>53</v>
      </c>
      <c r="C77" s="1" t="s">
        <v>8</v>
      </c>
      <c r="D77" s="1" t="s">
        <v>50</v>
      </c>
      <c r="E77" s="1" t="s">
        <v>28</v>
      </c>
      <c r="F77" s="1" t="s">
        <v>10</v>
      </c>
      <c r="AG77" s="5">
        <v>0.91300000000000003</v>
      </c>
      <c r="AK77" s="20">
        <v>37</v>
      </c>
      <c r="AM77" s="17">
        <f>+AO77/$AO$3</f>
        <v>1.7075311442880074E-6</v>
      </c>
      <c r="AN77" s="18">
        <f>IF(AK77=1,AM77,AM77+AN75)</f>
        <v>0.99999781929757503</v>
      </c>
      <c r="AO77" s="5">
        <f>SUM(J77:AJ77)</f>
        <v>0.91300000000000003</v>
      </c>
    </row>
    <row r="78" spans="1:41" x14ac:dyDescent="0.2">
      <c r="A78" s="1" t="s">
        <v>119</v>
      </c>
      <c r="B78" s="1" t="s">
        <v>53</v>
      </c>
      <c r="C78" s="1" t="s">
        <v>8</v>
      </c>
      <c r="D78" s="1" t="s">
        <v>50</v>
      </c>
      <c r="E78" s="1" t="s">
        <v>28</v>
      </c>
      <c r="F78" s="1" t="s">
        <v>11</v>
      </c>
      <c r="AG78" s="5">
        <v>-1</v>
      </c>
      <c r="AK78" s="20">
        <v>37</v>
      </c>
    </row>
    <row r="79" spans="1:41" x14ac:dyDescent="0.2">
      <c r="A79" s="1" t="s">
        <v>119</v>
      </c>
      <c r="B79" s="1" t="s">
        <v>53</v>
      </c>
      <c r="C79" s="1" t="s">
        <v>8</v>
      </c>
      <c r="D79" s="1" t="s">
        <v>226</v>
      </c>
      <c r="E79" s="1" t="s">
        <v>16</v>
      </c>
      <c r="F79" s="1" t="s">
        <v>10</v>
      </c>
      <c r="W79" s="5">
        <v>0.622</v>
      </c>
      <c r="AK79" s="20">
        <v>38</v>
      </c>
      <c r="AM79" s="17">
        <f>+AO79/$AO$3</f>
        <v>1.163290659087777E-6</v>
      </c>
      <c r="AN79" s="18">
        <f>IF(AK79=1,AM79,AM79+AN77)</f>
        <v>0.99999898258823416</v>
      </c>
      <c r="AO79" s="5">
        <f>SUM(J79:AJ79)</f>
        <v>0.622</v>
      </c>
    </row>
    <row r="80" spans="1:41" x14ac:dyDescent="0.2">
      <c r="A80" s="1" t="s">
        <v>119</v>
      </c>
      <c r="B80" s="1" t="s">
        <v>53</v>
      </c>
      <c r="C80" s="1" t="s">
        <v>8</v>
      </c>
      <c r="D80" s="1" t="s">
        <v>226</v>
      </c>
      <c r="E80" s="1" t="s">
        <v>16</v>
      </c>
      <c r="F80" s="1" t="s">
        <v>11</v>
      </c>
      <c r="W80" s="5">
        <v>-1</v>
      </c>
      <c r="AK80" s="20">
        <v>38</v>
      </c>
    </row>
    <row r="81" spans="1:41" x14ac:dyDescent="0.2">
      <c r="A81" s="1" t="s">
        <v>119</v>
      </c>
      <c r="B81" s="1" t="s">
        <v>53</v>
      </c>
      <c r="C81" s="1" t="s">
        <v>8</v>
      </c>
      <c r="D81" s="1" t="s">
        <v>73</v>
      </c>
      <c r="E81" s="63" t="s">
        <v>32</v>
      </c>
      <c r="F81" s="1" t="s">
        <v>10</v>
      </c>
      <c r="AI81" s="5">
        <v>0.115</v>
      </c>
      <c r="AJ81" s="5">
        <v>8.8999999999999996E-2</v>
      </c>
      <c r="AK81" s="20">
        <v>39</v>
      </c>
      <c r="AM81" s="17">
        <f>+AO81/$AO$3</f>
        <v>3.8152941230531598E-7</v>
      </c>
      <c r="AN81" s="18">
        <f>IF(AK81=1,AM81,AM81+AN79)</f>
        <v>0.99999936411764645</v>
      </c>
      <c r="AO81" s="5">
        <f>SUM(J81:AJ81)</f>
        <v>0.20400000000000001</v>
      </c>
    </row>
    <row r="82" spans="1:41" x14ac:dyDescent="0.2">
      <c r="A82" s="1" t="s">
        <v>119</v>
      </c>
      <c r="B82" s="1" t="s">
        <v>53</v>
      </c>
      <c r="C82" s="1" t="s">
        <v>8</v>
      </c>
      <c r="D82" s="1" t="s">
        <v>73</v>
      </c>
      <c r="E82" s="63" t="s">
        <v>32</v>
      </c>
      <c r="F82" s="1" t="s">
        <v>11</v>
      </c>
      <c r="AI82" s="5">
        <v>-1</v>
      </c>
      <c r="AJ82" s="5">
        <v>-1</v>
      </c>
      <c r="AK82" s="20">
        <v>39</v>
      </c>
    </row>
    <row r="83" spans="1:41" x14ac:dyDescent="0.2">
      <c r="A83" s="1" t="s">
        <v>119</v>
      </c>
      <c r="B83" s="1" t="s">
        <v>53</v>
      </c>
      <c r="C83" s="1" t="s">
        <v>8</v>
      </c>
      <c r="D83" s="1" t="s">
        <v>149</v>
      </c>
      <c r="E83" s="1" t="s">
        <v>22</v>
      </c>
      <c r="F83" s="1" t="s">
        <v>10</v>
      </c>
      <c r="AA83" s="5">
        <v>0.15</v>
      </c>
      <c r="AK83" s="20">
        <v>40</v>
      </c>
      <c r="AM83" s="17">
        <f>+AO83/$AO$3</f>
        <v>2.8053633257743822E-7</v>
      </c>
      <c r="AN83" s="18">
        <f>IF(AK83=1,AM83,AM83+AN81)</f>
        <v>0.99999964465397906</v>
      </c>
      <c r="AO83" s="5">
        <f>SUM(J83:AJ83)</f>
        <v>0.15</v>
      </c>
    </row>
    <row r="84" spans="1:41" x14ac:dyDescent="0.2">
      <c r="A84" s="1" t="s">
        <v>119</v>
      </c>
      <c r="B84" s="1" t="s">
        <v>53</v>
      </c>
      <c r="C84" s="1" t="s">
        <v>8</v>
      </c>
      <c r="D84" s="1" t="s">
        <v>149</v>
      </c>
      <c r="E84" s="1" t="s">
        <v>22</v>
      </c>
      <c r="F84" s="1" t="s">
        <v>11</v>
      </c>
      <c r="I84" s="5"/>
      <c r="AA84" s="5">
        <v>-1</v>
      </c>
      <c r="AK84" s="20">
        <v>40</v>
      </c>
    </row>
    <row r="85" spans="1:41" x14ac:dyDescent="0.2">
      <c r="A85" s="1" t="s">
        <v>119</v>
      </c>
      <c r="B85" s="1" t="s">
        <v>53</v>
      </c>
      <c r="C85" s="1" t="s">
        <v>8</v>
      </c>
      <c r="D85" s="1" t="s">
        <v>54</v>
      </c>
      <c r="E85" s="1" t="s">
        <v>26</v>
      </c>
      <c r="F85" s="1" t="s">
        <v>10</v>
      </c>
      <c r="I85" s="5"/>
      <c r="T85" s="5">
        <v>0.13</v>
      </c>
      <c r="AK85" s="20">
        <v>41</v>
      </c>
      <c r="AM85" s="17">
        <f>+AO85/$AO$3</f>
        <v>2.431314882337798E-7</v>
      </c>
      <c r="AN85" s="18">
        <f>IF(AK85=1,AM85,AM85+AN83)</f>
        <v>0.99999988778546733</v>
      </c>
      <c r="AO85" s="5">
        <f>SUM(J85:AJ85)</f>
        <v>0.13</v>
      </c>
    </row>
    <row r="86" spans="1:41" x14ac:dyDescent="0.2">
      <c r="A86" s="1" t="s">
        <v>119</v>
      </c>
      <c r="B86" s="1" t="s">
        <v>53</v>
      </c>
      <c r="C86" s="1" t="s">
        <v>8</v>
      </c>
      <c r="D86" s="1" t="s">
        <v>54</v>
      </c>
      <c r="E86" s="1" t="s">
        <v>26</v>
      </c>
      <c r="F86" s="1" t="s">
        <v>11</v>
      </c>
      <c r="I86" s="5"/>
      <c r="T86" s="5">
        <v>-1</v>
      </c>
      <c r="Y86" s="5" t="s">
        <v>15</v>
      </c>
      <c r="Z86" s="5" t="s">
        <v>15</v>
      </c>
      <c r="AK86" s="20">
        <v>41</v>
      </c>
    </row>
    <row r="87" spans="1:41" x14ac:dyDescent="0.2">
      <c r="A87" s="1" t="s">
        <v>119</v>
      </c>
      <c r="B87" s="1" t="s">
        <v>53</v>
      </c>
      <c r="C87" s="1" t="s">
        <v>8</v>
      </c>
      <c r="D87" s="1" t="s">
        <v>220</v>
      </c>
      <c r="E87" s="63" t="s">
        <v>32</v>
      </c>
      <c r="F87" s="1" t="s">
        <v>10</v>
      </c>
      <c r="Q87" s="5">
        <v>0.06</v>
      </c>
      <c r="AK87" s="20">
        <v>42</v>
      </c>
      <c r="AM87" s="17">
        <f>+AO87/$AO$3</f>
        <v>1.1221453303097528E-7</v>
      </c>
      <c r="AN87" s="18">
        <f>IF(AK87=1,AM87,AM87+AN85)</f>
        <v>1.0000000000000004</v>
      </c>
      <c r="AO87" s="5">
        <f>SUM(J87:AJ87)</f>
        <v>0.06</v>
      </c>
    </row>
    <row r="88" spans="1:41" x14ac:dyDescent="0.2">
      <c r="A88" s="1" t="s">
        <v>119</v>
      </c>
      <c r="B88" s="1" t="s">
        <v>53</v>
      </c>
      <c r="C88" s="1" t="s">
        <v>8</v>
      </c>
      <c r="D88" s="1" t="s">
        <v>220</v>
      </c>
      <c r="E88" s="63" t="s">
        <v>32</v>
      </c>
      <c r="F88" s="1" t="s">
        <v>11</v>
      </c>
      <c r="I88" s="5"/>
      <c r="Q88" s="5">
        <v>-1</v>
      </c>
      <c r="AK88" s="20">
        <v>42</v>
      </c>
    </row>
  </sheetData>
  <mergeCells count="2">
    <mergeCell ref="E2:F2"/>
    <mergeCell ref="A1:D1"/>
  </mergeCells>
  <conditionalFormatting sqref="AM5:AM65 AM67 AM69 AM71 AM73 AM75 AM77 AM79 AM81 AM83 AM85 AM87">
    <cfRule type="colorScale" priority="93">
      <colorScale>
        <cfvo type="min"/>
        <cfvo type="percentile" val="50"/>
        <cfvo type="max"/>
        <color rgb="FFF8696B"/>
        <color rgb="FFFFEB84"/>
        <color rgb="FF63BE7B"/>
      </colorScale>
    </cfRule>
  </conditionalFormatting>
  <conditionalFormatting sqref="AN6 AN8 AN10 AN12 AN14 AN16 AN18 AN20 AN22 AN24 AN26 AN28 AN30 AN32 AN34 AN36 AN38 AN40 AN42 AN44 AN46 AN48 AN50 AN52 AN54 AN56 AN58 AN60 AN62 AN64">
    <cfRule type="colorScale" priority="92">
      <colorScale>
        <cfvo type="min"/>
        <cfvo type="percentile" val="50"/>
        <cfvo type="num" val="0.97499999999999998"/>
        <color rgb="FF63BE7B"/>
        <color rgb="FFFCFCFF"/>
        <color rgb="FFF8696B"/>
      </colorScale>
    </cfRule>
  </conditionalFormatting>
  <conditionalFormatting sqref="AM8">
    <cfRule type="colorScale" priority="91">
      <colorScale>
        <cfvo type="min"/>
        <cfvo type="percentile" val="50"/>
        <cfvo type="max"/>
        <color rgb="FFF8696B"/>
        <color rgb="FFFFEB84"/>
        <color rgb="FF63BE7B"/>
      </colorScale>
    </cfRule>
  </conditionalFormatting>
  <conditionalFormatting sqref="AN8">
    <cfRule type="colorScale" priority="90">
      <colorScale>
        <cfvo type="min"/>
        <cfvo type="percentile" val="50"/>
        <cfvo type="num" val="0.97499999999999998"/>
        <color rgb="FF63BE7B"/>
        <color rgb="FFFCFCFF"/>
        <color rgb="FFF8696B"/>
      </colorScale>
    </cfRule>
  </conditionalFormatting>
  <conditionalFormatting sqref="AM10 AM12 AM14 AM16 AM18 AM20 AM22 AM24 AM26 AM28 AM30 AM32 AM34 AM36 AM38 AM40 AM42 AM44 AM46 AM48 AM50 AM52 AM54 AM56 AM58 AM60 AM62 AM64">
    <cfRule type="colorScale" priority="71">
      <colorScale>
        <cfvo type="min"/>
        <cfvo type="percentile" val="50"/>
        <cfvo type="max"/>
        <color rgb="FFF8696B"/>
        <color rgb="FFFFEB84"/>
        <color rgb="FF63BE7B"/>
      </colorScale>
    </cfRule>
  </conditionalFormatting>
  <conditionalFormatting sqref="AN10 AN12 AN14 AN16 AN18 AN20 AN22 AN24 AN26 AN28 AN30 AN32 AN34 AN36 AN38 AN40 AN42 AN44 AN46 AN48 AN50 AN52 AN54 AN56 AN58 AN60 AN62 AN64">
    <cfRule type="colorScale" priority="70">
      <colorScale>
        <cfvo type="min"/>
        <cfvo type="percentile" val="50"/>
        <cfvo type="num" val="0.97499999999999998"/>
        <color rgb="FF63BE7B"/>
        <color rgb="FFFCFCFF"/>
        <color rgb="FFF8696B"/>
      </colorScale>
    </cfRule>
  </conditionalFormatting>
  <conditionalFormatting sqref="AN5 AN7 AN9 AN11 AN13 AN15 AN17 AN19 AN21 AN23 AN25 AN27 AN29 AN31 AN33 AN35 AN37 AN39 AN41 AN43 AN45 AN47 AN49 AN51 AN53 AN55 AN57 AN59 AN61 AN63 AN65 AN67 AN69 AN71 AN73 AN75 AN77 AN79 AN81 AN83 AN85 AN87">
    <cfRule type="colorScale" priority="44">
      <colorScale>
        <cfvo type="min"/>
        <cfvo type="percentile" val="50"/>
        <cfvo type="num" val="0.97499999999999998"/>
        <color rgb="FF63BE7B"/>
        <color rgb="FFFCFCFF"/>
        <color rgb="FFF8696B"/>
      </colorScale>
    </cfRule>
  </conditionalFormatting>
  <conditionalFormatting sqref="AO2">
    <cfRule type="cellIs" dxfId="182" priority="43" operator="equal">
      <formula>"Check functions"</formula>
    </cfRule>
  </conditionalFormatting>
  <conditionalFormatting sqref="J6:AJ82 I84:AJ86">
    <cfRule type="cellIs" dxfId="181" priority="35" operator="equal">
      <formula>-1</formula>
    </cfRule>
    <cfRule type="cellIs" dxfId="180" priority="36" operator="equal">
      <formula>"a"</formula>
    </cfRule>
    <cfRule type="cellIs" dxfId="179" priority="37" operator="equal">
      <formula>"b"</formula>
    </cfRule>
    <cfRule type="cellIs" dxfId="178" priority="38" operator="equal">
      <formula>"c"</formula>
    </cfRule>
    <cfRule type="cellIs" dxfId="177" priority="39" operator="equal">
      <formula>"bc"</formula>
    </cfRule>
    <cfRule type="cellIs" dxfId="176" priority="40" operator="equal">
      <formula>"ab"</formula>
    </cfRule>
    <cfRule type="cellIs" dxfId="175" priority="41" operator="equal">
      <formula>"ac"</formula>
    </cfRule>
    <cfRule type="cellIs" dxfId="174" priority="42" operator="equal">
      <formula>"abc"</formula>
    </cfRule>
  </conditionalFormatting>
  <conditionalFormatting sqref="I88:AJ88">
    <cfRule type="cellIs" dxfId="173" priority="9" operator="equal">
      <formula>-1</formula>
    </cfRule>
    <cfRule type="cellIs" dxfId="172" priority="10" operator="equal">
      <formula>"a"</formula>
    </cfRule>
    <cfRule type="cellIs" dxfId="171" priority="11" operator="equal">
      <formula>"b"</formula>
    </cfRule>
    <cfRule type="cellIs" dxfId="170" priority="12" operator="equal">
      <formula>"c"</formula>
    </cfRule>
    <cfRule type="cellIs" dxfId="169" priority="13" operator="equal">
      <formula>"bc"</formula>
    </cfRule>
    <cfRule type="cellIs" dxfId="168" priority="14" operator="equal">
      <formula>"ab"</formula>
    </cfRule>
    <cfRule type="cellIs" dxfId="167" priority="15" operator="equal">
      <formula>"ac"</formula>
    </cfRule>
    <cfRule type="cellIs" dxfId="166" priority="16" operator="equal">
      <formula>"abc"</formula>
    </cfRule>
  </conditionalFormatting>
  <conditionalFormatting sqref="G18:I18">
    <cfRule type="cellIs" dxfId="165" priority="1" operator="equal">
      <formula>-1</formula>
    </cfRule>
    <cfRule type="cellIs" dxfId="164" priority="2" operator="equal">
      <formula>"a"</formula>
    </cfRule>
    <cfRule type="cellIs" dxfId="163" priority="3" operator="equal">
      <formula>"b"</formula>
    </cfRule>
    <cfRule type="cellIs" dxfId="162" priority="4" operator="equal">
      <formula>"c"</formula>
    </cfRule>
    <cfRule type="cellIs" dxfId="161" priority="5" operator="equal">
      <formula>"bc"</formula>
    </cfRule>
    <cfRule type="cellIs" dxfId="160" priority="6" operator="equal">
      <formula>"ab"</formula>
    </cfRule>
    <cfRule type="cellIs" dxfId="159" priority="7" operator="equal">
      <formula>"ac"</formula>
    </cfRule>
    <cfRule type="cellIs" dxfId="158" priority="8" operator="equal">
      <formula>"abc"</formula>
    </cfRule>
  </conditionalFormatting>
  <pageMargins left="0.7" right="0.7" top="0.75" bottom="0.75" header="0.3" footer="0.3"/>
  <pageSetup paperSize="9" scale="54" orientation="landscape"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theme="9"/>
    <pageSetUpPr fitToPage="1"/>
  </sheetPr>
  <dimension ref="A1:AO102"/>
  <sheetViews>
    <sheetView zoomScale="90" zoomScaleNormal="90" zoomScaleSheetLayoutView="90" workbookViewId="0">
      <selection activeCell="L19" sqref="L19"/>
    </sheetView>
  </sheetViews>
  <sheetFormatPr defaultColWidth="9.140625" defaultRowHeight="12" x14ac:dyDescent="0.2"/>
  <cols>
    <col min="1" max="1" width="6.7109375" style="1" bestFit="1" customWidth="1"/>
    <col min="2" max="2" width="5" style="1" customWidth="1"/>
    <col min="3" max="3" width="5.5703125" style="1" bestFit="1" customWidth="1"/>
    <col min="4" max="4" width="22.7109375" style="1" customWidth="1"/>
    <col min="5" max="5" width="7.28515625" style="1" bestFit="1" customWidth="1"/>
    <col min="6" max="6" width="4.5703125" style="1" bestFit="1" customWidth="1"/>
    <col min="7" max="36" width="6.7109375" style="5" customWidth="1"/>
    <col min="37" max="37" width="4.85546875" style="20" bestFit="1" customWidth="1"/>
    <col min="38" max="38" width="1.7109375" style="16" customWidth="1"/>
    <col min="39" max="39" width="6.140625" style="15" bestFit="1" customWidth="1"/>
    <col min="40" max="40" width="5.5703125" style="16" bestFit="1" customWidth="1"/>
    <col min="41" max="41" width="9" style="1" bestFit="1" customWidth="1"/>
    <col min="42" max="16384" width="9.140625" style="1"/>
  </cols>
  <sheetData>
    <row r="1" spans="1:41" x14ac:dyDescent="0.2">
      <c r="A1" s="61" t="str">
        <f>"Table " &amp; VLOOKUP(AO1,header!$B$4:$C$31,1,FALSE) &amp; ". "&amp; VLOOKUP(AO1,header!$B$4:$C$31,2,FALSE)</f>
        <v>Table 23. POR-NE region</v>
      </c>
      <c r="B1" s="61"/>
      <c r="C1" s="61"/>
      <c r="D1" s="61"/>
      <c r="AO1" s="11">
        <v>23</v>
      </c>
    </row>
    <row r="2" spans="1:41" x14ac:dyDescent="0.2">
      <c r="E2" s="60" t="s">
        <v>143</v>
      </c>
      <c r="F2" s="60"/>
      <c r="G2" s="21">
        <f>SUMIF(G5:G102,"&gt;0")</f>
        <v>467.4</v>
      </c>
      <c r="H2" s="21">
        <f t="shared" ref="H2:AJ2" si="0">SUMIF(H5:H102,"&gt;0")</f>
        <v>637.13999999999987</v>
      </c>
      <c r="I2" s="21">
        <f t="shared" si="0"/>
        <v>776.85199999999998</v>
      </c>
      <c r="J2" s="21">
        <f t="shared" si="0"/>
        <v>1044.6709999999998</v>
      </c>
      <c r="K2" s="21">
        <f t="shared" si="0"/>
        <v>748.92800000000011</v>
      </c>
      <c r="L2" s="21">
        <f t="shared" si="0"/>
        <v>428.387</v>
      </c>
      <c r="M2" s="21">
        <f t="shared" si="0"/>
        <v>444.41800000000006</v>
      </c>
      <c r="N2" s="21">
        <f t="shared" si="0"/>
        <v>371.23299999999995</v>
      </c>
      <c r="O2" s="21">
        <f t="shared" si="0"/>
        <v>424.31000000000012</v>
      </c>
      <c r="P2" s="21">
        <f t="shared" si="0"/>
        <v>566.51400000000001</v>
      </c>
      <c r="Q2" s="21">
        <f t="shared" si="0"/>
        <v>506.28100000000001</v>
      </c>
      <c r="R2" s="21">
        <f t="shared" si="0"/>
        <v>609.98400000000004</v>
      </c>
      <c r="S2" s="21">
        <f t="shared" si="0"/>
        <v>526.98100000000011</v>
      </c>
      <c r="T2" s="21">
        <f t="shared" si="0"/>
        <v>578.24899999999991</v>
      </c>
      <c r="U2" s="21">
        <f t="shared" si="0"/>
        <v>367.34700000000009</v>
      </c>
      <c r="V2" s="21">
        <f t="shared" si="0"/>
        <v>301.86099999999999</v>
      </c>
      <c r="W2" s="21">
        <f t="shared" si="0"/>
        <v>420.81599999999992</v>
      </c>
      <c r="X2" s="21">
        <f t="shared" si="0"/>
        <v>390.74</v>
      </c>
      <c r="Y2" s="21">
        <f t="shared" si="0"/>
        <v>348.68799999999993</v>
      </c>
      <c r="Z2" s="21">
        <f t="shared" si="0"/>
        <v>21.493000000000002</v>
      </c>
      <c r="AA2" s="21">
        <f t="shared" si="0"/>
        <v>13.584999999999999</v>
      </c>
      <c r="AB2" s="21">
        <f t="shared" si="0"/>
        <v>24.551000000000002</v>
      </c>
      <c r="AC2" s="21">
        <f t="shared" si="0"/>
        <v>9.7099999999999991</v>
      </c>
      <c r="AD2" s="21">
        <f t="shared" si="0"/>
        <v>5.1230000000000002</v>
      </c>
      <c r="AE2" s="21">
        <f t="shared" si="0"/>
        <v>7.7520000000000007</v>
      </c>
      <c r="AF2" s="21">
        <f t="shared" si="0"/>
        <v>8.9740000000000002</v>
      </c>
      <c r="AG2" s="21">
        <f t="shared" si="0"/>
        <v>7.8289999999999997</v>
      </c>
      <c r="AH2" s="21">
        <f t="shared" si="0"/>
        <v>3.9790000000000001</v>
      </c>
      <c r="AI2" s="21">
        <f t="shared" si="0"/>
        <v>0.49</v>
      </c>
      <c r="AJ2" s="21">
        <f t="shared" si="0"/>
        <v>3.456</v>
      </c>
      <c r="AO2" s="39" t="str">
        <f>IF((SUM(G2:AJ2)=AO3),"Ok","Check functions")</f>
        <v>Ok</v>
      </c>
    </row>
    <row r="3" spans="1:41" x14ac:dyDescent="0.2">
      <c r="AO3" s="5">
        <f>SUM(AO5:AO102)</f>
        <v>10067.741999999995</v>
      </c>
    </row>
    <row r="4" spans="1:41" s="27" customFormat="1" x14ac:dyDescent="0.2">
      <c r="A4" s="23" t="s">
        <v>0</v>
      </c>
      <c r="B4" s="23" t="s">
        <v>1</v>
      </c>
      <c r="C4" s="23" t="s">
        <v>2</v>
      </c>
      <c r="D4" s="23" t="s">
        <v>3</v>
      </c>
      <c r="E4" s="23" t="s">
        <v>4</v>
      </c>
      <c r="F4" s="24" t="s">
        <v>144</v>
      </c>
      <c r="G4" s="29">
        <v>1991</v>
      </c>
      <c r="H4" s="25">
        <v>1992</v>
      </c>
      <c r="I4" s="25">
        <v>1993</v>
      </c>
      <c r="J4" s="25">
        <v>1994</v>
      </c>
      <c r="K4" s="25">
        <v>1995</v>
      </c>
      <c r="L4" s="25">
        <v>1996</v>
      </c>
      <c r="M4" s="25">
        <v>1997</v>
      </c>
      <c r="N4" s="25">
        <v>1998</v>
      </c>
      <c r="O4" s="25">
        <v>1999</v>
      </c>
      <c r="P4" s="25">
        <v>2000</v>
      </c>
      <c r="Q4" s="25">
        <v>2001</v>
      </c>
      <c r="R4" s="25">
        <v>2002</v>
      </c>
      <c r="S4" s="25">
        <v>2003</v>
      </c>
      <c r="T4" s="25">
        <v>2004</v>
      </c>
      <c r="U4" s="25">
        <v>2005</v>
      </c>
      <c r="V4" s="25">
        <v>2006</v>
      </c>
      <c r="W4" s="25">
        <v>2007</v>
      </c>
      <c r="X4" s="25">
        <v>2008</v>
      </c>
      <c r="Y4" s="25">
        <v>2009</v>
      </c>
      <c r="Z4" s="25">
        <v>2010</v>
      </c>
      <c r="AA4" s="25">
        <v>2011</v>
      </c>
      <c r="AB4" s="25">
        <v>2012</v>
      </c>
      <c r="AC4" s="25">
        <v>2013</v>
      </c>
      <c r="AD4" s="25">
        <v>2014</v>
      </c>
      <c r="AE4" s="25">
        <v>2015</v>
      </c>
      <c r="AF4" s="25">
        <v>2016</v>
      </c>
      <c r="AG4" s="25">
        <v>2017</v>
      </c>
      <c r="AH4" s="25">
        <v>2018</v>
      </c>
      <c r="AI4" s="25">
        <v>2019</v>
      </c>
      <c r="AJ4" s="25">
        <v>2020</v>
      </c>
      <c r="AK4" s="26" t="s">
        <v>5</v>
      </c>
      <c r="AL4" s="11"/>
      <c r="AM4" s="14" t="s">
        <v>95</v>
      </c>
      <c r="AN4" s="11" t="s">
        <v>96</v>
      </c>
      <c r="AO4" s="1" t="s">
        <v>228</v>
      </c>
    </row>
    <row r="5" spans="1:41" x14ac:dyDescent="0.2">
      <c r="A5" s="1" t="s">
        <v>112</v>
      </c>
      <c r="B5" s="1" t="s">
        <v>199</v>
      </c>
      <c r="C5" s="1" t="s">
        <v>8</v>
      </c>
      <c r="D5" s="1" t="s">
        <v>216</v>
      </c>
      <c r="E5" s="63" t="s">
        <v>32</v>
      </c>
      <c r="F5" s="1" t="s">
        <v>10</v>
      </c>
      <c r="G5" s="5">
        <v>300</v>
      </c>
      <c r="H5" s="5">
        <v>496</v>
      </c>
      <c r="I5" s="5">
        <v>633</v>
      </c>
      <c r="J5" s="5">
        <v>820</v>
      </c>
      <c r="K5" s="5">
        <v>565</v>
      </c>
      <c r="L5" s="5">
        <v>267</v>
      </c>
      <c r="M5" s="5">
        <v>315</v>
      </c>
      <c r="N5" s="5">
        <v>219</v>
      </c>
      <c r="O5" s="5">
        <v>239.68199999999999</v>
      </c>
      <c r="P5" s="5">
        <v>410</v>
      </c>
      <c r="Q5" s="5">
        <v>361</v>
      </c>
      <c r="R5" s="5">
        <v>461</v>
      </c>
      <c r="S5" s="5">
        <v>303.05500000000001</v>
      </c>
      <c r="T5" s="5">
        <v>193.96899999999999</v>
      </c>
      <c r="U5" s="5">
        <v>276.27600000000001</v>
      </c>
      <c r="V5" s="5">
        <v>194.21799999999999</v>
      </c>
      <c r="W5" s="5">
        <v>83.006</v>
      </c>
      <c r="X5" s="5">
        <v>82.53</v>
      </c>
      <c r="Y5" s="5">
        <v>153.053</v>
      </c>
      <c r="AG5" s="5">
        <v>0.192</v>
      </c>
      <c r="AK5" s="20">
        <v>1</v>
      </c>
      <c r="AM5" s="17">
        <f>+AO5/$AO$3</f>
        <v>0.63300996390253172</v>
      </c>
      <c r="AN5" s="18">
        <f>IF(AK5=1,AM5,AM5+AN3)</f>
        <v>0.63300996390253172</v>
      </c>
      <c r="AO5" s="5">
        <f>SUM(G5:AJ5)</f>
        <v>6372.9809999999998</v>
      </c>
    </row>
    <row r="6" spans="1:41" x14ac:dyDescent="0.2">
      <c r="A6" s="1" t="s">
        <v>112</v>
      </c>
      <c r="B6" s="1" t="s">
        <v>199</v>
      </c>
      <c r="C6" s="1" t="s">
        <v>8</v>
      </c>
      <c r="D6" s="1" t="s">
        <v>216</v>
      </c>
      <c r="E6" s="63" t="s">
        <v>32</v>
      </c>
      <c r="F6" s="1" t="s">
        <v>11</v>
      </c>
      <c r="G6" s="5">
        <v>-1</v>
      </c>
      <c r="H6" s="5">
        <v>-1</v>
      </c>
      <c r="I6" s="5">
        <v>-1</v>
      </c>
      <c r="J6" s="5">
        <v>-1</v>
      </c>
      <c r="K6" s="5">
        <v>-1</v>
      </c>
      <c r="L6" s="5">
        <v>-1</v>
      </c>
      <c r="M6" s="5">
        <v>-1</v>
      </c>
      <c r="N6" s="5">
        <v>-1</v>
      </c>
      <c r="O6" s="5">
        <v>-1</v>
      </c>
      <c r="P6" s="5">
        <v>-1</v>
      </c>
      <c r="Q6" s="5">
        <v>-1</v>
      </c>
      <c r="R6" s="5">
        <v>-1</v>
      </c>
      <c r="S6" s="5">
        <v>-1</v>
      </c>
      <c r="T6" s="5">
        <v>-1</v>
      </c>
      <c r="U6" s="5">
        <v>-1</v>
      </c>
      <c r="V6" s="5">
        <v>-1</v>
      </c>
      <c r="W6" s="5">
        <v>-1</v>
      </c>
      <c r="X6" s="5">
        <v>-1</v>
      </c>
      <c r="Y6" s="5">
        <v>-1</v>
      </c>
      <c r="AG6" s="5" t="s">
        <v>13</v>
      </c>
      <c r="AK6" s="16">
        <v>1</v>
      </c>
    </row>
    <row r="7" spans="1:41" x14ac:dyDescent="0.2">
      <c r="A7" s="1" t="s">
        <v>112</v>
      </c>
      <c r="B7" s="1" t="s">
        <v>199</v>
      </c>
      <c r="C7" s="1" t="s">
        <v>8</v>
      </c>
      <c r="D7" s="1" t="s">
        <v>236</v>
      </c>
      <c r="E7" s="63" t="s">
        <v>32</v>
      </c>
      <c r="F7" s="1" t="s">
        <v>10</v>
      </c>
      <c r="G7" s="5">
        <v>85</v>
      </c>
      <c r="H7" s="5">
        <v>80</v>
      </c>
      <c r="I7" s="5">
        <v>91.3</v>
      </c>
      <c r="J7" s="5">
        <v>93</v>
      </c>
      <c r="K7" s="5">
        <v>86</v>
      </c>
      <c r="L7" s="5">
        <v>72</v>
      </c>
      <c r="M7" s="5">
        <v>69</v>
      </c>
      <c r="N7" s="5">
        <v>85</v>
      </c>
      <c r="O7" s="5">
        <v>107</v>
      </c>
      <c r="P7" s="5">
        <v>73</v>
      </c>
      <c r="Q7" s="5">
        <v>76</v>
      </c>
      <c r="R7" s="5">
        <v>42</v>
      </c>
      <c r="S7" s="5">
        <v>21</v>
      </c>
      <c r="T7" s="5">
        <v>20</v>
      </c>
      <c r="U7" s="5">
        <v>4</v>
      </c>
      <c r="V7" s="5">
        <v>3</v>
      </c>
      <c r="W7" s="5">
        <v>2</v>
      </c>
      <c r="X7" s="5">
        <v>1</v>
      </c>
      <c r="Z7" s="5">
        <v>8.4000000000000005E-2</v>
      </c>
      <c r="AB7" s="5">
        <v>1.837</v>
      </c>
      <c r="AK7" s="20">
        <v>2</v>
      </c>
      <c r="AM7" s="17">
        <f>+AO7/$AO$3</f>
        <v>0.10054101505580898</v>
      </c>
      <c r="AN7" s="18">
        <f>IF(AK7=1,AM7,AM7+AN5)</f>
        <v>0.73355097895834076</v>
      </c>
      <c r="AO7" s="5">
        <f>SUM(G7:AJ7)</f>
        <v>1012.2209999999999</v>
      </c>
    </row>
    <row r="8" spans="1:41" x14ac:dyDescent="0.2">
      <c r="A8" s="1" t="s">
        <v>112</v>
      </c>
      <c r="B8" s="1" t="s">
        <v>199</v>
      </c>
      <c r="C8" s="1" t="s">
        <v>8</v>
      </c>
      <c r="D8" s="1" t="s">
        <v>236</v>
      </c>
      <c r="E8" s="63" t="s">
        <v>32</v>
      </c>
      <c r="F8" s="1" t="s">
        <v>11</v>
      </c>
      <c r="G8" s="5">
        <v>-1</v>
      </c>
      <c r="H8" s="5">
        <v>-1</v>
      </c>
      <c r="I8" s="5">
        <v>-1</v>
      </c>
      <c r="J8" s="5">
        <v>-1</v>
      </c>
      <c r="K8" s="5">
        <v>-1</v>
      </c>
      <c r="L8" s="5">
        <v>-1</v>
      </c>
      <c r="M8" s="5">
        <v>-1</v>
      </c>
      <c r="N8" s="5">
        <v>-1</v>
      </c>
      <c r="O8" s="5">
        <v>-1</v>
      </c>
      <c r="P8" s="5">
        <v>-1</v>
      </c>
      <c r="Q8" s="5">
        <v>-1</v>
      </c>
      <c r="R8" s="5">
        <v>-1</v>
      </c>
      <c r="S8" s="5">
        <v>-1</v>
      </c>
      <c r="T8" s="5">
        <v>-1</v>
      </c>
      <c r="U8" s="5">
        <v>-1</v>
      </c>
      <c r="V8" s="5">
        <v>-1</v>
      </c>
      <c r="W8" s="5">
        <v>-1</v>
      </c>
      <c r="X8" s="5">
        <v>-1</v>
      </c>
      <c r="Z8" s="5" t="s">
        <v>15</v>
      </c>
      <c r="AB8" s="5" t="s">
        <v>15</v>
      </c>
      <c r="AK8" s="16">
        <v>2</v>
      </c>
    </row>
    <row r="9" spans="1:41" x14ac:dyDescent="0.2">
      <c r="A9" s="1" t="s">
        <v>112</v>
      </c>
      <c r="B9" s="1" t="s">
        <v>199</v>
      </c>
      <c r="C9" s="1" t="s">
        <v>8</v>
      </c>
      <c r="D9" s="1" t="s">
        <v>216</v>
      </c>
      <c r="E9" s="1" t="s">
        <v>21</v>
      </c>
      <c r="F9" s="1" t="s">
        <v>10</v>
      </c>
      <c r="T9" s="5">
        <v>184.553</v>
      </c>
      <c r="W9" s="5">
        <v>270.86799999999999</v>
      </c>
      <c r="X9" s="5">
        <v>183.60599999999999</v>
      </c>
      <c r="Y9" s="5">
        <v>45.728999999999999</v>
      </c>
      <c r="AA9" s="5">
        <v>0.71099999999999997</v>
      </c>
      <c r="AB9" s="5">
        <v>2.5999999999999999E-2</v>
      </c>
      <c r="AE9" s="5">
        <v>0.09</v>
      </c>
      <c r="AG9" s="5">
        <v>0.71599999999999997</v>
      </c>
      <c r="AJ9" s="5">
        <v>0.32400000000000001</v>
      </c>
      <c r="AK9" s="20">
        <v>3</v>
      </c>
      <c r="AM9" s="17">
        <f>+AO9/$AO$3</f>
        <v>6.8200297544374941E-2</v>
      </c>
      <c r="AN9" s="18">
        <f>IF(AK9=1,AM9,AM9+AN7)</f>
        <v>0.80175127650271572</v>
      </c>
      <c r="AO9" s="5">
        <f>SUM(G9:AJ9)</f>
        <v>686.62300000000005</v>
      </c>
    </row>
    <row r="10" spans="1:41" x14ac:dyDescent="0.2">
      <c r="A10" s="1" t="s">
        <v>112</v>
      </c>
      <c r="B10" s="1" t="s">
        <v>199</v>
      </c>
      <c r="C10" s="1" t="s">
        <v>8</v>
      </c>
      <c r="D10" s="1" t="s">
        <v>216</v>
      </c>
      <c r="E10" s="1" t="s">
        <v>21</v>
      </c>
      <c r="F10" s="1" t="s">
        <v>11</v>
      </c>
      <c r="T10" s="5">
        <v>-1</v>
      </c>
      <c r="W10" s="5">
        <v>-1</v>
      </c>
      <c r="X10" s="5">
        <v>-1</v>
      </c>
      <c r="Y10" s="5">
        <v>-1</v>
      </c>
      <c r="AA10" s="5">
        <v>-1</v>
      </c>
      <c r="AB10" s="5">
        <v>-1</v>
      </c>
      <c r="AE10" s="5">
        <v>-1</v>
      </c>
      <c r="AG10" s="5" t="s">
        <v>15</v>
      </c>
      <c r="AI10" s="5" t="s">
        <v>15</v>
      </c>
      <c r="AJ10" s="5">
        <v>-1</v>
      </c>
      <c r="AK10" s="16">
        <v>3</v>
      </c>
    </row>
    <row r="11" spans="1:41" x14ac:dyDescent="0.2">
      <c r="A11" s="1" t="s">
        <v>112</v>
      </c>
      <c r="B11" s="1" t="s">
        <v>199</v>
      </c>
      <c r="C11" s="1" t="s">
        <v>8</v>
      </c>
      <c r="D11" s="1" t="s">
        <v>215</v>
      </c>
      <c r="E11" s="1" t="s">
        <v>21</v>
      </c>
      <c r="F11" s="1" t="s">
        <v>10</v>
      </c>
      <c r="G11" s="5">
        <v>46.9</v>
      </c>
      <c r="H11" s="5">
        <v>15.04</v>
      </c>
      <c r="I11" s="5">
        <v>21.08</v>
      </c>
      <c r="J11" s="5">
        <v>52.43</v>
      </c>
      <c r="K11" s="5">
        <v>18.579999999999998</v>
      </c>
      <c r="L11" s="5">
        <v>41.28</v>
      </c>
      <c r="M11" s="5">
        <v>25.201000000000001</v>
      </c>
      <c r="N11" s="5">
        <v>24.686</v>
      </c>
      <c r="O11" s="5">
        <v>18.114999999999998</v>
      </c>
      <c r="P11" s="5">
        <v>13.157</v>
      </c>
      <c r="Q11" s="5">
        <v>24.11</v>
      </c>
      <c r="R11" s="5">
        <v>54.353999999999999</v>
      </c>
      <c r="S11" s="5">
        <v>26.518999999999998</v>
      </c>
      <c r="T11" s="5">
        <v>11.066000000000001</v>
      </c>
      <c r="U11" s="5">
        <v>13.946</v>
      </c>
      <c r="V11" s="5">
        <v>33.552</v>
      </c>
      <c r="W11" s="5">
        <v>7.9930000000000003</v>
      </c>
      <c r="X11" s="5">
        <v>41.110999999999997</v>
      </c>
      <c r="Y11" s="5">
        <v>76.841999999999999</v>
      </c>
      <c r="AA11" s="5">
        <v>1.6E-2</v>
      </c>
      <c r="AK11" s="20">
        <v>4</v>
      </c>
      <c r="AM11" s="17">
        <f>+AO11/$AO$3</f>
        <v>5.6216974968170644E-2</v>
      </c>
      <c r="AN11" s="18">
        <f>IF(AK11=1,AM11,AM11+AN9)</f>
        <v>0.8579682514708864</v>
      </c>
      <c r="AO11" s="5">
        <f>SUM(G11:AJ11)</f>
        <v>565.97799999999995</v>
      </c>
    </row>
    <row r="12" spans="1:41" x14ac:dyDescent="0.2">
      <c r="A12" s="1" t="s">
        <v>112</v>
      </c>
      <c r="B12" s="1" t="s">
        <v>199</v>
      </c>
      <c r="C12" s="1" t="s">
        <v>8</v>
      </c>
      <c r="D12" s="1" t="s">
        <v>215</v>
      </c>
      <c r="E12" s="1" t="s">
        <v>21</v>
      </c>
      <c r="F12" s="1" t="s">
        <v>11</v>
      </c>
      <c r="G12" s="5">
        <v>-1</v>
      </c>
      <c r="H12" s="5">
        <v>-1</v>
      </c>
      <c r="I12" s="5">
        <v>-1</v>
      </c>
      <c r="J12" s="5">
        <v>-1</v>
      </c>
      <c r="K12" s="5">
        <v>-1</v>
      </c>
      <c r="L12" s="5">
        <v>-1</v>
      </c>
      <c r="M12" s="5">
        <v>-1</v>
      </c>
      <c r="N12" s="5">
        <v>-1</v>
      </c>
      <c r="O12" s="5">
        <v>-1</v>
      </c>
      <c r="P12" s="5">
        <v>-1</v>
      </c>
      <c r="Q12" s="5">
        <v>-1</v>
      </c>
      <c r="R12" s="5">
        <v>-1</v>
      </c>
      <c r="S12" s="5">
        <v>-1</v>
      </c>
      <c r="T12" s="5">
        <v>-1</v>
      </c>
      <c r="U12" s="5">
        <v>-1</v>
      </c>
      <c r="V12" s="5">
        <v>-1</v>
      </c>
      <c r="W12" s="5">
        <v>-1</v>
      </c>
      <c r="X12" s="5">
        <v>-1</v>
      </c>
      <c r="Y12" s="5">
        <v>-1</v>
      </c>
      <c r="AA12" s="5">
        <v>-1</v>
      </c>
      <c r="AK12" s="16">
        <v>4</v>
      </c>
    </row>
    <row r="13" spans="1:41" x14ac:dyDescent="0.2">
      <c r="A13" s="1" t="s">
        <v>112</v>
      </c>
      <c r="B13" s="1" t="s">
        <v>199</v>
      </c>
      <c r="C13" s="1" t="s">
        <v>8</v>
      </c>
      <c r="D13" s="1" t="s">
        <v>111</v>
      </c>
      <c r="E13" s="63" t="s">
        <v>32</v>
      </c>
      <c r="F13" s="1" t="s">
        <v>10</v>
      </c>
      <c r="G13" s="5">
        <v>32</v>
      </c>
      <c r="H13" s="5">
        <v>41</v>
      </c>
      <c r="I13" s="5">
        <v>24</v>
      </c>
      <c r="J13" s="5">
        <v>24</v>
      </c>
      <c r="K13" s="5">
        <v>26</v>
      </c>
      <c r="L13" s="5">
        <v>28</v>
      </c>
      <c r="M13" s="5">
        <v>17</v>
      </c>
      <c r="N13" s="5">
        <v>27</v>
      </c>
      <c r="O13" s="5">
        <v>32</v>
      </c>
      <c r="P13" s="5">
        <v>21.6</v>
      </c>
      <c r="S13" s="5">
        <v>19</v>
      </c>
      <c r="V13" s="5">
        <v>0.61</v>
      </c>
      <c r="W13" s="5">
        <v>8.0169999999999995</v>
      </c>
      <c r="X13" s="5">
        <v>8.9420000000000002</v>
      </c>
      <c r="Y13" s="5">
        <v>6.4139999999999997</v>
      </c>
      <c r="Z13" s="5">
        <v>11.9</v>
      </c>
      <c r="AA13" s="5">
        <v>10.6</v>
      </c>
      <c r="AB13" s="5">
        <v>17.3</v>
      </c>
      <c r="AK13" s="20">
        <v>5</v>
      </c>
      <c r="AM13" s="17">
        <f>+AO13/$AO$3</f>
        <v>3.5299176319774604E-2</v>
      </c>
      <c r="AN13" s="18">
        <f>IF(AK13=1,AM13,AM13+AN11)</f>
        <v>0.89326742779066104</v>
      </c>
      <c r="AO13" s="5">
        <f>SUM(G13:AJ13)</f>
        <v>355.38300000000004</v>
      </c>
    </row>
    <row r="14" spans="1:41" x14ac:dyDescent="0.2">
      <c r="A14" s="1" t="s">
        <v>112</v>
      </c>
      <c r="B14" s="1" t="s">
        <v>199</v>
      </c>
      <c r="C14" s="1" t="s">
        <v>8</v>
      </c>
      <c r="D14" s="1" t="s">
        <v>111</v>
      </c>
      <c r="E14" s="63" t="s">
        <v>32</v>
      </c>
      <c r="F14" s="1" t="s">
        <v>11</v>
      </c>
      <c r="G14" s="5">
        <v>-1</v>
      </c>
      <c r="H14" s="5">
        <v>-1</v>
      </c>
      <c r="I14" s="5">
        <v>-1</v>
      </c>
      <c r="J14" s="5">
        <v>-1</v>
      </c>
      <c r="K14" s="5">
        <v>-1</v>
      </c>
      <c r="L14" s="5">
        <v>-1</v>
      </c>
      <c r="M14" s="5">
        <v>-1</v>
      </c>
      <c r="N14" s="5">
        <v>-1</v>
      </c>
      <c r="O14" s="5">
        <v>-1</v>
      </c>
      <c r="P14" s="5">
        <v>-1</v>
      </c>
      <c r="S14" s="5">
        <v>-1</v>
      </c>
      <c r="V14" s="5">
        <v>-1</v>
      </c>
      <c r="W14" s="5">
        <v>-1</v>
      </c>
      <c r="X14" s="5">
        <v>-1</v>
      </c>
      <c r="Y14" s="5">
        <v>-1</v>
      </c>
      <c r="Z14" s="5">
        <v>-1</v>
      </c>
      <c r="AA14" s="5">
        <v>-1</v>
      </c>
      <c r="AB14" s="5">
        <v>-1</v>
      </c>
      <c r="AK14" s="16">
        <v>5</v>
      </c>
    </row>
    <row r="15" spans="1:41" x14ac:dyDescent="0.2">
      <c r="A15" s="1" t="s">
        <v>112</v>
      </c>
      <c r="B15" s="1" t="s">
        <v>199</v>
      </c>
      <c r="C15" s="1" t="s">
        <v>8</v>
      </c>
      <c r="D15" s="1" t="s">
        <v>218</v>
      </c>
      <c r="E15" s="1" t="s">
        <v>21</v>
      </c>
      <c r="F15" s="1" t="s">
        <v>10</v>
      </c>
      <c r="G15" s="5">
        <v>1.1000000000000001</v>
      </c>
      <c r="H15" s="5">
        <v>0.3</v>
      </c>
      <c r="I15" s="5">
        <v>1</v>
      </c>
      <c r="J15" s="5">
        <v>1</v>
      </c>
      <c r="K15" s="5">
        <v>1</v>
      </c>
      <c r="L15" s="5">
        <v>1</v>
      </c>
      <c r="M15" s="5">
        <v>1</v>
      </c>
      <c r="N15" s="5">
        <v>1</v>
      </c>
      <c r="O15" s="5">
        <v>0.1</v>
      </c>
      <c r="P15" s="5">
        <v>6.9</v>
      </c>
      <c r="Q15" s="5">
        <v>3.8</v>
      </c>
      <c r="R15" s="5">
        <v>10.4</v>
      </c>
      <c r="S15" s="5">
        <v>101.19199999999999</v>
      </c>
      <c r="T15" s="5">
        <v>50.015999999999998</v>
      </c>
      <c r="U15" s="5">
        <v>13.738</v>
      </c>
      <c r="V15" s="5">
        <v>6.3659999999999997</v>
      </c>
      <c r="W15" s="5">
        <v>0.111</v>
      </c>
      <c r="X15" s="5">
        <v>3.3</v>
      </c>
      <c r="Y15" s="5">
        <v>16.567</v>
      </c>
      <c r="Z15" s="5">
        <v>6.92</v>
      </c>
      <c r="AA15" s="5">
        <v>0.254</v>
      </c>
      <c r="AB15" s="5">
        <v>0.41099999999999998</v>
      </c>
      <c r="AH15" s="5">
        <v>1.7000000000000001E-2</v>
      </c>
      <c r="AK15" s="20">
        <v>6</v>
      </c>
      <c r="AM15" s="17">
        <f>+AO15/$AO$3</f>
        <v>2.259612930088992E-2</v>
      </c>
      <c r="AN15" s="18">
        <f>IF(AK15=1,AM15,AM15+AN13)</f>
        <v>0.91586355709155098</v>
      </c>
      <c r="AO15" s="5">
        <f>SUM(G15:AJ15)</f>
        <v>227.49199999999996</v>
      </c>
    </row>
    <row r="16" spans="1:41" x14ac:dyDescent="0.2">
      <c r="A16" s="1" t="s">
        <v>112</v>
      </c>
      <c r="B16" s="1" t="s">
        <v>199</v>
      </c>
      <c r="C16" s="1" t="s">
        <v>8</v>
      </c>
      <c r="D16" s="1" t="s">
        <v>218</v>
      </c>
      <c r="E16" s="1" t="s">
        <v>21</v>
      </c>
      <c r="F16" s="1" t="s">
        <v>11</v>
      </c>
      <c r="G16" s="5">
        <v>-1</v>
      </c>
      <c r="H16" s="5">
        <v>-1</v>
      </c>
      <c r="I16" s="5">
        <v>-1</v>
      </c>
      <c r="J16" s="5">
        <v>-1</v>
      </c>
      <c r="K16" s="5">
        <v>-1</v>
      </c>
      <c r="L16" s="5">
        <v>-1</v>
      </c>
      <c r="M16" s="5">
        <v>-1</v>
      </c>
      <c r="N16" s="5">
        <v>-1</v>
      </c>
      <c r="O16" s="5">
        <v>-1</v>
      </c>
      <c r="P16" s="5">
        <v>-1</v>
      </c>
      <c r="Q16" s="5">
        <v>-1</v>
      </c>
      <c r="R16" s="5" t="s">
        <v>15</v>
      </c>
      <c r="S16" s="5" t="s">
        <v>15</v>
      </c>
      <c r="T16" s="5" t="s">
        <v>15</v>
      </c>
      <c r="U16" s="5" t="s">
        <v>15</v>
      </c>
      <c r="V16" s="5" t="s">
        <v>15</v>
      </c>
      <c r="W16" s="5" t="s">
        <v>15</v>
      </c>
      <c r="X16" s="5" t="s">
        <v>15</v>
      </c>
      <c r="Y16" s="5" t="s">
        <v>15</v>
      </c>
      <c r="Z16" s="5" t="s">
        <v>15</v>
      </c>
      <c r="AA16" s="5" t="s">
        <v>15</v>
      </c>
      <c r="AB16" s="5" t="s">
        <v>15</v>
      </c>
      <c r="AE16" s="5" t="s">
        <v>24</v>
      </c>
      <c r="AF16" s="5" t="s">
        <v>24</v>
      </c>
      <c r="AG16" s="5" t="s">
        <v>24</v>
      </c>
      <c r="AH16" s="5" t="s">
        <v>24</v>
      </c>
      <c r="AI16" s="5" t="s">
        <v>24</v>
      </c>
      <c r="AJ16" s="5" t="s">
        <v>24</v>
      </c>
      <c r="AK16" s="16">
        <v>6</v>
      </c>
    </row>
    <row r="17" spans="1:41" x14ac:dyDescent="0.2">
      <c r="A17" s="1" t="s">
        <v>112</v>
      </c>
      <c r="B17" s="1" t="s">
        <v>199</v>
      </c>
      <c r="C17" s="1" t="s">
        <v>30</v>
      </c>
      <c r="D17" s="1" t="s">
        <v>81</v>
      </c>
      <c r="E17" s="1" t="s">
        <v>21</v>
      </c>
      <c r="F17" s="1" t="s">
        <v>10</v>
      </c>
      <c r="J17" s="5">
        <v>48</v>
      </c>
      <c r="K17" s="5">
        <v>44</v>
      </c>
      <c r="L17" s="5">
        <v>8</v>
      </c>
      <c r="M17" s="5">
        <v>9</v>
      </c>
      <c r="N17" s="5">
        <v>7</v>
      </c>
      <c r="O17" s="5">
        <v>10</v>
      </c>
      <c r="P17" s="5">
        <v>13</v>
      </c>
      <c r="Q17" s="5">
        <v>8</v>
      </c>
      <c r="R17" s="5">
        <v>10</v>
      </c>
      <c r="S17" s="5">
        <v>14</v>
      </c>
      <c r="T17" s="5">
        <v>5</v>
      </c>
      <c r="U17" s="5">
        <v>19</v>
      </c>
      <c r="V17" s="5">
        <v>21</v>
      </c>
      <c r="AK17" s="20">
        <v>7</v>
      </c>
      <c r="AM17" s="17">
        <f>+AO17/$AO$3</f>
        <v>2.1454661829832362E-2</v>
      </c>
      <c r="AN17" s="18">
        <f>IF(AK17=1,AM17,AM17+AN15)</f>
        <v>0.93731821892138334</v>
      </c>
      <c r="AO17" s="5">
        <f>SUM(G17:AJ17)</f>
        <v>216</v>
      </c>
    </row>
    <row r="18" spans="1:41" x14ac:dyDescent="0.2">
      <c r="A18" s="1" t="s">
        <v>112</v>
      </c>
      <c r="B18" s="1" t="s">
        <v>199</v>
      </c>
      <c r="C18" s="1" t="s">
        <v>30</v>
      </c>
      <c r="D18" s="1" t="s">
        <v>81</v>
      </c>
      <c r="E18" s="1" t="s">
        <v>21</v>
      </c>
      <c r="F18" s="1" t="s">
        <v>11</v>
      </c>
      <c r="J18" s="5">
        <v>-1</v>
      </c>
      <c r="K18" s="5">
        <v>-1</v>
      </c>
      <c r="L18" s="5">
        <v>-1</v>
      </c>
      <c r="M18" s="5">
        <v>-1</v>
      </c>
      <c r="N18" s="5">
        <v>-1</v>
      </c>
      <c r="O18" s="5">
        <v>-1</v>
      </c>
      <c r="P18" s="5">
        <v>-1</v>
      </c>
      <c r="Q18" s="5">
        <v>-1</v>
      </c>
      <c r="R18" s="5">
        <v>-1</v>
      </c>
      <c r="S18" s="5">
        <v>-1</v>
      </c>
      <c r="T18" s="5">
        <v>-1</v>
      </c>
      <c r="U18" s="5">
        <v>-1</v>
      </c>
      <c r="V18" s="5">
        <v>-1</v>
      </c>
      <c r="AK18" s="16">
        <v>7</v>
      </c>
    </row>
    <row r="19" spans="1:41" x14ac:dyDescent="0.2">
      <c r="A19" s="1" t="s">
        <v>112</v>
      </c>
      <c r="B19" s="1" t="s">
        <v>199</v>
      </c>
      <c r="C19" s="1" t="s">
        <v>8</v>
      </c>
      <c r="D19" s="1" t="s">
        <v>221</v>
      </c>
      <c r="E19" s="63" t="s">
        <v>32</v>
      </c>
      <c r="F19" s="1" t="s">
        <v>10</v>
      </c>
      <c r="K19" s="5">
        <v>0.1</v>
      </c>
      <c r="N19" s="5">
        <v>0.6</v>
      </c>
      <c r="O19" s="5">
        <v>6.2</v>
      </c>
      <c r="P19" s="5">
        <v>7.5</v>
      </c>
      <c r="Q19" s="5">
        <v>11.9</v>
      </c>
      <c r="R19" s="5">
        <v>10.199999999999999</v>
      </c>
      <c r="S19" s="5">
        <v>25</v>
      </c>
      <c r="T19" s="5">
        <v>24</v>
      </c>
      <c r="AK19" s="20">
        <v>8</v>
      </c>
      <c r="AM19" s="17">
        <f>+AO19/$AO$3</f>
        <v>8.4924703076419764E-3</v>
      </c>
      <c r="AN19" s="18">
        <f>IF(AK19=1,AM19,AM19+AN17)</f>
        <v>0.94581068922902534</v>
      </c>
      <c r="AO19" s="5">
        <f>SUM(G19:AJ19)</f>
        <v>85.5</v>
      </c>
    </row>
    <row r="20" spans="1:41" x14ac:dyDescent="0.2">
      <c r="A20" s="1" t="s">
        <v>112</v>
      </c>
      <c r="B20" s="1" t="s">
        <v>199</v>
      </c>
      <c r="C20" s="1" t="s">
        <v>8</v>
      </c>
      <c r="D20" s="1" t="s">
        <v>221</v>
      </c>
      <c r="E20" s="63" t="s">
        <v>32</v>
      </c>
      <c r="F20" s="1" t="s">
        <v>11</v>
      </c>
      <c r="K20" s="5">
        <v>-1</v>
      </c>
      <c r="N20" s="5">
        <v>-1</v>
      </c>
      <c r="O20" s="5">
        <v>-1</v>
      </c>
      <c r="P20" s="5">
        <v>-1</v>
      </c>
      <c r="Q20" s="5">
        <v>-1</v>
      </c>
      <c r="R20" s="5">
        <v>-1</v>
      </c>
      <c r="S20" s="5">
        <v>-1</v>
      </c>
      <c r="T20" s="5">
        <v>-1</v>
      </c>
      <c r="AC20" s="5" t="s">
        <v>24</v>
      </c>
      <c r="AK20" s="16">
        <v>8</v>
      </c>
    </row>
    <row r="21" spans="1:41" x14ac:dyDescent="0.2">
      <c r="A21" s="1" t="s">
        <v>112</v>
      </c>
      <c r="B21" s="1" t="s">
        <v>199</v>
      </c>
      <c r="C21" s="1" t="s">
        <v>8</v>
      </c>
      <c r="D21" s="1" t="s">
        <v>111</v>
      </c>
      <c r="E21" s="1" t="s">
        <v>22</v>
      </c>
      <c r="F21" s="1" t="s">
        <v>10</v>
      </c>
      <c r="Q21" s="5">
        <v>6</v>
      </c>
      <c r="R21" s="5">
        <v>3</v>
      </c>
      <c r="U21" s="5">
        <v>8</v>
      </c>
      <c r="V21" s="5">
        <v>25.75</v>
      </c>
      <c r="W21" s="5">
        <v>1.492</v>
      </c>
      <c r="X21" s="5">
        <v>2.29</v>
      </c>
      <c r="Y21" s="5">
        <v>2.056</v>
      </c>
      <c r="AC21" s="5">
        <v>8.26</v>
      </c>
      <c r="AF21" s="5">
        <v>4.9720000000000004</v>
      </c>
      <c r="AG21" s="5">
        <v>5.6660000000000004</v>
      </c>
      <c r="AH21" s="5">
        <v>3.1760000000000002</v>
      </c>
      <c r="AJ21" s="5">
        <v>2.4900000000000002</v>
      </c>
      <c r="AK21" s="20">
        <v>9</v>
      </c>
      <c r="AM21" s="17">
        <f>+AO21/$AO$3</f>
        <v>7.2659788063698912E-3</v>
      </c>
      <c r="AN21" s="18">
        <f>IF(AK21=1,AM21,AM21+AN19)</f>
        <v>0.95307666803539526</v>
      </c>
      <c r="AO21" s="5">
        <f>SUM(G21:AJ21)</f>
        <v>73.151999999999987</v>
      </c>
    </row>
    <row r="22" spans="1:41" ht="12.75" thickBot="1" x14ac:dyDescent="0.25">
      <c r="A22" s="1" t="s">
        <v>112</v>
      </c>
      <c r="B22" s="1" t="s">
        <v>199</v>
      </c>
      <c r="C22" s="1" t="s">
        <v>8</v>
      </c>
      <c r="D22" s="1" t="s">
        <v>111</v>
      </c>
      <c r="E22" s="1" t="s">
        <v>22</v>
      </c>
      <c r="F22" s="1" t="s">
        <v>11</v>
      </c>
      <c r="Q22" s="5">
        <v>-1</v>
      </c>
      <c r="R22" s="5">
        <v>-1</v>
      </c>
      <c r="U22" s="5">
        <v>-1</v>
      </c>
      <c r="V22" s="5">
        <v>-1</v>
      </c>
      <c r="W22" s="5">
        <v>-1</v>
      </c>
      <c r="X22" s="5">
        <v>-1</v>
      </c>
      <c r="Y22" s="5">
        <v>-1</v>
      </c>
      <c r="AC22" s="5">
        <v>-1</v>
      </c>
      <c r="AF22" s="5">
        <v>-1</v>
      </c>
      <c r="AG22" s="5">
        <v>-1</v>
      </c>
      <c r="AH22" s="5">
        <v>-1</v>
      </c>
      <c r="AJ22" s="5">
        <v>-1</v>
      </c>
      <c r="AK22" s="34">
        <v>9</v>
      </c>
    </row>
    <row r="23" spans="1:41" x14ac:dyDescent="0.2">
      <c r="A23" s="1" t="s">
        <v>112</v>
      </c>
      <c r="B23" s="1" t="s">
        <v>199</v>
      </c>
      <c r="C23" s="1" t="s">
        <v>8</v>
      </c>
      <c r="D23" s="1" t="s">
        <v>217</v>
      </c>
      <c r="E23" s="63" t="s">
        <v>32</v>
      </c>
      <c r="F23" s="1" t="s">
        <v>10</v>
      </c>
      <c r="O23" s="5">
        <v>7.86</v>
      </c>
      <c r="P23" s="5">
        <v>2</v>
      </c>
      <c r="Q23" s="5">
        <v>6</v>
      </c>
      <c r="R23" s="5">
        <v>3.3</v>
      </c>
      <c r="S23" s="5">
        <v>11</v>
      </c>
      <c r="T23" s="5">
        <v>18.21</v>
      </c>
      <c r="U23" s="5">
        <v>3.1</v>
      </c>
      <c r="V23" s="5">
        <v>3.7</v>
      </c>
      <c r="W23" s="5">
        <v>7.84</v>
      </c>
      <c r="X23" s="5">
        <v>6.72</v>
      </c>
      <c r="Y23" s="5">
        <v>0.19</v>
      </c>
      <c r="Z23" s="5">
        <v>0.08</v>
      </c>
      <c r="AK23" s="20">
        <v>10</v>
      </c>
      <c r="AM23" s="17">
        <f>+AO23/$AO$3</f>
        <v>6.9528996670753023E-3</v>
      </c>
      <c r="AN23" s="18">
        <f>IF(AK23=1,AM23,AM23+AN21)</f>
        <v>0.96002956770247061</v>
      </c>
      <c r="AO23" s="5">
        <f>SUM(G23:AJ23)</f>
        <v>70</v>
      </c>
    </row>
    <row r="24" spans="1:41" x14ac:dyDescent="0.2">
      <c r="A24" s="1" t="s">
        <v>112</v>
      </c>
      <c r="B24" s="1" t="s">
        <v>199</v>
      </c>
      <c r="C24" s="1" t="s">
        <v>8</v>
      </c>
      <c r="D24" s="1" t="s">
        <v>217</v>
      </c>
      <c r="E24" s="63" t="s">
        <v>32</v>
      </c>
      <c r="F24" s="1" t="s">
        <v>11</v>
      </c>
      <c r="O24" s="5">
        <v>-1</v>
      </c>
      <c r="P24" s="5">
        <v>-1</v>
      </c>
      <c r="Q24" s="5">
        <v>-1</v>
      </c>
      <c r="R24" s="5">
        <v>-1</v>
      </c>
      <c r="S24" s="5">
        <v>-1</v>
      </c>
      <c r="T24" s="5">
        <v>-1</v>
      </c>
      <c r="U24" s="5">
        <v>-1</v>
      </c>
      <c r="V24" s="5">
        <v>-1</v>
      </c>
      <c r="W24" s="5">
        <v>-1</v>
      </c>
      <c r="X24" s="5">
        <v>-1</v>
      </c>
      <c r="Y24" s="5">
        <v>-1</v>
      </c>
      <c r="Z24" s="5">
        <v>-1</v>
      </c>
      <c r="AK24" s="16">
        <v>10</v>
      </c>
    </row>
    <row r="25" spans="1:41" x14ac:dyDescent="0.2">
      <c r="A25" s="1" t="s">
        <v>112</v>
      </c>
      <c r="B25" s="1" t="s">
        <v>199</v>
      </c>
      <c r="C25" s="1" t="s">
        <v>8</v>
      </c>
      <c r="D25" s="1" t="s">
        <v>216</v>
      </c>
      <c r="E25" s="1" t="s">
        <v>16</v>
      </c>
      <c r="F25" s="1" t="s">
        <v>10</v>
      </c>
      <c r="T25" s="5">
        <v>23.652000000000001</v>
      </c>
      <c r="X25" s="5">
        <v>22.346</v>
      </c>
      <c r="Y25" s="5">
        <v>13.939</v>
      </c>
      <c r="AA25" s="5">
        <v>0.50800000000000001</v>
      </c>
      <c r="AB25" s="5">
        <v>2.9329999999999998</v>
      </c>
      <c r="AE25" s="5">
        <v>2.8479999999999999</v>
      </c>
      <c r="AG25" s="5">
        <v>4.0000000000000001E-3</v>
      </c>
      <c r="AJ25" s="5">
        <v>2.5000000000000001E-2</v>
      </c>
      <c r="AK25" s="20">
        <v>11</v>
      </c>
      <c r="AM25" s="17">
        <f>+AO25/$AO$3</f>
        <v>6.5809195348867757E-3</v>
      </c>
      <c r="AN25" s="18">
        <f>IF(AK25=1,AM25,AM25+AN23)</f>
        <v>0.96661048723735743</v>
      </c>
      <c r="AO25" s="5">
        <f>SUM(G25:AJ25)</f>
        <v>66.255000000000024</v>
      </c>
    </row>
    <row r="26" spans="1:41" x14ac:dyDescent="0.2">
      <c r="A26" s="1" t="s">
        <v>112</v>
      </c>
      <c r="B26" s="1" t="s">
        <v>199</v>
      </c>
      <c r="C26" s="1" t="s">
        <v>8</v>
      </c>
      <c r="D26" s="1" t="s">
        <v>216</v>
      </c>
      <c r="E26" s="1" t="s">
        <v>16</v>
      </c>
      <c r="F26" s="1" t="s">
        <v>11</v>
      </c>
      <c r="T26" s="5">
        <v>-1</v>
      </c>
      <c r="X26" s="5">
        <v>-1</v>
      </c>
      <c r="Y26" s="5">
        <v>-1</v>
      </c>
      <c r="AA26" s="5">
        <v>-1</v>
      </c>
      <c r="AB26" s="5">
        <v>-1</v>
      </c>
      <c r="AE26" s="5">
        <v>-1</v>
      </c>
      <c r="AG26" s="5" t="s">
        <v>13</v>
      </c>
      <c r="AI26" s="5" t="s">
        <v>15</v>
      </c>
      <c r="AJ26" s="5">
        <v>-1</v>
      </c>
      <c r="AK26" s="16">
        <v>11</v>
      </c>
    </row>
    <row r="27" spans="1:41" x14ac:dyDescent="0.2">
      <c r="A27" s="1" t="s">
        <v>112</v>
      </c>
      <c r="B27" s="1" t="s">
        <v>199</v>
      </c>
      <c r="C27" s="1" t="s">
        <v>8</v>
      </c>
      <c r="D27" s="1" t="s">
        <v>221</v>
      </c>
      <c r="E27" s="1" t="s">
        <v>22</v>
      </c>
      <c r="F27" s="1" t="s">
        <v>10</v>
      </c>
      <c r="U27" s="5">
        <v>8.077</v>
      </c>
      <c r="V27" s="5">
        <v>9.8290000000000006</v>
      </c>
      <c r="W27" s="5">
        <v>13.978999999999999</v>
      </c>
      <c r="X27" s="5">
        <v>13.231</v>
      </c>
      <c r="Y27" s="5">
        <v>9.6229999999999993</v>
      </c>
      <c r="AK27" s="20">
        <v>12</v>
      </c>
      <c r="AM27" s="17">
        <f>+AO27/$AO$3</f>
        <v>5.437068212514785E-3</v>
      </c>
      <c r="AN27" s="18">
        <f>IF(AK27=1,AM27,AM27+AN25)</f>
        <v>0.9720475554498722</v>
      </c>
      <c r="AO27" s="5">
        <f>SUM(G27:AJ27)</f>
        <v>54.738999999999997</v>
      </c>
    </row>
    <row r="28" spans="1:41" x14ac:dyDescent="0.2">
      <c r="A28" s="1" t="s">
        <v>112</v>
      </c>
      <c r="B28" s="1" t="s">
        <v>199</v>
      </c>
      <c r="C28" s="1" t="s">
        <v>8</v>
      </c>
      <c r="D28" s="1" t="s">
        <v>221</v>
      </c>
      <c r="E28" s="1" t="s">
        <v>22</v>
      </c>
      <c r="F28" s="1" t="s">
        <v>11</v>
      </c>
      <c r="U28" s="5" t="s">
        <v>15</v>
      </c>
      <c r="V28" s="5" t="s">
        <v>15</v>
      </c>
      <c r="W28" s="5" t="s">
        <v>15</v>
      </c>
      <c r="X28" s="5">
        <v>-1</v>
      </c>
      <c r="Y28" s="5" t="s">
        <v>15</v>
      </c>
      <c r="AE28" s="5" t="s">
        <v>24</v>
      </c>
      <c r="AF28" s="5" t="s">
        <v>24</v>
      </c>
      <c r="AK28" s="16">
        <v>12</v>
      </c>
    </row>
    <row r="29" spans="1:41" x14ac:dyDescent="0.2">
      <c r="A29" s="1" t="s">
        <v>112</v>
      </c>
      <c r="B29" s="1" t="s">
        <v>199</v>
      </c>
      <c r="C29" s="1" t="s">
        <v>8</v>
      </c>
      <c r="D29" s="1" t="s">
        <v>111</v>
      </c>
      <c r="E29" s="1" t="s">
        <v>21</v>
      </c>
      <c r="F29" s="1" t="s">
        <v>10</v>
      </c>
      <c r="Q29" s="5">
        <v>5</v>
      </c>
      <c r="R29" s="5">
        <v>8</v>
      </c>
      <c r="T29" s="5">
        <v>24.43</v>
      </c>
      <c r="V29" s="5">
        <v>0.75</v>
      </c>
      <c r="X29" s="5">
        <v>0.25800000000000001</v>
      </c>
      <c r="Y29" s="5">
        <v>0.114</v>
      </c>
      <c r="AC29" s="5">
        <v>0.09</v>
      </c>
      <c r="AE29" s="5">
        <v>4.2720000000000002</v>
      </c>
      <c r="AF29" s="5">
        <v>0.42399999999999999</v>
      </c>
      <c r="AG29" s="5">
        <v>0.42</v>
      </c>
      <c r="AH29" s="5">
        <v>5.8000000000000003E-2</v>
      </c>
      <c r="AI29" s="5">
        <v>8.5000000000000006E-2</v>
      </c>
      <c r="AJ29" s="5">
        <v>9.7000000000000003E-2</v>
      </c>
      <c r="AK29" s="20">
        <v>13</v>
      </c>
      <c r="AM29" s="17">
        <f>+AO29/$AO$3</f>
        <v>4.3701954221711308E-3</v>
      </c>
      <c r="AN29" s="18">
        <f>IF(AK29=1,AM29,AM29+AN27)</f>
        <v>0.9764177508720433</v>
      </c>
      <c r="AO29" s="5">
        <f>SUM(G29:AJ29)</f>
        <v>43.998000000000005</v>
      </c>
    </row>
    <row r="30" spans="1:41" x14ac:dyDescent="0.2">
      <c r="A30" s="1" t="s">
        <v>112</v>
      </c>
      <c r="B30" s="1" t="s">
        <v>199</v>
      </c>
      <c r="C30" s="1" t="s">
        <v>8</v>
      </c>
      <c r="D30" s="1" t="s">
        <v>111</v>
      </c>
      <c r="E30" s="1" t="s">
        <v>21</v>
      </c>
      <c r="F30" s="1" t="s">
        <v>11</v>
      </c>
      <c r="Q30" s="5">
        <v>-1</v>
      </c>
      <c r="R30" s="5">
        <v>-1</v>
      </c>
      <c r="T30" s="5">
        <v>-1</v>
      </c>
      <c r="V30" s="5">
        <v>-1</v>
      </c>
      <c r="X30" s="5">
        <v>-1</v>
      </c>
      <c r="Y30" s="5">
        <v>-1</v>
      </c>
      <c r="AC30" s="5">
        <v>-1</v>
      </c>
      <c r="AE30" s="5">
        <v>-1</v>
      </c>
      <c r="AF30" s="5">
        <v>-1</v>
      </c>
      <c r="AG30" s="5">
        <v>-1</v>
      </c>
      <c r="AH30" s="5">
        <v>-1</v>
      </c>
      <c r="AI30" s="5">
        <v>-1</v>
      </c>
      <c r="AJ30" s="5">
        <v>-1</v>
      </c>
      <c r="AK30" s="16">
        <v>13</v>
      </c>
    </row>
    <row r="31" spans="1:41" x14ac:dyDescent="0.2">
      <c r="A31" s="1" t="s">
        <v>112</v>
      </c>
      <c r="B31" s="1" t="s">
        <v>199</v>
      </c>
      <c r="C31" s="1" t="s">
        <v>8</v>
      </c>
      <c r="D31" s="1" t="s">
        <v>246</v>
      </c>
      <c r="E31" s="63" t="s">
        <v>32</v>
      </c>
      <c r="F31" s="1" t="s">
        <v>10</v>
      </c>
      <c r="I31" s="5">
        <v>1</v>
      </c>
      <c r="N31" s="5">
        <v>2</v>
      </c>
      <c r="O31" s="5">
        <v>0.3</v>
      </c>
      <c r="P31" s="5">
        <v>16.7</v>
      </c>
      <c r="Q31" s="5">
        <v>1.1000000000000001</v>
      </c>
      <c r="R31" s="5">
        <v>3</v>
      </c>
      <c r="S31" s="5">
        <v>5</v>
      </c>
      <c r="T31" s="5">
        <v>6.8</v>
      </c>
      <c r="U31" s="5">
        <v>4.5</v>
      </c>
      <c r="V31" s="5">
        <v>0.43</v>
      </c>
      <c r="AK31" s="20">
        <v>14</v>
      </c>
      <c r="AM31" s="17">
        <f>+AO31/$AO$3</f>
        <v>4.0555270486669227E-3</v>
      </c>
      <c r="AN31" s="18">
        <f>IF(AK31=1,AM31,AM31+AN29)</f>
        <v>0.98047327792071026</v>
      </c>
      <c r="AO31" s="5">
        <f>SUM(G31:AJ31)</f>
        <v>40.83</v>
      </c>
    </row>
    <row r="32" spans="1:41" x14ac:dyDescent="0.2">
      <c r="A32" s="1" t="s">
        <v>112</v>
      </c>
      <c r="B32" s="1" t="s">
        <v>199</v>
      </c>
      <c r="C32" s="1" t="s">
        <v>8</v>
      </c>
      <c r="D32" s="1" t="s">
        <v>246</v>
      </c>
      <c r="E32" s="63" t="s">
        <v>32</v>
      </c>
      <c r="F32" s="1" t="s">
        <v>11</v>
      </c>
      <c r="I32" s="5">
        <v>-1</v>
      </c>
      <c r="N32" s="5">
        <v>-1</v>
      </c>
      <c r="O32" s="5">
        <v>-1</v>
      </c>
      <c r="P32" s="5">
        <v>-1</v>
      </c>
      <c r="Q32" s="5">
        <v>-1</v>
      </c>
      <c r="R32" s="5">
        <v>-1</v>
      </c>
      <c r="S32" s="5">
        <v>-1</v>
      </c>
      <c r="T32" s="5">
        <v>-1</v>
      </c>
      <c r="U32" s="5">
        <v>-1</v>
      </c>
      <c r="V32" s="5">
        <v>-1</v>
      </c>
      <c r="AK32" s="16">
        <v>14</v>
      </c>
    </row>
    <row r="33" spans="1:41" x14ac:dyDescent="0.2">
      <c r="A33" s="1" t="s">
        <v>112</v>
      </c>
      <c r="B33" s="1" t="s">
        <v>199</v>
      </c>
      <c r="C33" s="1" t="s">
        <v>8</v>
      </c>
      <c r="D33" s="1" t="s">
        <v>51</v>
      </c>
      <c r="E33" s="1" t="s">
        <v>22</v>
      </c>
      <c r="F33" s="1" t="s">
        <v>10</v>
      </c>
      <c r="H33" s="5">
        <v>1</v>
      </c>
      <c r="I33" s="5">
        <v>1.851</v>
      </c>
      <c r="J33" s="5">
        <v>3.9620000000000002</v>
      </c>
      <c r="K33" s="5">
        <v>5.6680000000000001</v>
      </c>
      <c r="L33" s="5">
        <v>4.6369999999999996</v>
      </c>
      <c r="M33" s="5">
        <v>2.8889999999999998</v>
      </c>
      <c r="N33" s="5">
        <v>3.4649999999999999</v>
      </c>
      <c r="O33" s="5">
        <v>1.665</v>
      </c>
      <c r="P33" s="5">
        <v>1.534</v>
      </c>
      <c r="Q33" s="5">
        <v>2.633</v>
      </c>
      <c r="R33" s="5">
        <v>1.73</v>
      </c>
      <c r="S33" s="5">
        <v>0.748</v>
      </c>
      <c r="T33" s="5">
        <v>0.877</v>
      </c>
      <c r="U33" s="5">
        <v>0.25700000000000001</v>
      </c>
      <c r="V33" s="5">
        <v>0.36099999999999999</v>
      </c>
      <c r="W33" s="5">
        <v>7.2999999999999995E-2</v>
      </c>
      <c r="X33" s="5">
        <v>0.218</v>
      </c>
      <c r="Y33" s="5">
        <v>0.19</v>
      </c>
      <c r="Z33" s="5">
        <v>0.50700000000000001</v>
      </c>
      <c r="AK33" s="20">
        <v>15</v>
      </c>
      <c r="AM33" s="17">
        <f>+AO33/$AO$3</f>
        <v>3.4034443870333596E-3</v>
      </c>
      <c r="AN33" s="18">
        <f>IF(AK33=1,AM33,AM33+AN31)</f>
        <v>0.98387672230774359</v>
      </c>
      <c r="AO33" s="5">
        <f>SUM(G33:AJ33)</f>
        <v>34.264999999999993</v>
      </c>
    </row>
    <row r="34" spans="1:41" x14ac:dyDescent="0.2">
      <c r="A34" s="1" t="s">
        <v>112</v>
      </c>
      <c r="B34" s="1" t="s">
        <v>199</v>
      </c>
      <c r="C34" s="1" t="s">
        <v>8</v>
      </c>
      <c r="D34" s="1" t="s">
        <v>51</v>
      </c>
      <c r="E34" s="1" t="s">
        <v>22</v>
      </c>
      <c r="F34" s="1" t="s">
        <v>11</v>
      </c>
      <c r="H34" s="5">
        <v>-1</v>
      </c>
      <c r="I34" s="5">
        <v>-1</v>
      </c>
      <c r="J34" s="5">
        <v>-1</v>
      </c>
      <c r="K34" s="5">
        <v>-1</v>
      </c>
      <c r="L34" s="5">
        <v>-1</v>
      </c>
      <c r="M34" s="5">
        <v>-1</v>
      </c>
      <c r="N34" s="5">
        <v>-1</v>
      </c>
      <c r="O34" s="5">
        <v>-1</v>
      </c>
      <c r="P34" s="5">
        <v>-1</v>
      </c>
      <c r="Q34" s="5">
        <v>-1</v>
      </c>
      <c r="R34" s="5">
        <v>-1</v>
      </c>
      <c r="S34" s="5">
        <v>-1</v>
      </c>
      <c r="T34" s="5">
        <v>-1</v>
      </c>
      <c r="U34" s="5">
        <v>-1</v>
      </c>
      <c r="V34" s="5">
        <v>-1</v>
      </c>
      <c r="W34" s="5">
        <v>-1</v>
      </c>
      <c r="X34" s="5">
        <v>-1</v>
      </c>
      <c r="Y34" s="5">
        <v>-1</v>
      </c>
      <c r="Z34" s="5">
        <v>-1</v>
      </c>
      <c r="AK34" s="16">
        <v>15</v>
      </c>
    </row>
    <row r="35" spans="1:41" x14ac:dyDescent="0.2">
      <c r="A35" s="1" t="s">
        <v>112</v>
      </c>
      <c r="B35" s="1" t="s">
        <v>199</v>
      </c>
      <c r="C35" s="1" t="s">
        <v>8</v>
      </c>
      <c r="D35" s="1" t="s">
        <v>25</v>
      </c>
      <c r="E35" s="1" t="s">
        <v>21</v>
      </c>
      <c r="F35" s="1" t="s">
        <v>10</v>
      </c>
      <c r="L35" s="5">
        <v>5</v>
      </c>
      <c r="M35" s="5">
        <v>4</v>
      </c>
      <c r="W35" s="5">
        <v>12.256</v>
      </c>
      <c r="Y35" s="5">
        <v>3.24</v>
      </c>
      <c r="Z35" s="5">
        <v>1.5880000000000001</v>
      </c>
      <c r="AA35" s="5">
        <v>0.64400000000000002</v>
      </c>
      <c r="AB35" s="5">
        <v>0.54400000000000004</v>
      </c>
      <c r="AD35" s="5">
        <v>0.14899999999999999</v>
      </c>
      <c r="AE35" s="5">
        <v>7.1999999999999995E-2</v>
      </c>
      <c r="AF35" s="5">
        <v>1.9450000000000001</v>
      </c>
      <c r="AK35" s="20">
        <v>16</v>
      </c>
      <c r="AM35" s="17">
        <f>+AO35/$AO$3</f>
        <v>2.9239922914194678E-3</v>
      </c>
      <c r="AN35" s="18">
        <f>IF(AK35=1,AM35,AM35+AN33)</f>
        <v>0.98680071459916308</v>
      </c>
      <c r="AO35" s="5">
        <f>SUM(G35:AJ35)</f>
        <v>29.438000000000002</v>
      </c>
    </row>
    <row r="36" spans="1:41" x14ac:dyDescent="0.2">
      <c r="A36" s="1" t="s">
        <v>112</v>
      </c>
      <c r="B36" s="1" t="s">
        <v>199</v>
      </c>
      <c r="C36" s="1" t="s">
        <v>8</v>
      </c>
      <c r="D36" s="1" t="s">
        <v>25</v>
      </c>
      <c r="E36" s="1" t="s">
        <v>21</v>
      </c>
      <c r="F36" s="1" t="s">
        <v>11</v>
      </c>
      <c r="L36" s="5">
        <v>-1</v>
      </c>
      <c r="M36" s="5">
        <v>-1</v>
      </c>
      <c r="W36" s="5">
        <v>-1</v>
      </c>
      <c r="Y36" s="5" t="s">
        <v>13</v>
      </c>
      <c r="Z36" s="5" t="s">
        <v>13</v>
      </c>
      <c r="AA36" s="5" t="s">
        <v>13</v>
      </c>
      <c r="AB36" s="5" t="s">
        <v>15</v>
      </c>
      <c r="AD36" s="5" t="s">
        <v>15</v>
      </c>
      <c r="AE36" s="5" t="s">
        <v>15</v>
      </c>
      <c r="AF36" s="5" t="s">
        <v>15</v>
      </c>
      <c r="AK36" s="16">
        <v>16</v>
      </c>
    </row>
    <row r="37" spans="1:41" x14ac:dyDescent="0.2">
      <c r="A37" s="1" t="s">
        <v>112</v>
      </c>
      <c r="B37" s="1" t="s">
        <v>199</v>
      </c>
      <c r="C37" s="1" t="s">
        <v>8</v>
      </c>
      <c r="D37" s="1" t="s">
        <v>221</v>
      </c>
      <c r="E37" s="1" t="s">
        <v>21</v>
      </c>
      <c r="F37" s="1" t="s">
        <v>10</v>
      </c>
      <c r="U37" s="5">
        <v>15.84</v>
      </c>
      <c r="V37" s="5">
        <v>0.36599999999999999</v>
      </c>
      <c r="W37" s="5">
        <v>9.8829999999999991</v>
      </c>
      <c r="X37" s="5">
        <v>0.80700000000000005</v>
      </c>
      <c r="Y37" s="5">
        <v>4.1000000000000002E-2</v>
      </c>
      <c r="Z37" s="5">
        <v>3.5000000000000003E-2</v>
      </c>
      <c r="AK37" s="20">
        <v>17</v>
      </c>
      <c r="AM37" s="17">
        <f>+AO37/$AO$3</f>
        <v>2.6790515688622147E-3</v>
      </c>
      <c r="AN37" s="18">
        <f>IF(AK37=1,AM37,AM37+AN35)</f>
        <v>0.98947976616802524</v>
      </c>
      <c r="AO37" s="5">
        <f>SUM(G37:AJ37)</f>
        <v>26.971999999999998</v>
      </c>
    </row>
    <row r="38" spans="1:41" x14ac:dyDescent="0.2">
      <c r="A38" s="1" t="s">
        <v>112</v>
      </c>
      <c r="B38" s="1" t="s">
        <v>199</v>
      </c>
      <c r="C38" s="1" t="s">
        <v>8</v>
      </c>
      <c r="D38" s="1" t="s">
        <v>221</v>
      </c>
      <c r="E38" s="1" t="s">
        <v>21</v>
      </c>
      <c r="F38" s="1" t="s">
        <v>11</v>
      </c>
      <c r="U38" s="5" t="s">
        <v>15</v>
      </c>
      <c r="V38" s="5" t="s">
        <v>15</v>
      </c>
      <c r="W38" s="5" t="s">
        <v>15</v>
      </c>
      <c r="X38" s="5">
        <v>-1</v>
      </c>
      <c r="Y38" s="5" t="s">
        <v>15</v>
      </c>
      <c r="Z38" s="5" t="s">
        <v>15</v>
      </c>
      <c r="AK38" s="16">
        <v>17</v>
      </c>
    </row>
    <row r="39" spans="1:41" x14ac:dyDescent="0.2">
      <c r="A39" s="1" t="s">
        <v>112</v>
      </c>
      <c r="B39" s="1" t="s">
        <v>199</v>
      </c>
      <c r="C39" s="1" t="s">
        <v>8</v>
      </c>
      <c r="D39" s="1" t="s">
        <v>216</v>
      </c>
      <c r="E39" s="1" t="s">
        <v>22</v>
      </c>
      <c r="F39" s="1" t="s">
        <v>10</v>
      </c>
      <c r="X39" s="5">
        <v>20.414000000000001</v>
      </c>
      <c r="Y39" s="5">
        <v>2.774</v>
      </c>
      <c r="AA39" s="5">
        <v>0.19700000000000001</v>
      </c>
      <c r="AB39" s="5">
        <v>0.89600000000000002</v>
      </c>
      <c r="AG39" s="5">
        <v>4.7E-2</v>
      </c>
      <c r="AH39" s="5">
        <v>2.4E-2</v>
      </c>
      <c r="AJ39" s="5">
        <v>1.0999999999999999E-2</v>
      </c>
      <c r="AK39" s="20">
        <v>18</v>
      </c>
      <c r="AM39" s="17">
        <f>+AO39/$AO$3</f>
        <v>2.4199070655565088E-3</v>
      </c>
      <c r="AN39" s="18">
        <f>IF(AK39=1,AM39,AM39+AN37)</f>
        <v>0.99189967323358175</v>
      </c>
      <c r="AO39" s="5">
        <f>SUM(G39:AJ39)</f>
        <v>24.363000000000003</v>
      </c>
    </row>
    <row r="40" spans="1:41" x14ac:dyDescent="0.2">
      <c r="A40" s="1" t="s">
        <v>112</v>
      </c>
      <c r="B40" s="1" t="s">
        <v>199</v>
      </c>
      <c r="C40" s="1" t="s">
        <v>8</v>
      </c>
      <c r="D40" s="1" t="s">
        <v>216</v>
      </c>
      <c r="E40" s="1" t="s">
        <v>22</v>
      </c>
      <c r="F40" s="1" t="s">
        <v>11</v>
      </c>
      <c r="X40" s="5">
        <v>-1</v>
      </c>
      <c r="Y40" s="5">
        <v>-1</v>
      </c>
      <c r="AA40" s="5">
        <v>-1</v>
      </c>
      <c r="AB40" s="5">
        <v>-1</v>
      </c>
      <c r="AG40" s="5" t="s">
        <v>13</v>
      </c>
      <c r="AH40" s="5">
        <v>-1</v>
      </c>
      <c r="AJ40" s="5">
        <v>-1</v>
      </c>
      <c r="AK40" s="16">
        <v>18</v>
      </c>
    </row>
    <row r="41" spans="1:41" x14ac:dyDescent="0.2">
      <c r="A41" s="1" t="s">
        <v>112</v>
      </c>
      <c r="B41" s="1" t="s">
        <v>199</v>
      </c>
      <c r="C41" s="1" t="s">
        <v>8</v>
      </c>
      <c r="D41" s="1" t="s">
        <v>238</v>
      </c>
      <c r="E41" s="63" t="s">
        <v>32</v>
      </c>
      <c r="F41" s="1" t="s">
        <v>10</v>
      </c>
      <c r="G41" s="5">
        <v>2.4</v>
      </c>
      <c r="H41" s="5">
        <v>3.8</v>
      </c>
      <c r="I41" s="5">
        <v>2.5</v>
      </c>
      <c r="J41" s="5">
        <v>2.1</v>
      </c>
      <c r="K41" s="5">
        <v>2.2000000000000002</v>
      </c>
      <c r="L41" s="5">
        <v>1.1000000000000001</v>
      </c>
      <c r="M41" s="5">
        <v>1.3</v>
      </c>
      <c r="N41" s="5">
        <v>0.5</v>
      </c>
      <c r="O41" s="5">
        <v>0.8</v>
      </c>
      <c r="P41" s="5">
        <v>1.1000000000000001</v>
      </c>
      <c r="Q41" s="5">
        <v>0.5</v>
      </c>
      <c r="T41" s="5">
        <v>4.7</v>
      </c>
      <c r="U41" s="5">
        <v>0.1</v>
      </c>
      <c r="W41" s="5">
        <v>0.76</v>
      </c>
      <c r="X41" s="5">
        <v>0.3</v>
      </c>
      <c r="AK41" s="20">
        <v>19</v>
      </c>
      <c r="AM41" s="17">
        <f>+AO41/$AO$3</f>
        <v>2.3997436565219902E-3</v>
      </c>
      <c r="AN41" s="18">
        <f>IF(AK41=1,AM41,AM41+AN39)</f>
        <v>0.9942994168901037</v>
      </c>
      <c r="AO41" s="5">
        <f>SUM(G41:AJ41)</f>
        <v>24.160000000000004</v>
      </c>
    </row>
    <row r="42" spans="1:41" x14ac:dyDescent="0.2">
      <c r="A42" s="1" t="s">
        <v>112</v>
      </c>
      <c r="B42" s="1" t="s">
        <v>199</v>
      </c>
      <c r="C42" s="1" t="s">
        <v>8</v>
      </c>
      <c r="D42" s="1" t="s">
        <v>238</v>
      </c>
      <c r="E42" s="63" t="s">
        <v>32</v>
      </c>
      <c r="F42" s="1" t="s">
        <v>11</v>
      </c>
      <c r="G42" s="5">
        <v>-1</v>
      </c>
      <c r="H42" s="5">
        <v>-1</v>
      </c>
      <c r="I42" s="5">
        <v>-1</v>
      </c>
      <c r="J42" s="5">
        <v>-1</v>
      </c>
      <c r="K42" s="5">
        <v>-1</v>
      </c>
      <c r="L42" s="5">
        <v>-1</v>
      </c>
      <c r="M42" s="5">
        <v>-1</v>
      </c>
      <c r="N42" s="5">
        <v>-1</v>
      </c>
      <c r="O42" s="5">
        <v>-1</v>
      </c>
      <c r="P42" s="5">
        <v>-1</v>
      </c>
      <c r="Q42" s="5">
        <v>-1</v>
      </c>
      <c r="T42" s="5">
        <v>-1</v>
      </c>
      <c r="U42" s="5">
        <v>-1</v>
      </c>
      <c r="W42" s="5">
        <v>-1</v>
      </c>
      <c r="X42" s="5">
        <v>-1</v>
      </c>
      <c r="AK42" s="16">
        <v>19</v>
      </c>
    </row>
    <row r="43" spans="1:41" x14ac:dyDescent="0.2">
      <c r="A43" s="1" t="s">
        <v>112</v>
      </c>
      <c r="B43" s="1" t="s">
        <v>199</v>
      </c>
      <c r="C43" s="1" t="s">
        <v>8</v>
      </c>
      <c r="D43" s="1" t="s">
        <v>216</v>
      </c>
      <c r="E43" s="1" t="s">
        <v>46</v>
      </c>
      <c r="F43" s="1" t="s">
        <v>10</v>
      </c>
      <c r="T43" s="5">
        <v>8.7690000000000001</v>
      </c>
      <c r="X43" s="5">
        <v>1.518</v>
      </c>
      <c r="Y43" s="5">
        <v>12.135999999999999</v>
      </c>
      <c r="AA43" s="5">
        <v>0.63700000000000001</v>
      </c>
      <c r="AB43" s="5">
        <v>0.46300000000000002</v>
      </c>
      <c r="AG43" s="5">
        <v>0.32800000000000001</v>
      </c>
      <c r="AK43" s="20">
        <v>20</v>
      </c>
      <c r="AM43" s="17">
        <f>+AO43/$AO$3</f>
        <v>2.3690515708487576E-3</v>
      </c>
      <c r="AN43" s="18">
        <f>IF(AK43=1,AM43,AM43+AN41)</f>
        <v>0.99666846846095247</v>
      </c>
      <c r="AO43" s="5">
        <f>SUM(G43:AJ43)</f>
        <v>23.851000000000003</v>
      </c>
    </row>
    <row r="44" spans="1:41" x14ac:dyDescent="0.2">
      <c r="A44" s="1" t="s">
        <v>112</v>
      </c>
      <c r="B44" s="1" t="s">
        <v>199</v>
      </c>
      <c r="C44" s="1" t="s">
        <v>8</v>
      </c>
      <c r="D44" s="1" t="s">
        <v>216</v>
      </c>
      <c r="E44" s="1" t="s">
        <v>46</v>
      </c>
      <c r="F44" s="1" t="s">
        <v>11</v>
      </c>
      <c r="T44" s="5">
        <v>-1</v>
      </c>
      <c r="X44" s="5">
        <v>-1</v>
      </c>
      <c r="Y44" s="5">
        <v>-1</v>
      </c>
      <c r="AA44" s="5" t="s">
        <v>24</v>
      </c>
      <c r="AB44" s="5">
        <v>-1</v>
      </c>
      <c r="AG44" s="5" t="s">
        <v>13</v>
      </c>
      <c r="AK44" s="16">
        <v>20</v>
      </c>
    </row>
    <row r="45" spans="1:41" x14ac:dyDescent="0.2">
      <c r="A45" s="1" t="s">
        <v>112</v>
      </c>
      <c r="B45" s="1" t="s">
        <v>199</v>
      </c>
      <c r="C45" s="1" t="s">
        <v>8</v>
      </c>
      <c r="D45" s="1" t="s">
        <v>111</v>
      </c>
      <c r="E45" s="1" t="s">
        <v>28</v>
      </c>
      <c r="F45" s="1" t="s">
        <v>10</v>
      </c>
      <c r="R45" s="5">
        <v>2</v>
      </c>
      <c r="V45" s="5">
        <v>0.02</v>
      </c>
      <c r="AD45" s="5">
        <v>4.6440000000000001</v>
      </c>
      <c r="AG45" s="5">
        <v>4.1000000000000002E-2</v>
      </c>
      <c r="AK45" s="20">
        <v>21</v>
      </c>
      <c r="AM45" s="17">
        <f>+AO45/$AO$3</f>
        <v>6.6598846096771285E-4</v>
      </c>
      <c r="AN45" s="18">
        <f>IF(AK45=1,AM45,AM45+AN43)</f>
        <v>0.99733445692192013</v>
      </c>
      <c r="AO45" s="5">
        <f>SUM(G45:AJ45)</f>
        <v>6.7050000000000001</v>
      </c>
    </row>
    <row r="46" spans="1:41" x14ac:dyDescent="0.2">
      <c r="A46" s="1" t="s">
        <v>112</v>
      </c>
      <c r="B46" s="1" t="s">
        <v>199</v>
      </c>
      <c r="C46" s="1" t="s">
        <v>8</v>
      </c>
      <c r="D46" s="1" t="s">
        <v>111</v>
      </c>
      <c r="E46" s="1" t="s">
        <v>28</v>
      </c>
      <c r="F46" s="1" t="s">
        <v>11</v>
      </c>
      <c r="R46" s="5">
        <v>-1</v>
      </c>
      <c r="V46" s="5">
        <v>-1</v>
      </c>
      <c r="AD46" s="5">
        <v>-1</v>
      </c>
      <c r="AG46" s="5">
        <v>-1</v>
      </c>
      <c r="AK46" s="16">
        <v>21</v>
      </c>
    </row>
    <row r="47" spans="1:41" x14ac:dyDescent="0.2">
      <c r="A47" s="1" t="s">
        <v>112</v>
      </c>
      <c r="B47" s="1" t="s">
        <v>199</v>
      </c>
      <c r="C47" s="1" t="s">
        <v>8</v>
      </c>
      <c r="D47" s="1" t="s">
        <v>111</v>
      </c>
      <c r="E47" s="1" t="s">
        <v>16</v>
      </c>
      <c r="F47" s="1" t="s">
        <v>10</v>
      </c>
      <c r="R47" s="5">
        <v>1</v>
      </c>
      <c r="V47" s="5">
        <v>0.23</v>
      </c>
      <c r="W47" s="5">
        <v>0.311</v>
      </c>
      <c r="X47" s="5">
        <v>0.05</v>
      </c>
      <c r="Y47" s="5">
        <v>1.145</v>
      </c>
      <c r="AC47" s="5">
        <v>0.36</v>
      </c>
      <c r="AF47" s="5">
        <v>0.93300000000000005</v>
      </c>
      <c r="AG47" s="5">
        <v>0.13700000000000001</v>
      </c>
      <c r="AH47" s="5">
        <v>8.5000000000000006E-2</v>
      </c>
      <c r="AI47" s="5">
        <v>0.255</v>
      </c>
      <c r="AK47" s="20">
        <v>22</v>
      </c>
      <c r="AM47" s="17">
        <f>+AO47/$AO$3</f>
        <v>4.4756808428344732E-4</v>
      </c>
      <c r="AN47" s="18">
        <f>IF(AK47=1,AM47,AM47+AN45)</f>
        <v>0.99778202500620361</v>
      </c>
      <c r="AO47" s="5">
        <f>SUM(G47:AJ47)</f>
        <v>4.5060000000000002</v>
      </c>
    </row>
    <row r="48" spans="1:41" x14ac:dyDescent="0.2">
      <c r="A48" s="1" t="s">
        <v>112</v>
      </c>
      <c r="B48" s="1" t="s">
        <v>199</v>
      </c>
      <c r="C48" s="1" t="s">
        <v>8</v>
      </c>
      <c r="D48" s="1" t="s">
        <v>111</v>
      </c>
      <c r="E48" s="1" t="s">
        <v>16</v>
      </c>
      <c r="F48" s="1" t="s">
        <v>11</v>
      </c>
      <c r="R48" s="5">
        <v>-1</v>
      </c>
      <c r="V48" s="5">
        <v>-1</v>
      </c>
      <c r="W48" s="5">
        <v>-1</v>
      </c>
      <c r="X48" s="5">
        <v>-1</v>
      </c>
      <c r="Y48" s="5">
        <v>-1</v>
      </c>
      <c r="AC48" s="5">
        <v>-1</v>
      </c>
      <c r="AF48" s="5">
        <v>-1</v>
      </c>
      <c r="AG48" s="5">
        <v>-1</v>
      </c>
      <c r="AH48" s="5">
        <v>-1</v>
      </c>
      <c r="AI48" s="5">
        <v>-1</v>
      </c>
      <c r="AK48" s="16">
        <v>22</v>
      </c>
    </row>
    <row r="49" spans="1:41" x14ac:dyDescent="0.2">
      <c r="A49" s="1" t="s">
        <v>112</v>
      </c>
      <c r="B49" s="1" t="s">
        <v>199</v>
      </c>
      <c r="C49" s="1" t="s">
        <v>8</v>
      </c>
      <c r="D49" s="1" t="s">
        <v>221</v>
      </c>
      <c r="E49" s="1" t="s">
        <v>16</v>
      </c>
      <c r="F49" s="1" t="s">
        <v>10</v>
      </c>
      <c r="U49" s="5">
        <v>0.37</v>
      </c>
      <c r="V49" s="5">
        <v>0.747</v>
      </c>
      <c r="W49" s="5">
        <v>0.621</v>
      </c>
      <c r="X49" s="5">
        <v>0.82599999999999996</v>
      </c>
      <c r="Y49" s="5">
        <v>1.53</v>
      </c>
      <c r="Z49" s="5">
        <v>1.7000000000000001E-2</v>
      </c>
      <c r="AA49" s="5">
        <v>1.4999999999999999E-2</v>
      </c>
      <c r="AB49" s="5">
        <v>0.108</v>
      </c>
      <c r="AK49" s="20">
        <v>23</v>
      </c>
      <c r="AM49" s="17">
        <f>+AO49/$AO$3</f>
        <v>4.2055110271995469E-4</v>
      </c>
      <c r="AN49" s="18">
        <f>IF(AK49=1,AM49,AM49+AN47)</f>
        <v>0.9982025761089236</v>
      </c>
      <c r="AO49" s="5">
        <f>SUM(G49:AJ49)</f>
        <v>4.234</v>
      </c>
    </row>
    <row r="50" spans="1:41" x14ac:dyDescent="0.2">
      <c r="A50" s="1" t="s">
        <v>112</v>
      </c>
      <c r="B50" s="1" t="s">
        <v>199</v>
      </c>
      <c r="C50" s="1" t="s">
        <v>8</v>
      </c>
      <c r="D50" s="1" t="s">
        <v>221</v>
      </c>
      <c r="E50" s="1" t="s">
        <v>16</v>
      </c>
      <c r="F50" s="1" t="s">
        <v>11</v>
      </c>
      <c r="U50" s="5">
        <v>-1</v>
      </c>
      <c r="V50" s="5" t="s">
        <v>15</v>
      </c>
      <c r="W50" s="5" t="s">
        <v>15</v>
      </c>
      <c r="X50" s="5">
        <v>-1</v>
      </c>
      <c r="Y50" s="5" t="s">
        <v>15</v>
      </c>
      <c r="Z50" s="5" t="s">
        <v>15</v>
      </c>
      <c r="AA50" s="5">
        <v>-1</v>
      </c>
      <c r="AB50" s="5" t="s">
        <v>15</v>
      </c>
      <c r="AK50" s="16">
        <v>23</v>
      </c>
    </row>
    <row r="51" spans="1:41" x14ac:dyDescent="0.2">
      <c r="A51" s="1" t="s">
        <v>112</v>
      </c>
      <c r="B51" s="1" t="s">
        <v>199</v>
      </c>
      <c r="C51" s="1" t="s">
        <v>8</v>
      </c>
      <c r="D51" s="1" t="s">
        <v>51</v>
      </c>
      <c r="E51" s="1" t="s">
        <v>16</v>
      </c>
      <c r="F51" s="1" t="s">
        <v>10</v>
      </c>
      <c r="I51" s="5">
        <v>9.6000000000000002E-2</v>
      </c>
      <c r="J51" s="5">
        <v>0.155</v>
      </c>
      <c r="K51" s="5">
        <v>0.13900000000000001</v>
      </c>
      <c r="L51" s="5">
        <v>0.108</v>
      </c>
      <c r="N51" s="5">
        <v>0.83199999999999996</v>
      </c>
      <c r="O51" s="5">
        <v>0.33900000000000002</v>
      </c>
      <c r="P51" s="5">
        <v>2.3E-2</v>
      </c>
      <c r="S51" s="5">
        <v>0.16300000000000001</v>
      </c>
      <c r="T51" s="5">
        <v>0.189</v>
      </c>
      <c r="V51" s="5">
        <v>0.42399999999999999</v>
      </c>
      <c r="X51" s="5">
        <v>0.42399999999999999</v>
      </c>
      <c r="AK51" s="20">
        <v>24</v>
      </c>
      <c r="AM51" s="17">
        <f>+AO51/$AO$3</f>
        <v>2.8725408338831104E-4</v>
      </c>
      <c r="AN51" s="18">
        <f>IF(AK51=1,AM51,AM51+AN49)</f>
        <v>0.99848983019231197</v>
      </c>
      <c r="AO51" s="5">
        <f>SUM(G51:AJ51)</f>
        <v>2.8919999999999999</v>
      </c>
    </row>
    <row r="52" spans="1:41" x14ac:dyDescent="0.2">
      <c r="A52" s="1" t="s">
        <v>112</v>
      </c>
      <c r="B52" s="1" t="s">
        <v>199</v>
      </c>
      <c r="C52" s="1" t="s">
        <v>8</v>
      </c>
      <c r="D52" s="1" t="s">
        <v>51</v>
      </c>
      <c r="E52" s="1" t="s">
        <v>16</v>
      </c>
      <c r="F52" s="1" t="s">
        <v>11</v>
      </c>
      <c r="I52" s="5">
        <v>-1</v>
      </c>
      <c r="J52" s="5">
        <v>-1</v>
      </c>
      <c r="K52" s="5">
        <v>-1</v>
      </c>
      <c r="L52" s="5">
        <v>-1</v>
      </c>
      <c r="N52" s="5">
        <v>-1</v>
      </c>
      <c r="O52" s="5">
        <v>-1</v>
      </c>
      <c r="P52" s="5">
        <v>-1</v>
      </c>
      <c r="S52" s="5">
        <v>-1</v>
      </c>
      <c r="T52" s="5">
        <v>-1</v>
      </c>
      <c r="V52" s="5">
        <v>-1</v>
      </c>
      <c r="X52" s="5">
        <v>-1</v>
      </c>
      <c r="AK52" s="16">
        <v>24</v>
      </c>
    </row>
    <row r="53" spans="1:41" x14ac:dyDescent="0.2">
      <c r="A53" s="1" t="s">
        <v>112</v>
      </c>
      <c r="B53" s="1" t="s">
        <v>199</v>
      </c>
      <c r="C53" s="1" t="s">
        <v>8</v>
      </c>
      <c r="D53" s="1" t="s">
        <v>37</v>
      </c>
      <c r="E53" s="1" t="s">
        <v>21</v>
      </c>
      <c r="F53" s="1" t="s">
        <v>10</v>
      </c>
      <c r="AC53" s="5">
        <v>1</v>
      </c>
      <c r="AD53" s="5">
        <v>0.33</v>
      </c>
      <c r="AE53" s="5">
        <v>0.2</v>
      </c>
      <c r="AF53" s="5">
        <v>0.7</v>
      </c>
      <c r="AK53" s="20">
        <v>25</v>
      </c>
      <c r="AM53" s="17">
        <f>+AO53/$AO$3</f>
        <v>2.214995179653989E-4</v>
      </c>
      <c r="AN53" s="18">
        <f>IF(AK53=1,AM53,AM53+AN51)</f>
        <v>0.99871132971027732</v>
      </c>
      <c r="AO53" s="5">
        <f>SUM(G53:AJ53)</f>
        <v>2.23</v>
      </c>
    </row>
    <row r="54" spans="1:41" x14ac:dyDescent="0.2">
      <c r="A54" s="1" t="s">
        <v>112</v>
      </c>
      <c r="B54" s="1" t="s">
        <v>199</v>
      </c>
      <c r="C54" s="1" t="s">
        <v>8</v>
      </c>
      <c r="D54" s="1" t="s">
        <v>37</v>
      </c>
      <c r="E54" s="1" t="s">
        <v>21</v>
      </c>
      <c r="F54" s="1" t="s">
        <v>11</v>
      </c>
      <c r="AC54" s="5">
        <v>-1</v>
      </c>
      <c r="AD54" s="5">
        <v>-1</v>
      </c>
      <c r="AE54" s="5">
        <v>-1</v>
      </c>
      <c r="AF54" s="5">
        <v>-1</v>
      </c>
      <c r="AK54" s="16">
        <v>25</v>
      </c>
    </row>
    <row r="55" spans="1:41" x14ac:dyDescent="0.2">
      <c r="A55" s="1" t="s">
        <v>112</v>
      </c>
      <c r="B55" s="1" t="s">
        <v>199</v>
      </c>
      <c r="C55" s="1" t="s">
        <v>8</v>
      </c>
      <c r="D55" s="1" t="s">
        <v>216</v>
      </c>
      <c r="E55" s="1" t="s">
        <v>14</v>
      </c>
      <c r="F55" s="1" t="s">
        <v>10</v>
      </c>
      <c r="T55" s="5">
        <v>1.85</v>
      </c>
      <c r="Y55" s="5">
        <v>0.11</v>
      </c>
      <c r="AK55" s="20">
        <v>26</v>
      </c>
      <c r="AM55" s="17">
        <f>+AO55/$AO$3</f>
        <v>1.9468119067810849E-4</v>
      </c>
      <c r="AN55" s="18">
        <f>IF(AK55=1,AM55,AM55+AN53)</f>
        <v>0.99890601090095543</v>
      </c>
      <c r="AO55" s="5">
        <f>SUM(G55:AJ55)</f>
        <v>1.9600000000000002</v>
      </c>
    </row>
    <row r="56" spans="1:41" x14ac:dyDescent="0.2">
      <c r="A56" s="1" t="s">
        <v>112</v>
      </c>
      <c r="B56" s="1" t="s">
        <v>199</v>
      </c>
      <c r="C56" s="1" t="s">
        <v>8</v>
      </c>
      <c r="D56" s="1" t="s">
        <v>216</v>
      </c>
      <c r="E56" s="1" t="s">
        <v>14</v>
      </c>
      <c r="F56" s="1" t="s">
        <v>11</v>
      </c>
      <c r="T56" s="5">
        <v>-1</v>
      </c>
      <c r="Y56" s="5">
        <v>-1</v>
      </c>
      <c r="AK56" s="16">
        <v>26</v>
      </c>
    </row>
    <row r="57" spans="1:41" x14ac:dyDescent="0.2">
      <c r="A57" s="1" t="s">
        <v>112</v>
      </c>
      <c r="B57" s="1" t="s">
        <v>199</v>
      </c>
      <c r="C57" s="1" t="s">
        <v>8</v>
      </c>
      <c r="D57" s="1" t="s">
        <v>51</v>
      </c>
      <c r="E57" s="1" t="s">
        <v>21</v>
      </c>
      <c r="F57" s="1" t="s">
        <v>10</v>
      </c>
      <c r="I57" s="5">
        <v>0.89100000000000001</v>
      </c>
      <c r="J57" s="5">
        <v>5.0000000000000001E-3</v>
      </c>
      <c r="K57" s="5">
        <v>0.156</v>
      </c>
      <c r="L57" s="5">
        <v>0.124</v>
      </c>
      <c r="N57" s="5">
        <v>0.15</v>
      </c>
      <c r="O57" s="5">
        <v>0.249</v>
      </c>
      <c r="Q57" s="5">
        <v>0.23799999999999999</v>
      </c>
      <c r="V57" s="5">
        <v>4.0000000000000001E-3</v>
      </c>
      <c r="X57" s="5">
        <v>0.13500000000000001</v>
      </c>
      <c r="AK57" s="20">
        <v>27</v>
      </c>
      <c r="AM57" s="17">
        <f>+AO57/$AO$3</f>
        <v>1.9388657357329988E-4</v>
      </c>
      <c r="AN57" s="18">
        <f>IF(AK57=1,AM57,AM57+AN55)</f>
        <v>0.99909989747452876</v>
      </c>
      <c r="AO57" s="5">
        <f>SUM(G57:AJ57)</f>
        <v>1.9520000000000002</v>
      </c>
    </row>
    <row r="58" spans="1:41" x14ac:dyDescent="0.2">
      <c r="A58" s="1" t="s">
        <v>112</v>
      </c>
      <c r="B58" s="1" t="s">
        <v>199</v>
      </c>
      <c r="C58" s="1" t="s">
        <v>8</v>
      </c>
      <c r="D58" s="1" t="s">
        <v>51</v>
      </c>
      <c r="E58" s="1" t="s">
        <v>21</v>
      </c>
      <c r="F58" s="1" t="s">
        <v>11</v>
      </c>
      <c r="I58" s="5">
        <v>-1</v>
      </c>
      <c r="J58" s="5">
        <v>-1</v>
      </c>
      <c r="K58" s="5">
        <v>-1</v>
      </c>
      <c r="L58" s="5">
        <v>-1</v>
      </c>
      <c r="N58" s="5">
        <v>-1</v>
      </c>
      <c r="O58" s="5">
        <v>-1</v>
      </c>
      <c r="Q58" s="5">
        <v>-1</v>
      </c>
      <c r="V58" s="5">
        <v>-1</v>
      </c>
      <c r="X58" s="5">
        <v>-1</v>
      </c>
      <c r="AK58" s="16">
        <v>27</v>
      </c>
    </row>
    <row r="59" spans="1:41" x14ac:dyDescent="0.2">
      <c r="A59" s="1" t="s">
        <v>112</v>
      </c>
      <c r="B59" s="1" t="s">
        <v>199</v>
      </c>
      <c r="C59" s="1" t="s">
        <v>8</v>
      </c>
      <c r="D59" s="1" t="s">
        <v>217</v>
      </c>
      <c r="E59" s="1" t="s">
        <v>22</v>
      </c>
      <c r="F59" s="1" t="s">
        <v>10</v>
      </c>
      <c r="Y59" s="5">
        <v>1.7769999999999999</v>
      </c>
      <c r="AK59" s="20">
        <v>28</v>
      </c>
      <c r="AM59" s="17">
        <f>+AO59/$AO$3</f>
        <v>1.765043244056116E-4</v>
      </c>
      <c r="AN59" s="18">
        <f>IF(AK59=1,AM59,AM59+AN57)</f>
        <v>0.9992764017989344</v>
      </c>
      <c r="AO59" s="5">
        <f>SUM(G59:AJ59)</f>
        <v>1.7769999999999999</v>
      </c>
    </row>
    <row r="60" spans="1:41" x14ac:dyDescent="0.2">
      <c r="A60" s="1" t="s">
        <v>112</v>
      </c>
      <c r="B60" s="1" t="s">
        <v>199</v>
      </c>
      <c r="C60" s="1" t="s">
        <v>8</v>
      </c>
      <c r="D60" s="1" t="s">
        <v>217</v>
      </c>
      <c r="E60" s="1" t="s">
        <v>22</v>
      </c>
      <c r="F60" s="1" t="s">
        <v>11</v>
      </c>
      <c r="Y60" s="5">
        <v>-1</v>
      </c>
      <c r="AK60" s="16">
        <v>28</v>
      </c>
    </row>
    <row r="61" spans="1:41" x14ac:dyDescent="0.2">
      <c r="A61" s="1" t="s">
        <v>112</v>
      </c>
      <c r="B61" s="1" t="s">
        <v>199</v>
      </c>
      <c r="C61" s="1" t="s">
        <v>8</v>
      </c>
      <c r="D61" s="1" t="s">
        <v>221</v>
      </c>
      <c r="E61" s="1" t="s">
        <v>33</v>
      </c>
      <c r="F61" s="1" t="s">
        <v>10</v>
      </c>
      <c r="U61" s="5">
        <v>2.4E-2</v>
      </c>
      <c r="V61" s="5">
        <v>0.12</v>
      </c>
      <c r="W61" s="5">
        <v>1.0549999999999999</v>
      </c>
      <c r="X61" s="5">
        <v>0.156</v>
      </c>
      <c r="AK61" s="20">
        <v>29</v>
      </c>
      <c r="AM61" s="17">
        <f>+AO61/$AO$3</f>
        <v>1.345882721269576E-4</v>
      </c>
      <c r="AN61" s="18">
        <f>IF(AK61=1,AM61,AM61+AN59)</f>
        <v>0.99941099007106138</v>
      </c>
      <c r="AO61" s="5">
        <f>SUM(G61:AJ61)</f>
        <v>1.3549999999999998</v>
      </c>
    </row>
    <row r="62" spans="1:41" x14ac:dyDescent="0.2">
      <c r="A62" s="1" t="s">
        <v>112</v>
      </c>
      <c r="B62" s="1" t="s">
        <v>199</v>
      </c>
      <c r="C62" s="1" t="s">
        <v>8</v>
      </c>
      <c r="D62" s="1" t="s">
        <v>221</v>
      </c>
      <c r="E62" s="1" t="s">
        <v>33</v>
      </c>
      <c r="F62" s="1" t="s">
        <v>11</v>
      </c>
      <c r="U62" s="5">
        <v>-1</v>
      </c>
      <c r="V62" s="5" t="s">
        <v>15</v>
      </c>
      <c r="W62" s="5" t="s">
        <v>15</v>
      </c>
      <c r="X62" s="5">
        <v>-1</v>
      </c>
      <c r="AK62" s="16">
        <v>29</v>
      </c>
    </row>
    <row r="63" spans="1:41" x14ac:dyDescent="0.2">
      <c r="A63" s="1" t="s">
        <v>112</v>
      </c>
      <c r="B63" s="1" t="s">
        <v>199</v>
      </c>
      <c r="C63" s="1" t="s">
        <v>8</v>
      </c>
      <c r="D63" s="1" t="s">
        <v>221</v>
      </c>
      <c r="E63" s="1" t="s">
        <v>46</v>
      </c>
      <c r="F63" s="1" t="s">
        <v>10</v>
      </c>
      <c r="U63" s="5">
        <v>0.11899999999999999</v>
      </c>
      <c r="V63" s="5">
        <v>0.32400000000000001</v>
      </c>
      <c r="W63" s="5">
        <v>0.34399999999999997</v>
      </c>
      <c r="X63" s="5">
        <v>0.23899999999999999</v>
      </c>
      <c r="Y63" s="5">
        <v>0.24099999999999999</v>
      </c>
      <c r="AK63" s="20">
        <v>30</v>
      </c>
      <c r="AM63" s="17">
        <f>+AO63/$AO$3</f>
        <v>1.2584748397406295E-4</v>
      </c>
      <c r="AN63" s="18">
        <f>IF(AK63=1,AM63,AM63+AN61)</f>
        <v>0.99953683755503542</v>
      </c>
      <c r="AO63" s="5">
        <f>SUM(G63:AJ63)</f>
        <v>1.2669999999999999</v>
      </c>
    </row>
    <row r="64" spans="1:41" x14ac:dyDescent="0.2">
      <c r="A64" s="1" t="s">
        <v>112</v>
      </c>
      <c r="B64" s="1" t="s">
        <v>199</v>
      </c>
      <c r="C64" s="1" t="s">
        <v>8</v>
      </c>
      <c r="D64" s="1" t="s">
        <v>221</v>
      </c>
      <c r="E64" s="1" t="s">
        <v>46</v>
      </c>
      <c r="F64" s="1" t="s">
        <v>11</v>
      </c>
      <c r="U64" s="5">
        <v>-1</v>
      </c>
      <c r="V64" s="5" t="s">
        <v>15</v>
      </c>
      <c r="W64" s="5" t="s">
        <v>15</v>
      </c>
      <c r="X64" s="5">
        <v>-1</v>
      </c>
      <c r="Y64" s="5" t="s">
        <v>15</v>
      </c>
      <c r="AK64" s="16">
        <v>30</v>
      </c>
    </row>
    <row r="65" spans="1:41" x14ac:dyDescent="0.2">
      <c r="A65" s="1" t="s">
        <v>112</v>
      </c>
      <c r="B65" s="1" t="s">
        <v>199</v>
      </c>
      <c r="C65" s="1" t="s">
        <v>8</v>
      </c>
      <c r="D65" s="1" t="s">
        <v>51</v>
      </c>
      <c r="E65" s="1" t="s">
        <v>28</v>
      </c>
      <c r="F65" s="1" t="s">
        <v>10</v>
      </c>
      <c r="J65" s="5">
        <v>1.9E-2</v>
      </c>
      <c r="L65" s="5">
        <v>0.13800000000000001</v>
      </c>
      <c r="S65" s="5">
        <v>0.30399999999999999</v>
      </c>
      <c r="T65" s="5">
        <v>0.16800000000000001</v>
      </c>
      <c r="X65" s="5">
        <v>0.19400000000000001</v>
      </c>
      <c r="AK65" s="20">
        <v>31</v>
      </c>
      <c r="AM65" s="17">
        <f>+AO65/$AO$3</f>
        <v>8.1746234657185338E-5</v>
      </c>
      <c r="AN65" s="18">
        <f>IF(AK65=1,AM65,AM65+AN63)</f>
        <v>0.99961858378969259</v>
      </c>
      <c r="AO65" s="5">
        <f>SUM(G65:AJ65)</f>
        <v>0.82299999999999995</v>
      </c>
    </row>
    <row r="66" spans="1:41" x14ac:dyDescent="0.2">
      <c r="A66" s="1" t="s">
        <v>112</v>
      </c>
      <c r="B66" s="1" t="s">
        <v>199</v>
      </c>
      <c r="C66" s="1" t="s">
        <v>8</v>
      </c>
      <c r="D66" s="1" t="s">
        <v>51</v>
      </c>
      <c r="E66" s="1" t="s">
        <v>28</v>
      </c>
      <c r="F66" s="1" t="s">
        <v>11</v>
      </c>
      <c r="J66" s="5">
        <v>-1</v>
      </c>
      <c r="L66" s="5">
        <v>-1</v>
      </c>
      <c r="S66" s="5">
        <v>-1</v>
      </c>
      <c r="T66" s="5">
        <v>-1</v>
      </c>
      <c r="X66" s="5">
        <v>-1</v>
      </c>
      <c r="AK66" s="16">
        <v>31</v>
      </c>
    </row>
    <row r="67" spans="1:41" x14ac:dyDescent="0.2">
      <c r="A67" s="1" t="s">
        <v>112</v>
      </c>
      <c r="B67" s="1" t="s">
        <v>199</v>
      </c>
      <c r="C67" s="1" t="s">
        <v>8</v>
      </c>
      <c r="D67" s="1" t="s">
        <v>217</v>
      </c>
      <c r="E67" s="1" t="s">
        <v>16</v>
      </c>
      <c r="F67" s="1" t="s">
        <v>10</v>
      </c>
      <c r="Y67" s="5">
        <v>0.69199999999999995</v>
      </c>
      <c r="AK67" s="20">
        <v>32</v>
      </c>
      <c r="AM67" s="17">
        <f>+AO67/$AO$3</f>
        <v>6.8734379565944413E-5</v>
      </c>
      <c r="AN67" s="18">
        <f>IF(AK67=1,AM67,AM67+AN65)</f>
        <v>0.99968731816925849</v>
      </c>
      <c r="AO67" s="5">
        <f>SUM(G67:AJ67)</f>
        <v>0.69199999999999995</v>
      </c>
    </row>
    <row r="68" spans="1:41" x14ac:dyDescent="0.2">
      <c r="A68" s="1" t="s">
        <v>112</v>
      </c>
      <c r="B68" s="1" t="s">
        <v>199</v>
      </c>
      <c r="C68" s="1" t="s">
        <v>8</v>
      </c>
      <c r="D68" s="1" t="s">
        <v>217</v>
      </c>
      <c r="E68" s="1" t="s">
        <v>16</v>
      </c>
      <c r="F68" s="1" t="s">
        <v>11</v>
      </c>
      <c r="Y68" s="5">
        <v>-1</v>
      </c>
      <c r="AK68" s="16">
        <v>32</v>
      </c>
    </row>
    <row r="69" spans="1:41" x14ac:dyDescent="0.2">
      <c r="A69" s="1" t="s">
        <v>112</v>
      </c>
      <c r="B69" s="1" t="s">
        <v>199</v>
      </c>
      <c r="C69" s="1" t="s">
        <v>8</v>
      </c>
      <c r="D69" s="1" t="s">
        <v>88</v>
      </c>
      <c r="E69" s="1" t="s">
        <v>22</v>
      </c>
      <c r="F69" s="1" t="s">
        <v>10</v>
      </c>
      <c r="AH69" s="5">
        <v>0.53900000000000003</v>
      </c>
      <c r="AK69" s="20">
        <v>33</v>
      </c>
      <c r="AM69" s="17">
        <f>+AO69/$AO$3</f>
        <v>5.3537327436479832E-5</v>
      </c>
      <c r="AN69" s="18">
        <f>IF(AK69=1,AM69,AM69+AN67)</f>
        <v>0.999740855496695</v>
      </c>
      <c r="AO69" s="5">
        <f>SUM(G69:AJ69)</f>
        <v>0.53900000000000003</v>
      </c>
    </row>
    <row r="70" spans="1:41" x14ac:dyDescent="0.2">
      <c r="A70" s="1" t="s">
        <v>112</v>
      </c>
      <c r="B70" s="1" t="s">
        <v>199</v>
      </c>
      <c r="C70" s="1" t="s">
        <v>8</v>
      </c>
      <c r="D70" s="1" t="s">
        <v>88</v>
      </c>
      <c r="E70" s="1" t="s">
        <v>22</v>
      </c>
      <c r="F70" s="1" t="s">
        <v>11</v>
      </c>
      <c r="AH70" s="5">
        <v>-1</v>
      </c>
      <c r="AK70" s="16">
        <v>33</v>
      </c>
    </row>
    <row r="71" spans="1:41" x14ac:dyDescent="0.2">
      <c r="A71" s="1" t="s">
        <v>112</v>
      </c>
      <c r="B71" s="1" t="s">
        <v>199</v>
      </c>
      <c r="C71" s="1" t="s">
        <v>8</v>
      </c>
      <c r="D71" s="1" t="s">
        <v>226</v>
      </c>
      <c r="E71" s="1" t="s">
        <v>16</v>
      </c>
      <c r="F71" s="1" t="s">
        <v>10</v>
      </c>
      <c r="W71" s="5">
        <v>0.115</v>
      </c>
      <c r="AA71" s="5">
        <v>1E-3</v>
      </c>
      <c r="AE71" s="5">
        <v>0.27</v>
      </c>
      <c r="AI71" s="5">
        <v>3.7999999999999999E-2</v>
      </c>
      <c r="AJ71" s="5">
        <v>7.0000000000000001E-3</v>
      </c>
      <c r="AK71" s="20">
        <v>34</v>
      </c>
      <c r="AM71" s="17">
        <f>+AO71/$AO$3</f>
        <v>4.2809996521563648E-5</v>
      </c>
      <c r="AN71" s="18">
        <f>IF(AK71=1,AM71,AM71+AN69)</f>
        <v>0.99978366549321651</v>
      </c>
      <c r="AO71" s="5">
        <f>SUM(G71:AJ71)</f>
        <v>0.43099999999999999</v>
      </c>
    </row>
    <row r="72" spans="1:41" x14ac:dyDescent="0.2">
      <c r="A72" s="1" t="s">
        <v>112</v>
      </c>
      <c r="B72" s="1" t="s">
        <v>199</v>
      </c>
      <c r="C72" s="1" t="s">
        <v>8</v>
      </c>
      <c r="D72" s="1" t="s">
        <v>226</v>
      </c>
      <c r="E72" s="1" t="s">
        <v>16</v>
      </c>
      <c r="F72" s="1" t="s">
        <v>11</v>
      </c>
      <c r="W72" s="5" t="s">
        <v>15</v>
      </c>
      <c r="AA72" s="5">
        <v>-1</v>
      </c>
      <c r="AE72" s="5" t="s">
        <v>15</v>
      </c>
      <c r="AI72" s="5">
        <v>-1</v>
      </c>
      <c r="AJ72" s="5">
        <v>-1</v>
      </c>
      <c r="AK72" s="16">
        <v>34</v>
      </c>
    </row>
    <row r="73" spans="1:41" x14ac:dyDescent="0.2">
      <c r="A73" s="1" t="s">
        <v>112</v>
      </c>
      <c r="B73" s="1" t="s">
        <v>199</v>
      </c>
      <c r="C73" s="1" t="s">
        <v>8</v>
      </c>
      <c r="D73" s="1" t="s">
        <v>246</v>
      </c>
      <c r="E73" s="1" t="s">
        <v>16</v>
      </c>
      <c r="F73" s="1" t="s">
        <v>10</v>
      </c>
      <c r="AJ73" s="5">
        <v>0.4</v>
      </c>
      <c r="AK73" s="20">
        <v>35</v>
      </c>
      <c r="AM73" s="17">
        <f>+AO73/$AO$3</f>
        <v>3.9730855240430302E-5</v>
      </c>
      <c r="AN73" s="18">
        <f>IF(AK73=1,AM73,AM73+AN71)</f>
        <v>0.99982339634845696</v>
      </c>
      <c r="AO73" s="5">
        <f>SUM(G73:AJ73)</f>
        <v>0.4</v>
      </c>
    </row>
    <row r="74" spans="1:41" x14ac:dyDescent="0.2">
      <c r="A74" s="1" t="s">
        <v>112</v>
      </c>
      <c r="B74" s="1" t="s">
        <v>199</v>
      </c>
      <c r="C74" s="1" t="s">
        <v>8</v>
      </c>
      <c r="D74" s="1" t="s">
        <v>246</v>
      </c>
      <c r="E74" s="1" t="s">
        <v>16</v>
      </c>
      <c r="F74" s="1" t="s">
        <v>11</v>
      </c>
      <c r="AJ74" s="5">
        <v>-1</v>
      </c>
      <c r="AK74" s="16">
        <v>35</v>
      </c>
    </row>
    <row r="75" spans="1:41" x14ac:dyDescent="0.2">
      <c r="A75" s="1" t="s">
        <v>112</v>
      </c>
      <c r="B75" s="1" t="s">
        <v>199</v>
      </c>
      <c r="C75" s="1" t="s">
        <v>8</v>
      </c>
      <c r="D75" s="1" t="s">
        <v>236</v>
      </c>
      <c r="E75" s="1" t="s">
        <v>16</v>
      </c>
      <c r="F75" s="1" t="s">
        <v>10</v>
      </c>
      <c r="Z75" s="5">
        <v>0.16900000000000001</v>
      </c>
      <c r="AH75" s="5">
        <v>0.08</v>
      </c>
      <c r="AJ75" s="5">
        <v>0.10199999999999999</v>
      </c>
      <c r="AK75" s="20">
        <v>36</v>
      </c>
      <c r="AM75" s="17">
        <f>+AO75/$AO$3</f>
        <v>3.4863825473477585E-5</v>
      </c>
      <c r="AN75" s="18">
        <f>IF(AK75=1,AM75,AM75+AN73)</f>
        <v>0.99985826017393042</v>
      </c>
      <c r="AO75" s="5">
        <f>SUM(G75:AJ75)</f>
        <v>0.35099999999999998</v>
      </c>
    </row>
    <row r="76" spans="1:41" x14ac:dyDescent="0.2">
      <c r="A76" s="1" t="s">
        <v>112</v>
      </c>
      <c r="B76" s="1" t="s">
        <v>199</v>
      </c>
      <c r="C76" s="1" t="s">
        <v>8</v>
      </c>
      <c r="D76" s="1" t="s">
        <v>236</v>
      </c>
      <c r="E76" s="1" t="s">
        <v>16</v>
      </c>
      <c r="F76" s="1" t="s">
        <v>11</v>
      </c>
      <c r="Z76" s="5" t="s">
        <v>15</v>
      </c>
      <c r="AH76" s="5">
        <v>-1</v>
      </c>
      <c r="AJ76" s="5">
        <v>-1</v>
      </c>
      <c r="AK76" s="16">
        <v>36</v>
      </c>
    </row>
    <row r="77" spans="1:41" x14ac:dyDescent="0.2">
      <c r="A77" s="1" t="s">
        <v>112</v>
      </c>
      <c r="B77" s="1" t="s">
        <v>199</v>
      </c>
      <c r="C77" s="1" t="s">
        <v>8</v>
      </c>
      <c r="D77" s="1" t="s">
        <v>216</v>
      </c>
      <c r="E77" s="1" t="s">
        <v>47</v>
      </c>
      <c r="F77" s="1" t="s">
        <v>10</v>
      </c>
      <c r="X77" s="5">
        <v>9.2999999999999999E-2</v>
      </c>
      <c r="Y77" s="5">
        <v>0.20200000000000001</v>
      </c>
      <c r="AK77" s="20">
        <v>37</v>
      </c>
      <c r="AM77" s="17">
        <f>+AO77/$AO$3</f>
        <v>2.9301505739817347E-5</v>
      </c>
      <c r="AN77" s="18">
        <f>IF(AK77=1,AM77,AM77+AN75)</f>
        <v>0.99988756167967019</v>
      </c>
      <c r="AO77" s="5">
        <f>SUM(G77:AJ77)</f>
        <v>0.29500000000000004</v>
      </c>
    </row>
    <row r="78" spans="1:41" x14ac:dyDescent="0.2">
      <c r="A78" s="1" t="s">
        <v>112</v>
      </c>
      <c r="B78" s="1" t="s">
        <v>199</v>
      </c>
      <c r="C78" s="1" t="s">
        <v>8</v>
      </c>
      <c r="D78" s="1" t="s">
        <v>216</v>
      </c>
      <c r="E78" s="1" t="s">
        <v>47</v>
      </c>
      <c r="F78" s="1" t="s">
        <v>11</v>
      </c>
      <c r="X78" s="5">
        <v>-1</v>
      </c>
      <c r="Y78" s="5">
        <v>-1</v>
      </c>
      <c r="AK78" s="16">
        <v>37</v>
      </c>
    </row>
    <row r="79" spans="1:41" x14ac:dyDescent="0.2">
      <c r="A79" s="1" t="s">
        <v>112</v>
      </c>
      <c r="B79" s="1" t="s">
        <v>199</v>
      </c>
      <c r="C79" s="1" t="s">
        <v>8</v>
      </c>
      <c r="D79" s="1" t="s">
        <v>51</v>
      </c>
      <c r="E79" s="1" t="s">
        <v>33</v>
      </c>
      <c r="F79" s="1" t="s">
        <v>10</v>
      </c>
      <c r="I79" s="5">
        <v>0.13400000000000001</v>
      </c>
      <c r="K79" s="5">
        <v>8.5000000000000006E-2</v>
      </c>
      <c r="M79" s="5">
        <v>2.8000000000000001E-2</v>
      </c>
      <c r="AK79" s="20">
        <v>38</v>
      </c>
      <c r="AM79" s="17">
        <f>+AO79/$AO$3</f>
        <v>2.4533803110965711E-5</v>
      </c>
      <c r="AN79" s="18">
        <f>IF(AK79=1,AM79,AM79+AN77)</f>
        <v>0.99991209548278115</v>
      </c>
      <c r="AO79" s="5">
        <f>SUM(G79:AJ79)</f>
        <v>0.24700000000000003</v>
      </c>
    </row>
    <row r="80" spans="1:41" x14ac:dyDescent="0.2">
      <c r="A80" s="1" t="s">
        <v>112</v>
      </c>
      <c r="B80" s="1" t="s">
        <v>199</v>
      </c>
      <c r="C80" s="1" t="s">
        <v>8</v>
      </c>
      <c r="D80" s="1" t="s">
        <v>51</v>
      </c>
      <c r="E80" s="1" t="s">
        <v>33</v>
      </c>
      <c r="F80" s="1" t="s">
        <v>11</v>
      </c>
      <c r="I80" s="5">
        <v>-1</v>
      </c>
      <c r="K80" s="5">
        <v>-1</v>
      </c>
      <c r="M80" s="5">
        <v>-1</v>
      </c>
      <c r="AK80" s="16">
        <v>38</v>
      </c>
    </row>
    <row r="81" spans="1:41" x14ac:dyDescent="0.2">
      <c r="A81" s="1" t="s">
        <v>112</v>
      </c>
      <c r="B81" s="1" t="s">
        <v>199</v>
      </c>
      <c r="C81" s="1" t="s">
        <v>8</v>
      </c>
      <c r="D81" s="1" t="s">
        <v>218</v>
      </c>
      <c r="E81" s="1" t="s">
        <v>9</v>
      </c>
      <c r="F81" s="1" t="s">
        <v>10</v>
      </c>
      <c r="Y81" s="5">
        <v>4.2999999999999997E-2</v>
      </c>
      <c r="Z81" s="5">
        <v>0.193</v>
      </c>
      <c r="AK81" s="20">
        <v>39</v>
      </c>
      <c r="AM81" s="17">
        <f>+AO81/$AO$3</f>
        <v>2.3441204591853873E-5</v>
      </c>
      <c r="AN81" s="18">
        <f>IF(AK81=1,AM81,AM81+AN79)</f>
        <v>0.99993553668737301</v>
      </c>
      <c r="AO81" s="5">
        <f>SUM(G81:AJ81)</f>
        <v>0.23599999999999999</v>
      </c>
    </row>
    <row r="82" spans="1:41" x14ac:dyDescent="0.2">
      <c r="A82" s="1" t="s">
        <v>112</v>
      </c>
      <c r="B82" s="1" t="s">
        <v>199</v>
      </c>
      <c r="C82" s="1" t="s">
        <v>8</v>
      </c>
      <c r="D82" s="1" t="s">
        <v>218</v>
      </c>
      <c r="E82" s="1" t="s">
        <v>9</v>
      </c>
      <c r="F82" s="1" t="s">
        <v>11</v>
      </c>
      <c r="Y82" s="5" t="s">
        <v>15</v>
      </c>
      <c r="Z82" s="5" t="s">
        <v>15</v>
      </c>
      <c r="AK82" s="16">
        <v>39</v>
      </c>
    </row>
    <row r="83" spans="1:41" x14ac:dyDescent="0.2">
      <c r="A83" s="1" t="s">
        <v>112</v>
      </c>
      <c r="B83" s="1" t="s">
        <v>199</v>
      </c>
      <c r="C83" s="1" t="s">
        <v>8</v>
      </c>
      <c r="D83" s="1" t="s">
        <v>111</v>
      </c>
      <c r="E83" s="1" t="s">
        <v>33</v>
      </c>
      <c r="F83" s="1" t="s">
        <v>10</v>
      </c>
      <c r="V83" s="5">
        <v>0.06</v>
      </c>
      <c r="X83" s="5">
        <v>3.2000000000000001E-2</v>
      </c>
      <c r="AG83" s="5">
        <v>6.9000000000000006E-2</v>
      </c>
      <c r="AK83" s="20">
        <v>40</v>
      </c>
      <c r="AM83" s="17">
        <f>+AO83/$AO$3</f>
        <v>1.5991669234273196E-5</v>
      </c>
      <c r="AN83" s="18">
        <f>IF(AK83=1,AM83,AM83+AN81)</f>
        <v>0.99995152835660728</v>
      </c>
      <c r="AO83" s="5">
        <f>SUM(G83:AJ83)</f>
        <v>0.161</v>
      </c>
    </row>
    <row r="84" spans="1:41" x14ac:dyDescent="0.2">
      <c r="A84" s="1" t="s">
        <v>112</v>
      </c>
      <c r="B84" s="1" t="s">
        <v>199</v>
      </c>
      <c r="C84" s="1" t="s">
        <v>8</v>
      </c>
      <c r="D84" s="1" t="s">
        <v>111</v>
      </c>
      <c r="E84" s="1" t="s">
        <v>33</v>
      </c>
      <c r="F84" s="1" t="s">
        <v>11</v>
      </c>
      <c r="V84" s="5">
        <v>-1</v>
      </c>
      <c r="X84" s="5">
        <v>-1</v>
      </c>
      <c r="AG84" s="5">
        <v>-1</v>
      </c>
      <c r="AK84" s="16">
        <v>40</v>
      </c>
    </row>
    <row r="85" spans="1:41" x14ac:dyDescent="0.2">
      <c r="A85" s="1" t="s">
        <v>112</v>
      </c>
      <c r="B85" s="1" t="s">
        <v>199</v>
      </c>
      <c r="C85" s="1" t="s">
        <v>8</v>
      </c>
      <c r="D85" s="1" t="s">
        <v>216</v>
      </c>
      <c r="E85" s="1" t="s">
        <v>28</v>
      </c>
      <c r="F85" s="1" t="s">
        <v>10</v>
      </c>
      <c r="AG85" s="5">
        <v>0.11899999999999999</v>
      </c>
      <c r="AK85" s="20">
        <v>41</v>
      </c>
      <c r="AM85" s="17">
        <f>+AO85/$AO$3</f>
        <v>1.1819929434028013E-5</v>
      </c>
      <c r="AN85" s="18">
        <f>IF(AK85=1,AM85,AM85+AN83)</f>
        <v>0.99996334828604128</v>
      </c>
      <c r="AO85" s="5">
        <f>SUM(G85:AJ85)</f>
        <v>0.11899999999999999</v>
      </c>
    </row>
    <row r="86" spans="1:41" x14ac:dyDescent="0.2">
      <c r="A86" s="1" t="s">
        <v>112</v>
      </c>
      <c r="B86" s="1" t="s">
        <v>199</v>
      </c>
      <c r="C86" s="1" t="s">
        <v>8</v>
      </c>
      <c r="D86" s="1" t="s">
        <v>216</v>
      </c>
      <c r="E86" s="1" t="s">
        <v>28</v>
      </c>
      <c r="F86" s="1" t="s">
        <v>11</v>
      </c>
      <c r="AG86" s="5" t="s">
        <v>15</v>
      </c>
      <c r="AK86" s="16">
        <v>41</v>
      </c>
    </row>
    <row r="87" spans="1:41" x14ac:dyDescent="0.2">
      <c r="A87" s="1" t="s">
        <v>112</v>
      </c>
      <c r="B87" s="1" t="s">
        <v>199</v>
      </c>
      <c r="C87" s="1" t="s">
        <v>8</v>
      </c>
      <c r="D87" s="1" t="s">
        <v>70</v>
      </c>
      <c r="E87" s="1" t="s">
        <v>16</v>
      </c>
      <c r="F87" s="1" t="s">
        <v>10</v>
      </c>
      <c r="AI87" s="5">
        <v>0.112</v>
      </c>
      <c r="AK87" s="20">
        <v>42</v>
      </c>
      <c r="AM87" s="17">
        <f>+AO87/$AO$3</f>
        <v>1.1124639467320483E-5</v>
      </c>
      <c r="AN87" s="18">
        <f>IF(AK87=1,AM87,AM87+AN85)</f>
        <v>0.99997447292550856</v>
      </c>
      <c r="AO87" s="5">
        <f>SUM(G87:AJ87)</f>
        <v>0.112</v>
      </c>
    </row>
    <row r="88" spans="1:41" x14ac:dyDescent="0.2">
      <c r="A88" s="1" t="s">
        <v>112</v>
      </c>
      <c r="B88" s="1" t="s">
        <v>199</v>
      </c>
      <c r="C88" s="1" t="s">
        <v>8</v>
      </c>
      <c r="D88" s="1" t="s">
        <v>70</v>
      </c>
      <c r="E88" s="1" t="s">
        <v>16</v>
      </c>
      <c r="F88" s="1" t="s">
        <v>11</v>
      </c>
      <c r="AI88" s="5">
        <v>-1</v>
      </c>
      <c r="AK88" s="16">
        <v>42</v>
      </c>
    </row>
    <row r="89" spans="1:41" x14ac:dyDescent="0.2">
      <c r="A89" s="1" t="s">
        <v>112</v>
      </c>
      <c r="B89" s="1" t="s">
        <v>199</v>
      </c>
      <c r="C89" s="1" t="s">
        <v>8</v>
      </c>
      <c r="D89" s="1" t="s">
        <v>221</v>
      </c>
      <c r="E89" s="1" t="s">
        <v>47</v>
      </c>
      <c r="F89" s="1" t="s">
        <v>10</v>
      </c>
      <c r="W89" s="5">
        <v>9.1999999999999998E-2</v>
      </c>
      <c r="AK89" s="20">
        <v>43</v>
      </c>
      <c r="AM89" s="17">
        <f>+AO89/$AO$3</f>
        <v>9.1380967052989688E-6</v>
      </c>
      <c r="AN89" s="18">
        <f>IF(AK89=1,AM89,AM89+AN87)</f>
        <v>0.99998361102221389</v>
      </c>
      <c r="AO89" s="5">
        <f>SUM(G89:AJ89)</f>
        <v>9.1999999999999998E-2</v>
      </c>
    </row>
    <row r="90" spans="1:41" x14ac:dyDescent="0.2">
      <c r="A90" s="1" t="s">
        <v>112</v>
      </c>
      <c r="B90" s="1" t="s">
        <v>199</v>
      </c>
      <c r="C90" s="1" t="s">
        <v>8</v>
      </c>
      <c r="D90" s="1" t="s">
        <v>221</v>
      </c>
      <c r="E90" s="1" t="s">
        <v>47</v>
      </c>
      <c r="F90" s="1" t="s">
        <v>11</v>
      </c>
      <c r="W90" s="5" t="s">
        <v>15</v>
      </c>
      <c r="AK90" s="16">
        <v>43</v>
      </c>
    </row>
    <row r="91" spans="1:41" x14ac:dyDescent="0.2">
      <c r="A91" s="1" t="s">
        <v>112</v>
      </c>
      <c r="B91" s="1" t="s">
        <v>199</v>
      </c>
      <c r="C91" s="1" t="s">
        <v>8</v>
      </c>
      <c r="D91" s="1" t="s">
        <v>216</v>
      </c>
      <c r="E91" s="1" t="s">
        <v>33</v>
      </c>
      <c r="F91" s="1" t="s">
        <v>10</v>
      </c>
      <c r="AG91" s="5">
        <v>8.3000000000000004E-2</v>
      </c>
      <c r="AK91" s="20">
        <v>44</v>
      </c>
      <c r="AM91" s="17">
        <f>+AO91/$AO$3</f>
        <v>8.2441524623892874E-6</v>
      </c>
      <c r="AN91" s="18">
        <f>IF(AK91=1,AM91,AM91+AN89)</f>
        <v>0.99999185517467626</v>
      </c>
      <c r="AO91" s="5">
        <f>SUM(G91:AJ91)</f>
        <v>8.3000000000000004E-2</v>
      </c>
    </row>
    <row r="92" spans="1:41" x14ac:dyDescent="0.2">
      <c r="A92" s="1" t="s">
        <v>112</v>
      </c>
      <c r="B92" s="1" t="s">
        <v>199</v>
      </c>
      <c r="C92" s="1" t="s">
        <v>8</v>
      </c>
      <c r="D92" s="1" t="s">
        <v>216</v>
      </c>
      <c r="E92" s="1" t="s">
        <v>33</v>
      </c>
      <c r="F92" s="1" t="s">
        <v>11</v>
      </c>
      <c r="AG92" s="5" t="s">
        <v>15</v>
      </c>
      <c r="AK92" s="16">
        <v>44</v>
      </c>
    </row>
    <row r="93" spans="1:41" x14ac:dyDescent="0.2">
      <c r="A93" s="1" t="s">
        <v>112</v>
      </c>
      <c r="B93" s="1" t="s">
        <v>199</v>
      </c>
      <c r="C93" s="1" t="s">
        <v>8</v>
      </c>
      <c r="D93" s="1" t="s">
        <v>217</v>
      </c>
      <c r="E93" s="1" t="s">
        <v>33</v>
      </c>
      <c r="F93" s="1" t="s">
        <v>10</v>
      </c>
      <c r="Y93" s="5">
        <v>0.04</v>
      </c>
      <c r="AK93" s="20">
        <v>45</v>
      </c>
      <c r="AM93" s="17">
        <f>+AO93/$AO$3</f>
        <v>3.9730855240430298E-6</v>
      </c>
      <c r="AN93" s="18">
        <f>IF(AK93=1,AM93,AM93+AN91)</f>
        <v>0.99999582826020028</v>
      </c>
      <c r="AO93" s="5">
        <f>SUM(G93:AJ93)</f>
        <v>0.04</v>
      </c>
    </row>
    <row r="94" spans="1:41" x14ac:dyDescent="0.2">
      <c r="A94" s="1" t="s">
        <v>112</v>
      </c>
      <c r="B94" s="1" t="s">
        <v>199</v>
      </c>
      <c r="C94" s="1" t="s">
        <v>8</v>
      </c>
      <c r="D94" s="1" t="s">
        <v>217</v>
      </c>
      <c r="E94" s="1" t="s">
        <v>33</v>
      </c>
      <c r="F94" s="1" t="s">
        <v>11</v>
      </c>
      <c r="Y94" s="5">
        <v>-1</v>
      </c>
      <c r="AK94" s="16">
        <v>45</v>
      </c>
    </row>
    <row r="95" spans="1:41" x14ac:dyDescent="0.2">
      <c r="A95" s="1" t="s">
        <v>112</v>
      </c>
      <c r="B95" s="1" t="s">
        <v>199</v>
      </c>
      <c r="C95" s="1" t="s">
        <v>8</v>
      </c>
      <c r="D95" s="1" t="s">
        <v>222</v>
      </c>
      <c r="E95" s="1" t="s">
        <v>21</v>
      </c>
      <c r="F95" s="1" t="s">
        <v>10</v>
      </c>
      <c r="AB95" s="5">
        <v>2.5000000000000001E-2</v>
      </c>
      <c r="AK95" s="20">
        <v>46</v>
      </c>
      <c r="AM95" s="17">
        <f>+AO95/$AO$3</f>
        <v>2.4831784525268939E-6</v>
      </c>
      <c r="AN95" s="18">
        <f>IF(AK95=1,AM95,AM95+AN93)</f>
        <v>0.99999831143865281</v>
      </c>
      <c r="AO95" s="5">
        <f>SUM(G95:AJ95)</f>
        <v>2.5000000000000001E-2</v>
      </c>
    </row>
    <row r="96" spans="1:41" x14ac:dyDescent="0.2">
      <c r="A96" s="1" t="s">
        <v>112</v>
      </c>
      <c r="B96" s="1" t="s">
        <v>199</v>
      </c>
      <c r="C96" s="1" t="s">
        <v>8</v>
      </c>
      <c r="D96" s="1" t="s">
        <v>222</v>
      </c>
      <c r="E96" s="1" t="s">
        <v>21</v>
      </c>
      <c r="F96" s="1" t="s">
        <v>11</v>
      </c>
      <c r="AB96" s="5" t="s">
        <v>15</v>
      </c>
      <c r="AK96" s="16">
        <v>46</v>
      </c>
    </row>
    <row r="97" spans="1:41" x14ac:dyDescent="0.2">
      <c r="A97" s="1" t="s">
        <v>112</v>
      </c>
      <c r="B97" s="1" t="s">
        <v>199</v>
      </c>
      <c r="C97" s="1" t="s">
        <v>8</v>
      </c>
      <c r="D97" s="1" t="s">
        <v>221</v>
      </c>
      <c r="E97" s="1" t="s">
        <v>28</v>
      </c>
      <c r="F97" s="1" t="s">
        <v>10</v>
      </c>
      <c r="AB97" s="5">
        <v>8.0000000000000002E-3</v>
      </c>
      <c r="AK97" s="20">
        <v>47</v>
      </c>
      <c r="AM97" s="17">
        <f>+AO97/$AO$3</f>
        <v>7.9461710480860601E-7</v>
      </c>
      <c r="AN97" s="18">
        <f>IF(AK97=1,AM97,AM97+AN95)</f>
        <v>0.99999910605575759</v>
      </c>
      <c r="AO97" s="5">
        <f>SUM(G97:AJ97)</f>
        <v>8.0000000000000002E-3</v>
      </c>
    </row>
    <row r="98" spans="1:41" x14ac:dyDescent="0.2">
      <c r="A98" s="1" t="s">
        <v>112</v>
      </c>
      <c r="B98" s="1" t="s">
        <v>199</v>
      </c>
      <c r="C98" s="1" t="s">
        <v>8</v>
      </c>
      <c r="D98" s="1" t="s">
        <v>221</v>
      </c>
      <c r="E98" s="1" t="s">
        <v>28</v>
      </c>
      <c r="F98" s="1" t="s">
        <v>11</v>
      </c>
      <c r="AB98" s="5" t="s">
        <v>15</v>
      </c>
      <c r="AK98" s="16">
        <v>47</v>
      </c>
    </row>
    <row r="99" spans="1:41" x14ac:dyDescent="0.2">
      <c r="A99" s="1" t="s">
        <v>112</v>
      </c>
      <c r="B99" s="1" t="s">
        <v>199</v>
      </c>
      <c r="C99" s="1" t="s">
        <v>8</v>
      </c>
      <c r="D99" s="1" t="s">
        <v>218</v>
      </c>
      <c r="E99" s="63" t="s">
        <v>32</v>
      </c>
      <c r="F99" s="1" t="s">
        <v>10</v>
      </c>
      <c r="AG99" s="5">
        <v>7.0000000000000001E-3</v>
      </c>
      <c r="AK99" s="20">
        <v>48</v>
      </c>
      <c r="AM99" s="17">
        <f>+AO99/$AO$3</f>
        <v>6.9528996670753018E-7</v>
      </c>
      <c r="AN99" s="18">
        <f>IF(AK99=1,AM99,AM99+AN97)</f>
        <v>0.9999998013457243</v>
      </c>
      <c r="AO99" s="5">
        <f>SUM(G99:AJ99)</f>
        <v>7.0000000000000001E-3</v>
      </c>
    </row>
    <row r="100" spans="1:41" x14ac:dyDescent="0.2">
      <c r="A100" s="1" t="s">
        <v>112</v>
      </c>
      <c r="B100" s="1" t="s">
        <v>199</v>
      </c>
      <c r="C100" s="1" t="s">
        <v>8</v>
      </c>
      <c r="D100" s="1" t="s">
        <v>218</v>
      </c>
      <c r="E100" s="63" t="s">
        <v>32</v>
      </c>
      <c r="F100" s="1" t="s">
        <v>11</v>
      </c>
      <c r="S100" s="5" t="s">
        <v>15</v>
      </c>
      <c r="T100" s="5" t="s">
        <v>15</v>
      </c>
      <c r="U100" s="5" t="s">
        <v>15</v>
      </c>
      <c r="X100" s="5" t="s">
        <v>15</v>
      </c>
      <c r="AA100" s="5" t="s">
        <v>15</v>
      </c>
      <c r="AB100" s="5" t="s">
        <v>15</v>
      </c>
      <c r="AD100" s="5" t="s">
        <v>15</v>
      </c>
      <c r="AG100" s="5" t="s">
        <v>15</v>
      </c>
      <c r="AK100" s="16">
        <v>48</v>
      </c>
    </row>
    <row r="101" spans="1:41" x14ac:dyDescent="0.2">
      <c r="A101" s="1" t="s">
        <v>112</v>
      </c>
      <c r="B101" s="1" t="s">
        <v>199</v>
      </c>
      <c r="C101" s="1" t="s">
        <v>19</v>
      </c>
      <c r="D101" s="1" t="s">
        <v>20</v>
      </c>
      <c r="E101" s="1" t="s">
        <v>21</v>
      </c>
      <c r="F101" s="1" t="s">
        <v>10</v>
      </c>
      <c r="AA101" s="5">
        <v>2E-3</v>
      </c>
      <c r="AK101" s="20">
        <v>49</v>
      </c>
      <c r="AM101" s="17">
        <f>+AO101/$AO$3</f>
        <v>1.986542762021515E-7</v>
      </c>
      <c r="AN101" s="18">
        <f>IF(AK101=1,AM101,AM101+AN99)</f>
        <v>1.0000000000000004</v>
      </c>
      <c r="AO101" s="5">
        <f>SUM(G101:AJ101)</f>
        <v>2E-3</v>
      </c>
    </row>
    <row r="102" spans="1:41" x14ac:dyDescent="0.2">
      <c r="A102" s="1" t="s">
        <v>112</v>
      </c>
      <c r="B102" s="1" t="s">
        <v>199</v>
      </c>
      <c r="C102" s="1" t="s">
        <v>19</v>
      </c>
      <c r="D102" s="1" t="s">
        <v>20</v>
      </c>
      <c r="E102" s="1" t="s">
        <v>21</v>
      </c>
      <c r="F102" s="1" t="s">
        <v>11</v>
      </c>
      <c r="AA102" s="5">
        <v>-1</v>
      </c>
      <c r="AK102" s="20">
        <v>49</v>
      </c>
    </row>
  </sheetData>
  <mergeCells count="2">
    <mergeCell ref="E2:F2"/>
    <mergeCell ref="A1:D1"/>
  </mergeCells>
  <conditionalFormatting sqref="AO2">
    <cfRule type="cellIs" dxfId="157" priority="35" operator="equal">
      <formula>"Check functions"</formula>
    </cfRule>
  </conditionalFormatting>
  <conditionalFormatting sqref="G6:AJ100">
    <cfRule type="cellIs" dxfId="156" priority="27" operator="equal">
      <formula>-1</formula>
    </cfRule>
    <cfRule type="cellIs" dxfId="155" priority="28" operator="equal">
      <formula>"a"</formula>
    </cfRule>
    <cfRule type="cellIs" dxfId="154" priority="29" operator="equal">
      <formula>"b"</formula>
    </cfRule>
    <cfRule type="cellIs" dxfId="153" priority="30" operator="equal">
      <formula>"c"</formula>
    </cfRule>
    <cfRule type="cellIs" dxfId="152" priority="31" operator="equal">
      <formula>"bc"</formula>
    </cfRule>
    <cfRule type="cellIs" dxfId="151" priority="32" operator="equal">
      <formula>"ab"</formula>
    </cfRule>
    <cfRule type="cellIs" dxfId="150" priority="33" operator="equal">
      <formula>"ac"</formula>
    </cfRule>
    <cfRule type="cellIs" dxfId="149" priority="34" operator="equal">
      <formula>"abc"</formula>
    </cfRule>
  </conditionalFormatting>
  <conditionalFormatting sqref="AN6">
    <cfRule type="colorScale" priority="1329">
      <colorScale>
        <cfvo type="min"/>
        <cfvo type="percentile" val="50"/>
        <cfvo type="num" val="0.97499999999999998"/>
        <color rgb="FF63BE7B"/>
        <color rgb="FFFCFCFF"/>
        <color rgb="FFF8696B"/>
      </colorScale>
    </cfRule>
  </conditionalFormatting>
  <conditionalFormatting sqref="AN5:AN102">
    <cfRule type="colorScale" priority="1469">
      <colorScale>
        <cfvo type="min"/>
        <cfvo type="percentile" val="50"/>
        <cfvo type="num" val="0.97499999999999998"/>
        <color rgb="FF63BE7B"/>
        <color rgb="FFFCFCFF"/>
        <color rgb="FFF8696B"/>
      </colorScale>
    </cfRule>
  </conditionalFormatting>
  <conditionalFormatting sqref="AM5:AM102">
    <cfRule type="colorScale" priority="1517">
      <colorScale>
        <cfvo type="min"/>
        <cfvo type="percentile" val="50"/>
        <cfvo type="max"/>
        <color rgb="FFF8696B"/>
        <color rgb="FFFFEB84"/>
        <color rgb="FF63BE7B"/>
      </colorScale>
    </cfRule>
  </conditionalFormatting>
  <conditionalFormatting sqref="G102:AJ102">
    <cfRule type="cellIs" dxfId="148" priority="3" operator="equal">
      <formula>-1</formula>
    </cfRule>
    <cfRule type="cellIs" dxfId="147" priority="4" operator="equal">
      <formula>"a"</formula>
    </cfRule>
    <cfRule type="cellIs" dxfId="146" priority="5" operator="equal">
      <formula>"b"</formula>
    </cfRule>
    <cfRule type="cellIs" dxfId="145" priority="6" operator="equal">
      <formula>"c"</formula>
    </cfRule>
    <cfRule type="cellIs" dxfId="144" priority="7" operator="equal">
      <formula>"bc"</formula>
    </cfRule>
    <cfRule type="cellIs" dxfId="143" priority="8" operator="equal">
      <formula>"ab"</formula>
    </cfRule>
    <cfRule type="cellIs" dxfId="142" priority="9" operator="equal">
      <formula>"ac"</formula>
    </cfRule>
    <cfRule type="cellIs" dxfId="141" priority="10" operator="equal">
      <formula>"abc"</formula>
    </cfRule>
  </conditionalFormatting>
  <pageMargins left="0.7" right="0.7" top="0.75" bottom="0.75" header="0.3" footer="0.3"/>
  <pageSetup paperSize="9" scale="54" orientation="landscape"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0A594A-4AA8-4DD0-94B5-F500C7EED71F}">
  <sheetPr>
    <tabColor theme="9"/>
    <pageSetUpPr fitToPage="1"/>
  </sheetPr>
  <dimension ref="A1:AO48"/>
  <sheetViews>
    <sheetView zoomScale="90" zoomScaleNormal="90" zoomScaleSheetLayoutView="90" workbookViewId="0">
      <selection activeCell="J25" sqref="J25"/>
    </sheetView>
  </sheetViews>
  <sheetFormatPr defaultColWidth="9.140625" defaultRowHeight="12" x14ac:dyDescent="0.2"/>
  <cols>
    <col min="1" max="1" width="6.7109375" style="1" customWidth="1"/>
    <col min="2" max="2" width="5.140625" style="1" customWidth="1"/>
    <col min="3" max="3" width="5.5703125" style="1" customWidth="1"/>
    <col min="4" max="4" width="22.7109375" style="1" customWidth="1"/>
    <col min="5" max="5" width="7.42578125" style="1" customWidth="1"/>
    <col min="6" max="6" width="4.5703125" style="1" customWidth="1"/>
    <col min="7" max="36" width="6.7109375" style="5" customWidth="1"/>
    <col min="37" max="37" width="4.85546875" style="20" bestFit="1" customWidth="1"/>
    <col min="38" max="38" width="1.7109375" style="16" customWidth="1"/>
    <col min="39" max="39" width="6.140625" style="15" bestFit="1" customWidth="1"/>
    <col min="40" max="40" width="5.5703125" style="16" bestFit="1" customWidth="1"/>
    <col min="41" max="41" width="9" style="1" bestFit="1" customWidth="1"/>
    <col min="42" max="16384" width="9.140625" style="1"/>
  </cols>
  <sheetData>
    <row r="1" spans="1:41" x14ac:dyDescent="0.2">
      <c r="A1" s="61" t="str">
        <f>"Table " &amp; VLOOKUP(AO1,header!$B$4:$C$31,1,FALSE) &amp; ". "&amp; VLOOKUP(AO1,header!$B$4:$C$31,2,FALSE)</f>
        <v>Table 24. POR-NW region</v>
      </c>
      <c r="B1" s="61"/>
      <c r="C1" s="61"/>
      <c r="D1" s="61"/>
      <c r="AO1" s="11">
        <v>24</v>
      </c>
    </row>
    <row r="2" spans="1:41" x14ac:dyDescent="0.2">
      <c r="E2" s="60" t="s">
        <v>143</v>
      </c>
      <c r="F2" s="60"/>
      <c r="G2" s="21">
        <f>SUMIF(G5:G48,"&gt;0")</f>
        <v>1586.1579999999999</v>
      </c>
      <c r="H2" s="21">
        <f t="shared" ref="H2:AJ2" si="0">SUMIF(H5:H48,"&gt;0")</f>
        <v>2021.2409999999998</v>
      </c>
      <c r="I2" s="21">
        <f t="shared" si="0"/>
        <v>1474.8590000000002</v>
      </c>
      <c r="J2" s="21">
        <f t="shared" si="0"/>
        <v>1725.5520000000001</v>
      </c>
      <c r="K2" s="21">
        <f t="shared" si="0"/>
        <v>1423.7339999999999</v>
      </c>
      <c r="L2" s="21">
        <f t="shared" si="0"/>
        <v>1211.69</v>
      </c>
      <c r="M2" s="21">
        <f t="shared" si="0"/>
        <v>1432.2850000000003</v>
      </c>
      <c r="N2" s="21">
        <f t="shared" si="0"/>
        <v>1144.3270000000002</v>
      </c>
      <c r="O2" s="21">
        <f t="shared" si="0"/>
        <v>1046.5340000000001</v>
      </c>
      <c r="P2" s="21">
        <f t="shared" si="0"/>
        <v>988.25399999999991</v>
      </c>
      <c r="Q2" s="21">
        <f t="shared" si="0"/>
        <v>574.22900000000004</v>
      </c>
      <c r="R2" s="21">
        <f t="shared" si="0"/>
        <v>282.36399999999998</v>
      </c>
      <c r="S2" s="21">
        <f t="shared" si="0"/>
        <v>163.51400000000004</v>
      </c>
      <c r="T2" s="21">
        <f t="shared" si="0"/>
        <v>264.14300000000003</v>
      </c>
      <c r="U2" s="21">
        <f t="shared" si="0"/>
        <v>237.41299999999998</v>
      </c>
      <c r="V2" s="21">
        <f t="shared" si="0"/>
        <v>216.79400000000001</v>
      </c>
      <c r="W2" s="21">
        <f t="shared" si="0"/>
        <v>101.38200000000002</v>
      </c>
      <c r="X2" s="21">
        <f t="shared" si="0"/>
        <v>141.13200000000001</v>
      </c>
      <c r="Y2" s="21">
        <f t="shared" si="0"/>
        <v>83.813999999999993</v>
      </c>
      <c r="Z2" s="21">
        <f t="shared" si="0"/>
        <v>113.83199999999999</v>
      </c>
      <c r="AA2" s="21">
        <f t="shared" si="0"/>
        <v>85.300999999999988</v>
      </c>
      <c r="AB2" s="21">
        <f t="shared" si="0"/>
        <v>161.73100000000002</v>
      </c>
      <c r="AC2" s="21">
        <f t="shared" si="0"/>
        <v>284.04400000000004</v>
      </c>
      <c r="AD2" s="21">
        <f t="shared" si="0"/>
        <v>34.716999999999999</v>
      </c>
      <c r="AE2" s="21">
        <f t="shared" si="0"/>
        <v>93.093999999999994</v>
      </c>
      <c r="AF2" s="21">
        <f t="shared" si="0"/>
        <v>29.959999999999997</v>
      </c>
      <c r="AG2" s="21">
        <f t="shared" si="0"/>
        <v>39.253</v>
      </c>
      <c r="AH2" s="21">
        <f t="shared" si="0"/>
        <v>18.863999999999997</v>
      </c>
      <c r="AI2" s="21">
        <f t="shared" si="0"/>
        <v>15.566999999999998</v>
      </c>
      <c r="AJ2" s="21">
        <f t="shared" si="0"/>
        <v>10.52</v>
      </c>
      <c r="AO2" s="39" t="str">
        <f>IF((SUM(G2:AJ2)=AO3),"Ok","Check functions")</f>
        <v>Ok</v>
      </c>
    </row>
    <row r="3" spans="1:41" x14ac:dyDescent="0.2">
      <c r="AO3" s="5">
        <f>SUM(AO5:AO48)</f>
        <v>17006.301999999996</v>
      </c>
    </row>
    <row r="4" spans="1:41" s="27" customFormat="1" x14ac:dyDescent="0.2">
      <c r="A4" s="23" t="s">
        <v>0</v>
      </c>
      <c r="B4" s="23" t="s">
        <v>1</v>
      </c>
      <c r="C4" s="23" t="s">
        <v>2</v>
      </c>
      <c r="D4" s="23" t="s">
        <v>3</v>
      </c>
      <c r="E4" s="23" t="s">
        <v>4</v>
      </c>
      <c r="F4" s="24" t="s">
        <v>144</v>
      </c>
      <c r="G4" s="29">
        <v>1991</v>
      </c>
      <c r="H4" s="25">
        <v>1992</v>
      </c>
      <c r="I4" s="25">
        <v>1993</v>
      </c>
      <c r="J4" s="25">
        <v>1994</v>
      </c>
      <c r="K4" s="25">
        <v>1995</v>
      </c>
      <c r="L4" s="25">
        <v>1996</v>
      </c>
      <c r="M4" s="25">
        <v>1997</v>
      </c>
      <c r="N4" s="25">
        <v>1998</v>
      </c>
      <c r="O4" s="25">
        <v>1999</v>
      </c>
      <c r="P4" s="25">
        <v>2000</v>
      </c>
      <c r="Q4" s="25">
        <v>2001</v>
      </c>
      <c r="R4" s="25">
        <v>2002</v>
      </c>
      <c r="S4" s="25">
        <v>2003</v>
      </c>
      <c r="T4" s="25">
        <v>2004</v>
      </c>
      <c r="U4" s="25">
        <v>2005</v>
      </c>
      <c r="V4" s="25">
        <v>2006</v>
      </c>
      <c r="W4" s="25">
        <v>2007</v>
      </c>
      <c r="X4" s="25">
        <v>2008</v>
      </c>
      <c r="Y4" s="25">
        <v>2009</v>
      </c>
      <c r="Z4" s="25">
        <v>2010</v>
      </c>
      <c r="AA4" s="25">
        <v>2011</v>
      </c>
      <c r="AB4" s="25">
        <v>2012</v>
      </c>
      <c r="AC4" s="25">
        <v>2013</v>
      </c>
      <c r="AD4" s="25">
        <v>2014</v>
      </c>
      <c r="AE4" s="25">
        <v>2015</v>
      </c>
      <c r="AF4" s="25">
        <v>2016</v>
      </c>
      <c r="AG4" s="25">
        <v>2017</v>
      </c>
      <c r="AH4" s="25">
        <v>2018</v>
      </c>
      <c r="AI4" s="25">
        <v>2019</v>
      </c>
      <c r="AJ4" s="25">
        <v>2020</v>
      </c>
      <c r="AK4" s="26" t="s">
        <v>5</v>
      </c>
      <c r="AL4" s="11"/>
      <c r="AM4" s="14" t="s">
        <v>95</v>
      </c>
      <c r="AN4" s="11" t="s">
        <v>96</v>
      </c>
      <c r="AO4" s="1" t="s">
        <v>228</v>
      </c>
    </row>
    <row r="5" spans="1:41" x14ac:dyDescent="0.2">
      <c r="A5" s="1" t="s">
        <v>112</v>
      </c>
      <c r="B5" s="1" t="s">
        <v>200</v>
      </c>
      <c r="C5" s="1" t="s">
        <v>8</v>
      </c>
      <c r="D5" s="1" t="s">
        <v>38</v>
      </c>
      <c r="E5" s="1" t="s">
        <v>21</v>
      </c>
      <c r="F5" s="1" t="s">
        <v>10</v>
      </c>
      <c r="G5" s="5">
        <v>329</v>
      </c>
      <c r="H5" s="5">
        <v>813</v>
      </c>
      <c r="I5" s="5">
        <v>919</v>
      </c>
      <c r="J5" s="5">
        <v>1575</v>
      </c>
      <c r="K5" s="5">
        <v>1351</v>
      </c>
      <c r="L5" s="5">
        <v>1045</v>
      </c>
      <c r="M5" s="5">
        <v>1322</v>
      </c>
      <c r="N5" s="5">
        <v>1055</v>
      </c>
      <c r="O5" s="5">
        <v>956</v>
      </c>
      <c r="P5" s="5">
        <v>899.11300000000006</v>
      </c>
      <c r="Q5" s="5">
        <v>490.85500000000002</v>
      </c>
      <c r="R5" s="5">
        <v>223.30799999999999</v>
      </c>
      <c r="S5" s="5">
        <v>129.63800000000001</v>
      </c>
      <c r="T5" s="5">
        <v>219.91300000000001</v>
      </c>
      <c r="U5" s="5">
        <v>190.52500000000001</v>
      </c>
      <c r="V5" s="5">
        <v>183.922</v>
      </c>
      <c r="W5" s="5">
        <v>82.861000000000004</v>
      </c>
      <c r="X5" s="5">
        <v>115.42400000000001</v>
      </c>
      <c r="Y5" s="5">
        <v>50.081000000000003</v>
      </c>
      <c r="Z5" s="5">
        <v>65.034000000000006</v>
      </c>
      <c r="AA5" s="5">
        <v>22.012</v>
      </c>
      <c r="AB5" s="5">
        <v>29.353000000000002</v>
      </c>
      <c r="AC5" s="5">
        <v>16.064</v>
      </c>
      <c r="AD5" s="5">
        <v>8.4610000000000003</v>
      </c>
      <c r="AE5" s="5">
        <v>3.0529999999999999</v>
      </c>
      <c r="AF5" s="5">
        <v>2.472</v>
      </c>
      <c r="AG5" s="5">
        <v>1.742</v>
      </c>
      <c r="AH5" s="5">
        <v>1.173</v>
      </c>
      <c r="AI5" s="5">
        <v>0.23200000000000001</v>
      </c>
      <c r="AJ5" s="5">
        <v>1.413</v>
      </c>
      <c r="AK5" s="20">
        <v>1</v>
      </c>
      <c r="AM5" s="17">
        <f>+AO5/$AO$3</f>
        <v>0.71159791235037484</v>
      </c>
      <c r="AN5" s="18">
        <f>IF(AK5=1,AM5,AM5+AN3)</f>
        <v>0.71159791235037484</v>
      </c>
      <c r="AO5" s="5">
        <f>SUM(G5:AJ5)</f>
        <v>12101.649000000001</v>
      </c>
    </row>
    <row r="6" spans="1:41" x14ac:dyDescent="0.2">
      <c r="A6" s="1" t="s">
        <v>112</v>
      </c>
      <c r="B6" s="1" t="s">
        <v>200</v>
      </c>
      <c r="C6" s="1" t="s">
        <v>8</v>
      </c>
      <c r="D6" s="1" t="s">
        <v>38</v>
      </c>
      <c r="E6" s="1" t="s">
        <v>21</v>
      </c>
      <c r="F6" s="1" t="s">
        <v>11</v>
      </c>
      <c r="G6" s="5">
        <v>-1</v>
      </c>
      <c r="H6" s="5">
        <v>-1</v>
      </c>
      <c r="I6" s="5">
        <v>-1</v>
      </c>
      <c r="J6" s="5">
        <v>-1</v>
      </c>
      <c r="K6" s="5">
        <v>-1</v>
      </c>
      <c r="L6" s="5" t="s">
        <v>15</v>
      </c>
      <c r="M6" s="5" t="s">
        <v>15</v>
      </c>
      <c r="N6" s="5" t="s">
        <v>15</v>
      </c>
      <c r="O6" s="5" t="s">
        <v>15</v>
      </c>
      <c r="P6" s="5" t="s">
        <v>15</v>
      </c>
      <c r="Q6" s="5">
        <v>-1</v>
      </c>
      <c r="R6" s="5" t="s">
        <v>15</v>
      </c>
      <c r="S6" s="5" t="s">
        <v>15</v>
      </c>
      <c r="T6" s="5" t="s">
        <v>15</v>
      </c>
      <c r="U6" s="5" t="s">
        <v>15</v>
      </c>
      <c r="V6" s="5">
        <v>-1</v>
      </c>
      <c r="W6" s="5" t="s">
        <v>15</v>
      </c>
      <c r="X6" s="5" t="s">
        <v>15</v>
      </c>
      <c r="Y6" s="5" t="s">
        <v>15</v>
      </c>
      <c r="Z6" s="5" t="s">
        <v>12</v>
      </c>
      <c r="AA6" s="5" t="s">
        <v>13</v>
      </c>
      <c r="AB6" s="5" t="s">
        <v>13</v>
      </c>
      <c r="AC6" s="5" t="s">
        <v>13</v>
      </c>
      <c r="AD6" s="5" t="s">
        <v>13</v>
      </c>
      <c r="AE6" s="5" t="s">
        <v>13</v>
      </c>
      <c r="AF6" s="5" t="s">
        <v>15</v>
      </c>
      <c r="AG6" s="5" t="s">
        <v>13</v>
      </c>
      <c r="AH6" s="5" t="s">
        <v>13</v>
      </c>
      <c r="AI6" s="5" t="s">
        <v>15</v>
      </c>
      <c r="AJ6" s="5" t="s">
        <v>15</v>
      </c>
      <c r="AK6" s="16">
        <v>1</v>
      </c>
    </row>
    <row r="7" spans="1:41" x14ac:dyDescent="0.2">
      <c r="A7" s="1" t="s">
        <v>112</v>
      </c>
      <c r="B7" s="1" t="s">
        <v>200</v>
      </c>
      <c r="C7" s="1" t="s">
        <v>30</v>
      </c>
      <c r="D7" s="1" t="s">
        <v>81</v>
      </c>
      <c r="E7" s="1" t="s">
        <v>21</v>
      </c>
      <c r="F7" s="1" t="s">
        <v>10</v>
      </c>
      <c r="G7" s="5">
        <v>1189</v>
      </c>
      <c r="H7" s="5">
        <v>1149</v>
      </c>
      <c r="I7" s="5">
        <v>465</v>
      </c>
      <c r="AK7" s="20">
        <v>2</v>
      </c>
      <c r="AM7" s="17">
        <f>+AO7/$AO$3</f>
        <v>0.16482125273325152</v>
      </c>
      <c r="AN7" s="18">
        <f>IF(AK7=1,AM7,AM7+AN5)</f>
        <v>0.87641916508362638</v>
      </c>
      <c r="AO7" s="5">
        <f>SUM(G7:AJ7)</f>
        <v>2803</v>
      </c>
    </row>
    <row r="8" spans="1:41" x14ac:dyDescent="0.2">
      <c r="A8" s="1" t="s">
        <v>112</v>
      </c>
      <c r="B8" s="1" t="s">
        <v>200</v>
      </c>
      <c r="C8" s="1" t="s">
        <v>30</v>
      </c>
      <c r="D8" s="1" t="s">
        <v>81</v>
      </c>
      <c r="E8" s="1" t="s">
        <v>21</v>
      </c>
      <c r="F8" s="1" t="s">
        <v>11</v>
      </c>
      <c r="G8" s="5">
        <v>-1</v>
      </c>
      <c r="H8" s="5">
        <v>-1</v>
      </c>
      <c r="I8" s="5">
        <v>-1</v>
      </c>
      <c r="AK8" s="16">
        <v>2</v>
      </c>
    </row>
    <row r="9" spans="1:41" x14ac:dyDescent="0.2">
      <c r="A9" s="1" t="s">
        <v>112</v>
      </c>
      <c r="B9" s="1" t="s">
        <v>200</v>
      </c>
      <c r="C9" s="1" t="s">
        <v>8</v>
      </c>
      <c r="D9" s="1" t="s">
        <v>25</v>
      </c>
      <c r="E9" s="1" t="s">
        <v>21</v>
      </c>
      <c r="F9" s="1" t="s">
        <v>10</v>
      </c>
      <c r="G9" s="5">
        <v>62.472000000000001</v>
      </c>
      <c r="H9" s="5">
        <v>53.753</v>
      </c>
      <c r="I9" s="5">
        <v>34.716999999999999</v>
      </c>
      <c r="J9" s="5">
        <v>28.960999999999999</v>
      </c>
      <c r="K9" s="5">
        <v>14.802</v>
      </c>
      <c r="L9" s="5">
        <v>9.8650000000000002</v>
      </c>
      <c r="M9" s="5">
        <v>9.14</v>
      </c>
      <c r="N9" s="5">
        <v>19.489999999999998</v>
      </c>
      <c r="O9" s="5">
        <v>40.906999999999996</v>
      </c>
      <c r="P9" s="5">
        <v>46.91</v>
      </c>
      <c r="Q9" s="5">
        <v>52.167999999999999</v>
      </c>
      <c r="R9" s="5">
        <v>21.061</v>
      </c>
      <c r="S9" s="5">
        <v>7.3079999999999998</v>
      </c>
      <c r="T9" s="5">
        <v>19.565000000000001</v>
      </c>
      <c r="U9" s="5">
        <v>27.32</v>
      </c>
      <c r="V9" s="5">
        <v>18.286000000000001</v>
      </c>
      <c r="W9" s="5">
        <v>5.1619999999999999</v>
      </c>
      <c r="X9" s="5">
        <v>10.542</v>
      </c>
      <c r="Y9" s="5">
        <v>11.159000000000001</v>
      </c>
      <c r="Z9" s="5">
        <v>14.956</v>
      </c>
      <c r="AA9" s="5">
        <v>13.425000000000001</v>
      </c>
      <c r="AB9" s="5">
        <v>49.18</v>
      </c>
      <c r="AC9" s="5">
        <v>98.73</v>
      </c>
      <c r="AD9" s="5">
        <v>1.45</v>
      </c>
      <c r="AE9" s="5">
        <v>4.7869999999999999</v>
      </c>
      <c r="AF9" s="5">
        <v>1.04</v>
      </c>
      <c r="AG9" s="5">
        <v>1.252</v>
      </c>
      <c r="AK9" s="20">
        <v>3</v>
      </c>
      <c r="AM9" s="17">
        <f>+AO9/$AO$3</f>
        <v>3.9891564903410517E-2</v>
      </c>
      <c r="AN9" s="18">
        <f>IF(AK9=1,AM9,AM9+AN7)</f>
        <v>0.91631072998703689</v>
      </c>
      <c r="AO9" s="5">
        <f>SUM(G9:AJ9)</f>
        <v>678.4079999999999</v>
      </c>
    </row>
    <row r="10" spans="1:41" x14ac:dyDescent="0.2">
      <c r="A10" s="1" t="s">
        <v>112</v>
      </c>
      <c r="B10" s="1" t="s">
        <v>200</v>
      </c>
      <c r="C10" s="1" t="s">
        <v>8</v>
      </c>
      <c r="D10" s="1" t="s">
        <v>25</v>
      </c>
      <c r="E10" s="1" t="s">
        <v>21</v>
      </c>
      <c r="F10" s="1" t="s">
        <v>11</v>
      </c>
      <c r="G10" s="5">
        <v>-1</v>
      </c>
      <c r="H10" s="5">
        <v>-1</v>
      </c>
      <c r="I10" s="5">
        <v>-1</v>
      </c>
      <c r="J10" s="5">
        <v>-1</v>
      </c>
      <c r="K10" s="5">
        <v>-1</v>
      </c>
      <c r="L10" s="5">
        <v>-1</v>
      </c>
      <c r="M10" s="5">
        <v>-1</v>
      </c>
      <c r="N10" s="5">
        <v>-1</v>
      </c>
      <c r="O10" s="5">
        <v>-1</v>
      </c>
      <c r="P10" s="5">
        <v>-1</v>
      </c>
      <c r="Q10" s="5">
        <v>-1</v>
      </c>
      <c r="R10" s="5">
        <v>-1</v>
      </c>
      <c r="S10" s="5">
        <v>-1</v>
      </c>
      <c r="T10" s="5">
        <v>-1</v>
      </c>
      <c r="U10" s="5">
        <v>-1</v>
      </c>
      <c r="V10" s="5">
        <v>-1</v>
      </c>
      <c r="W10" s="5">
        <v>-1</v>
      </c>
      <c r="X10" s="5">
        <v>-1</v>
      </c>
      <c r="Y10" s="5" t="s">
        <v>13</v>
      </c>
      <c r="Z10" s="5" t="s">
        <v>13</v>
      </c>
      <c r="AA10" s="5" t="s">
        <v>13</v>
      </c>
      <c r="AB10" s="5" t="s">
        <v>15</v>
      </c>
      <c r="AC10" s="5" t="s">
        <v>15</v>
      </c>
      <c r="AD10" s="5">
        <v>-1</v>
      </c>
      <c r="AE10" s="5">
        <v>-1</v>
      </c>
      <c r="AF10" s="5">
        <v>-1</v>
      </c>
      <c r="AG10" s="5">
        <v>-1</v>
      </c>
      <c r="AK10" s="16">
        <v>3</v>
      </c>
    </row>
    <row r="11" spans="1:41" x14ac:dyDescent="0.2">
      <c r="A11" s="1" t="s">
        <v>112</v>
      </c>
      <c r="B11" s="1" t="s">
        <v>200</v>
      </c>
      <c r="C11" s="1" t="s">
        <v>8</v>
      </c>
      <c r="D11" s="1" t="s">
        <v>220</v>
      </c>
      <c r="E11" s="1" t="s">
        <v>21</v>
      </c>
      <c r="F11" s="1" t="s">
        <v>10</v>
      </c>
      <c r="G11" s="5">
        <v>3.87</v>
      </c>
      <c r="H11" s="5">
        <v>3.57</v>
      </c>
      <c r="I11" s="5">
        <v>50.49</v>
      </c>
      <c r="J11" s="5">
        <v>107.52</v>
      </c>
      <c r="K11" s="5">
        <v>35.340000000000003</v>
      </c>
      <c r="L11" s="5">
        <v>77.72</v>
      </c>
      <c r="M11" s="5">
        <v>55.62</v>
      </c>
      <c r="N11" s="5">
        <v>8.85</v>
      </c>
      <c r="O11" s="5">
        <v>0.22</v>
      </c>
      <c r="P11" s="5">
        <v>1.06</v>
      </c>
      <c r="Q11" s="5">
        <v>0.24</v>
      </c>
      <c r="R11" s="5">
        <v>0.94099999999999995</v>
      </c>
      <c r="S11" s="5">
        <v>0.05</v>
      </c>
      <c r="T11" s="5">
        <v>0.624</v>
      </c>
      <c r="U11" s="5">
        <v>1.2E-2</v>
      </c>
      <c r="V11" s="5">
        <v>0.41299999999999998</v>
      </c>
      <c r="W11" s="5">
        <v>0.122</v>
      </c>
      <c r="X11" s="5">
        <v>0.443</v>
      </c>
      <c r="Y11" s="5">
        <v>1.804</v>
      </c>
      <c r="Z11" s="5">
        <v>3.16</v>
      </c>
      <c r="AA11" s="5">
        <v>2.1219999999999999</v>
      </c>
      <c r="AB11" s="5">
        <v>1.429</v>
      </c>
      <c r="AC11" s="5">
        <v>2.1509999999999998</v>
      </c>
      <c r="AD11" s="5">
        <v>7.1820000000000004</v>
      </c>
      <c r="AE11" s="5">
        <v>34.142000000000003</v>
      </c>
      <c r="AF11" s="5">
        <v>1.228</v>
      </c>
      <c r="AG11" s="5">
        <v>8.85</v>
      </c>
      <c r="AH11" s="5">
        <v>1.3879999999999999</v>
      </c>
      <c r="AI11" s="5">
        <v>0.06</v>
      </c>
      <c r="AJ11" s="5">
        <v>1.2E-2</v>
      </c>
      <c r="AK11" s="20">
        <v>4</v>
      </c>
      <c r="AM11" s="17">
        <f>+AO11/$AO$3</f>
        <v>2.4145931314168135E-2</v>
      </c>
      <c r="AN11" s="18">
        <f>IF(AK11=1,AM11,AM11+AN9)</f>
        <v>0.94045666130120498</v>
      </c>
      <c r="AO11" s="5">
        <f>SUM(G11:AJ11)</f>
        <v>410.6330000000001</v>
      </c>
    </row>
    <row r="12" spans="1:41" x14ac:dyDescent="0.2">
      <c r="A12" s="1" t="s">
        <v>112</v>
      </c>
      <c r="B12" s="1" t="s">
        <v>200</v>
      </c>
      <c r="C12" s="1" t="s">
        <v>8</v>
      </c>
      <c r="D12" s="1" t="s">
        <v>220</v>
      </c>
      <c r="E12" s="1" t="s">
        <v>21</v>
      </c>
      <c r="F12" s="1" t="s">
        <v>11</v>
      </c>
      <c r="G12" s="5">
        <v>-1</v>
      </c>
      <c r="H12" s="5">
        <v>-1</v>
      </c>
      <c r="I12" s="5">
        <v>-1</v>
      </c>
      <c r="J12" s="5">
        <v>-1</v>
      </c>
      <c r="K12" s="5">
        <v>-1</v>
      </c>
      <c r="L12" s="5">
        <v>-1</v>
      </c>
      <c r="M12" s="5">
        <v>-1</v>
      </c>
      <c r="N12" s="5">
        <v>-1</v>
      </c>
      <c r="O12" s="5">
        <v>-1</v>
      </c>
      <c r="P12" s="5">
        <v>-1</v>
      </c>
      <c r="Q12" s="5">
        <v>-1</v>
      </c>
      <c r="R12" s="5" t="s">
        <v>24</v>
      </c>
      <c r="S12" s="5" t="s">
        <v>24</v>
      </c>
      <c r="T12" s="5" t="s">
        <v>24</v>
      </c>
      <c r="U12" s="5" t="s">
        <v>24</v>
      </c>
      <c r="V12" s="5" t="s">
        <v>24</v>
      </c>
      <c r="W12" s="5" t="s">
        <v>24</v>
      </c>
      <c r="X12" s="5" t="s">
        <v>24</v>
      </c>
      <c r="Y12" s="5" t="s">
        <v>13</v>
      </c>
      <c r="Z12" s="5" t="s">
        <v>13</v>
      </c>
      <c r="AA12" s="5" t="s">
        <v>13</v>
      </c>
      <c r="AB12" s="5" t="s">
        <v>13</v>
      </c>
      <c r="AC12" s="5" t="s">
        <v>13</v>
      </c>
      <c r="AD12" s="5" t="s">
        <v>13</v>
      </c>
      <c r="AE12" s="5" t="s">
        <v>13</v>
      </c>
      <c r="AF12" s="5" t="s">
        <v>13</v>
      </c>
      <c r="AG12" s="5" t="s">
        <v>13</v>
      </c>
      <c r="AH12" s="5" t="s">
        <v>13</v>
      </c>
      <c r="AI12" s="5" t="s">
        <v>15</v>
      </c>
      <c r="AJ12" s="5" t="s">
        <v>13</v>
      </c>
      <c r="AK12" s="16">
        <v>4</v>
      </c>
    </row>
    <row r="13" spans="1:41" x14ac:dyDescent="0.2">
      <c r="A13" s="1" t="s">
        <v>112</v>
      </c>
      <c r="B13" s="1" t="s">
        <v>200</v>
      </c>
      <c r="C13" s="1" t="s">
        <v>19</v>
      </c>
      <c r="D13" s="1" t="s">
        <v>20</v>
      </c>
      <c r="E13" s="1" t="s">
        <v>21</v>
      </c>
      <c r="F13" s="1" t="s">
        <v>10</v>
      </c>
      <c r="I13" s="5">
        <v>3.867</v>
      </c>
      <c r="J13" s="5">
        <v>9.8729999999999993</v>
      </c>
      <c r="K13" s="5">
        <v>12.066000000000001</v>
      </c>
      <c r="L13" s="5">
        <v>26.942</v>
      </c>
      <c r="M13" s="5">
        <v>17.890999999999998</v>
      </c>
      <c r="N13" s="5">
        <v>13.439</v>
      </c>
      <c r="O13" s="5">
        <v>27.286999999999999</v>
      </c>
      <c r="P13" s="5">
        <v>19.126999999999999</v>
      </c>
      <c r="Q13" s="5">
        <v>17.945</v>
      </c>
      <c r="R13" s="5">
        <v>22.483000000000001</v>
      </c>
      <c r="S13" s="5">
        <v>11.603999999999999</v>
      </c>
      <c r="T13" s="5">
        <v>7.665</v>
      </c>
      <c r="U13" s="5">
        <v>6.827</v>
      </c>
      <c r="V13" s="5">
        <v>4.7130000000000001</v>
      </c>
      <c r="W13" s="5">
        <v>2.6469999999999998</v>
      </c>
      <c r="X13" s="5">
        <v>2.4550000000000001</v>
      </c>
      <c r="Y13" s="5">
        <v>2.411</v>
      </c>
      <c r="Z13" s="5">
        <v>4.8739999999999997</v>
      </c>
      <c r="AA13" s="5">
        <v>7.6680000000000001</v>
      </c>
      <c r="AB13" s="5">
        <v>15.294</v>
      </c>
      <c r="AC13" s="5">
        <v>50.558999999999997</v>
      </c>
      <c r="AD13" s="5">
        <v>1.591</v>
      </c>
      <c r="AE13" s="5">
        <v>15.276</v>
      </c>
      <c r="AF13" s="5">
        <v>7.7880000000000003</v>
      </c>
      <c r="AK13" s="20">
        <v>5</v>
      </c>
      <c r="AM13" s="17">
        <f>+AO13/$AO$3</f>
        <v>1.8363310259926002E-2</v>
      </c>
      <c r="AN13" s="18">
        <f>IF(AK13=1,AM13,AM13+AN11)</f>
        <v>0.95881997156113097</v>
      </c>
      <c r="AO13" s="5">
        <f>SUM(G13:AJ13)</f>
        <v>312.29200000000003</v>
      </c>
    </row>
    <row r="14" spans="1:41" ht="12.75" thickBot="1" x14ac:dyDescent="0.25">
      <c r="A14" s="1" t="s">
        <v>112</v>
      </c>
      <c r="B14" s="1" t="s">
        <v>200</v>
      </c>
      <c r="C14" s="1" t="s">
        <v>19</v>
      </c>
      <c r="D14" s="1" t="s">
        <v>20</v>
      </c>
      <c r="E14" s="1" t="s">
        <v>21</v>
      </c>
      <c r="F14" s="1" t="s">
        <v>11</v>
      </c>
      <c r="I14" s="5">
        <v>-1</v>
      </c>
      <c r="J14" s="5">
        <v>-1</v>
      </c>
      <c r="K14" s="5">
        <v>-1</v>
      </c>
      <c r="L14" s="5">
        <v>-1</v>
      </c>
      <c r="M14" s="5">
        <v>-1</v>
      </c>
      <c r="N14" s="5">
        <v>-1</v>
      </c>
      <c r="O14" s="5">
        <v>-1</v>
      </c>
      <c r="P14" s="5">
        <v>-1</v>
      </c>
      <c r="Q14" s="5">
        <v>-1</v>
      </c>
      <c r="R14" s="5">
        <v>-1</v>
      </c>
      <c r="S14" s="5">
        <v>-1</v>
      </c>
      <c r="T14" s="5">
        <v>-1</v>
      </c>
      <c r="U14" s="5">
        <v>-1</v>
      </c>
      <c r="V14" s="5">
        <v>-1</v>
      </c>
      <c r="W14" s="5">
        <v>-1</v>
      </c>
      <c r="X14" s="5">
        <v>-1</v>
      </c>
      <c r="Y14" s="5">
        <v>-1</v>
      </c>
      <c r="Z14" s="5">
        <v>-1</v>
      </c>
      <c r="AA14" s="5">
        <v>-1</v>
      </c>
      <c r="AB14" s="5">
        <v>-1</v>
      </c>
      <c r="AC14" s="5">
        <v>-1</v>
      </c>
      <c r="AD14" s="5">
        <v>-1</v>
      </c>
      <c r="AE14" s="5">
        <v>-1</v>
      </c>
      <c r="AF14" s="5">
        <v>-1</v>
      </c>
      <c r="AK14" s="34">
        <v>5</v>
      </c>
    </row>
    <row r="15" spans="1:41" x14ac:dyDescent="0.2">
      <c r="A15" s="1" t="s">
        <v>112</v>
      </c>
      <c r="B15" s="1" t="s">
        <v>200</v>
      </c>
      <c r="C15" s="1" t="s">
        <v>8</v>
      </c>
      <c r="D15" s="1" t="s">
        <v>27</v>
      </c>
      <c r="E15" s="1" t="s">
        <v>21</v>
      </c>
      <c r="F15" s="1" t="s">
        <v>10</v>
      </c>
      <c r="G15" s="5">
        <v>0.89600000000000002</v>
      </c>
      <c r="H15" s="5">
        <v>1.9179999999999999</v>
      </c>
      <c r="I15" s="5">
        <v>1.7849999999999999</v>
      </c>
      <c r="J15" s="5">
        <v>4.1980000000000004</v>
      </c>
      <c r="K15" s="5">
        <v>1.3720000000000001</v>
      </c>
      <c r="L15" s="5">
        <v>6.6520000000000001</v>
      </c>
      <c r="M15" s="5">
        <v>2.38</v>
      </c>
      <c r="N15" s="5">
        <v>8.4529999999999994</v>
      </c>
      <c r="O15" s="5">
        <v>9.0570000000000004</v>
      </c>
      <c r="P15" s="5">
        <v>5.6159999999999997</v>
      </c>
      <c r="Q15" s="5">
        <v>2.1869999999999998</v>
      </c>
      <c r="R15" s="5">
        <v>0.20200000000000001</v>
      </c>
      <c r="S15" s="5">
        <v>0.127</v>
      </c>
      <c r="X15" s="5">
        <v>1.1399999999999999</v>
      </c>
      <c r="Y15" s="5">
        <v>3.8420000000000001</v>
      </c>
      <c r="Z15" s="5">
        <v>4.4729999999999999</v>
      </c>
      <c r="AA15" s="5">
        <v>9.5609999999999999</v>
      </c>
      <c r="AB15" s="5">
        <v>19.574000000000002</v>
      </c>
      <c r="AC15" s="5">
        <v>70.465999999999994</v>
      </c>
      <c r="AD15" s="5">
        <v>7.319</v>
      </c>
      <c r="AE15" s="5">
        <v>19.934999999999999</v>
      </c>
      <c r="AF15" s="5">
        <v>8.2929999999999993</v>
      </c>
      <c r="AG15" s="5">
        <v>15.308999999999999</v>
      </c>
      <c r="AH15" s="5">
        <v>8.7420000000000009</v>
      </c>
      <c r="AK15" s="20">
        <v>6</v>
      </c>
      <c r="AM15" s="17">
        <f>+AO15/$AO$3</f>
        <v>1.2553993219689974E-2</v>
      </c>
      <c r="AN15" s="18">
        <f>IF(AK15=1,AM15,AM15+AN13)</f>
        <v>0.97137396478082094</v>
      </c>
      <c r="AO15" s="5">
        <f>SUM(G15:AJ15)</f>
        <v>213.49699999999999</v>
      </c>
    </row>
    <row r="16" spans="1:41" x14ac:dyDescent="0.2">
      <c r="A16" s="1" t="s">
        <v>112</v>
      </c>
      <c r="B16" s="1" t="s">
        <v>200</v>
      </c>
      <c r="C16" s="1" t="s">
        <v>8</v>
      </c>
      <c r="D16" s="1" t="s">
        <v>27</v>
      </c>
      <c r="E16" s="1" t="s">
        <v>21</v>
      </c>
      <c r="F16" s="1" t="s">
        <v>11</v>
      </c>
      <c r="G16" s="5">
        <v>-1</v>
      </c>
      <c r="H16" s="5">
        <v>-1</v>
      </c>
      <c r="I16" s="5">
        <v>-1</v>
      </c>
      <c r="J16" s="5">
        <v>-1</v>
      </c>
      <c r="K16" s="5">
        <v>-1</v>
      </c>
      <c r="L16" s="5">
        <v>-1</v>
      </c>
      <c r="M16" s="5">
        <v>-1</v>
      </c>
      <c r="N16" s="5">
        <v>-1</v>
      </c>
      <c r="O16" s="5">
        <v>-1</v>
      </c>
      <c r="P16" s="5">
        <v>-1</v>
      </c>
      <c r="Q16" s="5">
        <v>-1</v>
      </c>
      <c r="R16" s="5">
        <v>-1</v>
      </c>
      <c r="S16" s="5">
        <v>-1</v>
      </c>
      <c r="X16" s="5">
        <v>-1</v>
      </c>
      <c r="Y16" s="5">
        <v>-1</v>
      </c>
      <c r="Z16" s="5">
        <v>-1</v>
      </c>
      <c r="AA16" s="5">
        <v>-1</v>
      </c>
      <c r="AB16" s="5">
        <v>-1</v>
      </c>
      <c r="AC16" s="5">
        <v>-1</v>
      </c>
      <c r="AD16" s="5">
        <v>-1</v>
      </c>
      <c r="AE16" s="5">
        <v>-1</v>
      </c>
      <c r="AF16" s="5">
        <v>-1</v>
      </c>
      <c r="AG16" s="5">
        <v>-1</v>
      </c>
      <c r="AH16" s="5">
        <v>-1</v>
      </c>
      <c r="AK16" s="16">
        <v>6</v>
      </c>
    </row>
    <row r="17" spans="1:41" x14ac:dyDescent="0.2">
      <c r="A17" s="1" t="s">
        <v>112</v>
      </c>
      <c r="B17" s="1" t="s">
        <v>200</v>
      </c>
      <c r="C17" s="1" t="s">
        <v>8</v>
      </c>
      <c r="D17" s="1" t="s">
        <v>38</v>
      </c>
      <c r="E17" s="1" t="s">
        <v>22</v>
      </c>
      <c r="F17" s="1" t="s">
        <v>10</v>
      </c>
      <c r="K17" s="5">
        <v>1.5249999999999999</v>
      </c>
      <c r="L17" s="5">
        <v>3.7490000000000001</v>
      </c>
      <c r="M17" s="5">
        <v>8.3810000000000002</v>
      </c>
      <c r="N17" s="5">
        <v>11</v>
      </c>
      <c r="O17" s="5">
        <v>6.42</v>
      </c>
      <c r="P17" s="5">
        <v>2.4870000000000001</v>
      </c>
      <c r="Q17" s="5">
        <v>6.89</v>
      </c>
      <c r="R17" s="5">
        <v>12.131</v>
      </c>
      <c r="S17" s="5">
        <v>11.211</v>
      </c>
      <c r="T17" s="5">
        <v>10.377000000000001</v>
      </c>
      <c r="U17" s="5">
        <v>9.8670000000000009</v>
      </c>
      <c r="V17" s="5">
        <v>6.234</v>
      </c>
      <c r="W17" s="5">
        <v>9.9710000000000001</v>
      </c>
      <c r="X17" s="5">
        <v>8.0670000000000002</v>
      </c>
      <c r="Y17" s="5">
        <v>10.946999999999999</v>
      </c>
      <c r="Z17" s="5">
        <v>17.584</v>
      </c>
      <c r="AA17" s="5">
        <v>7.3</v>
      </c>
      <c r="AB17" s="5">
        <v>2.298</v>
      </c>
      <c r="AC17" s="5">
        <v>0.30199999999999999</v>
      </c>
      <c r="AD17" s="5">
        <v>0.88800000000000001</v>
      </c>
      <c r="AE17" s="5">
        <v>0.82099999999999995</v>
      </c>
      <c r="AF17" s="5">
        <v>0.42199999999999999</v>
      </c>
      <c r="AG17" s="5">
        <v>0.47499999999999998</v>
      </c>
      <c r="AH17" s="5">
        <v>0.03</v>
      </c>
      <c r="AI17" s="5">
        <v>0.27</v>
      </c>
      <c r="AK17" s="20">
        <v>7</v>
      </c>
      <c r="AM17" s="17">
        <f>+AO17/$AO$3</f>
        <v>8.7995026784776637E-3</v>
      </c>
      <c r="AN17" s="18">
        <f>IF(AK17=1,AM17,AM17+AN15)</f>
        <v>0.98017346745929856</v>
      </c>
      <c r="AO17" s="5">
        <f>SUM(G17:AJ17)</f>
        <v>149.64700000000002</v>
      </c>
    </row>
    <row r="18" spans="1:41" x14ac:dyDescent="0.2">
      <c r="A18" s="1" t="s">
        <v>112</v>
      </c>
      <c r="B18" s="1" t="s">
        <v>200</v>
      </c>
      <c r="C18" s="1" t="s">
        <v>8</v>
      </c>
      <c r="D18" s="1" t="s">
        <v>38</v>
      </c>
      <c r="E18" s="1" t="s">
        <v>22</v>
      </c>
      <c r="F18" s="1" t="s">
        <v>11</v>
      </c>
      <c r="K18" s="5" t="s">
        <v>15</v>
      </c>
      <c r="L18" s="5" t="s">
        <v>15</v>
      </c>
      <c r="M18" s="5" t="s">
        <v>15</v>
      </c>
      <c r="N18" s="5" t="s">
        <v>15</v>
      </c>
      <c r="O18" s="5" t="s">
        <v>15</v>
      </c>
      <c r="P18" s="5" t="s">
        <v>15</v>
      </c>
      <c r="Q18" s="5" t="s">
        <v>15</v>
      </c>
      <c r="R18" s="5" t="s">
        <v>15</v>
      </c>
      <c r="S18" s="5" t="s">
        <v>15</v>
      </c>
      <c r="T18" s="5" t="s">
        <v>15</v>
      </c>
      <c r="U18" s="5" t="s">
        <v>15</v>
      </c>
      <c r="V18" s="5" t="s">
        <v>15</v>
      </c>
      <c r="W18" s="5" t="s">
        <v>15</v>
      </c>
      <c r="X18" s="5" t="s">
        <v>15</v>
      </c>
      <c r="Y18" s="5" t="s">
        <v>15</v>
      </c>
      <c r="Z18" s="5" t="s">
        <v>18</v>
      </c>
      <c r="AA18" s="5" t="s">
        <v>15</v>
      </c>
      <c r="AB18" s="5" t="s">
        <v>15</v>
      </c>
      <c r="AC18" s="5" t="s">
        <v>15</v>
      </c>
      <c r="AD18" s="5" t="s">
        <v>15</v>
      </c>
      <c r="AE18" s="5" t="s">
        <v>15</v>
      </c>
      <c r="AF18" s="5" t="s">
        <v>15</v>
      </c>
      <c r="AG18" s="5" t="s">
        <v>15</v>
      </c>
      <c r="AH18" s="5" t="s">
        <v>15</v>
      </c>
      <c r="AI18" s="5" t="s">
        <v>15</v>
      </c>
      <c r="AK18" s="16">
        <v>7</v>
      </c>
    </row>
    <row r="19" spans="1:41" x14ac:dyDescent="0.2">
      <c r="A19" s="1" t="s">
        <v>112</v>
      </c>
      <c r="B19" s="1" t="s">
        <v>200</v>
      </c>
      <c r="C19" s="1" t="s">
        <v>8</v>
      </c>
      <c r="D19" s="1" t="s">
        <v>224</v>
      </c>
      <c r="E19" s="1" t="s">
        <v>21</v>
      </c>
      <c r="F19" s="1" t="s">
        <v>10</v>
      </c>
      <c r="K19" s="5">
        <v>7</v>
      </c>
      <c r="L19" s="5">
        <v>40</v>
      </c>
      <c r="M19" s="5">
        <v>13</v>
      </c>
      <c r="N19" s="5">
        <v>20</v>
      </c>
      <c r="P19" s="5">
        <v>13</v>
      </c>
      <c r="Q19" s="5">
        <v>2</v>
      </c>
      <c r="R19" s="5">
        <v>1</v>
      </c>
      <c r="S19" s="5">
        <v>2</v>
      </c>
      <c r="T19" s="5">
        <v>4</v>
      </c>
      <c r="X19" s="5">
        <v>0.87</v>
      </c>
      <c r="AK19" s="20">
        <v>8</v>
      </c>
      <c r="AM19" s="17">
        <f>+AO19/$AO$3</f>
        <v>6.0489340951372043E-3</v>
      </c>
      <c r="AN19" s="18">
        <f>IF(AK19=1,AM19,AM19+AN17)</f>
        <v>0.98622240155443575</v>
      </c>
      <c r="AO19" s="5">
        <f>SUM(G19:AJ19)</f>
        <v>102.87</v>
      </c>
    </row>
    <row r="20" spans="1:41" x14ac:dyDescent="0.2">
      <c r="A20" s="1" t="s">
        <v>112</v>
      </c>
      <c r="B20" s="1" t="s">
        <v>200</v>
      </c>
      <c r="C20" s="1" t="s">
        <v>8</v>
      </c>
      <c r="D20" s="1" t="s">
        <v>224</v>
      </c>
      <c r="E20" s="1" t="s">
        <v>21</v>
      </c>
      <c r="F20" s="1" t="s">
        <v>11</v>
      </c>
      <c r="K20" s="5">
        <v>-1</v>
      </c>
      <c r="L20" s="5">
        <v>-1</v>
      </c>
      <c r="M20" s="5">
        <v>-1</v>
      </c>
      <c r="N20" s="5">
        <v>-1</v>
      </c>
      <c r="P20" s="5">
        <v>-1</v>
      </c>
      <c r="Q20" s="5">
        <v>-1</v>
      </c>
      <c r="R20" s="5">
        <v>-1</v>
      </c>
      <c r="S20" s="5">
        <v>-1</v>
      </c>
      <c r="T20" s="5">
        <v>-1</v>
      </c>
      <c r="X20" s="5">
        <v>-1</v>
      </c>
      <c r="AK20" s="16">
        <v>8</v>
      </c>
    </row>
    <row r="21" spans="1:41" x14ac:dyDescent="0.2">
      <c r="A21" s="1" t="s">
        <v>112</v>
      </c>
      <c r="B21" s="1" t="s">
        <v>200</v>
      </c>
      <c r="C21" s="1" t="s">
        <v>8</v>
      </c>
      <c r="D21" s="1" t="s">
        <v>220</v>
      </c>
      <c r="E21" s="1" t="s">
        <v>26</v>
      </c>
      <c r="F21" s="1" t="s">
        <v>10</v>
      </c>
      <c r="Z21" s="5">
        <v>1.1299999999999999</v>
      </c>
      <c r="AA21" s="5">
        <v>6.86</v>
      </c>
      <c r="AB21" s="5">
        <v>18.998999999999999</v>
      </c>
      <c r="AC21" s="5">
        <v>27.215</v>
      </c>
      <c r="AD21" s="5">
        <v>5.907</v>
      </c>
      <c r="AE21" s="5">
        <v>7.6</v>
      </c>
      <c r="AF21" s="5">
        <v>4.29</v>
      </c>
      <c r="AG21" s="5">
        <v>7.6829999999999998</v>
      </c>
      <c r="AH21" s="5">
        <v>2.794</v>
      </c>
      <c r="AI21" s="5">
        <v>11.773999999999999</v>
      </c>
      <c r="AJ21" s="5">
        <v>4.9050000000000002</v>
      </c>
      <c r="AK21" s="20">
        <v>9</v>
      </c>
      <c r="AM21" s="17">
        <f>+AO21/$AO$3</f>
        <v>5.8306032669536278E-3</v>
      </c>
      <c r="AN21" s="18">
        <f>IF(AK21=1,AM21,AM21+AN19)</f>
        <v>0.99205300482138936</v>
      </c>
      <c r="AO21" s="5">
        <f>SUM(G21:AJ21)</f>
        <v>99.156999999999996</v>
      </c>
    </row>
    <row r="22" spans="1:41" x14ac:dyDescent="0.2">
      <c r="A22" s="1" t="s">
        <v>112</v>
      </c>
      <c r="B22" s="1" t="s">
        <v>200</v>
      </c>
      <c r="C22" s="1" t="s">
        <v>8</v>
      </c>
      <c r="D22" s="1" t="s">
        <v>220</v>
      </c>
      <c r="E22" s="1" t="s">
        <v>26</v>
      </c>
      <c r="F22" s="1" t="s">
        <v>11</v>
      </c>
      <c r="Z22" s="5">
        <v>-1</v>
      </c>
      <c r="AA22" s="5">
        <v>-1</v>
      </c>
      <c r="AB22" s="5">
        <v>-1</v>
      </c>
      <c r="AC22" s="5">
        <v>-1</v>
      </c>
      <c r="AD22" s="5">
        <v>-1</v>
      </c>
      <c r="AE22" s="5">
        <v>-1</v>
      </c>
      <c r="AF22" s="5" t="s">
        <v>24</v>
      </c>
      <c r="AG22" s="5" t="s">
        <v>24</v>
      </c>
      <c r="AH22" s="5" t="s">
        <v>24</v>
      </c>
      <c r="AI22" s="5" t="s">
        <v>24</v>
      </c>
      <c r="AJ22" s="5" t="s">
        <v>24</v>
      </c>
      <c r="AK22" s="20">
        <v>9</v>
      </c>
    </row>
    <row r="23" spans="1:41" x14ac:dyDescent="0.2">
      <c r="A23" s="1" t="s">
        <v>112</v>
      </c>
      <c r="B23" s="1" t="s">
        <v>200</v>
      </c>
      <c r="C23" s="1" t="s">
        <v>8</v>
      </c>
      <c r="D23" s="1" t="s">
        <v>38</v>
      </c>
      <c r="E23" s="1" t="s">
        <v>16</v>
      </c>
      <c r="F23" s="1" t="s">
        <v>10</v>
      </c>
      <c r="K23" s="5">
        <v>0.52200000000000002</v>
      </c>
      <c r="L23" s="5">
        <v>1.673</v>
      </c>
      <c r="M23" s="5">
        <v>3.569</v>
      </c>
      <c r="N23" s="5">
        <v>2.88</v>
      </c>
      <c r="O23" s="5">
        <v>2.4409999999999998</v>
      </c>
      <c r="P23" s="5">
        <v>0.59499999999999997</v>
      </c>
      <c r="Q23" s="5">
        <v>0.747</v>
      </c>
      <c r="R23" s="5">
        <v>0.78500000000000003</v>
      </c>
      <c r="S23" s="5">
        <v>0.92100000000000004</v>
      </c>
      <c r="T23" s="5">
        <v>0.71399999999999997</v>
      </c>
      <c r="U23" s="5">
        <v>1.5649999999999999</v>
      </c>
      <c r="V23" s="5">
        <v>1.9279999999999999</v>
      </c>
      <c r="W23" s="5">
        <v>0.48899999999999999</v>
      </c>
      <c r="X23" s="5">
        <v>0.442</v>
      </c>
      <c r="Y23" s="5">
        <v>1.335</v>
      </c>
      <c r="Z23" s="5">
        <v>0.42199999999999999</v>
      </c>
      <c r="AA23" s="5">
        <v>0.67500000000000004</v>
      </c>
      <c r="AB23" s="5">
        <v>1.593</v>
      </c>
      <c r="AC23" s="5">
        <v>2.6030000000000002</v>
      </c>
      <c r="AD23" s="5">
        <v>0.24299999999999999</v>
      </c>
      <c r="AE23" s="5">
        <v>2.1640000000000001</v>
      </c>
      <c r="AF23" s="5">
        <v>2.0750000000000002</v>
      </c>
      <c r="AG23" s="5">
        <v>1.8680000000000001</v>
      </c>
      <c r="AH23" s="5">
        <v>2.319</v>
      </c>
      <c r="AI23" s="5">
        <v>3.1629999999999998</v>
      </c>
      <c r="AJ23" s="5">
        <v>4.181</v>
      </c>
      <c r="AK23" s="20">
        <v>10</v>
      </c>
      <c r="AM23" s="17">
        <f>+AO23/$AO$3</f>
        <v>2.4644981607406485E-3</v>
      </c>
      <c r="AN23" s="18">
        <f>IF(AK23=1,AM23,AM23+AN21)</f>
        <v>0.99451750298213004</v>
      </c>
      <c r="AO23" s="5">
        <f>SUM(G23:AJ23)</f>
        <v>41.912000000000006</v>
      </c>
    </row>
    <row r="24" spans="1:41" x14ac:dyDescent="0.2">
      <c r="A24" s="1" t="s">
        <v>112</v>
      </c>
      <c r="B24" s="1" t="s">
        <v>200</v>
      </c>
      <c r="C24" s="1" t="s">
        <v>8</v>
      </c>
      <c r="D24" s="1" t="s">
        <v>38</v>
      </c>
      <c r="E24" s="1" t="s">
        <v>16</v>
      </c>
      <c r="F24" s="1" t="s">
        <v>11</v>
      </c>
      <c r="K24" s="5" t="s">
        <v>15</v>
      </c>
      <c r="L24" s="5" t="s">
        <v>15</v>
      </c>
      <c r="M24" s="5" t="s">
        <v>15</v>
      </c>
      <c r="N24" s="5" t="s">
        <v>15</v>
      </c>
      <c r="O24" s="5" t="s">
        <v>15</v>
      </c>
      <c r="P24" s="5" t="s">
        <v>15</v>
      </c>
      <c r="Q24" s="5" t="s">
        <v>15</v>
      </c>
      <c r="R24" s="5" t="s">
        <v>15</v>
      </c>
      <c r="S24" s="5" t="s">
        <v>15</v>
      </c>
      <c r="T24" s="5" t="s">
        <v>15</v>
      </c>
      <c r="U24" s="5" t="s">
        <v>15</v>
      </c>
      <c r="V24" s="5" t="s">
        <v>15</v>
      </c>
      <c r="W24" s="5" t="s">
        <v>15</v>
      </c>
      <c r="X24" s="5" t="s">
        <v>15</v>
      </c>
      <c r="Y24" s="5" t="s">
        <v>15</v>
      </c>
      <c r="Z24" s="5" t="s">
        <v>18</v>
      </c>
      <c r="AA24" s="5" t="s">
        <v>15</v>
      </c>
      <c r="AB24" s="5" t="s">
        <v>13</v>
      </c>
      <c r="AC24" s="5" t="s">
        <v>15</v>
      </c>
      <c r="AD24" s="5" t="s">
        <v>15</v>
      </c>
      <c r="AE24" s="5" t="s">
        <v>15</v>
      </c>
      <c r="AF24" s="5" t="s">
        <v>15</v>
      </c>
      <c r="AG24" s="5" t="s">
        <v>15</v>
      </c>
      <c r="AH24" s="5" t="s">
        <v>15</v>
      </c>
      <c r="AI24" s="5" t="s">
        <v>15</v>
      </c>
      <c r="AJ24" s="5" t="s">
        <v>15</v>
      </c>
      <c r="AK24" s="20">
        <v>10</v>
      </c>
    </row>
    <row r="25" spans="1:41" x14ac:dyDescent="0.2">
      <c r="A25" s="1" t="s">
        <v>112</v>
      </c>
      <c r="B25" s="1" t="s">
        <v>200</v>
      </c>
      <c r="C25" s="1" t="s">
        <v>8</v>
      </c>
      <c r="D25" s="1" t="s">
        <v>222</v>
      </c>
      <c r="E25" s="1" t="s">
        <v>21</v>
      </c>
      <c r="F25" s="1" t="s">
        <v>10</v>
      </c>
      <c r="X25" s="5">
        <v>0.96199999999999997</v>
      </c>
      <c r="Y25" s="5">
        <v>1.3680000000000001</v>
      </c>
      <c r="Z25" s="5">
        <v>0.98499999999999999</v>
      </c>
      <c r="AA25" s="5">
        <v>12.834</v>
      </c>
      <c r="AB25" s="5">
        <v>20.8</v>
      </c>
      <c r="AC25" s="5">
        <v>2.5979999999999999</v>
      </c>
      <c r="AD25" s="5">
        <v>0.14099999999999999</v>
      </c>
      <c r="AK25" s="20">
        <v>11</v>
      </c>
      <c r="AM25" s="17">
        <f>+AO25/$AO$3</f>
        <v>2.3337231104093061E-3</v>
      </c>
      <c r="AN25" s="18">
        <f>IF(AK25=1,AM25,AM25+AN23)</f>
        <v>0.9968512260925394</v>
      </c>
      <c r="AO25" s="5">
        <f>SUM(G25:AJ25)</f>
        <v>39.687999999999995</v>
      </c>
    </row>
    <row r="26" spans="1:41" x14ac:dyDescent="0.2">
      <c r="A26" s="1" t="s">
        <v>112</v>
      </c>
      <c r="B26" s="1" t="s">
        <v>200</v>
      </c>
      <c r="C26" s="1" t="s">
        <v>8</v>
      </c>
      <c r="D26" s="1" t="s">
        <v>222</v>
      </c>
      <c r="E26" s="1" t="s">
        <v>21</v>
      </c>
      <c r="F26" s="1" t="s">
        <v>11</v>
      </c>
      <c r="X26" s="5">
        <v>-1</v>
      </c>
      <c r="Y26" s="5">
        <v>-1</v>
      </c>
      <c r="Z26" s="5">
        <v>-1</v>
      </c>
      <c r="AA26" s="5">
        <v>-1</v>
      </c>
      <c r="AB26" s="5">
        <v>-1</v>
      </c>
      <c r="AC26" s="5">
        <v>-1</v>
      </c>
      <c r="AD26" s="5">
        <v>-1</v>
      </c>
      <c r="AK26" s="20">
        <v>11</v>
      </c>
    </row>
    <row r="27" spans="1:41" x14ac:dyDescent="0.2">
      <c r="A27" s="1" t="s">
        <v>112</v>
      </c>
      <c r="B27" s="1" t="s">
        <v>200</v>
      </c>
      <c r="C27" s="1" t="s">
        <v>8</v>
      </c>
      <c r="D27" s="1" t="s">
        <v>43</v>
      </c>
      <c r="E27" s="1" t="s">
        <v>21</v>
      </c>
      <c r="F27" s="1" t="s">
        <v>10</v>
      </c>
      <c r="M27" s="5">
        <v>0.14199999999999999</v>
      </c>
      <c r="N27" s="5">
        <v>0.29499999999999998</v>
      </c>
      <c r="O27" s="5">
        <v>0.75800000000000001</v>
      </c>
      <c r="P27" s="5">
        <v>0.224</v>
      </c>
      <c r="Q27" s="5">
        <v>0.437</v>
      </c>
      <c r="R27" s="5">
        <v>9.9000000000000005E-2</v>
      </c>
      <c r="S27" s="5">
        <v>5.2999999999999999E-2</v>
      </c>
      <c r="T27" s="5">
        <v>5.5E-2</v>
      </c>
      <c r="U27" s="5">
        <v>5.6000000000000001E-2</v>
      </c>
      <c r="V27" s="5">
        <v>0.35699999999999998</v>
      </c>
      <c r="W27" s="5">
        <v>7.8E-2</v>
      </c>
      <c r="X27" s="5">
        <v>0.42099999999999999</v>
      </c>
      <c r="Y27" s="5">
        <v>0.59899999999999998</v>
      </c>
      <c r="Z27" s="5">
        <v>0.74299999999999999</v>
      </c>
      <c r="AA27" s="5">
        <v>2.1160000000000001</v>
      </c>
      <c r="AB27" s="5">
        <v>3.169</v>
      </c>
      <c r="AC27" s="5">
        <v>13.356</v>
      </c>
      <c r="AD27" s="5">
        <v>1.5349999999999999</v>
      </c>
      <c r="AE27" s="5">
        <v>5.3159999999999998</v>
      </c>
      <c r="AF27" s="5">
        <v>2.1829999999999998</v>
      </c>
      <c r="AG27" s="5">
        <v>1.9490000000000001</v>
      </c>
      <c r="AH27" s="5">
        <v>1.9670000000000001</v>
      </c>
      <c r="AK27" s="20">
        <v>12</v>
      </c>
      <c r="AM27" s="17">
        <f>+AO27/$AO$3</f>
        <v>2.1114525662310362E-3</v>
      </c>
      <c r="AN27" s="18">
        <f>IF(AK27=1,AM27,AM27+AN25)</f>
        <v>0.99896267865877042</v>
      </c>
      <c r="AO27" s="5">
        <f>SUM(G27:AJ27)</f>
        <v>35.907999999999994</v>
      </c>
    </row>
    <row r="28" spans="1:41" x14ac:dyDescent="0.2">
      <c r="A28" s="1" t="s">
        <v>112</v>
      </c>
      <c r="B28" s="1" t="s">
        <v>200</v>
      </c>
      <c r="C28" s="1" t="s">
        <v>8</v>
      </c>
      <c r="D28" s="1" t="s">
        <v>43</v>
      </c>
      <c r="E28" s="1" t="s">
        <v>21</v>
      </c>
      <c r="F28" s="1" t="s">
        <v>11</v>
      </c>
      <c r="M28" s="5">
        <v>-1</v>
      </c>
      <c r="N28" s="5">
        <v>-1</v>
      </c>
      <c r="O28" s="5">
        <v>-1</v>
      </c>
      <c r="P28" s="5">
        <v>-1</v>
      </c>
      <c r="Q28" s="5">
        <v>-1</v>
      </c>
      <c r="R28" s="5">
        <v>-1</v>
      </c>
      <c r="S28" s="5">
        <v>-1</v>
      </c>
      <c r="T28" s="5">
        <v>-1</v>
      </c>
      <c r="U28" s="5">
        <v>-1</v>
      </c>
      <c r="V28" s="5">
        <v>-1</v>
      </c>
      <c r="W28" s="5">
        <v>-1</v>
      </c>
      <c r="X28" s="5">
        <v>-1</v>
      </c>
      <c r="Y28" s="5">
        <v>-1</v>
      </c>
      <c r="Z28" s="5">
        <v>-1</v>
      </c>
      <c r="AA28" s="5">
        <v>-1</v>
      </c>
      <c r="AB28" s="5">
        <v>-1</v>
      </c>
      <c r="AC28" s="5">
        <v>-1</v>
      </c>
      <c r="AD28" s="5">
        <v>-1</v>
      </c>
      <c r="AE28" s="5">
        <v>-1</v>
      </c>
      <c r="AF28" s="5">
        <v>-1</v>
      </c>
      <c r="AG28" s="5">
        <v>-1</v>
      </c>
      <c r="AH28" s="5">
        <v>-1</v>
      </c>
      <c r="AK28" s="20">
        <v>12</v>
      </c>
    </row>
    <row r="29" spans="1:41" x14ac:dyDescent="0.2">
      <c r="A29" s="1" t="s">
        <v>112</v>
      </c>
      <c r="B29" s="1" t="s">
        <v>200</v>
      </c>
      <c r="C29" s="1" t="s">
        <v>8</v>
      </c>
      <c r="D29" s="1" t="s">
        <v>220</v>
      </c>
      <c r="E29" s="1" t="s">
        <v>22</v>
      </c>
      <c r="F29" s="1" t="s">
        <v>10</v>
      </c>
      <c r="G29" s="5">
        <v>0.92</v>
      </c>
      <c r="N29" s="5">
        <v>3.67</v>
      </c>
      <c r="O29" s="5">
        <v>2.79</v>
      </c>
      <c r="Q29" s="5">
        <v>0.66</v>
      </c>
      <c r="AH29" s="5">
        <v>5.0999999999999997E-2</v>
      </c>
      <c r="AK29" s="20">
        <v>13</v>
      </c>
      <c r="AM29" s="17">
        <f>+AO29/$AO$3</f>
        <v>4.7576480765777307E-4</v>
      </c>
      <c r="AN29" s="18">
        <f>IF(AK29=1,AM29,AM29+AN27)</f>
        <v>0.99943844346642818</v>
      </c>
      <c r="AO29" s="5">
        <f>SUM(G29:AJ29)</f>
        <v>8.0909999999999993</v>
      </c>
    </row>
    <row r="30" spans="1:41" x14ac:dyDescent="0.2">
      <c r="A30" s="1" t="s">
        <v>112</v>
      </c>
      <c r="B30" s="1" t="s">
        <v>200</v>
      </c>
      <c r="C30" s="1" t="s">
        <v>8</v>
      </c>
      <c r="D30" s="1" t="s">
        <v>220</v>
      </c>
      <c r="E30" s="1" t="s">
        <v>22</v>
      </c>
      <c r="F30" s="1" t="s">
        <v>11</v>
      </c>
      <c r="G30" s="5">
        <v>-1</v>
      </c>
      <c r="N30" s="5">
        <v>-1</v>
      </c>
      <c r="O30" s="5">
        <v>-1</v>
      </c>
      <c r="Q30" s="5">
        <v>-1</v>
      </c>
      <c r="AH30" s="5">
        <v>-1</v>
      </c>
      <c r="AK30" s="20">
        <v>13</v>
      </c>
    </row>
    <row r="31" spans="1:41" x14ac:dyDescent="0.2">
      <c r="A31" s="1" t="s">
        <v>112</v>
      </c>
      <c r="B31" s="1" t="s">
        <v>200</v>
      </c>
      <c r="C31" s="1" t="s">
        <v>8</v>
      </c>
      <c r="D31" s="1" t="s">
        <v>38</v>
      </c>
      <c r="E31" s="1" t="s">
        <v>33</v>
      </c>
      <c r="F31" s="1" t="s">
        <v>10</v>
      </c>
      <c r="K31" s="5">
        <v>0.107</v>
      </c>
      <c r="L31" s="5">
        <v>8.8999999999999996E-2</v>
      </c>
      <c r="M31" s="5">
        <v>7.5999999999999998E-2</v>
      </c>
      <c r="N31" s="5">
        <v>0.99</v>
      </c>
      <c r="O31" s="5">
        <v>0.13900000000000001</v>
      </c>
      <c r="P31" s="5">
        <v>0.122</v>
      </c>
      <c r="Q31" s="5">
        <v>6.2E-2</v>
      </c>
      <c r="R31" s="5">
        <v>0.20699999999999999</v>
      </c>
      <c r="S31" s="5">
        <v>0.129</v>
      </c>
      <c r="T31" s="5">
        <v>3.3000000000000002E-2</v>
      </c>
      <c r="U31" s="5">
        <v>0.189</v>
      </c>
      <c r="W31" s="5">
        <v>2.5999999999999999E-2</v>
      </c>
      <c r="Z31" s="5">
        <v>0.26500000000000001</v>
      </c>
      <c r="AA31" s="5">
        <v>0.107</v>
      </c>
      <c r="AB31" s="5">
        <v>4.2000000000000003E-2</v>
      </c>
      <c r="AF31" s="5">
        <v>0.16900000000000001</v>
      </c>
      <c r="AG31" s="5">
        <v>4.5999999999999999E-2</v>
      </c>
      <c r="AH31" s="5">
        <v>5.7000000000000002E-2</v>
      </c>
      <c r="AK31" s="20">
        <v>14</v>
      </c>
      <c r="AM31" s="17">
        <f>+AO31/$AO$3</f>
        <v>1.6787894275898432E-4</v>
      </c>
      <c r="AN31" s="18">
        <f>IF(AK31=1,AM31,AM31+AN29)</f>
        <v>0.99960632240918712</v>
      </c>
      <c r="AO31" s="5">
        <f>SUM(G31:AJ31)</f>
        <v>2.855</v>
      </c>
    </row>
    <row r="32" spans="1:41" x14ac:dyDescent="0.2">
      <c r="A32" s="1" t="s">
        <v>112</v>
      </c>
      <c r="B32" s="1" t="s">
        <v>200</v>
      </c>
      <c r="C32" s="1" t="s">
        <v>8</v>
      </c>
      <c r="D32" s="1" t="s">
        <v>38</v>
      </c>
      <c r="E32" s="1" t="s">
        <v>33</v>
      </c>
      <c r="F32" s="1" t="s">
        <v>11</v>
      </c>
      <c r="K32" s="5" t="s">
        <v>15</v>
      </c>
      <c r="L32" s="5" t="s">
        <v>15</v>
      </c>
      <c r="M32" s="5" t="s">
        <v>15</v>
      </c>
      <c r="N32" s="5" t="s">
        <v>15</v>
      </c>
      <c r="O32" s="5" t="s">
        <v>15</v>
      </c>
      <c r="P32" s="5" t="s">
        <v>15</v>
      </c>
      <c r="Q32" s="5" t="s">
        <v>15</v>
      </c>
      <c r="R32" s="5" t="s">
        <v>15</v>
      </c>
      <c r="S32" s="5" t="s">
        <v>15</v>
      </c>
      <c r="T32" s="5" t="s">
        <v>15</v>
      </c>
      <c r="U32" s="5" t="s">
        <v>15</v>
      </c>
      <c r="W32" s="5">
        <v>-1</v>
      </c>
      <c r="Z32" s="5" t="s">
        <v>18</v>
      </c>
      <c r="AA32" s="5" t="s">
        <v>15</v>
      </c>
      <c r="AB32" s="5">
        <v>-1</v>
      </c>
      <c r="AF32" s="5" t="s">
        <v>15</v>
      </c>
      <c r="AG32" s="5" t="s">
        <v>15</v>
      </c>
      <c r="AH32" s="5" t="s">
        <v>15</v>
      </c>
      <c r="AK32" s="20">
        <v>14</v>
      </c>
    </row>
    <row r="33" spans="1:41" x14ac:dyDescent="0.2">
      <c r="A33" s="1" t="s">
        <v>112</v>
      </c>
      <c r="B33" s="1" t="s">
        <v>200</v>
      </c>
      <c r="C33" s="1" t="s">
        <v>30</v>
      </c>
      <c r="D33" s="1" t="s">
        <v>31</v>
      </c>
      <c r="E33" s="1" t="s">
        <v>21</v>
      </c>
      <c r="F33" s="1" t="s">
        <v>10</v>
      </c>
      <c r="T33" s="5">
        <v>0.71199999999999997</v>
      </c>
      <c r="U33" s="5">
        <v>1.0289999999999999</v>
      </c>
      <c r="V33" s="5">
        <v>0.83199999999999996</v>
      </c>
      <c r="AK33" s="20">
        <v>15</v>
      </c>
      <c r="AM33" s="17">
        <f>+AO33/$AO$3</f>
        <v>1.5129685454251022E-4</v>
      </c>
      <c r="AN33" s="18">
        <f>IF(AK33=1,AM33,AM33+AN31)</f>
        <v>0.99975761926372964</v>
      </c>
      <c r="AO33" s="5">
        <f>SUM(G33:AJ33)</f>
        <v>2.573</v>
      </c>
    </row>
    <row r="34" spans="1:41" x14ac:dyDescent="0.2">
      <c r="A34" s="1" t="s">
        <v>112</v>
      </c>
      <c r="B34" s="1" t="s">
        <v>200</v>
      </c>
      <c r="C34" s="1" t="s">
        <v>30</v>
      </c>
      <c r="D34" s="1" t="s">
        <v>31</v>
      </c>
      <c r="E34" s="1" t="s">
        <v>21</v>
      </c>
      <c r="F34" s="1" t="s">
        <v>11</v>
      </c>
      <c r="T34" s="5">
        <v>-1</v>
      </c>
      <c r="U34" s="5">
        <v>-1</v>
      </c>
      <c r="V34" s="5">
        <v>-1</v>
      </c>
      <c r="AK34" s="20">
        <v>15</v>
      </c>
    </row>
    <row r="35" spans="1:41" x14ac:dyDescent="0.2">
      <c r="A35" s="1" t="s">
        <v>112</v>
      </c>
      <c r="B35" s="1" t="s">
        <v>200</v>
      </c>
      <c r="C35" s="1" t="s">
        <v>8</v>
      </c>
      <c r="D35" s="1" t="s">
        <v>220</v>
      </c>
      <c r="E35" s="1" t="s">
        <v>16</v>
      </c>
      <c r="F35" s="1" t="s">
        <v>10</v>
      </c>
      <c r="X35" s="5">
        <v>0.36599999999999999</v>
      </c>
      <c r="Y35" s="5">
        <v>0.26800000000000002</v>
      </c>
      <c r="Z35" s="5">
        <v>0.122</v>
      </c>
      <c r="AA35" s="5">
        <v>0.621</v>
      </c>
      <c r="AG35" s="5">
        <v>7.9000000000000001E-2</v>
      </c>
      <c r="AI35" s="5">
        <v>6.8000000000000005E-2</v>
      </c>
      <c r="AK35" s="20">
        <v>16</v>
      </c>
      <c r="AM35" s="17">
        <f>+AO35/$AO$3</f>
        <v>8.9613838446477094E-5</v>
      </c>
      <c r="AN35" s="18">
        <f>IF(AK35=1,AM35,AM35+AN33)</f>
        <v>0.99984723310217616</v>
      </c>
      <c r="AO35" s="5">
        <f>SUM(G35:AJ35)</f>
        <v>1.524</v>
      </c>
    </row>
    <row r="36" spans="1:41" x14ac:dyDescent="0.2">
      <c r="A36" s="1" t="s">
        <v>112</v>
      </c>
      <c r="B36" s="1" t="s">
        <v>200</v>
      </c>
      <c r="C36" s="1" t="s">
        <v>8</v>
      </c>
      <c r="D36" s="1" t="s">
        <v>220</v>
      </c>
      <c r="E36" s="1" t="s">
        <v>16</v>
      </c>
      <c r="F36" s="1" t="s">
        <v>11</v>
      </c>
      <c r="X36" s="5" t="s">
        <v>24</v>
      </c>
      <c r="Y36" s="5" t="s">
        <v>24</v>
      </c>
      <c r="Z36" s="5" t="s">
        <v>24</v>
      </c>
      <c r="AA36" s="5" t="s">
        <v>24</v>
      </c>
      <c r="AG36" s="5">
        <v>-1</v>
      </c>
      <c r="AI36" s="5">
        <v>-1</v>
      </c>
      <c r="AK36" s="20">
        <v>16</v>
      </c>
    </row>
    <row r="37" spans="1:41" x14ac:dyDescent="0.2">
      <c r="A37" s="1" t="s">
        <v>112</v>
      </c>
      <c r="B37" s="1" t="s">
        <v>200</v>
      </c>
      <c r="C37" s="1" t="s">
        <v>8</v>
      </c>
      <c r="D37" s="1" t="s">
        <v>38</v>
      </c>
      <c r="E37" s="1" t="s">
        <v>49</v>
      </c>
      <c r="F37" s="1" t="s">
        <v>10</v>
      </c>
      <c r="M37" s="5">
        <v>2.1999999999999999E-2</v>
      </c>
      <c r="N37" s="5">
        <v>0.26</v>
      </c>
      <c r="O37" s="5">
        <v>0.33500000000000002</v>
      </c>
      <c r="S37" s="5">
        <v>0.47299999999999998</v>
      </c>
      <c r="V37" s="5">
        <v>0.109</v>
      </c>
      <c r="W37" s="5">
        <v>2.5999999999999999E-2</v>
      </c>
      <c r="Z37" s="5">
        <v>4.0000000000000001E-3</v>
      </c>
      <c r="AK37" s="20">
        <v>17</v>
      </c>
      <c r="AM37" s="17">
        <f>+AO37/$AO$3</f>
        <v>7.2267327723569776E-5</v>
      </c>
      <c r="AN37" s="18">
        <f>IF(AK37=1,AM37,AM37+AN35)</f>
        <v>0.99991950042989974</v>
      </c>
      <c r="AO37" s="5">
        <f>SUM(G37:AJ37)</f>
        <v>1.2289999999999999</v>
      </c>
    </row>
    <row r="38" spans="1:41" x14ac:dyDescent="0.2">
      <c r="A38" s="1" t="s">
        <v>112</v>
      </c>
      <c r="B38" s="1" t="s">
        <v>200</v>
      </c>
      <c r="C38" s="1" t="s">
        <v>8</v>
      </c>
      <c r="D38" s="1" t="s">
        <v>38</v>
      </c>
      <c r="E38" s="1" t="s">
        <v>49</v>
      </c>
      <c r="F38" s="1" t="s">
        <v>11</v>
      </c>
      <c r="M38" s="5" t="s">
        <v>15</v>
      </c>
      <c r="N38" s="5" t="s">
        <v>15</v>
      </c>
      <c r="O38" s="5" t="s">
        <v>15</v>
      </c>
      <c r="S38" s="5" t="s">
        <v>15</v>
      </c>
      <c r="V38" s="5" t="s">
        <v>15</v>
      </c>
      <c r="W38" s="5" t="s">
        <v>15</v>
      </c>
      <c r="X38" s="5" t="s">
        <v>15</v>
      </c>
      <c r="Z38" s="5" t="s">
        <v>18</v>
      </c>
      <c r="AA38" s="5" t="s">
        <v>15</v>
      </c>
      <c r="AK38" s="20">
        <v>17</v>
      </c>
    </row>
    <row r="39" spans="1:41" x14ac:dyDescent="0.2">
      <c r="A39" s="1" t="s">
        <v>112</v>
      </c>
      <c r="B39" s="1" t="s">
        <v>200</v>
      </c>
      <c r="C39" s="1" t="s">
        <v>8</v>
      </c>
      <c r="D39" s="1" t="s">
        <v>38</v>
      </c>
      <c r="E39" s="1" t="s">
        <v>26</v>
      </c>
      <c r="F39" s="1" t="s">
        <v>10</v>
      </c>
      <c r="M39" s="5">
        <v>6.4000000000000001E-2</v>
      </c>
      <c r="Q39" s="5">
        <v>3.7999999999999999E-2</v>
      </c>
      <c r="R39" s="5">
        <v>0.14699999999999999</v>
      </c>
      <c r="T39" s="5">
        <v>0.159</v>
      </c>
      <c r="U39" s="5">
        <v>2.3E-2</v>
      </c>
      <c r="Z39" s="5">
        <v>0.08</v>
      </c>
      <c r="AK39" s="20">
        <v>18</v>
      </c>
      <c r="AM39" s="17">
        <f>+AO39/$AO$3</f>
        <v>3.0047684675951309E-5</v>
      </c>
      <c r="AN39" s="18">
        <f>IF(AK39=1,AM39,AM39+AN37)</f>
        <v>0.9999495481145757</v>
      </c>
      <c r="AO39" s="5">
        <f>SUM(G39:AJ39)</f>
        <v>0.51100000000000001</v>
      </c>
    </row>
    <row r="40" spans="1:41" x14ac:dyDescent="0.2">
      <c r="A40" s="1" t="s">
        <v>112</v>
      </c>
      <c r="B40" s="1" t="s">
        <v>200</v>
      </c>
      <c r="C40" s="1" t="s">
        <v>8</v>
      </c>
      <c r="D40" s="1" t="s">
        <v>38</v>
      </c>
      <c r="E40" s="1" t="s">
        <v>26</v>
      </c>
      <c r="F40" s="1" t="s">
        <v>11</v>
      </c>
      <c r="M40" s="5" t="s">
        <v>15</v>
      </c>
      <c r="Q40" s="5" t="s">
        <v>15</v>
      </c>
      <c r="R40" s="5" t="s">
        <v>15</v>
      </c>
      <c r="T40" s="5" t="s">
        <v>15</v>
      </c>
      <c r="U40" s="5" t="s">
        <v>15</v>
      </c>
      <c r="Z40" s="5" t="s">
        <v>18</v>
      </c>
      <c r="AK40" s="20">
        <v>18</v>
      </c>
    </row>
    <row r="41" spans="1:41" x14ac:dyDescent="0.2">
      <c r="A41" s="1" t="s">
        <v>112</v>
      </c>
      <c r="B41" s="1" t="s">
        <v>200</v>
      </c>
      <c r="C41" s="1" t="s">
        <v>8</v>
      </c>
      <c r="D41" s="1" t="s">
        <v>220</v>
      </c>
      <c r="E41" s="1" t="s">
        <v>33</v>
      </c>
      <c r="F41" s="1" t="s">
        <v>10</v>
      </c>
      <c r="AH41" s="5">
        <v>0.34300000000000003</v>
      </c>
      <c r="AK41" s="20">
        <v>19</v>
      </c>
      <c r="AM41" s="17">
        <f>+AO41/$AO$3</f>
        <v>2.0168993823583759E-5</v>
      </c>
      <c r="AN41" s="18">
        <f>IF(AK41=1,AM41,AM41+AN39)</f>
        <v>0.99996971710839933</v>
      </c>
      <c r="AO41" s="5">
        <f>SUM(G41:AJ41)</f>
        <v>0.34300000000000003</v>
      </c>
    </row>
    <row r="42" spans="1:41" x14ac:dyDescent="0.2">
      <c r="A42" s="1" t="s">
        <v>112</v>
      </c>
      <c r="B42" s="1" t="s">
        <v>200</v>
      </c>
      <c r="C42" s="1" t="s">
        <v>8</v>
      </c>
      <c r="D42" s="1" t="s">
        <v>220</v>
      </c>
      <c r="E42" s="1" t="s">
        <v>33</v>
      </c>
      <c r="F42" s="1" t="s">
        <v>11</v>
      </c>
      <c r="AH42" s="5">
        <v>-1</v>
      </c>
      <c r="AK42" s="20">
        <v>19</v>
      </c>
    </row>
    <row r="43" spans="1:41" x14ac:dyDescent="0.2">
      <c r="A43" s="1" t="s">
        <v>112</v>
      </c>
      <c r="B43" s="1" t="s">
        <v>200</v>
      </c>
      <c r="C43" s="1" t="s">
        <v>8</v>
      </c>
      <c r="D43" s="1" t="s">
        <v>38</v>
      </c>
      <c r="E43" s="1" t="s">
        <v>44</v>
      </c>
      <c r="F43" s="1" t="s">
        <v>10</v>
      </c>
      <c r="T43" s="5">
        <v>0.32600000000000001</v>
      </c>
      <c r="AK43" s="20">
        <v>20</v>
      </c>
      <c r="AM43" s="17">
        <f>+AO43/$AO$3</f>
        <v>1.9169364392094182E-5</v>
      </c>
      <c r="AN43" s="18">
        <f>IF(AK43=1,AM43,AM43+AN41)</f>
        <v>0.99998888647279138</v>
      </c>
      <c r="AO43" s="5">
        <f>SUM(G43:AJ43)</f>
        <v>0.32600000000000001</v>
      </c>
    </row>
    <row r="44" spans="1:41" x14ac:dyDescent="0.2">
      <c r="A44" s="1" t="s">
        <v>112</v>
      </c>
      <c r="B44" s="1" t="s">
        <v>200</v>
      </c>
      <c r="C44" s="1" t="s">
        <v>8</v>
      </c>
      <c r="D44" s="1" t="s">
        <v>38</v>
      </c>
      <c r="E44" s="1" t="s">
        <v>44</v>
      </c>
      <c r="F44" s="1" t="s">
        <v>11</v>
      </c>
      <c r="T44" s="5" t="s">
        <v>15</v>
      </c>
      <c r="AK44" s="20">
        <v>20</v>
      </c>
    </row>
    <row r="45" spans="1:41" x14ac:dyDescent="0.2">
      <c r="A45" s="1" t="s">
        <v>112</v>
      </c>
      <c r="B45" s="1" t="s">
        <v>200</v>
      </c>
      <c r="C45" s="1" t="s">
        <v>8</v>
      </c>
      <c r="D45" s="1" t="s">
        <v>220</v>
      </c>
      <c r="E45" s="1" t="s">
        <v>47</v>
      </c>
      <c r="F45" s="1" t="s">
        <v>10</v>
      </c>
      <c r="O45" s="5">
        <v>0.18</v>
      </c>
      <c r="AK45" s="20">
        <v>21</v>
      </c>
      <c r="AM45" s="17">
        <f>+AO45/$AO$3</f>
        <v>1.0584311627536664E-5</v>
      </c>
      <c r="AN45" s="18">
        <f>IF(AK45=1,AM45,AM45+AN43)</f>
        <v>0.99999947078441886</v>
      </c>
      <c r="AO45" s="5">
        <f>SUM(G45:AJ45)</f>
        <v>0.18</v>
      </c>
    </row>
    <row r="46" spans="1:41" x14ac:dyDescent="0.2">
      <c r="A46" s="1" t="s">
        <v>112</v>
      </c>
      <c r="B46" s="1" t="s">
        <v>200</v>
      </c>
      <c r="C46" s="1" t="s">
        <v>8</v>
      </c>
      <c r="D46" s="1" t="s">
        <v>220</v>
      </c>
      <c r="E46" s="1" t="s">
        <v>47</v>
      </c>
      <c r="F46" s="1" t="s">
        <v>11</v>
      </c>
      <c r="O46" s="5">
        <v>-1</v>
      </c>
      <c r="AK46" s="20">
        <v>21</v>
      </c>
    </row>
    <row r="47" spans="1:41" x14ac:dyDescent="0.2">
      <c r="A47" s="1" t="s">
        <v>112</v>
      </c>
      <c r="B47" s="1" t="s">
        <v>200</v>
      </c>
      <c r="C47" s="1" t="s">
        <v>8</v>
      </c>
      <c r="D47" s="1" t="s">
        <v>225</v>
      </c>
      <c r="E47" s="1" t="s">
        <v>21</v>
      </c>
      <c r="F47" s="1" t="s">
        <v>10</v>
      </c>
      <c r="AJ47" s="5">
        <v>8.9999999999999993E-3</v>
      </c>
      <c r="AK47" s="20">
        <v>22</v>
      </c>
      <c r="AM47" s="17">
        <f>+AO47/$AO$3</f>
        <v>5.2921558137683324E-7</v>
      </c>
      <c r="AN47" s="18">
        <f>IF(AK47=1,AM47,AM47+AN45)</f>
        <v>1.0000000000000002</v>
      </c>
      <c r="AO47" s="5">
        <f>SUM(G47:AJ47)</f>
        <v>8.9999999999999993E-3</v>
      </c>
    </row>
    <row r="48" spans="1:41" x14ac:dyDescent="0.2">
      <c r="A48" s="1" t="s">
        <v>112</v>
      </c>
      <c r="B48" s="1" t="s">
        <v>200</v>
      </c>
      <c r="C48" s="1" t="s">
        <v>8</v>
      </c>
      <c r="D48" s="1" t="s">
        <v>225</v>
      </c>
      <c r="E48" s="1" t="s">
        <v>21</v>
      </c>
      <c r="F48" s="1" t="s">
        <v>11</v>
      </c>
      <c r="AJ48" s="5" t="s">
        <v>15</v>
      </c>
      <c r="AK48" s="20">
        <v>22</v>
      </c>
    </row>
  </sheetData>
  <mergeCells count="2">
    <mergeCell ref="A1:D1"/>
    <mergeCell ref="E2:F2"/>
  </mergeCells>
  <conditionalFormatting sqref="AO2">
    <cfRule type="cellIs" dxfId="140" priority="67" operator="equal">
      <formula>"Check functions"</formula>
    </cfRule>
  </conditionalFormatting>
  <conditionalFormatting sqref="G6:AJ17">
    <cfRule type="cellIs" dxfId="139" priority="59" operator="equal">
      <formula>-1</formula>
    </cfRule>
    <cfRule type="cellIs" dxfId="138" priority="60" operator="equal">
      <formula>"a"</formula>
    </cfRule>
    <cfRule type="cellIs" dxfId="137" priority="61" operator="equal">
      <formula>"b"</formula>
    </cfRule>
    <cfRule type="cellIs" dxfId="136" priority="62" operator="equal">
      <formula>"c"</formula>
    </cfRule>
    <cfRule type="cellIs" dxfId="135" priority="63" operator="equal">
      <formula>"bc"</formula>
    </cfRule>
    <cfRule type="cellIs" dxfId="134" priority="64" operator="equal">
      <formula>"ab"</formula>
    </cfRule>
    <cfRule type="cellIs" dxfId="133" priority="65" operator="equal">
      <formula>"ac"</formula>
    </cfRule>
    <cfRule type="cellIs" dxfId="132" priority="66" operator="equal">
      <formula>"abc"</formula>
    </cfRule>
  </conditionalFormatting>
  <conditionalFormatting sqref="AN6">
    <cfRule type="colorScale" priority="1550">
      <colorScale>
        <cfvo type="min"/>
        <cfvo type="percentile" val="50"/>
        <cfvo type="num" val="0.97499999999999998"/>
        <color rgb="FF63BE7B"/>
        <color rgb="FFFCFCFF"/>
        <color rgb="FFF8696B"/>
      </colorScale>
    </cfRule>
  </conditionalFormatting>
  <conditionalFormatting sqref="AN5:AN48">
    <cfRule type="colorScale" priority="1570">
      <colorScale>
        <cfvo type="min"/>
        <cfvo type="percentile" val="50"/>
        <cfvo type="num" val="0.97499999999999998"/>
        <color rgb="FF63BE7B"/>
        <color rgb="FFFCFCFF"/>
        <color rgb="FFF8696B"/>
      </colorScale>
    </cfRule>
  </conditionalFormatting>
  <conditionalFormatting sqref="AM5:AM48">
    <cfRule type="colorScale" priority="1579">
      <colorScale>
        <cfvo type="min"/>
        <cfvo type="percentile" val="50"/>
        <cfvo type="max"/>
        <color rgb="FFF8696B"/>
        <color rgb="FFFFEB84"/>
        <color rgb="FF63BE7B"/>
      </colorScale>
    </cfRule>
  </conditionalFormatting>
  <conditionalFormatting sqref="G18:AJ46">
    <cfRule type="cellIs" dxfId="131" priority="11" operator="equal">
      <formula>-1</formula>
    </cfRule>
    <cfRule type="cellIs" dxfId="130" priority="12" operator="equal">
      <formula>"a"</formula>
    </cfRule>
    <cfRule type="cellIs" dxfId="129" priority="13" operator="equal">
      <formula>"b"</formula>
    </cfRule>
    <cfRule type="cellIs" dxfId="128" priority="14" operator="equal">
      <formula>"c"</formula>
    </cfRule>
    <cfRule type="cellIs" dxfId="127" priority="15" operator="equal">
      <formula>"bc"</formula>
    </cfRule>
    <cfRule type="cellIs" dxfId="126" priority="16" operator="equal">
      <formula>"ab"</formula>
    </cfRule>
    <cfRule type="cellIs" dxfId="125" priority="17" operator="equal">
      <formula>"ac"</formula>
    </cfRule>
    <cfRule type="cellIs" dxfId="124" priority="18" operator="equal">
      <formula>"abc"</formula>
    </cfRule>
  </conditionalFormatting>
  <conditionalFormatting sqref="G48:AJ48">
    <cfRule type="cellIs" dxfId="123" priority="3" operator="equal">
      <formula>-1</formula>
    </cfRule>
    <cfRule type="cellIs" dxfId="122" priority="4" operator="equal">
      <formula>"a"</formula>
    </cfRule>
    <cfRule type="cellIs" dxfId="121" priority="5" operator="equal">
      <formula>"b"</formula>
    </cfRule>
    <cfRule type="cellIs" dxfId="120" priority="6" operator="equal">
      <formula>"c"</formula>
    </cfRule>
    <cfRule type="cellIs" dxfId="119" priority="7" operator="equal">
      <formula>"bc"</formula>
    </cfRule>
    <cfRule type="cellIs" dxfId="118" priority="8" operator="equal">
      <formula>"ab"</formula>
    </cfRule>
    <cfRule type="cellIs" dxfId="117" priority="9" operator="equal">
      <formula>"ac"</formula>
    </cfRule>
    <cfRule type="cellIs" dxfId="116" priority="10" operator="equal">
      <formula>"abc"</formula>
    </cfRule>
  </conditionalFormatting>
  <pageMargins left="0.7" right="0.7" top="0.75" bottom="0.75" header="0.3" footer="0.3"/>
  <pageSetup paperSize="9" scale="54" orientation="landscape"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5B2025-F506-4306-A3A2-221815159291}">
  <sheetPr>
    <tabColor theme="9"/>
    <pageSetUpPr fitToPage="1"/>
  </sheetPr>
  <dimension ref="A1:AO30"/>
  <sheetViews>
    <sheetView zoomScale="90" zoomScaleNormal="90" zoomScaleSheetLayoutView="90" workbookViewId="0">
      <selection activeCell="G11" sqref="G11"/>
    </sheetView>
  </sheetViews>
  <sheetFormatPr defaultColWidth="9.140625" defaultRowHeight="12" x14ac:dyDescent="0.2"/>
  <cols>
    <col min="1" max="1" width="6.5703125" style="1" customWidth="1"/>
    <col min="2" max="2" width="5.140625" style="1" customWidth="1"/>
    <col min="3" max="3" width="5.5703125" style="1" customWidth="1"/>
    <col min="4" max="4" width="22.7109375" style="1" customWidth="1"/>
    <col min="5" max="5" width="7.42578125" style="1" customWidth="1"/>
    <col min="6" max="6" width="4.5703125" style="1" customWidth="1"/>
    <col min="7" max="36" width="6.7109375" style="5" customWidth="1"/>
    <col min="37" max="37" width="4.85546875" style="20" customWidth="1"/>
    <col min="38" max="38" width="1.7109375" style="16" customWidth="1"/>
    <col min="39" max="39" width="6.28515625" style="15" customWidth="1"/>
    <col min="40" max="40" width="5.42578125" style="16" customWidth="1"/>
    <col min="41" max="41" width="9" style="1" bestFit="1" customWidth="1"/>
    <col min="42" max="16384" width="9.140625" style="1"/>
  </cols>
  <sheetData>
    <row r="1" spans="1:41" x14ac:dyDescent="0.2">
      <c r="A1" s="61" t="str">
        <f>"Table " &amp; VLOOKUP(AO1,header!$B$4:$C$31,1,FALSE) &amp; ". "&amp; VLOOKUP(AO1,header!$B$4:$C$31,2,FALSE)</f>
        <v>Table 25. POR-SE region</v>
      </c>
      <c r="B1" s="61"/>
      <c r="C1" s="61"/>
      <c r="D1" s="61"/>
      <c r="AO1" s="11">
        <v>25</v>
      </c>
    </row>
    <row r="2" spans="1:41" x14ac:dyDescent="0.2">
      <c r="E2" s="60" t="s">
        <v>143</v>
      </c>
      <c r="F2" s="60"/>
      <c r="G2" s="21">
        <f t="shared" ref="G2:AI2" si="0">SUMIF(G5:G30,"&gt;0")</f>
        <v>0</v>
      </c>
      <c r="H2" s="21">
        <f t="shared" si="0"/>
        <v>0</v>
      </c>
      <c r="I2" s="21">
        <f t="shared" si="0"/>
        <v>0</v>
      </c>
      <c r="J2" s="21">
        <f t="shared" si="0"/>
        <v>0</v>
      </c>
      <c r="K2" s="21">
        <f t="shared" si="0"/>
        <v>0</v>
      </c>
      <c r="L2" s="21">
        <f t="shared" si="0"/>
        <v>3</v>
      </c>
      <c r="M2" s="21">
        <f t="shared" si="0"/>
        <v>19.085999999999999</v>
      </c>
      <c r="N2" s="21">
        <f t="shared" si="0"/>
        <v>1.319</v>
      </c>
      <c r="O2" s="21">
        <f t="shared" si="0"/>
        <v>5.6280000000000001</v>
      </c>
      <c r="P2" s="21">
        <f t="shared" si="0"/>
        <v>0</v>
      </c>
      <c r="Q2" s="21">
        <f t="shared" si="0"/>
        <v>0.505</v>
      </c>
      <c r="R2" s="21">
        <f t="shared" si="0"/>
        <v>1.3440000000000001</v>
      </c>
      <c r="S2" s="21">
        <f t="shared" si="0"/>
        <v>8.5869999999999997</v>
      </c>
      <c r="T2" s="21">
        <f t="shared" si="0"/>
        <v>3.4430000000000001</v>
      </c>
      <c r="U2" s="21">
        <f t="shared" si="0"/>
        <v>0.995</v>
      </c>
      <c r="V2" s="21">
        <f t="shared" si="0"/>
        <v>0</v>
      </c>
      <c r="W2" s="21">
        <f t="shared" si="0"/>
        <v>5.4390000000000001</v>
      </c>
      <c r="X2" s="21">
        <f t="shared" si="0"/>
        <v>29.829000000000001</v>
      </c>
      <c r="Y2" s="21">
        <f t="shared" si="0"/>
        <v>36.544999999999995</v>
      </c>
      <c r="Z2" s="21">
        <f t="shared" si="0"/>
        <v>6.2229999999999999</v>
      </c>
      <c r="AA2" s="21">
        <f t="shared" si="0"/>
        <v>7.3760000000000003</v>
      </c>
      <c r="AB2" s="21">
        <f t="shared" si="0"/>
        <v>25.505000000000003</v>
      </c>
      <c r="AC2" s="21">
        <f t="shared" si="0"/>
        <v>29.359000000000002</v>
      </c>
      <c r="AD2" s="21">
        <f t="shared" si="0"/>
        <v>38.043000000000006</v>
      </c>
      <c r="AE2" s="21">
        <f t="shared" si="0"/>
        <v>3.49</v>
      </c>
      <c r="AF2" s="21">
        <f t="shared" si="0"/>
        <v>1.2709999999999999</v>
      </c>
      <c r="AG2" s="21">
        <f t="shared" si="0"/>
        <v>0.48000000000000004</v>
      </c>
      <c r="AH2" s="21">
        <f t="shared" si="0"/>
        <v>4.1520000000000001</v>
      </c>
      <c r="AI2" s="21">
        <f t="shared" si="0"/>
        <v>0</v>
      </c>
      <c r="AJ2" s="21">
        <f>SUMIF(AJ5:AJ30,"&gt;0")</f>
        <v>0</v>
      </c>
      <c r="AO2" s="39" t="str">
        <f>IF((SUM(G2:AJ2)=AO3),"Ok","Check functions")</f>
        <v>Ok</v>
      </c>
    </row>
    <row r="3" spans="1:41" x14ac:dyDescent="0.2">
      <c r="AO3" s="5">
        <f>SUM(AO5:AO30)</f>
        <v>231.619</v>
      </c>
    </row>
    <row r="4" spans="1:41" s="27" customFormat="1" x14ac:dyDescent="0.2">
      <c r="A4" s="23" t="s">
        <v>0</v>
      </c>
      <c r="B4" s="23" t="s">
        <v>1</v>
      </c>
      <c r="C4" s="23" t="s">
        <v>2</v>
      </c>
      <c r="D4" s="23" t="s">
        <v>3</v>
      </c>
      <c r="E4" s="23" t="s">
        <v>4</v>
      </c>
      <c r="F4" s="24" t="s">
        <v>144</v>
      </c>
      <c r="G4" s="29">
        <v>1991</v>
      </c>
      <c r="H4" s="25">
        <v>1992</v>
      </c>
      <c r="I4" s="25">
        <v>1993</v>
      </c>
      <c r="J4" s="25">
        <v>1994</v>
      </c>
      <c r="K4" s="25">
        <v>1995</v>
      </c>
      <c r="L4" s="25">
        <v>1996</v>
      </c>
      <c r="M4" s="25">
        <v>1997</v>
      </c>
      <c r="N4" s="25">
        <v>1998</v>
      </c>
      <c r="O4" s="25">
        <v>1999</v>
      </c>
      <c r="P4" s="25">
        <v>2000</v>
      </c>
      <c r="Q4" s="25">
        <v>2001</v>
      </c>
      <c r="R4" s="25">
        <v>2002</v>
      </c>
      <c r="S4" s="25">
        <v>2003</v>
      </c>
      <c r="T4" s="25">
        <v>2004</v>
      </c>
      <c r="U4" s="25">
        <v>2005</v>
      </c>
      <c r="V4" s="25">
        <v>2006</v>
      </c>
      <c r="W4" s="25">
        <v>2007</v>
      </c>
      <c r="X4" s="25">
        <v>2008</v>
      </c>
      <c r="Y4" s="25">
        <v>2009</v>
      </c>
      <c r="Z4" s="25">
        <v>2010</v>
      </c>
      <c r="AA4" s="25">
        <v>2011</v>
      </c>
      <c r="AB4" s="25">
        <v>2012</v>
      </c>
      <c r="AC4" s="25">
        <v>2013</v>
      </c>
      <c r="AD4" s="25">
        <v>2014</v>
      </c>
      <c r="AE4" s="25">
        <v>2015</v>
      </c>
      <c r="AF4" s="25">
        <v>2016</v>
      </c>
      <c r="AG4" s="25">
        <v>2017</v>
      </c>
      <c r="AH4" s="25">
        <v>2018</v>
      </c>
      <c r="AI4" s="25">
        <v>2019</v>
      </c>
      <c r="AJ4" s="25">
        <v>2020</v>
      </c>
      <c r="AK4" s="26" t="s">
        <v>5</v>
      </c>
      <c r="AL4" s="11"/>
      <c r="AM4" s="14" t="s">
        <v>95</v>
      </c>
      <c r="AN4" s="11" t="s">
        <v>96</v>
      </c>
      <c r="AO4" s="1" t="s">
        <v>228</v>
      </c>
    </row>
    <row r="5" spans="1:41" x14ac:dyDescent="0.2">
      <c r="A5" s="1" t="s">
        <v>112</v>
      </c>
      <c r="B5" s="1" t="s">
        <v>201</v>
      </c>
      <c r="C5" s="1" t="s">
        <v>8</v>
      </c>
      <c r="D5" s="1" t="s">
        <v>25</v>
      </c>
      <c r="E5" s="1" t="s">
        <v>21</v>
      </c>
      <c r="F5" s="1" t="s">
        <v>10</v>
      </c>
      <c r="L5" s="5">
        <v>3</v>
      </c>
      <c r="M5" s="5">
        <v>13</v>
      </c>
      <c r="W5" s="5">
        <v>5.0179999999999998</v>
      </c>
      <c r="X5" s="5">
        <v>29.206</v>
      </c>
      <c r="Y5" s="5">
        <v>24.606000000000002</v>
      </c>
      <c r="Z5" s="5">
        <v>6.2229999999999999</v>
      </c>
      <c r="AA5" s="5">
        <v>7.3710000000000004</v>
      </c>
      <c r="AB5" s="5">
        <v>25.254000000000001</v>
      </c>
      <c r="AC5" s="5">
        <v>14.679</v>
      </c>
      <c r="AD5" s="5">
        <v>12.983000000000001</v>
      </c>
      <c r="AE5" s="5">
        <v>3.4830000000000001</v>
      </c>
      <c r="AF5" s="5">
        <v>1.2709999999999999</v>
      </c>
      <c r="AG5" s="5">
        <v>0.41199999999999998</v>
      </c>
      <c r="AK5" s="20">
        <v>1</v>
      </c>
      <c r="AM5" s="17">
        <f>+AO5/$AO$3</f>
        <v>0.63253014649057293</v>
      </c>
      <c r="AN5" s="18">
        <f>IF(AK5=1,AM5,AM5+AN3)</f>
        <v>0.63253014649057293</v>
      </c>
      <c r="AO5" s="5">
        <f>SUM(G5:AJ5)</f>
        <v>146.506</v>
      </c>
    </row>
    <row r="6" spans="1:41" x14ac:dyDescent="0.2">
      <c r="A6" s="1" t="s">
        <v>112</v>
      </c>
      <c r="B6" s="1" t="s">
        <v>201</v>
      </c>
      <c r="C6" s="1" t="s">
        <v>8</v>
      </c>
      <c r="D6" s="1" t="s">
        <v>25</v>
      </c>
      <c r="E6" s="1" t="s">
        <v>21</v>
      </c>
      <c r="F6" s="1" t="s">
        <v>11</v>
      </c>
      <c r="L6" s="5">
        <v>-1</v>
      </c>
      <c r="M6" s="5">
        <v>-1</v>
      </c>
      <c r="W6" s="5">
        <v>-1</v>
      </c>
      <c r="X6" s="5">
        <v>-1</v>
      </c>
      <c r="Y6" s="5" t="s">
        <v>15</v>
      </c>
      <c r="Z6" s="5" t="s">
        <v>15</v>
      </c>
      <c r="AA6" s="5" t="s">
        <v>15</v>
      </c>
      <c r="AB6" s="5" t="s">
        <v>15</v>
      </c>
      <c r="AC6" s="5" t="s">
        <v>15</v>
      </c>
      <c r="AD6" s="5" t="s">
        <v>15</v>
      </c>
      <c r="AE6" s="5" t="s">
        <v>15</v>
      </c>
      <c r="AF6" s="5" t="s">
        <v>15</v>
      </c>
      <c r="AG6" s="5" t="s">
        <v>15</v>
      </c>
      <c r="AK6" s="16">
        <v>1</v>
      </c>
    </row>
    <row r="7" spans="1:41" x14ac:dyDescent="0.2">
      <c r="A7" s="1" t="s">
        <v>112</v>
      </c>
      <c r="B7" s="1" t="s">
        <v>201</v>
      </c>
      <c r="C7" s="1" t="s">
        <v>8</v>
      </c>
      <c r="D7" s="1" t="s">
        <v>215</v>
      </c>
      <c r="E7" s="1" t="s">
        <v>21</v>
      </c>
      <c r="F7" s="1" t="s">
        <v>10</v>
      </c>
      <c r="M7" s="5">
        <v>2.2570000000000001</v>
      </c>
      <c r="N7" s="5">
        <v>1.298</v>
      </c>
      <c r="O7" s="5">
        <v>1.5369999999999999</v>
      </c>
      <c r="Q7" s="5">
        <v>0.505</v>
      </c>
      <c r="R7" s="5">
        <v>1.3440000000000001</v>
      </c>
      <c r="S7" s="5">
        <v>8.5869999999999997</v>
      </c>
      <c r="T7" s="5">
        <v>3.4430000000000001</v>
      </c>
      <c r="W7" s="5">
        <v>0.42099999999999999</v>
      </c>
      <c r="X7" s="5">
        <v>0.623</v>
      </c>
      <c r="Y7" s="5">
        <v>11.446999999999999</v>
      </c>
      <c r="AK7" s="20">
        <v>2</v>
      </c>
      <c r="AM7" s="17">
        <f>+AO7/$AO$3</f>
        <v>0.13583514305821198</v>
      </c>
      <c r="AN7" s="18">
        <f>IF(AK7=1,AM7,AM7+AN5)</f>
        <v>0.76836528954878491</v>
      </c>
      <c r="AO7" s="5">
        <f>SUM(G7:AJ7)</f>
        <v>31.462</v>
      </c>
    </row>
    <row r="8" spans="1:41" x14ac:dyDescent="0.2">
      <c r="A8" s="1" t="s">
        <v>112</v>
      </c>
      <c r="B8" s="1" t="s">
        <v>201</v>
      </c>
      <c r="C8" s="1" t="s">
        <v>8</v>
      </c>
      <c r="D8" s="1" t="s">
        <v>215</v>
      </c>
      <c r="E8" s="1" t="s">
        <v>21</v>
      </c>
      <c r="F8" s="1" t="s">
        <v>11</v>
      </c>
      <c r="M8" s="5">
        <v>-1</v>
      </c>
      <c r="N8" s="5">
        <v>-1</v>
      </c>
      <c r="O8" s="5">
        <v>-1</v>
      </c>
      <c r="Q8" s="5">
        <v>-1</v>
      </c>
      <c r="R8" s="5">
        <v>-1</v>
      </c>
      <c r="S8" s="5">
        <v>-1</v>
      </c>
      <c r="T8" s="5">
        <v>-1</v>
      </c>
      <c r="W8" s="5">
        <v>-1</v>
      </c>
      <c r="X8" s="5">
        <v>-1</v>
      </c>
      <c r="Y8" s="5">
        <v>-1</v>
      </c>
      <c r="AK8" s="16">
        <v>2</v>
      </c>
    </row>
    <row r="9" spans="1:41" x14ac:dyDescent="0.2">
      <c r="A9" s="1" t="s">
        <v>112</v>
      </c>
      <c r="B9" s="1" t="s">
        <v>201</v>
      </c>
      <c r="C9" s="1" t="s">
        <v>8</v>
      </c>
      <c r="D9" s="1" t="s">
        <v>69</v>
      </c>
      <c r="E9" s="1" t="s">
        <v>28</v>
      </c>
      <c r="F9" s="1" t="s">
        <v>10</v>
      </c>
      <c r="AD9" s="5">
        <v>25</v>
      </c>
      <c r="AK9" s="20">
        <v>3</v>
      </c>
      <c r="AM9" s="17">
        <f>+AO9/$AO$3</f>
        <v>0.10793587745392218</v>
      </c>
      <c r="AN9" s="18">
        <f>IF(AK9=1,AM9,AM9+AN7)</f>
        <v>0.8763011670027071</v>
      </c>
      <c r="AO9" s="5">
        <f>SUM(G9:AJ9)</f>
        <v>25</v>
      </c>
    </row>
    <row r="10" spans="1:41" x14ac:dyDescent="0.2">
      <c r="A10" s="1" t="s">
        <v>112</v>
      </c>
      <c r="B10" s="1" t="s">
        <v>201</v>
      </c>
      <c r="C10" s="1" t="s">
        <v>8</v>
      </c>
      <c r="D10" s="1" t="s">
        <v>69</v>
      </c>
      <c r="E10" s="1" t="s">
        <v>28</v>
      </c>
      <c r="F10" s="1" t="s">
        <v>11</v>
      </c>
      <c r="AD10" s="5">
        <v>-1</v>
      </c>
      <c r="AK10" s="16">
        <v>3</v>
      </c>
    </row>
    <row r="11" spans="1:41" x14ac:dyDescent="0.2">
      <c r="A11" s="1" t="s">
        <v>112</v>
      </c>
      <c r="B11" s="1" t="s">
        <v>201</v>
      </c>
      <c r="C11" s="1" t="s">
        <v>8</v>
      </c>
      <c r="D11" s="1" t="s">
        <v>222</v>
      </c>
      <c r="E11" s="1" t="s">
        <v>21</v>
      </c>
      <c r="F11" s="1" t="s">
        <v>10</v>
      </c>
      <c r="AC11" s="5">
        <v>13.741</v>
      </c>
      <c r="AH11" s="5">
        <v>4.1520000000000001</v>
      </c>
      <c r="AK11" s="20">
        <v>4</v>
      </c>
      <c r="AM11" s="17">
        <f>+AO11/$AO$3</f>
        <v>7.7251866211321185E-2</v>
      </c>
      <c r="AN11" s="18">
        <f>IF(AK11=1,AM11,AM11+AN9)</f>
        <v>0.95355303321402829</v>
      </c>
      <c r="AO11" s="5">
        <f>SUM(G11:AJ11)</f>
        <v>17.893000000000001</v>
      </c>
    </row>
    <row r="12" spans="1:41" ht="12.75" thickBot="1" x14ac:dyDescent="0.25">
      <c r="A12" s="1" t="s">
        <v>112</v>
      </c>
      <c r="B12" s="1" t="s">
        <v>201</v>
      </c>
      <c r="C12" s="1" t="s">
        <v>8</v>
      </c>
      <c r="D12" s="1" t="s">
        <v>222</v>
      </c>
      <c r="E12" s="1" t="s">
        <v>21</v>
      </c>
      <c r="F12" s="1" t="s">
        <v>11</v>
      </c>
      <c r="AC12" s="5" t="s">
        <v>12</v>
      </c>
      <c r="AF12" s="5" t="s">
        <v>24</v>
      </c>
      <c r="AH12" s="5" t="s">
        <v>13</v>
      </c>
      <c r="AI12" s="5" t="s">
        <v>15</v>
      </c>
      <c r="AK12" s="34">
        <v>4</v>
      </c>
    </row>
    <row r="13" spans="1:41" x14ac:dyDescent="0.2">
      <c r="A13" s="1" t="s">
        <v>112</v>
      </c>
      <c r="B13" s="1" t="s">
        <v>201</v>
      </c>
      <c r="C13" s="1" t="s">
        <v>30</v>
      </c>
      <c r="D13" s="1" t="s">
        <v>80</v>
      </c>
      <c r="E13" s="63" t="s">
        <v>32</v>
      </c>
      <c r="F13" s="1" t="s">
        <v>10</v>
      </c>
      <c r="M13" s="5">
        <v>3.8290000000000002</v>
      </c>
      <c r="N13" s="5">
        <v>2.1000000000000001E-2</v>
      </c>
      <c r="O13" s="5">
        <v>4.0910000000000002</v>
      </c>
      <c r="AK13" s="20">
        <v>5</v>
      </c>
      <c r="AM13" s="17">
        <f>+AO13/$AO$3</f>
        <v>3.4284752114463843E-2</v>
      </c>
      <c r="AN13" s="18">
        <f>IF(AK13=1,AM13,AM13+AN11)</f>
        <v>0.98783778532849209</v>
      </c>
      <c r="AO13" s="5">
        <f>SUM(G13:AJ13)</f>
        <v>7.9410000000000007</v>
      </c>
    </row>
    <row r="14" spans="1:41" x14ac:dyDescent="0.2">
      <c r="A14" s="1" t="s">
        <v>112</v>
      </c>
      <c r="B14" s="1" t="s">
        <v>201</v>
      </c>
      <c r="C14" s="1" t="s">
        <v>30</v>
      </c>
      <c r="D14" s="1" t="s">
        <v>80</v>
      </c>
      <c r="E14" s="63" t="s">
        <v>32</v>
      </c>
      <c r="F14" s="1" t="s">
        <v>11</v>
      </c>
      <c r="M14" s="5">
        <v>-1</v>
      </c>
      <c r="N14" s="5">
        <v>-1</v>
      </c>
      <c r="O14" s="5">
        <v>-1</v>
      </c>
      <c r="AK14" s="16">
        <v>5</v>
      </c>
    </row>
    <row r="15" spans="1:41" x14ac:dyDescent="0.2">
      <c r="A15" s="1" t="s">
        <v>112</v>
      </c>
      <c r="B15" s="1" t="s">
        <v>201</v>
      </c>
      <c r="C15" s="1" t="s">
        <v>19</v>
      </c>
      <c r="D15" s="1" t="s">
        <v>20</v>
      </c>
      <c r="E15" s="1" t="s">
        <v>21</v>
      </c>
      <c r="F15" s="1" t="s">
        <v>10</v>
      </c>
      <c r="AA15" s="5">
        <v>5.0000000000000001E-3</v>
      </c>
      <c r="AB15" s="5">
        <v>0.251</v>
      </c>
      <c r="AC15" s="5">
        <v>0.93899999999999995</v>
      </c>
      <c r="AD15" s="5">
        <v>0.06</v>
      </c>
      <c r="AE15" s="5">
        <v>7.0000000000000001E-3</v>
      </c>
      <c r="AG15" s="5">
        <v>0.02</v>
      </c>
      <c r="AK15" s="20">
        <v>6</v>
      </c>
      <c r="AM15" s="17">
        <f>+AO15/$AO$3</f>
        <v>5.5349517958371286E-3</v>
      </c>
      <c r="AN15" s="18">
        <f>IF(AK15=1,AM15,AM15+AN13)</f>
        <v>0.99337273712432927</v>
      </c>
      <c r="AO15" s="5">
        <f>SUM(G15:AJ15)</f>
        <v>1.2819999999999998</v>
      </c>
    </row>
    <row r="16" spans="1:41" x14ac:dyDescent="0.2">
      <c r="A16" s="1" t="s">
        <v>112</v>
      </c>
      <c r="B16" s="1" t="s">
        <v>201</v>
      </c>
      <c r="C16" s="1" t="s">
        <v>19</v>
      </c>
      <c r="D16" s="1" t="s">
        <v>20</v>
      </c>
      <c r="E16" s="1" t="s">
        <v>21</v>
      </c>
      <c r="F16" s="1" t="s">
        <v>11</v>
      </c>
      <c r="AA16" s="5">
        <v>-1</v>
      </c>
      <c r="AB16" s="5" t="s">
        <v>15</v>
      </c>
      <c r="AC16" s="5" t="s">
        <v>15</v>
      </c>
      <c r="AD16" s="5">
        <v>-1</v>
      </c>
      <c r="AE16" s="5">
        <v>-1</v>
      </c>
      <c r="AG16" s="5">
        <v>-1</v>
      </c>
      <c r="AK16" s="16">
        <v>6</v>
      </c>
    </row>
    <row r="17" spans="1:41" x14ac:dyDescent="0.2">
      <c r="A17" s="1" t="s">
        <v>112</v>
      </c>
      <c r="B17" s="1" t="s">
        <v>201</v>
      </c>
      <c r="C17" s="1" t="s">
        <v>8</v>
      </c>
      <c r="D17" s="1" t="s">
        <v>218</v>
      </c>
      <c r="E17" s="1" t="s">
        <v>21</v>
      </c>
      <c r="F17" s="1" t="s">
        <v>10</v>
      </c>
      <c r="U17" s="5">
        <v>0.995</v>
      </c>
      <c r="AK17" s="20">
        <v>7</v>
      </c>
      <c r="AM17" s="17">
        <f>+AO17/$AO$3</f>
        <v>4.2958479226661026E-3</v>
      </c>
      <c r="AN17" s="18">
        <f>IF(AK17=1,AM17,AM17+AN15)</f>
        <v>0.9976685850469954</v>
      </c>
      <c r="AO17" s="5">
        <f>SUM(G17:AJ17)</f>
        <v>0.995</v>
      </c>
    </row>
    <row r="18" spans="1:41" x14ac:dyDescent="0.2">
      <c r="A18" s="1" t="s">
        <v>112</v>
      </c>
      <c r="B18" s="1" t="s">
        <v>201</v>
      </c>
      <c r="C18" s="1" t="s">
        <v>8</v>
      </c>
      <c r="D18" s="1" t="s">
        <v>218</v>
      </c>
      <c r="E18" s="1" t="s">
        <v>21</v>
      </c>
      <c r="F18" s="1" t="s">
        <v>11</v>
      </c>
      <c r="S18" s="5" t="s">
        <v>15</v>
      </c>
      <c r="U18" s="5" t="s">
        <v>15</v>
      </c>
      <c r="AI18" s="5" t="s">
        <v>24</v>
      </c>
      <c r="AK18" s="16">
        <v>7</v>
      </c>
    </row>
    <row r="19" spans="1:41" x14ac:dyDescent="0.2">
      <c r="A19" s="1" t="s">
        <v>112</v>
      </c>
      <c r="B19" s="1" t="s">
        <v>201</v>
      </c>
      <c r="C19" s="1" t="s">
        <v>8</v>
      </c>
      <c r="D19" s="1" t="s">
        <v>73</v>
      </c>
      <c r="E19" s="1" t="s">
        <v>33</v>
      </c>
      <c r="F19" s="1" t="s">
        <v>10</v>
      </c>
      <c r="Y19" s="5">
        <v>0.49199999999999999</v>
      </c>
      <c r="AK19" s="20">
        <v>8</v>
      </c>
      <c r="AM19" s="17">
        <f>+AO19/$AO$3</f>
        <v>2.1241780682931884E-3</v>
      </c>
      <c r="AN19" s="18">
        <f>IF(AK19=1,AM19,AM19+AN17)</f>
        <v>0.99979276311528864</v>
      </c>
      <c r="AO19" s="5">
        <f>SUM(G19:AJ19)</f>
        <v>0.49199999999999999</v>
      </c>
    </row>
    <row r="20" spans="1:41" x14ac:dyDescent="0.2">
      <c r="A20" s="1" t="s">
        <v>112</v>
      </c>
      <c r="B20" s="1" t="s">
        <v>201</v>
      </c>
      <c r="C20" s="1" t="s">
        <v>8</v>
      </c>
      <c r="D20" s="1" t="s">
        <v>73</v>
      </c>
      <c r="E20" s="1" t="s">
        <v>33</v>
      </c>
      <c r="F20" s="1" t="s">
        <v>11</v>
      </c>
      <c r="Y20" s="5" t="s">
        <v>15</v>
      </c>
      <c r="AK20" s="16">
        <v>8</v>
      </c>
    </row>
    <row r="21" spans="1:41" x14ac:dyDescent="0.2">
      <c r="A21" s="1" t="s">
        <v>112</v>
      </c>
      <c r="B21" s="1" t="s">
        <v>201</v>
      </c>
      <c r="C21" s="1" t="s">
        <v>8</v>
      </c>
      <c r="D21" s="1" t="s">
        <v>215</v>
      </c>
      <c r="E21" s="1" t="s">
        <v>28</v>
      </c>
      <c r="F21" s="1" t="s">
        <v>10</v>
      </c>
      <c r="AG21" s="5">
        <v>0.02</v>
      </c>
      <c r="AK21" s="20">
        <v>9</v>
      </c>
      <c r="AM21" s="17">
        <f>+AO21/$AO$3</f>
        <v>8.6348701963137744E-5</v>
      </c>
      <c r="AN21" s="18">
        <f>IF(AK21=1,AM21,AM21+AN19)</f>
        <v>0.99987911181725175</v>
      </c>
      <c r="AO21" s="5">
        <f>SUM(G21:AJ21)</f>
        <v>0.02</v>
      </c>
    </row>
    <row r="22" spans="1:41" x14ac:dyDescent="0.2">
      <c r="A22" s="1" t="s">
        <v>112</v>
      </c>
      <c r="B22" s="1" t="s">
        <v>201</v>
      </c>
      <c r="C22" s="1" t="s">
        <v>8</v>
      </c>
      <c r="D22" s="1" t="s">
        <v>215</v>
      </c>
      <c r="E22" s="1" t="s">
        <v>28</v>
      </c>
      <c r="F22" s="1" t="s">
        <v>11</v>
      </c>
      <c r="AG22" s="5">
        <v>-1</v>
      </c>
      <c r="AK22" s="16">
        <v>9</v>
      </c>
    </row>
    <row r="23" spans="1:41" x14ac:dyDescent="0.2">
      <c r="A23" s="1" t="s">
        <v>112</v>
      </c>
      <c r="B23" s="1" t="s">
        <v>201</v>
      </c>
      <c r="C23" s="1" t="s">
        <v>8</v>
      </c>
      <c r="D23" s="1" t="s">
        <v>58</v>
      </c>
      <c r="E23" s="1" t="s">
        <v>28</v>
      </c>
      <c r="F23" s="1" t="s">
        <v>10</v>
      </c>
      <c r="AG23" s="5">
        <v>1.2E-2</v>
      </c>
      <c r="AK23" s="20">
        <v>10</v>
      </c>
      <c r="AM23" s="17">
        <f>+AO23/$AO$3</f>
        <v>5.1809221177882648E-5</v>
      </c>
      <c r="AN23" s="18">
        <f>IF(AK23=1,AM23,AM23+AN21)</f>
        <v>0.99993092103842962</v>
      </c>
      <c r="AO23" s="5">
        <f>SUM(G23:AJ23)</f>
        <v>1.2E-2</v>
      </c>
    </row>
    <row r="24" spans="1:41" x14ac:dyDescent="0.2">
      <c r="A24" s="1" t="s">
        <v>112</v>
      </c>
      <c r="B24" s="1" t="s">
        <v>201</v>
      </c>
      <c r="C24" s="1" t="s">
        <v>8</v>
      </c>
      <c r="D24" s="1" t="s">
        <v>58</v>
      </c>
      <c r="E24" s="1" t="s">
        <v>28</v>
      </c>
      <c r="F24" s="1" t="s">
        <v>11</v>
      </c>
      <c r="AG24" s="5">
        <v>-1</v>
      </c>
      <c r="AK24" s="20">
        <v>10</v>
      </c>
    </row>
    <row r="25" spans="1:41" x14ac:dyDescent="0.2">
      <c r="A25" s="1" t="s">
        <v>112</v>
      </c>
      <c r="B25" s="1" t="s">
        <v>201</v>
      </c>
      <c r="C25" s="1" t="s">
        <v>8</v>
      </c>
      <c r="D25" s="1" t="s">
        <v>50</v>
      </c>
      <c r="E25" s="1" t="s">
        <v>28</v>
      </c>
      <c r="F25" s="1" t="s">
        <v>10</v>
      </c>
      <c r="AG25" s="5">
        <v>7.0000000000000001E-3</v>
      </c>
      <c r="AK25" s="20">
        <v>11</v>
      </c>
      <c r="AM25" s="17">
        <f>+AO25/$AO$3</f>
        <v>3.0222045687098208E-5</v>
      </c>
      <c r="AN25" s="18">
        <f>IF(AK25=1,AM25,AM25+AN23)</f>
        <v>0.99996114308411677</v>
      </c>
      <c r="AO25" s="5">
        <f>SUM(G25:AJ25)</f>
        <v>7.0000000000000001E-3</v>
      </c>
    </row>
    <row r="26" spans="1:41" x14ac:dyDescent="0.2">
      <c r="A26" s="1" t="s">
        <v>112</v>
      </c>
      <c r="B26" s="1" t="s">
        <v>201</v>
      </c>
      <c r="C26" s="1" t="s">
        <v>8</v>
      </c>
      <c r="D26" s="1" t="s">
        <v>50</v>
      </c>
      <c r="E26" s="1" t="s">
        <v>28</v>
      </c>
      <c r="F26" s="1" t="s">
        <v>11</v>
      </c>
      <c r="AG26" s="5">
        <v>-1</v>
      </c>
      <c r="AK26" s="20">
        <v>11</v>
      </c>
    </row>
    <row r="27" spans="1:41" x14ac:dyDescent="0.2">
      <c r="A27" s="1" t="s">
        <v>112</v>
      </c>
      <c r="B27" s="1" t="s">
        <v>201</v>
      </c>
      <c r="C27" s="1" t="s">
        <v>8</v>
      </c>
      <c r="D27" s="1" t="s">
        <v>157</v>
      </c>
      <c r="E27" s="1" t="s">
        <v>28</v>
      </c>
      <c r="F27" s="1" t="s">
        <v>10</v>
      </c>
      <c r="AG27" s="5">
        <v>5.0000000000000001E-3</v>
      </c>
      <c r="AK27" s="20">
        <v>12</v>
      </c>
      <c r="AM27" s="17">
        <f>+AO27/$AO$3</f>
        <v>2.1587175490784436E-5</v>
      </c>
      <c r="AN27" s="18">
        <f>IF(AK27=1,AM27,AM27+AN25)</f>
        <v>0.9999827302596076</v>
      </c>
      <c r="AO27" s="5">
        <f>SUM(G27:AJ27)</f>
        <v>5.0000000000000001E-3</v>
      </c>
    </row>
    <row r="28" spans="1:41" x14ac:dyDescent="0.2">
      <c r="A28" s="1" t="s">
        <v>112</v>
      </c>
      <c r="B28" s="1" t="s">
        <v>201</v>
      </c>
      <c r="C28" s="1" t="s">
        <v>8</v>
      </c>
      <c r="D28" s="1" t="s">
        <v>157</v>
      </c>
      <c r="E28" s="1" t="s">
        <v>28</v>
      </c>
      <c r="F28" s="1" t="s">
        <v>11</v>
      </c>
      <c r="AG28" s="5">
        <v>-1</v>
      </c>
      <c r="AK28" s="20">
        <v>12</v>
      </c>
    </row>
    <row r="29" spans="1:41" x14ac:dyDescent="0.2">
      <c r="A29" s="1" t="s">
        <v>112</v>
      </c>
      <c r="B29" s="1" t="s">
        <v>201</v>
      </c>
      <c r="C29" s="1" t="s">
        <v>8</v>
      </c>
      <c r="D29" s="1" t="s">
        <v>35</v>
      </c>
      <c r="E29" s="1" t="s">
        <v>28</v>
      </c>
      <c r="F29" s="1" t="s">
        <v>10</v>
      </c>
      <c r="AG29" s="5">
        <v>4.0000000000000001E-3</v>
      </c>
      <c r="AK29" s="20">
        <v>13</v>
      </c>
      <c r="AM29" s="17">
        <f>+AO29/$AO$3</f>
        <v>1.7269740392627548E-5</v>
      </c>
      <c r="AN29" s="18">
        <f>IF(AK29=1,AM29,AM29+AN27)</f>
        <v>1.0000000000000002</v>
      </c>
      <c r="AO29" s="5">
        <f>SUM(G29:AJ29)</f>
        <v>4.0000000000000001E-3</v>
      </c>
    </row>
    <row r="30" spans="1:41" x14ac:dyDescent="0.2">
      <c r="A30" s="1" t="s">
        <v>112</v>
      </c>
      <c r="B30" s="1" t="s">
        <v>201</v>
      </c>
      <c r="C30" s="1" t="s">
        <v>8</v>
      </c>
      <c r="D30" s="1" t="s">
        <v>35</v>
      </c>
      <c r="E30" s="1" t="s">
        <v>28</v>
      </c>
      <c r="F30" s="1" t="s">
        <v>11</v>
      </c>
      <c r="AG30" s="5">
        <v>-1</v>
      </c>
      <c r="AK30" s="20">
        <v>13</v>
      </c>
    </row>
  </sheetData>
  <mergeCells count="2">
    <mergeCell ref="A1:D1"/>
    <mergeCell ref="E2:F2"/>
  </mergeCells>
  <conditionalFormatting sqref="AM8">
    <cfRule type="colorScale" priority="52">
      <colorScale>
        <cfvo type="min"/>
        <cfvo type="percentile" val="50"/>
        <cfvo type="max"/>
        <color rgb="FFF8696B"/>
        <color rgb="FFFFEB84"/>
        <color rgb="FF63BE7B"/>
      </colorScale>
    </cfRule>
  </conditionalFormatting>
  <conditionalFormatting sqref="AN8">
    <cfRule type="colorScale" priority="51">
      <colorScale>
        <cfvo type="min"/>
        <cfvo type="percentile" val="50"/>
        <cfvo type="num" val="0.97499999999999998"/>
        <color rgb="FF63BE7B"/>
        <color rgb="FFFCFCFF"/>
        <color rgb="FFF8696B"/>
      </colorScale>
    </cfRule>
  </conditionalFormatting>
  <conditionalFormatting sqref="AO2">
    <cfRule type="cellIs" dxfId="115" priority="39" operator="equal">
      <formula>"Check functions"</formula>
    </cfRule>
  </conditionalFormatting>
  <conditionalFormatting sqref="G6:AJ9">
    <cfRule type="cellIs" dxfId="114" priority="31" operator="equal">
      <formula>-1</formula>
    </cfRule>
    <cfRule type="cellIs" dxfId="113" priority="32" operator="equal">
      <formula>"a"</formula>
    </cfRule>
    <cfRule type="cellIs" dxfId="112" priority="33" operator="equal">
      <formula>"b"</formula>
    </cfRule>
    <cfRule type="cellIs" dxfId="111" priority="34" operator="equal">
      <formula>"c"</formula>
    </cfRule>
    <cfRule type="cellIs" dxfId="110" priority="35" operator="equal">
      <formula>"bc"</formula>
    </cfRule>
    <cfRule type="cellIs" dxfId="109" priority="36" operator="equal">
      <formula>"ab"</formula>
    </cfRule>
    <cfRule type="cellIs" dxfId="108" priority="37" operator="equal">
      <formula>"ac"</formula>
    </cfRule>
    <cfRule type="cellIs" dxfId="107" priority="38" operator="equal">
      <formula>"abc"</formula>
    </cfRule>
  </conditionalFormatting>
  <conditionalFormatting sqref="AN6 AN8 AN10 AN12 AN14 AN16 AN18 AN20 AN22">
    <cfRule type="colorScale" priority="1584">
      <colorScale>
        <cfvo type="min"/>
        <cfvo type="percentile" val="50"/>
        <cfvo type="num" val="0.97499999999999998"/>
        <color rgb="FF63BE7B"/>
        <color rgb="FFFCFCFF"/>
        <color rgb="FFF8696B"/>
      </colorScale>
    </cfRule>
  </conditionalFormatting>
  <conditionalFormatting sqref="AM10 AM12 AM14 AM16 AM18 AM20 AM22">
    <cfRule type="colorScale" priority="1593">
      <colorScale>
        <cfvo type="min"/>
        <cfvo type="percentile" val="50"/>
        <cfvo type="max"/>
        <color rgb="FFF8696B"/>
        <color rgb="FFFFEB84"/>
        <color rgb="FF63BE7B"/>
      </colorScale>
    </cfRule>
  </conditionalFormatting>
  <conditionalFormatting sqref="AN12 AN10 AN14 AN16 AN18 AN20 AN22">
    <cfRule type="colorScale" priority="1600">
      <colorScale>
        <cfvo type="min"/>
        <cfvo type="percentile" val="50"/>
        <cfvo type="num" val="0.97499999999999998"/>
        <color rgb="FF63BE7B"/>
        <color rgb="FFFCFCFF"/>
        <color rgb="FFF8696B"/>
      </colorScale>
    </cfRule>
  </conditionalFormatting>
  <conditionalFormatting sqref="AN5:AN30">
    <cfRule type="colorScale" priority="1607">
      <colorScale>
        <cfvo type="min"/>
        <cfvo type="percentile" val="50"/>
        <cfvo type="num" val="0.97499999999999998"/>
        <color rgb="FF63BE7B"/>
        <color rgb="FFFCFCFF"/>
        <color rgb="FFF8696B"/>
      </colorScale>
    </cfRule>
  </conditionalFormatting>
  <conditionalFormatting sqref="AM5:AM30">
    <cfRule type="colorScale" priority="1617">
      <colorScale>
        <cfvo type="min"/>
        <cfvo type="percentile" val="50"/>
        <cfvo type="max"/>
        <color rgb="FFF8696B"/>
        <color rgb="FFFFEB84"/>
        <color rgb="FF63BE7B"/>
      </colorScale>
    </cfRule>
  </conditionalFormatting>
  <conditionalFormatting sqref="G10:AJ30">
    <cfRule type="cellIs" dxfId="106" priority="1" operator="equal">
      <formula>-1</formula>
    </cfRule>
    <cfRule type="cellIs" dxfId="105" priority="2" operator="equal">
      <formula>"a"</formula>
    </cfRule>
    <cfRule type="cellIs" dxfId="104" priority="3" operator="equal">
      <formula>"b"</formula>
    </cfRule>
    <cfRule type="cellIs" dxfId="103" priority="4" operator="equal">
      <formula>"c"</formula>
    </cfRule>
    <cfRule type="cellIs" dxfId="102" priority="5" operator="equal">
      <formula>"bc"</formula>
    </cfRule>
    <cfRule type="cellIs" dxfId="101" priority="6" operator="equal">
      <formula>"ab"</formula>
    </cfRule>
    <cfRule type="cellIs" dxfId="100" priority="7" operator="equal">
      <formula>"ac"</formula>
    </cfRule>
    <cfRule type="cellIs" dxfId="99" priority="8" operator="equal">
      <formula>"abc"</formula>
    </cfRule>
  </conditionalFormatting>
  <pageMargins left="0.7" right="0.7" top="0.75" bottom="0.75" header="0.3" footer="0.3"/>
  <pageSetup paperSize="9" scale="54" orientation="landscape"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theme="9"/>
    <pageSetUpPr fitToPage="1"/>
  </sheetPr>
  <dimension ref="A1:AO46"/>
  <sheetViews>
    <sheetView zoomScale="90" zoomScaleNormal="90" zoomScaleSheetLayoutView="90" workbookViewId="0">
      <selection activeCell="A4" sqref="A4"/>
    </sheetView>
  </sheetViews>
  <sheetFormatPr defaultColWidth="9.140625" defaultRowHeight="12" x14ac:dyDescent="0.2"/>
  <cols>
    <col min="1" max="1" width="6.5703125" style="1" customWidth="1"/>
    <col min="2" max="2" width="5.140625" style="1" customWidth="1"/>
    <col min="3" max="3" width="5.5703125" style="1" customWidth="1"/>
    <col min="4" max="4" width="22.7109375" style="1" customWidth="1"/>
    <col min="5" max="5" width="7.42578125" style="1" customWidth="1"/>
    <col min="6" max="6" width="4.5703125" style="1" customWidth="1"/>
    <col min="7" max="36" width="6.7109375" style="5" customWidth="1"/>
    <col min="37" max="37" width="4.85546875" style="20" bestFit="1" customWidth="1"/>
    <col min="38" max="38" width="1.7109375" style="16" customWidth="1"/>
    <col min="39" max="39" width="6.140625" style="15" bestFit="1" customWidth="1"/>
    <col min="40" max="40" width="5.5703125" style="16" bestFit="1" customWidth="1"/>
    <col min="41" max="41" width="9" style="1" bestFit="1" customWidth="1"/>
    <col min="42" max="16384" width="9.140625" style="1"/>
  </cols>
  <sheetData>
    <row r="1" spans="1:41" x14ac:dyDescent="0.2">
      <c r="A1" s="61" t="str">
        <f>"Table " &amp; VLOOKUP(AO1,header!$B$4:$C$31,1,FALSE) &amp; ". "&amp; VLOOKUP(AO1,header!$B$4:$C$31,2,FALSE)</f>
        <v>Table 26. POR-SW region</v>
      </c>
      <c r="B1" s="61"/>
      <c r="C1" s="61"/>
      <c r="D1" s="61"/>
      <c r="AO1" s="11">
        <v>26</v>
      </c>
    </row>
    <row r="2" spans="1:41" x14ac:dyDescent="0.2">
      <c r="E2" s="60" t="s">
        <v>143</v>
      </c>
      <c r="F2" s="60"/>
      <c r="G2" s="21">
        <f>SUMIF(G5:G46,"&gt;0")</f>
        <v>256.14400000000001</v>
      </c>
      <c r="H2" s="21">
        <f t="shared" ref="H2:AJ2" si="0">SUMIF(H5:H46,"&gt;0")</f>
        <v>384.50899999999996</v>
      </c>
      <c r="I2" s="21">
        <f t="shared" si="0"/>
        <v>213.37000000000003</v>
      </c>
      <c r="J2" s="21">
        <f t="shared" si="0"/>
        <v>283.76099999999997</v>
      </c>
      <c r="K2" s="21">
        <f t="shared" si="0"/>
        <v>170.33900000000003</v>
      </c>
      <c r="L2" s="21">
        <f t="shared" si="0"/>
        <v>326.589</v>
      </c>
      <c r="M2" s="21">
        <f t="shared" si="0"/>
        <v>159.41200000000001</v>
      </c>
      <c r="N2" s="21">
        <f t="shared" si="0"/>
        <v>261.06700000000001</v>
      </c>
      <c r="O2" s="21">
        <f t="shared" si="0"/>
        <v>172.01399999999995</v>
      </c>
      <c r="P2" s="21">
        <f t="shared" si="0"/>
        <v>213.54699999999997</v>
      </c>
      <c r="Q2" s="21">
        <f t="shared" si="0"/>
        <v>140.97699999999998</v>
      </c>
      <c r="R2" s="21">
        <f t="shared" si="0"/>
        <v>180.94899999999998</v>
      </c>
      <c r="S2" s="21">
        <f t="shared" si="0"/>
        <v>187.35799999999995</v>
      </c>
      <c r="T2" s="21">
        <f t="shared" si="0"/>
        <v>105.11899999999999</v>
      </c>
      <c r="U2" s="21">
        <f t="shared" si="0"/>
        <v>132.50299999999999</v>
      </c>
      <c r="V2" s="21">
        <f t="shared" si="0"/>
        <v>122.46499999999999</v>
      </c>
      <c r="W2" s="21">
        <f t="shared" si="0"/>
        <v>143.48500000000001</v>
      </c>
      <c r="X2" s="21">
        <f t="shared" si="0"/>
        <v>55.179000000000002</v>
      </c>
      <c r="Y2" s="21">
        <f t="shared" si="0"/>
        <v>25.907999999999998</v>
      </c>
      <c r="Z2" s="21">
        <f t="shared" si="0"/>
        <v>9.6300000000000008</v>
      </c>
      <c r="AA2" s="21">
        <f t="shared" si="0"/>
        <v>13.837999999999999</v>
      </c>
      <c r="AB2" s="21">
        <f t="shared" si="0"/>
        <v>11.972</v>
      </c>
      <c r="AC2" s="21">
        <f t="shared" si="0"/>
        <v>0</v>
      </c>
      <c r="AD2" s="21">
        <f t="shared" si="0"/>
        <v>0</v>
      </c>
      <c r="AE2" s="21">
        <f t="shared" si="0"/>
        <v>8.5999999999999993E-2</v>
      </c>
      <c r="AF2" s="21">
        <f t="shared" si="0"/>
        <v>0</v>
      </c>
      <c r="AG2" s="21">
        <f t="shared" si="0"/>
        <v>0</v>
      </c>
      <c r="AH2" s="21">
        <f t="shared" si="0"/>
        <v>0</v>
      </c>
      <c r="AI2" s="21">
        <f t="shared" si="0"/>
        <v>1.0999999999999999E-2</v>
      </c>
      <c r="AJ2" s="21">
        <f t="shared" si="0"/>
        <v>0</v>
      </c>
      <c r="AO2" s="39" t="str">
        <f>IF((SUM(G2:AJ2)=AO3),"Ok","Check functions")</f>
        <v>Ok</v>
      </c>
    </row>
    <row r="3" spans="1:41" x14ac:dyDescent="0.2">
      <c r="AO3" s="5">
        <f>SUM(AO5:AO46)</f>
        <v>3570.2320000000004</v>
      </c>
    </row>
    <row r="4" spans="1:41" s="27" customFormat="1" x14ac:dyDescent="0.2">
      <c r="A4" s="23" t="s">
        <v>0</v>
      </c>
      <c r="B4" s="23" t="s">
        <v>1</v>
      </c>
      <c r="C4" s="23" t="s">
        <v>2</v>
      </c>
      <c r="D4" s="23" t="s">
        <v>3</v>
      </c>
      <c r="E4" s="23" t="s">
        <v>4</v>
      </c>
      <c r="F4" s="24" t="s">
        <v>144</v>
      </c>
      <c r="G4" s="29">
        <v>1991</v>
      </c>
      <c r="H4" s="25">
        <v>1992</v>
      </c>
      <c r="I4" s="25">
        <v>1993</v>
      </c>
      <c r="J4" s="25">
        <v>1994</v>
      </c>
      <c r="K4" s="25">
        <v>1995</v>
      </c>
      <c r="L4" s="25">
        <v>1996</v>
      </c>
      <c r="M4" s="25">
        <v>1997</v>
      </c>
      <c r="N4" s="25">
        <v>1998</v>
      </c>
      <c r="O4" s="25">
        <v>1999</v>
      </c>
      <c r="P4" s="25">
        <v>2000</v>
      </c>
      <c r="Q4" s="25">
        <v>2001</v>
      </c>
      <c r="R4" s="25">
        <v>2002</v>
      </c>
      <c r="S4" s="25">
        <v>2003</v>
      </c>
      <c r="T4" s="25">
        <v>2004</v>
      </c>
      <c r="U4" s="25">
        <v>2005</v>
      </c>
      <c r="V4" s="25">
        <v>2006</v>
      </c>
      <c r="W4" s="25">
        <v>2007</v>
      </c>
      <c r="X4" s="25">
        <v>2008</v>
      </c>
      <c r="Y4" s="25">
        <v>2009</v>
      </c>
      <c r="Z4" s="25">
        <v>2010</v>
      </c>
      <c r="AA4" s="25">
        <v>2011</v>
      </c>
      <c r="AB4" s="25">
        <v>2012</v>
      </c>
      <c r="AC4" s="25">
        <v>2013</v>
      </c>
      <c r="AD4" s="25">
        <v>2014</v>
      </c>
      <c r="AE4" s="25">
        <v>2015</v>
      </c>
      <c r="AF4" s="25">
        <v>2016</v>
      </c>
      <c r="AG4" s="25">
        <v>2017</v>
      </c>
      <c r="AH4" s="25">
        <v>2018</v>
      </c>
      <c r="AI4" s="25">
        <v>2019</v>
      </c>
      <c r="AJ4" s="25">
        <v>2020</v>
      </c>
      <c r="AK4" s="26" t="s">
        <v>5</v>
      </c>
      <c r="AL4" s="11"/>
      <c r="AM4" s="14" t="s">
        <v>95</v>
      </c>
      <c r="AN4" s="11" t="s">
        <v>96</v>
      </c>
      <c r="AO4" s="1" t="s">
        <v>228</v>
      </c>
    </row>
    <row r="5" spans="1:41" x14ac:dyDescent="0.2">
      <c r="A5" s="1" t="s">
        <v>112</v>
      </c>
      <c r="B5" s="1" t="s">
        <v>202</v>
      </c>
      <c r="C5" s="1" t="s">
        <v>19</v>
      </c>
      <c r="D5" s="1" t="s">
        <v>20</v>
      </c>
      <c r="E5" s="1" t="s">
        <v>21</v>
      </c>
      <c r="F5" s="1" t="s">
        <v>10</v>
      </c>
      <c r="G5" s="5">
        <v>72.582999999999998</v>
      </c>
      <c r="H5" s="5">
        <v>191.876</v>
      </c>
      <c r="I5" s="5">
        <v>85.016000000000005</v>
      </c>
      <c r="J5" s="5">
        <v>145.86500000000001</v>
      </c>
      <c r="K5" s="5">
        <v>56.728999999999999</v>
      </c>
      <c r="L5" s="5">
        <v>167.63800000000001</v>
      </c>
      <c r="M5" s="5">
        <v>64.921999999999997</v>
      </c>
      <c r="N5" s="5">
        <v>170.22</v>
      </c>
      <c r="O5" s="5">
        <v>72.909000000000006</v>
      </c>
      <c r="P5" s="5">
        <v>83.688999999999993</v>
      </c>
      <c r="Q5" s="5">
        <v>28.888999999999999</v>
      </c>
      <c r="R5" s="5">
        <v>92.7</v>
      </c>
      <c r="S5" s="5">
        <v>94.644000000000005</v>
      </c>
      <c r="T5" s="5">
        <v>39.411999999999999</v>
      </c>
      <c r="U5" s="5">
        <v>43.225999999999999</v>
      </c>
      <c r="V5" s="5">
        <v>46.835999999999999</v>
      </c>
      <c r="W5" s="5">
        <v>98.53</v>
      </c>
      <c r="Z5" s="5">
        <v>2.14</v>
      </c>
      <c r="AI5" s="5">
        <v>1.0999999999999999E-2</v>
      </c>
      <c r="AK5" s="20">
        <v>1</v>
      </c>
      <c r="AM5" s="17">
        <f>+AO5/$AO$3</f>
        <v>0.43633999135070217</v>
      </c>
      <c r="AN5" s="18">
        <f>IF(AK5=1,AM5,AM5+AN3)</f>
        <v>0.43633999135070217</v>
      </c>
      <c r="AO5" s="5">
        <f>SUM(G5:AJ5)</f>
        <v>1557.8350000000003</v>
      </c>
    </row>
    <row r="6" spans="1:41" x14ac:dyDescent="0.2">
      <c r="A6" s="1" t="s">
        <v>112</v>
      </c>
      <c r="B6" s="1" t="s">
        <v>202</v>
      </c>
      <c r="C6" s="1" t="s">
        <v>19</v>
      </c>
      <c r="D6" s="1" t="s">
        <v>20</v>
      </c>
      <c r="E6" s="1" t="s">
        <v>21</v>
      </c>
      <c r="F6" s="1" t="s">
        <v>11</v>
      </c>
      <c r="G6" s="5">
        <v>-1</v>
      </c>
      <c r="H6" s="5">
        <v>-1</v>
      </c>
      <c r="I6" s="5">
        <v>-1</v>
      </c>
      <c r="J6" s="5">
        <v>-1</v>
      </c>
      <c r="K6" s="5">
        <v>-1</v>
      </c>
      <c r="L6" s="5">
        <v>-1</v>
      </c>
      <c r="M6" s="5">
        <v>-1</v>
      </c>
      <c r="N6" s="5">
        <v>-1</v>
      </c>
      <c r="O6" s="5">
        <v>-1</v>
      </c>
      <c r="P6" s="5">
        <v>-1</v>
      </c>
      <c r="Q6" s="5">
        <v>-1</v>
      </c>
      <c r="R6" s="5">
        <v>-1</v>
      </c>
      <c r="S6" s="5">
        <v>-1</v>
      </c>
      <c r="T6" s="5">
        <v>-1</v>
      </c>
      <c r="U6" s="5">
        <v>-1</v>
      </c>
      <c r="V6" s="5">
        <v>-1</v>
      </c>
      <c r="W6" s="5">
        <v>-1</v>
      </c>
      <c r="Z6" s="5" t="s">
        <v>15</v>
      </c>
      <c r="AI6" s="5">
        <v>-1</v>
      </c>
      <c r="AK6" s="16">
        <v>1</v>
      </c>
    </row>
    <row r="7" spans="1:41" x14ac:dyDescent="0.2">
      <c r="A7" s="1" t="s">
        <v>112</v>
      </c>
      <c r="B7" s="1" t="s">
        <v>202</v>
      </c>
      <c r="C7" s="1" t="s">
        <v>8</v>
      </c>
      <c r="D7" s="1" t="s">
        <v>149</v>
      </c>
      <c r="E7" s="1" t="s">
        <v>21</v>
      </c>
      <c r="F7" s="1" t="s">
        <v>10</v>
      </c>
      <c r="G7" s="5">
        <v>80.956000000000003</v>
      </c>
      <c r="H7" s="5">
        <v>127.965</v>
      </c>
      <c r="I7" s="5">
        <v>59.607999999999997</v>
      </c>
      <c r="J7" s="5">
        <v>32.427</v>
      </c>
      <c r="K7" s="5">
        <v>48.793999999999997</v>
      </c>
      <c r="L7" s="5">
        <v>32.811999999999998</v>
      </c>
      <c r="M7" s="5">
        <v>36.012999999999998</v>
      </c>
      <c r="N7" s="5">
        <v>37.521999999999998</v>
      </c>
      <c r="O7" s="5">
        <v>58.024000000000001</v>
      </c>
      <c r="P7" s="5">
        <v>60.091999999999999</v>
      </c>
      <c r="Q7" s="5">
        <v>66.572999999999993</v>
      </c>
      <c r="R7" s="5">
        <v>73.718999999999994</v>
      </c>
      <c r="S7" s="5">
        <v>49.426000000000002</v>
      </c>
      <c r="T7" s="5">
        <v>36.863999999999997</v>
      </c>
      <c r="U7" s="5">
        <v>52.328000000000003</v>
      </c>
      <c r="V7" s="5">
        <v>31.891999999999999</v>
      </c>
      <c r="W7" s="5">
        <v>22.597000000000001</v>
      </c>
      <c r="AA7" s="5">
        <v>1.92</v>
      </c>
      <c r="AK7" s="20">
        <v>2</v>
      </c>
      <c r="AM7" s="17">
        <f>+AO7/$AO$3</f>
        <v>0.25475431288498895</v>
      </c>
      <c r="AN7" s="18">
        <f>IF(AK7=1,AM7,AM7+AN5)</f>
        <v>0.69109430423569118</v>
      </c>
      <c r="AO7" s="5">
        <f>SUM(G7:AJ7)</f>
        <v>909.53199999999993</v>
      </c>
    </row>
    <row r="8" spans="1:41" x14ac:dyDescent="0.2">
      <c r="A8" s="1" t="s">
        <v>112</v>
      </c>
      <c r="B8" s="1" t="s">
        <v>202</v>
      </c>
      <c r="C8" s="1" t="s">
        <v>8</v>
      </c>
      <c r="D8" s="1" t="s">
        <v>149</v>
      </c>
      <c r="E8" s="1" t="s">
        <v>21</v>
      </c>
      <c r="F8" s="1" t="s">
        <v>11</v>
      </c>
      <c r="G8" s="5">
        <v>-1</v>
      </c>
      <c r="H8" s="5">
        <v>-1</v>
      </c>
      <c r="I8" s="5">
        <v>-1</v>
      </c>
      <c r="J8" s="5">
        <v>-1</v>
      </c>
      <c r="K8" s="5">
        <v>-1</v>
      </c>
      <c r="L8" s="5">
        <v>-1</v>
      </c>
      <c r="M8" s="5">
        <v>-1</v>
      </c>
      <c r="N8" s="5">
        <v>-1</v>
      </c>
      <c r="O8" s="5">
        <v>-1</v>
      </c>
      <c r="P8" s="5">
        <v>-1</v>
      </c>
      <c r="Q8" s="5">
        <v>-1</v>
      </c>
      <c r="R8" s="5">
        <v>-1</v>
      </c>
      <c r="S8" s="5" t="s">
        <v>15</v>
      </c>
      <c r="T8" s="5">
        <v>-1</v>
      </c>
      <c r="U8" s="5">
        <v>-1</v>
      </c>
      <c r="V8" s="5">
        <v>-1</v>
      </c>
      <c r="W8" s="5">
        <v>-1</v>
      </c>
      <c r="X8" s="5" t="s">
        <v>15</v>
      </c>
      <c r="AA8" s="5">
        <v>-1</v>
      </c>
      <c r="AK8" s="16">
        <v>2</v>
      </c>
    </row>
    <row r="9" spans="1:41" x14ac:dyDescent="0.2">
      <c r="A9" s="1" t="s">
        <v>112</v>
      </c>
      <c r="B9" s="1" t="s">
        <v>202</v>
      </c>
      <c r="C9" s="1" t="s">
        <v>8</v>
      </c>
      <c r="D9" s="1" t="s">
        <v>56</v>
      </c>
      <c r="E9" s="1" t="s">
        <v>21</v>
      </c>
      <c r="F9" s="1" t="s">
        <v>10</v>
      </c>
      <c r="G9" s="5">
        <v>17.754999999999999</v>
      </c>
      <c r="H9" s="5">
        <v>24.248000000000001</v>
      </c>
      <c r="I9" s="5">
        <v>6.7119999999999997</v>
      </c>
      <c r="J9" s="5">
        <v>5.2130000000000001</v>
      </c>
      <c r="K9" s="5">
        <v>2.8</v>
      </c>
      <c r="L9" s="5">
        <v>19.062999999999999</v>
      </c>
      <c r="M9" s="5">
        <v>5.1870000000000003</v>
      </c>
      <c r="N9" s="5">
        <v>14</v>
      </c>
      <c r="O9" s="5">
        <v>3</v>
      </c>
      <c r="P9" s="5">
        <v>4.2</v>
      </c>
      <c r="Q9" s="5">
        <v>20.021999999999998</v>
      </c>
      <c r="R9" s="5">
        <v>8</v>
      </c>
      <c r="S9" s="5">
        <v>34.32</v>
      </c>
      <c r="T9" s="5">
        <v>8.4</v>
      </c>
      <c r="U9" s="5">
        <v>27.923999999999999</v>
      </c>
      <c r="V9" s="5">
        <v>34.037999999999997</v>
      </c>
      <c r="W9" s="5">
        <v>2.66</v>
      </c>
      <c r="X9" s="5">
        <v>40.308999999999997</v>
      </c>
      <c r="Y9" s="5">
        <v>14.468999999999999</v>
      </c>
      <c r="Z9" s="5">
        <v>5.8179999999999996</v>
      </c>
      <c r="AA9" s="5">
        <v>11.917999999999999</v>
      </c>
      <c r="AB9" s="5">
        <v>11.972</v>
      </c>
      <c r="AK9" s="20">
        <v>3</v>
      </c>
      <c r="AM9" s="17">
        <f>+AO9/$AO$3</f>
        <v>9.0198059958008309E-2</v>
      </c>
      <c r="AN9" s="18">
        <f>IF(AK9=1,AM9,AM9+AN7)</f>
        <v>0.78129236419369952</v>
      </c>
      <c r="AO9" s="5">
        <f>SUM(G9:AJ9)</f>
        <v>322.02799999999996</v>
      </c>
    </row>
    <row r="10" spans="1:41" x14ac:dyDescent="0.2">
      <c r="A10" s="1" t="s">
        <v>112</v>
      </c>
      <c r="B10" s="1" t="s">
        <v>202</v>
      </c>
      <c r="C10" s="1" t="s">
        <v>8</v>
      </c>
      <c r="D10" s="1" t="s">
        <v>56</v>
      </c>
      <c r="E10" s="1" t="s">
        <v>21</v>
      </c>
      <c r="F10" s="1" t="s">
        <v>11</v>
      </c>
      <c r="G10" s="5">
        <v>-1</v>
      </c>
      <c r="H10" s="5">
        <v>-1</v>
      </c>
      <c r="I10" s="5">
        <v>-1</v>
      </c>
      <c r="J10" s="5">
        <v>-1</v>
      </c>
      <c r="K10" s="5">
        <v>-1</v>
      </c>
      <c r="L10" s="5">
        <v>-1</v>
      </c>
      <c r="M10" s="5">
        <v>-1</v>
      </c>
      <c r="N10" s="5">
        <v>-1</v>
      </c>
      <c r="O10" s="5">
        <v>-1</v>
      </c>
      <c r="P10" s="5">
        <v>-1</v>
      </c>
      <c r="Q10" s="5">
        <v>-1</v>
      </c>
      <c r="R10" s="5">
        <v>-1</v>
      </c>
      <c r="S10" s="5">
        <v>-1</v>
      </c>
      <c r="T10" s="5">
        <v>-1</v>
      </c>
      <c r="U10" s="5">
        <v>-1</v>
      </c>
      <c r="V10" s="5" t="s">
        <v>15</v>
      </c>
      <c r="W10" s="5" t="s">
        <v>15</v>
      </c>
      <c r="X10" s="5" t="s">
        <v>24</v>
      </c>
      <c r="Y10" s="5" t="s">
        <v>15</v>
      </c>
      <c r="Z10" s="5">
        <v>-1</v>
      </c>
      <c r="AA10" s="5" t="s">
        <v>13</v>
      </c>
      <c r="AB10" s="5" t="s">
        <v>13</v>
      </c>
      <c r="AC10" s="5" t="s">
        <v>24</v>
      </c>
      <c r="AK10" s="16">
        <v>3</v>
      </c>
    </row>
    <row r="11" spans="1:41" x14ac:dyDescent="0.2">
      <c r="A11" s="1" t="s">
        <v>112</v>
      </c>
      <c r="B11" s="1" t="s">
        <v>202</v>
      </c>
      <c r="C11" s="1" t="s">
        <v>8</v>
      </c>
      <c r="D11" s="1" t="s">
        <v>215</v>
      </c>
      <c r="E11" s="1" t="s">
        <v>21</v>
      </c>
      <c r="F11" s="1" t="s">
        <v>10</v>
      </c>
      <c r="G11" s="5">
        <v>12.884</v>
      </c>
      <c r="H11" s="5">
        <v>11.984999999999999</v>
      </c>
      <c r="I11" s="5">
        <v>32.496000000000002</v>
      </c>
      <c r="J11" s="5">
        <v>34.898000000000003</v>
      </c>
      <c r="K11" s="5">
        <v>42.825000000000003</v>
      </c>
      <c r="L11" s="5">
        <v>27.785</v>
      </c>
      <c r="M11" s="5">
        <v>24.518000000000001</v>
      </c>
      <c r="N11" s="5">
        <v>0.52600000000000002</v>
      </c>
      <c r="O11" s="5">
        <v>12.321</v>
      </c>
      <c r="P11" s="5">
        <v>6.9379999999999997</v>
      </c>
      <c r="Q11" s="5">
        <v>13.348000000000001</v>
      </c>
      <c r="R11" s="5">
        <v>1.127</v>
      </c>
      <c r="S11" s="5">
        <v>0.152</v>
      </c>
      <c r="T11" s="5">
        <v>0.27300000000000002</v>
      </c>
      <c r="U11" s="5">
        <v>0.23200000000000001</v>
      </c>
      <c r="V11" s="5">
        <v>2.6269999999999998</v>
      </c>
      <c r="W11" s="5">
        <v>4.7519999999999998</v>
      </c>
      <c r="X11" s="5">
        <v>3.3220000000000001</v>
      </c>
      <c r="Y11" s="5">
        <v>1.71</v>
      </c>
      <c r="AK11" s="20">
        <v>4</v>
      </c>
      <c r="AM11" s="17">
        <f>+AO11/$AO$3</f>
        <v>6.5743346650861914E-2</v>
      </c>
      <c r="AN11" s="18">
        <f>IF(AK11=1,AM11,AM11+AN9)</f>
        <v>0.84703571084456142</v>
      </c>
      <c r="AO11" s="5">
        <f>SUM(G11:AJ11)</f>
        <v>234.71900000000005</v>
      </c>
    </row>
    <row r="12" spans="1:41" x14ac:dyDescent="0.2">
      <c r="A12" s="1" t="s">
        <v>112</v>
      </c>
      <c r="B12" s="1" t="s">
        <v>202</v>
      </c>
      <c r="C12" s="1" t="s">
        <v>8</v>
      </c>
      <c r="D12" s="1" t="s">
        <v>215</v>
      </c>
      <c r="E12" s="1" t="s">
        <v>21</v>
      </c>
      <c r="F12" s="1" t="s">
        <v>11</v>
      </c>
      <c r="G12" s="5">
        <v>-1</v>
      </c>
      <c r="H12" s="5">
        <v>-1</v>
      </c>
      <c r="I12" s="5">
        <v>-1</v>
      </c>
      <c r="J12" s="5">
        <v>-1</v>
      </c>
      <c r="K12" s="5">
        <v>-1</v>
      </c>
      <c r="L12" s="5">
        <v>-1</v>
      </c>
      <c r="M12" s="5">
        <v>-1</v>
      </c>
      <c r="N12" s="5">
        <v>-1</v>
      </c>
      <c r="O12" s="5">
        <v>-1</v>
      </c>
      <c r="P12" s="5">
        <v>-1</v>
      </c>
      <c r="Q12" s="5">
        <v>-1</v>
      </c>
      <c r="R12" s="5">
        <v>-1</v>
      </c>
      <c r="S12" s="5">
        <v>-1</v>
      </c>
      <c r="T12" s="5">
        <v>-1</v>
      </c>
      <c r="U12" s="5">
        <v>-1</v>
      </c>
      <c r="V12" s="5">
        <v>-1</v>
      </c>
      <c r="W12" s="5">
        <v>-1</v>
      </c>
      <c r="X12" s="5">
        <v>-1</v>
      </c>
      <c r="Y12" s="5">
        <v>-1</v>
      </c>
      <c r="AK12" s="16">
        <v>4</v>
      </c>
    </row>
    <row r="13" spans="1:41" x14ac:dyDescent="0.2">
      <c r="A13" s="1" t="s">
        <v>112</v>
      </c>
      <c r="B13" s="1" t="s">
        <v>202</v>
      </c>
      <c r="C13" s="1" t="s">
        <v>30</v>
      </c>
      <c r="D13" s="1" t="s">
        <v>45</v>
      </c>
      <c r="E13" s="1" t="s">
        <v>21</v>
      </c>
      <c r="F13" s="1" t="s">
        <v>10</v>
      </c>
      <c r="G13" s="5">
        <v>7.8849999999999998</v>
      </c>
      <c r="H13" s="5">
        <v>13.662000000000001</v>
      </c>
      <c r="I13" s="5">
        <v>9.8849999999999998</v>
      </c>
      <c r="J13" s="5">
        <v>22.21</v>
      </c>
      <c r="K13" s="5">
        <v>7.9189999999999996</v>
      </c>
      <c r="L13" s="5">
        <v>45.965000000000003</v>
      </c>
      <c r="M13" s="5">
        <v>22.93</v>
      </c>
      <c r="N13" s="5">
        <v>36.652000000000001</v>
      </c>
      <c r="O13" s="5">
        <v>10.712</v>
      </c>
      <c r="P13" s="5">
        <v>14.91</v>
      </c>
      <c r="Q13" s="5">
        <v>3.0329999999999999</v>
      </c>
      <c r="R13" s="5">
        <v>1.081</v>
      </c>
      <c r="AK13" s="20">
        <v>5</v>
      </c>
      <c r="AM13" s="17">
        <f>+AO13/$AO$3</f>
        <v>5.513479236083256E-2</v>
      </c>
      <c r="AN13" s="18">
        <f>IF(AK13=1,AM13,AM13+AN11)</f>
        <v>0.90217050320539394</v>
      </c>
      <c r="AO13" s="5">
        <f>SUM(G13:AJ13)</f>
        <v>196.84399999999997</v>
      </c>
    </row>
    <row r="14" spans="1:41" x14ac:dyDescent="0.2">
      <c r="A14" s="1" t="s">
        <v>112</v>
      </c>
      <c r="B14" s="1" t="s">
        <v>202</v>
      </c>
      <c r="C14" s="1" t="s">
        <v>30</v>
      </c>
      <c r="D14" s="1" t="s">
        <v>45</v>
      </c>
      <c r="E14" s="1" t="s">
        <v>21</v>
      </c>
      <c r="F14" s="1" t="s">
        <v>11</v>
      </c>
      <c r="G14" s="5">
        <v>-1</v>
      </c>
      <c r="H14" s="5">
        <v>-1</v>
      </c>
      <c r="I14" s="5">
        <v>-1</v>
      </c>
      <c r="J14" s="5">
        <v>-1</v>
      </c>
      <c r="K14" s="5">
        <v>-1</v>
      </c>
      <c r="L14" s="5">
        <v>-1</v>
      </c>
      <c r="M14" s="5">
        <v>-1</v>
      </c>
      <c r="N14" s="5">
        <v>-1</v>
      </c>
      <c r="O14" s="5">
        <v>-1</v>
      </c>
      <c r="P14" s="5">
        <v>-1</v>
      </c>
      <c r="Q14" s="5">
        <v>-1</v>
      </c>
      <c r="R14" s="5">
        <v>-1</v>
      </c>
      <c r="AK14" s="16">
        <v>5</v>
      </c>
    </row>
    <row r="15" spans="1:41" x14ac:dyDescent="0.2">
      <c r="A15" s="1" t="s">
        <v>112</v>
      </c>
      <c r="B15" s="1" t="s">
        <v>202</v>
      </c>
      <c r="C15" s="1" t="s">
        <v>8</v>
      </c>
      <c r="D15" s="1" t="s">
        <v>25</v>
      </c>
      <c r="E15" s="1" t="s">
        <v>21</v>
      </c>
      <c r="F15" s="1" t="s">
        <v>10</v>
      </c>
      <c r="G15" s="5">
        <v>47.664999999999999</v>
      </c>
      <c r="H15" s="5">
        <v>11.542</v>
      </c>
      <c r="I15" s="5">
        <v>12.586</v>
      </c>
      <c r="J15" s="5">
        <v>13.667999999999999</v>
      </c>
      <c r="K15" s="5">
        <v>5.585</v>
      </c>
      <c r="L15" s="5">
        <v>5.8879999999999999</v>
      </c>
      <c r="M15" s="5">
        <v>1</v>
      </c>
      <c r="N15" s="5">
        <v>0.68300000000000005</v>
      </c>
      <c r="O15" s="5">
        <v>1.1619999999999999</v>
      </c>
      <c r="P15" s="5">
        <v>6.702</v>
      </c>
      <c r="Q15" s="5">
        <v>4.484</v>
      </c>
      <c r="R15" s="5">
        <v>3.35</v>
      </c>
      <c r="S15" s="5">
        <v>2.2730000000000001</v>
      </c>
      <c r="T15" s="5">
        <v>10.987</v>
      </c>
      <c r="U15" s="5">
        <v>2.7549999999999999</v>
      </c>
      <c r="V15" s="5">
        <v>3.4129999999999998</v>
      </c>
      <c r="W15" s="5">
        <v>3.6480000000000001</v>
      </c>
      <c r="X15" s="5">
        <v>11.548</v>
      </c>
      <c r="Y15" s="5">
        <v>9.7289999999999992</v>
      </c>
      <c r="Z15" s="5">
        <v>1.6719999999999999</v>
      </c>
      <c r="AE15" s="5">
        <v>8.5999999999999993E-2</v>
      </c>
      <c r="AK15" s="20">
        <v>6</v>
      </c>
      <c r="AM15" s="17">
        <f>+AO15/$AO$3</f>
        <v>4.4934334799531232E-2</v>
      </c>
      <c r="AN15" s="18">
        <f>IF(AK15=1,AM15,AM15+AN13)</f>
        <v>0.94710483800492518</v>
      </c>
      <c r="AO15" s="5">
        <f>SUM(G15:AJ15)</f>
        <v>160.42600000000002</v>
      </c>
    </row>
    <row r="16" spans="1:41" ht="12.75" thickBot="1" x14ac:dyDescent="0.25">
      <c r="A16" s="1" t="s">
        <v>112</v>
      </c>
      <c r="B16" s="1" t="s">
        <v>202</v>
      </c>
      <c r="C16" s="1" t="s">
        <v>8</v>
      </c>
      <c r="D16" s="1" t="s">
        <v>25</v>
      </c>
      <c r="E16" s="1" t="s">
        <v>21</v>
      </c>
      <c r="F16" s="1" t="s">
        <v>11</v>
      </c>
      <c r="G16" s="5">
        <v>-1</v>
      </c>
      <c r="H16" s="5">
        <v>-1</v>
      </c>
      <c r="I16" s="5">
        <v>-1</v>
      </c>
      <c r="J16" s="5">
        <v>-1</v>
      </c>
      <c r="K16" s="5">
        <v>-1</v>
      </c>
      <c r="L16" s="5">
        <v>-1</v>
      </c>
      <c r="M16" s="5">
        <v>-1</v>
      </c>
      <c r="N16" s="5">
        <v>-1</v>
      </c>
      <c r="O16" s="5">
        <v>-1</v>
      </c>
      <c r="P16" s="5">
        <v>-1</v>
      </c>
      <c r="Q16" s="5">
        <v>-1</v>
      </c>
      <c r="R16" s="5">
        <v>-1</v>
      </c>
      <c r="S16" s="5">
        <v>-1</v>
      </c>
      <c r="T16" s="5">
        <v>-1</v>
      </c>
      <c r="U16" s="5">
        <v>-1</v>
      </c>
      <c r="V16" s="5">
        <v>-1</v>
      </c>
      <c r="W16" s="5">
        <v>-1</v>
      </c>
      <c r="X16" s="5">
        <v>-1</v>
      </c>
      <c r="Y16" s="5" t="s">
        <v>15</v>
      </c>
      <c r="Z16" s="5" t="s">
        <v>15</v>
      </c>
      <c r="AE16" s="5" t="s">
        <v>15</v>
      </c>
      <c r="AK16" s="34">
        <v>6</v>
      </c>
    </row>
    <row r="17" spans="1:41" x14ac:dyDescent="0.2">
      <c r="A17" s="1" t="s">
        <v>112</v>
      </c>
      <c r="B17" s="1" t="s">
        <v>202</v>
      </c>
      <c r="C17" s="1" t="s">
        <v>8</v>
      </c>
      <c r="D17" s="1" t="s">
        <v>35</v>
      </c>
      <c r="E17" s="1" t="s">
        <v>21</v>
      </c>
      <c r="F17" s="1" t="s">
        <v>10</v>
      </c>
      <c r="G17" s="5">
        <v>13.65</v>
      </c>
      <c r="H17" s="5">
        <v>1.569</v>
      </c>
      <c r="I17" s="5">
        <v>5.5949999999999998</v>
      </c>
      <c r="J17" s="5">
        <v>24.210999999999999</v>
      </c>
      <c r="K17" s="5">
        <v>4.0369999999999999</v>
      </c>
      <c r="L17" s="5">
        <v>20.875</v>
      </c>
      <c r="M17" s="5">
        <v>2.589</v>
      </c>
      <c r="O17" s="5">
        <v>0.14799999999999999</v>
      </c>
      <c r="P17" s="5">
        <v>1.0429999999999999</v>
      </c>
      <c r="AK17" s="20">
        <v>7</v>
      </c>
      <c r="AM17" s="17">
        <f>+AO17/$AO$3</f>
        <v>2.064767779796943E-2</v>
      </c>
      <c r="AN17" s="18">
        <f>IF(AK17=1,AM17,AM17+AN15)</f>
        <v>0.96775251580289456</v>
      </c>
      <c r="AO17" s="5">
        <f>SUM(G17:AJ17)</f>
        <v>73.716999999999999</v>
      </c>
    </row>
    <row r="18" spans="1:41" x14ac:dyDescent="0.2">
      <c r="A18" s="1" t="s">
        <v>112</v>
      </c>
      <c r="B18" s="1" t="s">
        <v>202</v>
      </c>
      <c r="C18" s="1" t="s">
        <v>8</v>
      </c>
      <c r="D18" s="1" t="s">
        <v>35</v>
      </c>
      <c r="E18" s="1" t="s">
        <v>21</v>
      </c>
      <c r="F18" s="1" t="s">
        <v>11</v>
      </c>
      <c r="G18" s="5">
        <v>-1</v>
      </c>
      <c r="H18" s="5">
        <v>-1</v>
      </c>
      <c r="I18" s="5">
        <v>-1</v>
      </c>
      <c r="J18" s="5">
        <v>-1</v>
      </c>
      <c r="K18" s="5">
        <v>-1</v>
      </c>
      <c r="L18" s="5">
        <v>-1</v>
      </c>
      <c r="M18" s="5">
        <v>-1</v>
      </c>
      <c r="O18" s="5">
        <v>-1</v>
      </c>
      <c r="P18" s="5">
        <v>-1</v>
      </c>
      <c r="AK18" s="16">
        <v>7</v>
      </c>
    </row>
    <row r="19" spans="1:41" x14ac:dyDescent="0.2">
      <c r="A19" s="1" t="s">
        <v>112</v>
      </c>
      <c r="B19" s="1" t="s">
        <v>202</v>
      </c>
      <c r="C19" s="1" t="s">
        <v>8</v>
      </c>
      <c r="D19" s="1" t="s">
        <v>148</v>
      </c>
      <c r="E19" s="1" t="s">
        <v>21</v>
      </c>
      <c r="F19" s="1" t="s">
        <v>10</v>
      </c>
      <c r="I19" s="5">
        <v>0.125</v>
      </c>
      <c r="J19" s="5">
        <v>0.64</v>
      </c>
      <c r="K19" s="5">
        <v>0.32500000000000001</v>
      </c>
      <c r="O19" s="5">
        <v>12.688000000000001</v>
      </c>
      <c r="P19" s="5">
        <v>35.612000000000002</v>
      </c>
      <c r="Q19" s="5">
        <v>3.7909999999999999</v>
      </c>
      <c r="S19" s="5">
        <v>5.3760000000000003</v>
      </c>
      <c r="T19" s="5">
        <v>3.78</v>
      </c>
      <c r="U19" s="5">
        <v>1.6</v>
      </c>
      <c r="V19" s="5">
        <v>1.929</v>
      </c>
      <c r="W19" s="5">
        <v>6.4059999999999997</v>
      </c>
      <c r="AK19" s="20">
        <v>8</v>
      </c>
      <c r="AM19" s="17">
        <f>+AO19/$AO$3</f>
        <v>2.0242942195353129E-2</v>
      </c>
      <c r="AN19" s="18">
        <f>IF(AK19=1,AM19,AM19+AN17)</f>
        <v>0.98799545799824773</v>
      </c>
      <c r="AO19" s="5">
        <f>SUM(G19:AJ19)</f>
        <v>72.272000000000006</v>
      </c>
    </row>
    <row r="20" spans="1:41" x14ac:dyDescent="0.2">
      <c r="A20" s="1" t="s">
        <v>112</v>
      </c>
      <c r="B20" s="1" t="s">
        <v>202</v>
      </c>
      <c r="C20" s="1" t="s">
        <v>8</v>
      </c>
      <c r="D20" s="1" t="s">
        <v>148</v>
      </c>
      <c r="E20" s="1" t="s">
        <v>21</v>
      </c>
      <c r="F20" s="1" t="s">
        <v>11</v>
      </c>
      <c r="I20" s="5">
        <v>-1</v>
      </c>
      <c r="J20" s="5">
        <v>-1</v>
      </c>
      <c r="K20" s="5">
        <v>-1</v>
      </c>
      <c r="O20" s="5">
        <v>-1</v>
      </c>
      <c r="P20" s="5">
        <v>-1</v>
      </c>
      <c r="Q20" s="5">
        <v>-1</v>
      </c>
      <c r="S20" s="5">
        <v>-1</v>
      </c>
      <c r="T20" s="5">
        <v>-1</v>
      </c>
      <c r="U20" s="5">
        <v>-1</v>
      </c>
      <c r="V20" s="5">
        <v>-1</v>
      </c>
      <c r="W20" s="5">
        <v>-1</v>
      </c>
      <c r="AK20" s="20">
        <v>8</v>
      </c>
    </row>
    <row r="21" spans="1:41" x14ac:dyDescent="0.2">
      <c r="A21" s="1" t="s">
        <v>112</v>
      </c>
      <c r="B21" s="1" t="s">
        <v>202</v>
      </c>
      <c r="C21" s="1" t="s">
        <v>8</v>
      </c>
      <c r="D21" s="1" t="s">
        <v>222</v>
      </c>
      <c r="E21" s="1" t="s">
        <v>21</v>
      </c>
      <c r="F21" s="1" t="s">
        <v>10</v>
      </c>
      <c r="G21" s="5">
        <v>2.766</v>
      </c>
      <c r="H21" s="5">
        <v>1.4550000000000001</v>
      </c>
      <c r="I21" s="5">
        <v>0.53200000000000003</v>
      </c>
      <c r="J21" s="5">
        <v>2.21</v>
      </c>
      <c r="K21" s="5">
        <v>0.87</v>
      </c>
      <c r="L21" s="5">
        <v>6.423</v>
      </c>
      <c r="M21" s="5">
        <v>1.177</v>
      </c>
      <c r="W21" s="5">
        <v>2.992</v>
      </c>
      <c r="AK21" s="20">
        <v>9</v>
      </c>
      <c r="AM21" s="17">
        <f>+AO21/$AO$3</f>
        <v>5.1607290506611335E-3</v>
      </c>
      <c r="AN21" s="18">
        <f>IF(AK21=1,AM21,AM21+AN19)</f>
        <v>0.99315618704890885</v>
      </c>
      <c r="AO21" s="5">
        <f>SUM(G21:AJ21)</f>
        <v>18.425000000000001</v>
      </c>
    </row>
    <row r="22" spans="1:41" x14ac:dyDescent="0.2">
      <c r="A22" s="1" t="s">
        <v>112</v>
      </c>
      <c r="B22" s="1" t="s">
        <v>202</v>
      </c>
      <c r="C22" s="1" t="s">
        <v>8</v>
      </c>
      <c r="D22" s="1" t="s">
        <v>222</v>
      </c>
      <c r="E22" s="1" t="s">
        <v>21</v>
      </c>
      <c r="F22" s="1" t="s">
        <v>11</v>
      </c>
      <c r="G22" s="5">
        <v>-1</v>
      </c>
      <c r="H22" s="5">
        <v>-1</v>
      </c>
      <c r="I22" s="5">
        <v>-1</v>
      </c>
      <c r="J22" s="5">
        <v>-1</v>
      </c>
      <c r="K22" s="5">
        <v>-1</v>
      </c>
      <c r="L22" s="5">
        <v>-1</v>
      </c>
      <c r="M22" s="5">
        <v>-1</v>
      </c>
      <c r="W22" s="5">
        <v>-1</v>
      </c>
      <c r="AK22" s="20">
        <v>9</v>
      </c>
    </row>
    <row r="23" spans="1:41" x14ac:dyDescent="0.2">
      <c r="A23" s="1" t="s">
        <v>112</v>
      </c>
      <c r="B23" s="1" t="s">
        <v>202</v>
      </c>
      <c r="C23" s="1" t="s">
        <v>8</v>
      </c>
      <c r="D23" s="1" t="s">
        <v>218</v>
      </c>
      <c r="E23" s="1" t="s">
        <v>21</v>
      </c>
      <c r="F23" s="1" t="s">
        <v>10</v>
      </c>
      <c r="M23" s="5">
        <v>0.52600000000000002</v>
      </c>
      <c r="Q23" s="5">
        <v>0.60299999999999998</v>
      </c>
      <c r="R23" s="5">
        <v>0.53200000000000003</v>
      </c>
      <c r="S23" s="5">
        <v>1.0149999999999999</v>
      </c>
      <c r="T23" s="5">
        <v>4.3979999999999997</v>
      </c>
      <c r="U23" s="5">
        <v>1.4750000000000001</v>
      </c>
      <c r="V23" s="5">
        <v>1.196</v>
      </c>
      <c r="W23" s="5">
        <v>1.6719999999999999</v>
      </c>
      <c r="AK23" s="20">
        <v>10</v>
      </c>
      <c r="AM23" s="17">
        <f>+AO23/$AO$3</f>
        <v>3.1978314014327355E-3</v>
      </c>
      <c r="AN23" s="18">
        <f>IF(AK23=1,AM23,AM23+AN21)</f>
        <v>0.99635401845034155</v>
      </c>
      <c r="AO23" s="5">
        <f>SUM(G23:AJ23)</f>
        <v>11.417</v>
      </c>
    </row>
    <row r="24" spans="1:41" x14ac:dyDescent="0.2">
      <c r="A24" s="1" t="s">
        <v>112</v>
      </c>
      <c r="B24" s="1" t="s">
        <v>202</v>
      </c>
      <c r="C24" s="1" t="s">
        <v>8</v>
      </c>
      <c r="D24" s="1" t="s">
        <v>218</v>
      </c>
      <c r="E24" s="1" t="s">
        <v>21</v>
      </c>
      <c r="F24" s="1" t="s">
        <v>11</v>
      </c>
      <c r="M24" s="5">
        <v>-1</v>
      </c>
      <c r="Q24" s="5">
        <v>-1</v>
      </c>
      <c r="R24" s="5">
        <v>-1</v>
      </c>
      <c r="S24" s="5">
        <v>-1</v>
      </c>
      <c r="T24" s="5" t="s">
        <v>15</v>
      </c>
      <c r="U24" s="5" t="s">
        <v>15</v>
      </c>
      <c r="V24" s="5">
        <v>-1</v>
      </c>
      <c r="W24" s="5">
        <v>-1</v>
      </c>
      <c r="AK24" s="20">
        <v>10</v>
      </c>
    </row>
    <row r="25" spans="1:41" x14ac:dyDescent="0.2">
      <c r="A25" s="1" t="s">
        <v>112</v>
      </c>
      <c r="B25" s="1" t="s">
        <v>202</v>
      </c>
      <c r="C25" s="1" t="s">
        <v>8</v>
      </c>
      <c r="D25" s="1" t="s">
        <v>39</v>
      </c>
      <c r="E25" s="1" t="s">
        <v>21</v>
      </c>
      <c r="F25" s="1" t="s">
        <v>10</v>
      </c>
      <c r="N25" s="5">
        <v>0.19900000000000001</v>
      </c>
      <c r="O25" s="5">
        <v>0.14000000000000001</v>
      </c>
      <c r="P25" s="5">
        <v>0.26600000000000001</v>
      </c>
      <c r="Q25" s="5">
        <v>9.9000000000000005E-2</v>
      </c>
      <c r="R25" s="5">
        <v>0.15</v>
      </c>
      <c r="S25" s="5">
        <v>0.152</v>
      </c>
      <c r="T25" s="5">
        <v>1.0049999999999999</v>
      </c>
      <c r="U25" s="5">
        <v>2.9630000000000001</v>
      </c>
      <c r="V25" s="5">
        <v>0.53400000000000003</v>
      </c>
      <c r="AK25" s="20">
        <v>11</v>
      </c>
      <c r="AM25" s="17">
        <f>+AO25/$AO$3</f>
        <v>1.5427568852668396E-3</v>
      </c>
      <c r="AN25" s="18">
        <f>IF(AK25=1,AM25,AM25+AN23)</f>
        <v>0.99789677533560839</v>
      </c>
      <c r="AO25" s="5">
        <f>SUM(G25:AJ25)</f>
        <v>5.508</v>
      </c>
    </row>
    <row r="26" spans="1:41" x14ac:dyDescent="0.2">
      <c r="A26" s="1" t="s">
        <v>112</v>
      </c>
      <c r="B26" s="1" t="s">
        <v>202</v>
      </c>
      <c r="C26" s="1" t="s">
        <v>8</v>
      </c>
      <c r="D26" s="1" t="s">
        <v>39</v>
      </c>
      <c r="E26" s="1" t="s">
        <v>21</v>
      </c>
      <c r="F26" s="1" t="s">
        <v>11</v>
      </c>
      <c r="N26" s="5">
        <v>-1</v>
      </c>
      <c r="O26" s="5">
        <v>-1</v>
      </c>
      <c r="P26" s="5">
        <v>-1</v>
      </c>
      <c r="Q26" s="5">
        <v>-1</v>
      </c>
      <c r="R26" s="5">
        <v>-1</v>
      </c>
      <c r="S26" s="5">
        <v>-1</v>
      </c>
      <c r="T26" s="5">
        <v>-1</v>
      </c>
      <c r="U26" s="5">
        <v>-1</v>
      </c>
      <c r="V26" s="5">
        <v>-1</v>
      </c>
      <c r="AK26" s="20">
        <v>11</v>
      </c>
    </row>
    <row r="27" spans="1:41" x14ac:dyDescent="0.2">
      <c r="A27" s="1" t="s">
        <v>112</v>
      </c>
      <c r="B27" s="1" t="s">
        <v>202</v>
      </c>
      <c r="C27" s="1" t="s">
        <v>30</v>
      </c>
      <c r="D27" s="1" t="s">
        <v>122</v>
      </c>
      <c r="E27" s="1" t="s">
        <v>16</v>
      </c>
      <c r="F27" s="1" t="s">
        <v>10</v>
      </c>
      <c r="I27" s="5">
        <v>0.08</v>
      </c>
      <c r="K27" s="5">
        <v>0.04</v>
      </c>
      <c r="L27" s="5">
        <v>0.1</v>
      </c>
      <c r="M27" s="5">
        <v>0.3</v>
      </c>
      <c r="N27" s="5">
        <v>0.94</v>
      </c>
      <c r="O27" s="5">
        <v>0.12</v>
      </c>
      <c r="P27" s="5">
        <v>9.5000000000000001E-2</v>
      </c>
      <c r="Q27" s="5">
        <v>0.13500000000000001</v>
      </c>
      <c r="R27" s="5">
        <v>0.28999999999999998</v>
      </c>
      <c r="AK27" s="20">
        <v>12</v>
      </c>
      <c r="AM27" s="17">
        <f>+AO27/$AO$3</f>
        <v>5.8819706954618071E-4</v>
      </c>
      <c r="AN27" s="18">
        <f>IF(AK27=1,AM27,AM27+AN25)</f>
        <v>0.99848497240515455</v>
      </c>
      <c r="AO27" s="5">
        <f>SUM(G27:AJ27)</f>
        <v>2.1</v>
      </c>
    </row>
    <row r="28" spans="1:41" x14ac:dyDescent="0.2">
      <c r="A28" s="1" t="s">
        <v>112</v>
      </c>
      <c r="B28" s="1" t="s">
        <v>202</v>
      </c>
      <c r="C28" s="1" t="s">
        <v>30</v>
      </c>
      <c r="D28" s="1" t="s">
        <v>122</v>
      </c>
      <c r="E28" s="1" t="s">
        <v>16</v>
      </c>
      <c r="F28" s="1" t="s">
        <v>11</v>
      </c>
      <c r="I28" s="5">
        <v>-1</v>
      </c>
      <c r="K28" s="5">
        <v>-1</v>
      </c>
      <c r="L28" s="5">
        <v>-1</v>
      </c>
      <c r="M28" s="5">
        <v>-1</v>
      </c>
      <c r="N28" s="5">
        <v>-1</v>
      </c>
      <c r="O28" s="5">
        <v>-1</v>
      </c>
      <c r="P28" s="5">
        <v>-1</v>
      </c>
      <c r="Q28" s="5">
        <v>-1</v>
      </c>
      <c r="R28" s="5">
        <v>-1</v>
      </c>
      <c r="AK28" s="20">
        <v>12</v>
      </c>
    </row>
    <row r="29" spans="1:41" x14ac:dyDescent="0.2">
      <c r="A29" s="1" t="s">
        <v>112</v>
      </c>
      <c r="B29" s="1" t="s">
        <v>202</v>
      </c>
      <c r="C29" s="1" t="s">
        <v>8</v>
      </c>
      <c r="D29" s="1" t="s">
        <v>25</v>
      </c>
      <c r="E29" s="1" t="s">
        <v>16</v>
      </c>
      <c r="F29" s="1" t="s">
        <v>10</v>
      </c>
      <c r="I29" s="5">
        <v>0.58499999999999996</v>
      </c>
      <c r="J29" s="5">
        <v>0.21</v>
      </c>
      <c r="K29" s="5">
        <v>0.14499999999999999</v>
      </c>
      <c r="M29" s="5">
        <v>0.1</v>
      </c>
      <c r="N29" s="5">
        <v>7.4999999999999997E-2</v>
      </c>
      <c r="O29" s="5">
        <v>0.79</v>
      </c>
      <c r="AK29" s="20">
        <v>13</v>
      </c>
      <c r="AM29" s="17">
        <f>+AO29/$AO$3</f>
        <v>5.3357877023117815E-4</v>
      </c>
      <c r="AN29" s="18">
        <f>IF(AK29=1,AM29,AM29+AN27)</f>
        <v>0.99901855117538574</v>
      </c>
      <c r="AO29" s="5">
        <f>SUM(G29:AJ29)</f>
        <v>1.905</v>
      </c>
    </row>
    <row r="30" spans="1:41" x14ac:dyDescent="0.2">
      <c r="A30" s="1" t="s">
        <v>112</v>
      </c>
      <c r="B30" s="1" t="s">
        <v>202</v>
      </c>
      <c r="C30" s="1" t="s">
        <v>8</v>
      </c>
      <c r="D30" s="1" t="s">
        <v>25</v>
      </c>
      <c r="E30" s="1" t="s">
        <v>16</v>
      </c>
      <c r="F30" s="1" t="s">
        <v>11</v>
      </c>
      <c r="I30" s="5">
        <v>-1</v>
      </c>
      <c r="J30" s="5">
        <v>-1</v>
      </c>
      <c r="K30" s="5">
        <v>-1</v>
      </c>
      <c r="M30" s="5">
        <v>-1</v>
      </c>
      <c r="N30" s="5">
        <v>-1</v>
      </c>
      <c r="O30" s="5">
        <v>-1</v>
      </c>
      <c r="AK30" s="20">
        <v>13</v>
      </c>
    </row>
    <row r="31" spans="1:41" x14ac:dyDescent="0.2">
      <c r="A31" s="1" t="s">
        <v>112</v>
      </c>
      <c r="B31" s="1" t="s">
        <v>202</v>
      </c>
      <c r="C31" s="1" t="s">
        <v>8</v>
      </c>
      <c r="D31" s="1" t="s">
        <v>247</v>
      </c>
      <c r="E31" s="1" t="s">
        <v>16</v>
      </c>
      <c r="F31" s="1" t="s">
        <v>10</v>
      </c>
      <c r="H31" s="5">
        <v>0.05</v>
      </c>
      <c r="I31" s="5">
        <v>0.15</v>
      </c>
      <c r="J31" s="5">
        <v>1.1000000000000001</v>
      </c>
      <c r="AK31" s="20">
        <v>14</v>
      </c>
      <c r="AM31" s="17">
        <f>+AO31/$AO$3</f>
        <v>3.6412199543334997E-4</v>
      </c>
      <c r="AN31" s="18">
        <f>IF(AK31=1,AM31,AM31+AN29)</f>
        <v>0.99938267317081908</v>
      </c>
      <c r="AO31" s="5">
        <f>SUM(G31:AJ31)</f>
        <v>1.3</v>
      </c>
    </row>
    <row r="32" spans="1:41" x14ac:dyDescent="0.2">
      <c r="A32" s="1" t="s">
        <v>112</v>
      </c>
      <c r="B32" s="1" t="s">
        <v>202</v>
      </c>
      <c r="C32" s="1" t="s">
        <v>8</v>
      </c>
      <c r="D32" s="1" t="s">
        <v>247</v>
      </c>
      <c r="E32" s="1" t="s">
        <v>16</v>
      </c>
      <c r="F32" s="1" t="s">
        <v>11</v>
      </c>
      <c r="H32" s="5">
        <v>-1</v>
      </c>
      <c r="I32" s="5">
        <v>-1</v>
      </c>
      <c r="J32" s="5">
        <v>-1</v>
      </c>
      <c r="AK32" s="20">
        <v>14</v>
      </c>
    </row>
    <row r="33" spans="1:41" x14ac:dyDescent="0.2">
      <c r="A33" s="1" t="s">
        <v>112</v>
      </c>
      <c r="B33" s="1" t="s">
        <v>202</v>
      </c>
      <c r="C33" s="1" t="s">
        <v>30</v>
      </c>
      <c r="D33" s="1" t="s">
        <v>123</v>
      </c>
      <c r="E33" s="1" t="s">
        <v>21</v>
      </c>
      <c r="F33" s="1" t="s">
        <v>10</v>
      </c>
      <c r="J33" s="5">
        <v>1</v>
      </c>
      <c r="AK33" s="20">
        <v>15</v>
      </c>
      <c r="AM33" s="17">
        <f>+AO33/$AO$3</f>
        <v>2.8009384264103841E-4</v>
      </c>
      <c r="AN33" s="18">
        <f>IF(AK33=1,AM33,AM33+AN31)</f>
        <v>0.99966276701346013</v>
      </c>
      <c r="AO33" s="5">
        <f>SUM(G33:AJ33)</f>
        <v>1</v>
      </c>
    </row>
    <row r="34" spans="1:41" x14ac:dyDescent="0.2">
      <c r="A34" s="1" t="s">
        <v>112</v>
      </c>
      <c r="B34" s="1" t="s">
        <v>202</v>
      </c>
      <c r="C34" s="1" t="s">
        <v>30</v>
      </c>
      <c r="D34" s="1" t="s">
        <v>123</v>
      </c>
      <c r="E34" s="1" t="s">
        <v>21</v>
      </c>
      <c r="F34" s="1" t="s">
        <v>11</v>
      </c>
      <c r="J34" s="5">
        <v>-1</v>
      </c>
      <c r="AK34" s="20">
        <v>15</v>
      </c>
    </row>
    <row r="35" spans="1:41" x14ac:dyDescent="0.2">
      <c r="A35" s="1" t="s">
        <v>112</v>
      </c>
      <c r="B35" s="1" t="s">
        <v>202</v>
      </c>
      <c r="C35" s="1" t="s">
        <v>8</v>
      </c>
      <c r="D35" s="1" t="s">
        <v>215</v>
      </c>
      <c r="E35" s="1" t="s">
        <v>16</v>
      </c>
      <c r="F35" s="1" t="s">
        <v>10</v>
      </c>
      <c r="J35" s="5">
        <v>0.109</v>
      </c>
      <c r="K35" s="5">
        <v>0.27</v>
      </c>
      <c r="L35" s="5">
        <v>0.04</v>
      </c>
      <c r="N35" s="5">
        <v>0.17</v>
      </c>
      <c r="AK35" s="20">
        <v>16</v>
      </c>
      <c r="AM35" s="17">
        <f>+AO35/$AO$3</f>
        <v>1.6497527331557163E-4</v>
      </c>
      <c r="AN35" s="18">
        <f>IF(AK35=1,AM35,AM35+AN33)</f>
        <v>0.99982774228677573</v>
      </c>
      <c r="AO35" s="5">
        <f>SUM(G35:AJ35)</f>
        <v>0.58899999999999997</v>
      </c>
    </row>
    <row r="36" spans="1:41" x14ac:dyDescent="0.2">
      <c r="A36" s="1" t="s">
        <v>112</v>
      </c>
      <c r="B36" s="1" t="s">
        <v>202</v>
      </c>
      <c r="C36" s="1" t="s">
        <v>8</v>
      </c>
      <c r="D36" s="1" t="s">
        <v>215</v>
      </c>
      <c r="E36" s="1" t="s">
        <v>16</v>
      </c>
      <c r="F36" s="1" t="s">
        <v>11</v>
      </c>
      <c r="J36" s="5">
        <v>-1</v>
      </c>
      <c r="K36" s="5">
        <v>-1</v>
      </c>
      <c r="L36" s="5">
        <v>-1</v>
      </c>
      <c r="N36" s="5">
        <v>-1</v>
      </c>
      <c r="AK36" s="20">
        <v>16</v>
      </c>
    </row>
    <row r="37" spans="1:41" x14ac:dyDescent="0.2">
      <c r="A37" s="1" t="s">
        <v>112</v>
      </c>
      <c r="B37" s="1" t="s">
        <v>202</v>
      </c>
      <c r="C37" s="1" t="s">
        <v>8</v>
      </c>
      <c r="D37" s="1" t="s">
        <v>226</v>
      </c>
      <c r="E37" s="1" t="s">
        <v>16</v>
      </c>
      <c r="F37" s="1" t="s">
        <v>10</v>
      </c>
      <c r="W37" s="5">
        <v>0.22800000000000001</v>
      </c>
      <c r="AK37" s="20">
        <v>17</v>
      </c>
      <c r="AM37" s="17">
        <f>+AO37/$AO$3</f>
        <v>6.3861396122156768E-5</v>
      </c>
      <c r="AN37" s="18">
        <f>IF(AK37=1,AM37,AM37+AN35)</f>
        <v>0.99989160368289787</v>
      </c>
      <c r="AO37" s="5">
        <f>SUM(G37:AJ37)</f>
        <v>0.22800000000000001</v>
      </c>
    </row>
    <row r="38" spans="1:41" x14ac:dyDescent="0.2">
      <c r="A38" s="1" t="s">
        <v>112</v>
      </c>
      <c r="B38" s="1" t="s">
        <v>202</v>
      </c>
      <c r="C38" s="1" t="s">
        <v>8</v>
      </c>
      <c r="D38" s="1" t="s">
        <v>226</v>
      </c>
      <c r="E38" s="1" t="s">
        <v>16</v>
      </c>
      <c r="F38" s="1" t="s">
        <v>11</v>
      </c>
      <c r="W38" s="5">
        <v>-1</v>
      </c>
      <c r="AK38" s="20">
        <v>17</v>
      </c>
    </row>
    <row r="39" spans="1:41" x14ac:dyDescent="0.2">
      <c r="A39" s="1" t="s">
        <v>112</v>
      </c>
      <c r="B39" s="1" t="s">
        <v>202</v>
      </c>
      <c r="C39" s="1" t="s">
        <v>30</v>
      </c>
      <c r="D39" s="1" t="s">
        <v>31</v>
      </c>
      <c r="E39" s="1" t="s">
        <v>21</v>
      </c>
      <c r="F39" s="1" t="s">
        <v>10</v>
      </c>
      <c r="H39" s="5">
        <v>0.157</v>
      </c>
      <c r="AK39" s="20">
        <v>18</v>
      </c>
      <c r="AM39" s="17">
        <f>+AO39/$AO$3</f>
        <v>4.3974733294643034E-5</v>
      </c>
      <c r="AN39" s="18">
        <f>IF(AK39=1,AM39,AM39+AN37)</f>
        <v>0.99993557841619252</v>
      </c>
      <c r="AO39" s="5">
        <f>SUM(G39:AJ39)</f>
        <v>0.157</v>
      </c>
    </row>
    <row r="40" spans="1:41" x14ac:dyDescent="0.2">
      <c r="A40" s="1" t="s">
        <v>112</v>
      </c>
      <c r="B40" s="1" t="s">
        <v>202</v>
      </c>
      <c r="C40" s="1" t="s">
        <v>30</v>
      </c>
      <c r="D40" s="1" t="s">
        <v>31</v>
      </c>
      <c r="E40" s="1" t="s">
        <v>21</v>
      </c>
      <c r="F40" s="1" t="s">
        <v>11</v>
      </c>
      <c r="H40" s="5">
        <v>-1</v>
      </c>
      <c r="AK40" s="20">
        <v>18</v>
      </c>
    </row>
    <row r="41" spans="1:41" x14ac:dyDescent="0.2">
      <c r="A41" s="1" t="s">
        <v>112</v>
      </c>
      <c r="B41" s="1" t="s">
        <v>202</v>
      </c>
      <c r="C41" s="1" t="s">
        <v>30</v>
      </c>
      <c r="D41" s="1" t="s">
        <v>123</v>
      </c>
      <c r="E41" s="1" t="s">
        <v>16</v>
      </c>
      <c r="F41" s="1" t="s">
        <v>10</v>
      </c>
      <c r="M41" s="5">
        <v>0.15</v>
      </c>
      <c r="AK41" s="20">
        <v>19</v>
      </c>
      <c r="AM41" s="17">
        <f>+AO41/$AO$3</f>
        <v>4.201407639615576E-5</v>
      </c>
      <c r="AN41" s="18">
        <f>IF(AK41=1,AM41,AM41+AN39)</f>
        <v>0.99997759249258866</v>
      </c>
      <c r="AO41" s="5">
        <f>SUM(G41:AJ41)</f>
        <v>0.15</v>
      </c>
    </row>
    <row r="42" spans="1:41" x14ac:dyDescent="0.2">
      <c r="A42" s="1" t="s">
        <v>112</v>
      </c>
      <c r="B42" s="1" t="s">
        <v>202</v>
      </c>
      <c r="C42" s="1" t="s">
        <v>30</v>
      </c>
      <c r="D42" s="1" t="s">
        <v>123</v>
      </c>
      <c r="E42" s="1" t="s">
        <v>16</v>
      </c>
      <c r="F42" s="1" t="s">
        <v>11</v>
      </c>
      <c r="M42" s="5">
        <v>-1</v>
      </c>
      <c r="AK42" s="20">
        <v>19</v>
      </c>
    </row>
    <row r="43" spans="1:41" x14ac:dyDescent="0.2">
      <c r="A43" s="1" t="s">
        <v>112</v>
      </c>
      <c r="B43" s="1" t="s">
        <v>202</v>
      </c>
      <c r="C43" s="1" t="s">
        <v>30</v>
      </c>
      <c r="D43" s="1" t="s">
        <v>63</v>
      </c>
      <c r="E43" s="1" t="s">
        <v>16</v>
      </c>
      <c r="F43" s="1" t="s">
        <v>10</v>
      </c>
      <c r="N43" s="5">
        <v>0.08</v>
      </c>
      <c r="AK43" s="20">
        <v>20</v>
      </c>
      <c r="AM43" s="17">
        <f>+AO43/$AO$3</f>
        <v>2.2407507411283073E-5</v>
      </c>
      <c r="AN43" s="18">
        <f>IF(AK43=1,AM43,AM43+AN41)</f>
        <v>1</v>
      </c>
      <c r="AO43" s="5">
        <f>SUM(G43:AJ43)</f>
        <v>0.08</v>
      </c>
    </row>
    <row r="44" spans="1:41" x14ac:dyDescent="0.2">
      <c r="A44" s="1" t="s">
        <v>112</v>
      </c>
      <c r="B44" s="1" t="s">
        <v>202</v>
      </c>
      <c r="C44" s="1" t="s">
        <v>30</v>
      </c>
      <c r="D44" s="1" t="s">
        <v>63</v>
      </c>
      <c r="E44" s="1" t="s">
        <v>16</v>
      </c>
      <c r="F44" s="1" t="s">
        <v>11</v>
      </c>
      <c r="N44" s="5">
        <v>-1</v>
      </c>
      <c r="AK44" s="20">
        <v>20</v>
      </c>
    </row>
    <row r="45" spans="1:41" x14ac:dyDescent="0.2">
      <c r="A45" s="1" t="s">
        <v>112</v>
      </c>
      <c r="B45" s="1" t="s">
        <v>202</v>
      </c>
      <c r="C45" s="1" t="s">
        <v>8</v>
      </c>
      <c r="D45" s="1" t="s">
        <v>157</v>
      </c>
      <c r="E45" s="1" t="s">
        <v>28</v>
      </c>
      <c r="F45" s="1" t="s">
        <v>10</v>
      </c>
      <c r="AG45" s="5">
        <v>0</v>
      </c>
      <c r="AK45" s="20">
        <v>21</v>
      </c>
      <c r="AM45" s="17">
        <f>+AO45/$AO$3</f>
        <v>0</v>
      </c>
      <c r="AN45" s="18">
        <f>IF(AK45=1,AM45,AM45+AN43)</f>
        <v>1</v>
      </c>
      <c r="AO45" s="5">
        <f>SUM(G45:AJ45)</f>
        <v>0</v>
      </c>
    </row>
    <row r="46" spans="1:41" x14ac:dyDescent="0.2">
      <c r="A46" s="1" t="s">
        <v>112</v>
      </c>
      <c r="B46" s="1" t="s">
        <v>202</v>
      </c>
      <c r="C46" s="1" t="s">
        <v>8</v>
      </c>
      <c r="D46" s="1" t="s">
        <v>157</v>
      </c>
      <c r="E46" s="1" t="s">
        <v>28</v>
      </c>
      <c r="F46" s="1" t="s">
        <v>11</v>
      </c>
      <c r="AG46" s="5">
        <v>-1</v>
      </c>
      <c r="AK46" s="20">
        <v>21</v>
      </c>
    </row>
  </sheetData>
  <mergeCells count="2">
    <mergeCell ref="E2:F2"/>
    <mergeCell ref="A1:D1"/>
  </mergeCells>
  <conditionalFormatting sqref="AM8">
    <cfRule type="colorScale" priority="113">
      <colorScale>
        <cfvo type="min"/>
        <cfvo type="percentile" val="50"/>
        <cfvo type="max"/>
        <color rgb="FFF8696B"/>
        <color rgb="FFFFEB84"/>
        <color rgb="FF63BE7B"/>
      </colorScale>
    </cfRule>
  </conditionalFormatting>
  <conditionalFormatting sqref="AN8">
    <cfRule type="colorScale" priority="112">
      <colorScale>
        <cfvo type="min"/>
        <cfvo type="percentile" val="50"/>
        <cfvo type="num" val="0.97499999999999998"/>
        <color rgb="FF63BE7B"/>
        <color rgb="FFFCFCFF"/>
        <color rgb="FFF8696B"/>
      </colorScale>
    </cfRule>
  </conditionalFormatting>
  <conditionalFormatting sqref="AO2">
    <cfRule type="cellIs" dxfId="98" priority="67" operator="equal">
      <formula>"Check functions"</formula>
    </cfRule>
  </conditionalFormatting>
  <conditionalFormatting sqref="G6:AJ19">
    <cfRule type="cellIs" dxfId="97" priority="59" operator="equal">
      <formula>-1</formula>
    </cfRule>
    <cfRule type="cellIs" dxfId="96" priority="60" operator="equal">
      <formula>"a"</formula>
    </cfRule>
    <cfRule type="cellIs" dxfId="95" priority="61" operator="equal">
      <formula>"b"</formula>
    </cfRule>
    <cfRule type="cellIs" dxfId="94" priority="62" operator="equal">
      <formula>"c"</formula>
    </cfRule>
    <cfRule type="cellIs" dxfId="93" priority="63" operator="equal">
      <formula>"bc"</formula>
    </cfRule>
    <cfRule type="cellIs" dxfId="92" priority="64" operator="equal">
      <formula>"ab"</formula>
    </cfRule>
    <cfRule type="cellIs" dxfId="91" priority="65" operator="equal">
      <formula>"ac"</formula>
    </cfRule>
    <cfRule type="cellIs" dxfId="90" priority="66" operator="equal">
      <formula>"abc"</formula>
    </cfRule>
  </conditionalFormatting>
  <conditionalFormatting sqref="AN6 AN8 AN10 AN12 AN14 AN16 AN18">
    <cfRule type="colorScale" priority="1652">
      <colorScale>
        <cfvo type="min"/>
        <cfvo type="percentile" val="50"/>
        <cfvo type="num" val="0.97499999999999998"/>
        <color rgb="FF63BE7B"/>
        <color rgb="FFFCFCFF"/>
        <color rgb="FFF8696B"/>
      </colorScale>
    </cfRule>
  </conditionalFormatting>
  <conditionalFormatting sqref="AM10 AM12 AM14 AM16 AM18">
    <cfRule type="colorScale" priority="1659">
      <colorScale>
        <cfvo type="min"/>
        <cfvo type="percentile" val="50"/>
        <cfvo type="max"/>
        <color rgb="FFF8696B"/>
        <color rgb="FFFFEB84"/>
        <color rgb="FF63BE7B"/>
      </colorScale>
    </cfRule>
  </conditionalFormatting>
  <conditionalFormatting sqref="AN10 AN12 AN14 AN16 AN18">
    <cfRule type="colorScale" priority="1664">
      <colorScale>
        <cfvo type="min"/>
        <cfvo type="percentile" val="50"/>
        <cfvo type="num" val="0.97499999999999998"/>
        <color rgb="FF63BE7B"/>
        <color rgb="FFFCFCFF"/>
        <color rgb="FFF8696B"/>
      </colorScale>
    </cfRule>
  </conditionalFormatting>
  <conditionalFormatting sqref="AM5:AM46">
    <cfRule type="colorScale" priority="1669">
      <colorScale>
        <cfvo type="min"/>
        <cfvo type="percentile" val="50"/>
        <cfvo type="max"/>
        <color rgb="FFF8696B"/>
        <color rgb="FFFFEB84"/>
        <color rgb="FF63BE7B"/>
      </colorScale>
    </cfRule>
  </conditionalFormatting>
  <conditionalFormatting sqref="AN5:AN46">
    <cfRule type="colorScale" priority="1670">
      <colorScale>
        <cfvo type="min"/>
        <cfvo type="percentile" val="50"/>
        <cfvo type="num" val="0.97499999999999998"/>
        <color rgb="FF63BE7B"/>
        <color rgb="FFFCFCFF"/>
        <color rgb="FFF8696B"/>
      </colorScale>
    </cfRule>
  </conditionalFormatting>
  <conditionalFormatting sqref="G20:AJ46">
    <cfRule type="cellIs" dxfId="89" priority="1" operator="equal">
      <formula>-1</formula>
    </cfRule>
    <cfRule type="cellIs" dxfId="88" priority="2" operator="equal">
      <formula>"a"</formula>
    </cfRule>
    <cfRule type="cellIs" dxfId="87" priority="3" operator="equal">
      <formula>"b"</formula>
    </cfRule>
    <cfRule type="cellIs" dxfId="86" priority="4" operator="equal">
      <formula>"c"</formula>
    </cfRule>
    <cfRule type="cellIs" dxfId="85" priority="5" operator="equal">
      <formula>"bc"</formula>
    </cfRule>
    <cfRule type="cellIs" dxfId="84" priority="6" operator="equal">
      <formula>"ab"</formula>
    </cfRule>
    <cfRule type="cellIs" dxfId="83" priority="7" operator="equal">
      <formula>"ac"</formula>
    </cfRule>
    <cfRule type="cellIs" dxfId="82" priority="8" operator="equal">
      <formula>"abc"</formula>
    </cfRule>
  </conditionalFormatting>
  <pageMargins left="0.7" right="0.7" top="0.75" bottom="0.75" header="0.3" footer="0.3"/>
  <pageSetup paperSize="9" scale="54" orientation="landscape"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theme="9"/>
    <pageSetUpPr fitToPage="1"/>
  </sheetPr>
  <dimension ref="A1:AO154"/>
  <sheetViews>
    <sheetView zoomScale="90" zoomScaleNormal="90" zoomScaleSheetLayoutView="90" workbookViewId="0">
      <selection activeCell="P16" sqref="P16"/>
    </sheetView>
  </sheetViews>
  <sheetFormatPr defaultColWidth="9.140625" defaultRowHeight="12" x14ac:dyDescent="0.2"/>
  <cols>
    <col min="1" max="1" width="6.7109375" style="1" bestFit="1" customWidth="1"/>
    <col min="2" max="2" width="5" style="1" bestFit="1" customWidth="1"/>
    <col min="3" max="3" width="5.5703125" style="1" bestFit="1" customWidth="1"/>
    <col min="4" max="4" width="22.7109375" style="1" customWidth="1"/>
    <col min="5" max="5" width="7.28515625" style="1" bestFit="1" customWidth="1"/>
    <col min="6" max="6" width="4.5703125" style="1" bestFit="1" customWidth="1"/>
    <col min="7" max="36" width="6.7109375" style="5" customWidth="1"/>
    <col min="37" max="37" width="4.85546875" style="20" bestFit="1" customWidth="1"/>
    <col min="38" max="38" width="1.7109375" style="16" customWidth="1"/>
    <col min="39" max="39" width="6.140625" style="15" bestFit="1" customWidth="1"/>
    <col min="40" max="40" width="5.5703125" style="16" bestFit="1" customWidth="1"/>
    <col min="41" max="41" width="9" style="1" bestFit="1" customWidth="1"/>
    <col min="42" max="16384" width="9.140625" style="1"/>
  </cols>
  <sheetData>
    <row r="1" spans="1:41" x14ac:dyDescent="0.2">
      <c r="A1" s="61" t="str">
        <f>"Table " &amp; VLOOKUP(AO1,header!$B$4:$C$31,1,FALSE) &amp; ". "&amp; VLOOKUP(AO1,header!$B$4:$C$31,2,FALSE)</f>
        <v>Table 27. SMA-N region</v>
      </c>
      <c r="B1" s="61"/>
      <c r="C1" s="61"/>
      <c r="D1" s="61"/>
      <c r="AO1" s="11">
        <v>27</v>
      </c>
    </row>
    <row r="2" spans="1:41" x14ac:dyDescent="0.2">
      <c r="E2" s="60" t="s">
        <v>143</v>
      </c>
      <c r="F2" s="60"/>
      <c r="G2" s="21">
        <f>SUMIF(G5:G154,"&gt;0")</f>
        <v>2296.2069999999999</v>
      </c>
      <c r="H2" s="21">
        <f t="shared" ref="H2:AJ2" si="0">SUMIF(H5:H154,"&gt;0")</f>
        <v>3232.8420000000001</v>
      </c>
      <c r="I2" s="21">
        <f t="shared" si="0"/>
        <v>4113.527</v>
      </c>
      <c r="J2" s="21">
        <f t="shared" si="0"/>
        <v>3658.5440000000003</v>
      </c>
      <c r="K2" s="21">
        <f t="shared" si="0"/>
        <v>5305.7609999999995</v>
      </c>
      <c r="L2" s="21">
        <f t="shared" si="0"/>
        <v>5305.8140000000012</v>
      </c>
      <c r="M2" s="21">
        <f t="shared" si="0"/>
        <v>3533.9789999999998</v>
      </c>
      <c r="N2" s="21">
        <f t="shared" si="0"/>
        <v>3844.9689999999996</v>
      </c>
      <c r="O2" s="21">
        <f t="shared" si="0"/>
        <v>2857.558</v>
      </c>
      <c r="P2" s="21">
        <f t="shared" si="0"/>
        <v>2587.2779999999993</v>
      </c>
      <c r="Q2" s="21">
        <f t="shared" si="0"/>
        <v>2677.0440000000008</v>
      </c>
      <c r="R2" s="21">
        <f t="shared" si="0"/>
        <v>3425.8179999999998</v>
      </c>
      <c r="S2" s="21">
        <f t="shared" si="0"/>
        <v>3987.4059999999999</v>
      </c>
      <c r="T2" s="21">
        <f t="shared" si="0"/>
        <v>4000.422</v>
      </c>
      <c r="U2" s="21">
        <f t="shared" si="0"/>
        <v>3694.6750000000002</v>
      </c>
      <c r="V2" s="21">
        <f t="shared" si="0"/>
        <v>3574.2680000000005</v>
      </c>
      <c r="W2" s="21">
        <f t="shared" si="0"/>
        <v>4157.6139999999987</v>
      </c>
      <c r="X2" s="21">
        <f t="shared" si="0"/>
        <v>3800.4130000000009</v>
      </c>
      <c r="Y2" s="21">
        <f t="shared" si="0"/>
        <v>4540.6689999999999</v>
      </c>
      <c r="Z2" s="21">
        <f t="shared" si="0"/>
        <v>4781.7820000000011</v>
      </c>
      <c r="AA2" s="21">
        <f t="shared" si="0"/>
        <v>3719.6819999999989</v>
      </c>
      <c r="AB2" s="21">
        <f t="shared" si="0"/>
        <v>4437.4630000000006</v>
      </c>
      <c r="AC2" s="21">
        <f t="shared" si="0"/>
        <v>3602.8479999999995</v>
      </c>
      <c r="AD2" s="21">
        <f t="shared" si="0"/>
        <v>3467.0449999999996</v>
      </c>
      <c r="AE2" s="21">
        <f t="shared" si="0"/>
        <v>3280.7660000000005</v>
      </c>
      <c r="AF2" s="21">
        <f t="shared" si="0"/>
        <v>3356.0760000000005</v>
      </c>
      <c r="AG2" s="21">
        <f t="shared" si="0"/>
        <v>3118.8910000000014</v>
      </c>
      <c r="AH2" s="21">
        <f t="shared" si="0"/>
        <v>2372.5369999999994</v>
      </c>
      <c r="AI2" s="21">
        <f t="shared" si="0"/>
        <v>1881.6710000000005</v>
      </c>
      <c r="AJ2" s="21">
        <f t="shared" si="0"/>
        <v>1708.8299999999992</v>
      </c>
      <c r="AO2" s="39" t="str">
        <f>IF((SUM(G2:AJ2)=AO3),"Ok","Check functions")</f>
        <v>Ok</v>
      </c>
    </row>
    <row r="3" spans="1:41" x14ac:dyDescent="0.2">
      <c r="AO3" s="5">
        <f>SUM(AO5:AO154)</f>
        <v>106322.39900000005</v>
      </c>
    </row>
    <row r="4" spans="1:41" s="27" customFormat="1" x14ac:dyDescent="0.2">
      <c r="A4" s="23" t="s">
        <v>0</v>
      </c>
      <c r="B4" s="23" t="s">
        <v>1</v>
      </c>
      <c r="C4" s="23" t="s">
        <v>2</v>
      </c>
      <c r="D4" s="23" t="s">
        <v>3</v>
      </c>
      <c r="E4" s="23" t="s">
        <v>4</v>
      </c>
      <c r="F4" s="24" t="s">
        <v>144</v>
      </c>
      <c r="G4" s="29">
        <v>1991</v>
      </c>
      <c r="H4" s="25">
        <v>1992</v>
      </c>
      <c r="I4" s="25">
        <v>1993</v>
      </c>
      <c r="J4" s="25">
        <v>1994</v>
      </c>
      <c r="K4" s="25">
        <v>1995</v>
      </c>
      <c r="L4" s="25">
        <v>1996</v>
      </c>
      <c r="M4" s="25">
        <v>1997</v>
      </c>
      <c r="N4" s="25">
        <v>1998</v>
      </c>
      <c r="O4" s="25">
        <v>1999</v>
      </c>
      <c r="P4" s="25">
        <v>2000</v>
      </c>
      <c r="Q4" s="25">
        <v>2001</v>
      </c>
      <c r="R4" s="25">
        <v>2002</v>
      </c>
      <c r="S4" s="25">
        <v>2003</v>
      </c>
      <c r="T4" s="25">
        <v>2004</v>
      </c>
      <c r="U4" s="25">
        <v>2005</v>
      </c>
      <c r="V4" s="25">
        <v>2006</v>
      </c>
      <c r="W4" s="25">
        <v>2007</v>
      </c>
      <c r="X4" s="25">
        <v>2008</v>
      </c>
      <c r="Y4" s="25">
        <v>2009</v>
      </c>
      <c r="Z4" s="25">
        <v>2010</v>
      </c>
      <c r="AA4" s="25">
        <v>2011</v>
      </c>
      <c r="AB4" s="25">
        <v>2012</v>
      </c>
      <c r="AC4" s="25">
        <v>2013</v>
      </c>
      <c r="AD4" s="25">
        <v>2014</v>
      </c>
      <c r="AE4" s="25">
        <v>2015</v>
      </c>
      <c r="AF4" s="25">
        <v>2016</v>
      </c>
      <c r="AG4" s="25">
        <v>2017</v>
      </c>
      <c r="AH4" s="25">
        <v>2018</v>
      </c>
      <c r="AI4" s="25">
        <v>2019</v>
      </c>
      <c r="AJ4" s="25">
        <v>2020</v>
      </c>
      <c r="AK4" s="26" t="s">
        <v>5</v>
      </c>
      <c r="AL4" s="11"/>
      <c r="AM4" s="14" t="s">
        <v>95</v>
      </c>
      <c r="AN4" s="11" t="s">
        <v>96</v>
      </c>
      <c r="AO4" s="1" t="s">
        <v>228</v>
      </c>
    </row>
    <row r="5" spans="1:41" x14ac:dyDescent="0.2">
      <c r="A5" s="1" t="s">
        <v>118</v>
      </c>
      <c r="B5" s="1" t="s">
        <v>7</v>
      </c>
      <c r="C5" s="1" t="s">
        <v>8</v>
      </c>
      <c r="D5" s="1" t="s">
        <v>215</v>
      </c>
      <c r="E5" s="1" t="s">
        <v>21</v>
      </c>
      <c r="F5" s="1" t="s">
        <v>10</v>
      </c>
      <c r="G5" s="5">
        <v>1390.079</v>
      </c>
      <c r="H5" s="5">
        <v>2145.4369999999999</v>
      </c>
      <c r="I5" s="5">
        <v>1964.07</v>
      </c>
      <c r="J5" s="5">
        <v>2163.5590000000002</v>
      </c>
      <c r="K5" s="5">
        <v>2209.4810000000002</v>
      </c>
      <c r="L5" s="5">
        <v>3293.768</v>
      </c>
      <c r="M5" s="5">
        <v>2415.5509999999999</v>
      </c>
      <c r="N5" s="5">
        <v>2223.0500000000002</v>
      </c>
      <c r="O5" s="5">
        <v>2050.8820000000001</v>
      </c>
      <c r="P5" s="5">
        <v>1560.654</v>
      </c>
      <c r="Q5" s="5">
        <v>1684.47</v>
      </c>
      <c r="R5" s="5">
        <v>2046.5830000000001</v>
      </c>
      <c r="S5" s="5">
        <v>2067.596</v>
      </c>
      <c r="T5" s="5">
        <v>2087.6480000000001</v>
      </c>
      <c r="U5" s="5">
        <v>1751.3009999999999</v>
      </c>
      <c r="V5" s="5">
        <v>1918.0170000000001</v>
      </c>
      <c r="W5" s="5">
        <v>1813.5550000000001</v>
      </c>
      <c r="X5" s="5">
        <v>1895.2570000000001</v>
      </c>
      <c r="Y5" s="5">
        <v>2216.1709999999998</v>
      </c>
      <c r="Z5" s="5">
        <v>2090.7440000000001</v>
      </c>
      <c r="AA5" s="5">
        <v>1667.1289999999999</v>
      </c>
      <c r="AB5" s="5">
        <v>2307.9920000000002</v>
      </c>
      <c r="AC5" s="5">
        <v>1508.829</v>
      </c>
      <c r="AD5" s="5">
        <v>1480.932</v>
      </c>
      <c r="AE5" s="5">
        <v>1361.72</v>
      </c>
      <c r="AF5" s="5">
        <v>1574.125</v>
      </c>
      <c r="AG5" s="5">
        <v>1783.5440000000001</v>
      </c>
      <c r="AH5" s="5">
        <v>1165.2929999999999</v>
      </c>
      <c r="AI5" s="5">
        <v>866.221</v>
      </c>
      <c r="AJ5" s="5">
        <v>869.54499999999996</v>
      </c>
      <c r="AK5" s="20">
        <v>1</v>
      </c>
      <c r="AM5" s="17">
        <f>+AO5/$AO$3</f>
        <v>0.52268575128745887</v>
      </c>
      <c r="AN5" s="18">
        <f>IF(AK5=1,AM5,AM5+AN3)</f>
        <v>0.52268575128745887</v>
      </c>
      <c r="AO5" s="5">
        <f>SUM(G5:AJ5)</f>
        <v>55573.202999999994</v>
      </c>
    </row>
    <row r="6" spans="1:41" x14ac:dyDescent="0.2">
      <c r="A6" s="1" t="s">
        <v>118</v>
      </c>
      <c r="B6" s="1" t="s">
        <v>7</v>
      </c>
      <c r="C6" s="1" t="s">
        <v>8</v>
      </c>
      <c r="D6" s="1" t="s">
        <v>215</v>
      </c>
      <c r="E6" s="1" t="s">
        <v>21</v>
      </c>
      <c r="F6" s="1" t="s">
        <v>11</v>
      </c>
      <c r="G6" s="5">
        <v>-1</v>
      </c>
      <c r="H6" s="5">
        <v>-1</v>
      </c>
      <c r="I6" s="5" t="s">
        <v>24</v>
      </c>
      <c r="J6" s="5">
        <v>-1</v>
      </c>
      <c r="K6" s="5">
        <v>-1</v>
      </c>
      <c r="L6" s="5">
        <v>-1</v>
      </c>
      <c r="M6" s="5" t="s">
        <v>24</v>
      </c>
      <c r="N6" s="5" t="s">
        <v>24</v>
      </c>
      <c r="O6" s="5" t="s">
        <v>24</v>
      </c>
      <c r="P6" s="5" t="s">
        <v>24</v>
      </c>
      <c r="Q6" s="5" t="s">
        <v>24</v>
      </c>
      <c r="R6" s="5" t="s">
        <v>24</v>
      </c>
      <c r="S6" s="5" t="s">
        <v>24</v>
      </c>
      <c r="T6" s="5" t="s">
        <v>24</v>
      </c>
      <c r="U6" s="5" t="s">
        <v>24</v>
      </c>
      <c r="V6" s="5" t="s">
        <v>24</v>
      </c>
      <c r="W6" s="5" t="s">
        <v>24</v>
      </c>
      <c r="X6" s="5" t="s">
        <v>24</v>
      </c>
      <c r="Y6" s="5" t="s">
        <v>24</v>
      </c>
      <c r="Z6" s="5" t="s">
        <v>24</v>
      </c>
      <c r="AA6" s="5" t="s">
        <v>24</v>
      </c>
      <c r="AB6" s="5" t="s">
        <v>24</v>
      </c>
      <c r="AC6" s="5" t="s">
        <v>24</v>
      </c>
      <c r="AD6" s="5" t="s">
        <v>24</v>
      </c>
      <c r="AE6" s="5" t="s">
        <v>24</v>
      </c>
      <c r="AF6" s="5" t="s">
        <v>24</v>
      </c>
      <c r="AG6" s="5" t="s">
        <v>24</v>
      </c>
      <c r="AH6" s="5" t="s">
        <v>24</v>
      </c>
      <c r="AI6" s="5" t="s">
        <v>24</v>
      </c>
      <c r="AJ6" s="5" t="s">
        <v>24</v>
      </c>
      <c r="AK6" s="16">
        <v>1</v>
      </c>
    </row>
    <row r="7" spans="1:41" x14ac:dyDescent="0.2">
      <c r="A7" s="1" t="s">
        <v>118</v>
      </c>
      <c r="B7" s="1" t="s">
        <v>7</v>
      </c>
      <c r="C7" s="1" t="s">
        <v>8</v>
      </c>
      <c r="D7" s="1" t="s">
        <v>218</v>
      </c>
      <c r="E7" s="1" t="s">
        <v>21</v>
      </c>
      <c r="F7" s="1" t="s">
        <v>10</v>
      </c>
      <c r="G7" s="5">
        <v>314</v>
      </c>
      <c r="H7" s="5">
        <v>220</v>
      </c>
      <c r="I7" s="5">
        <v>796</v>
      </c>
      <c r="J7" s="5">
        <v>649</v>
      </c>
      <c r="K7" s="5">
        <v>657</v>
      </c>
      <c r="L7" s="5">
        <v>691</v>
      </c>
      <c r="M7" s="5">
        <v>354</v>
      </c>
      <c r="N7" s="5">
        <v>307</v>
      </c>
      <c r="O7" s="5">
        <v>327.38900000000001</v>
      </c>
      <c r="P7" s="5">
        <v>317.5</v>
      </c>
      <c r="Q7" s="5">
        <v>377.62599999999998</v>
      </c>
      <c r="R7" s="5">
        <v>414.7</v>
      </c>
      <c r="S7" s="5">
        <v>1248.6300000000001</v>
      </c>
      <c r="T7" s="5">
        <v>398.68400000000003</v>
      </c>
      <c r="U7" s="5">
        <v>1109.3230000000001</v>
      </c>
      <c r="V7" s="5">
        <v>950.55600000000004</v>
      </c>
      <c r="W7" s="5">
        <v>1539.6690000000001</v>
      </c>
      <c r="X7" s="5">
        <v>1033.0630000000001</v>
      </c>
      <c r="Y7" s="5">
        <v>1169.3109999999999</v>
      </c>
      <c r="Z7" s="5">
        <v>1431.934</v>
      </c>
      <c r="AA7" s="5">
        <v>1044.634</v>
      </c>
      <c r="AB7" s="5">
        <v>1022.551</v>
      </c>
      <c r="AC7" s="5">
        <v>817.43299999999999</v>
      </c>
      <c r="AD7" s="5">
        <v>208.601</v>
      </c>
      <c r="AE7" s="5">
        <v>213.25399999999999</v>
      </c>
      <c r="AF7" s="5">
        <v>256.62099999999998</v>
      </c>
      <c r="AG7" s="5">
        <v>269.77800000000002</v>
      </c>
      <c r="AH7" s="5">
        <v>267.72300000000001</v>
      </c>
      <c r="AI7" s="5">
        <v>283.52699999999999</v>
      </c>
      <c r="AJ7" s="5">
        <v>338.97</v>
      </c>
      <c r="AK7" s="20">
        <v>2</v>
      </c>
      <c r="AM7" s="17">
        <f>+AO7/$AO$3</f>
        <v>0.17897900328603375</v>
      </c>
      <c r="AN7" s="18">
        <f>IF(AK7=1,AM7,AM7+AN5)</f>
        <v>0.70166475457349264</v>
      </c>
      <c r="AO7" s="5">
        <f>SUM(G7:AJ7)</f>
        <v>19029.476999999999</v>
      </c>
    </row>
    <row r="8" spans="1:41" x14ac:dyDescent="0.2">
      <c r="A8" s="1" t="s">
        <v>118</v>
      </c>
      <c r="B8" s="1" t="s">
        <v>7</v>
      </c>
      <c r="C8" s="1" t="s">
        <v>8</v>
      </c>
      <c r="D8" s="1" t="s">
        <v>218</v>
      </c>
      <c r="E8" s="1" t="s">
        <v>21</v>
      </c>
      <c r="F8" s="1" t="s">
        <v>11</v>
      </c>
      <c r="G8" s="5">
        <v>-1</v>
      </c>
      <c r="H8" s="5">
        <v>-1</v>
      </c>
      <c r="I8" s="5">
        <v>-1</v>
      </c>
      <c r="J8" s="5">
        <v>-1</v>
      </c>
      <c r="K8" s="5" t="s">
        <v>15</v>
      </c>
      <c r="L8" s="5" t="s">
        <v>15</v>
      </c>
      <c r="M8" s="5" t="s">
        <v>15</v>
      </c>
      <c r="N8" s="5" t="s">
        <v>15</v>
      </c>
      <c r="O8" s="5" t="s">
        <v>15</v>
      </c>
      <c r="P8" s="5" t="s">
        <v>15</v>
      </c>
      <c r="Q8" s="5" t="s">
        <v>15</v>
      </c>
      <c r="R8" s="5" t="s">
        <v>15</v>
      </c>
      <c r="S8" s="5" t="s">
        <v>15</v>
      </c>
      <c r="T8" s="5" t="s">
        <v>15</v>
      </c>
      <c r="U8" s="5" t="s">
        <v>15</v>
      </c>
      <c r="V8" s="5" t="s">
        <v>13</v>
      </c>
      <c r="W8" s="5" t="s">
        <v>13</v>
      </c>
      <c r="X8" s="5" t="s">
        <v>13</v>
      </c>
      <c r="Y8" s="5" t="s">
        <v>13</v>
      </c>
      <c r="Z8" s="5" t="s">
        <v>13</v>
      </c>
      <c r="AA8" s="5" t="s">
        <v>13</v>
      </c>
      <c r="AB8" s="5" t="s">
        <v>13</v>
      </c>
      <c r="AC8" s="5" t="s">
        <v>13</v>
      </c>
      <c r="AD8" s="5" t="s">
        <v>13</v>
      </c>
      <c r="AE8" s="5" t="s">
        <v>13</v>
      </c>
      <c r="AF8" s="5" t="s">
        <v>13</v>
      </c>
      <c r="AG8" s="5" t="s">
        <v>13</v>
      </c>
      <c r="AH8" s="5" t="s">
        <v>13</v>
      </c>
      <c r="AI8" s="5" t="s">
        <v>13</v>
      </c>
      <c r="AJ8" s="5" t="s">
        <v>13</v>
      </c>
      <c r="AK8" s="16">
        <v>2</v>
      </c>
    </row>
    <row r="9" spans="1:41" x14ac:dyDescent="0.2">
      <c r="A9" s="1" t="s">
        <v>118</v>
      </c>
      <c r="B9" s="1" t="s">
        <v>7</v>
      </c>
      <c r="C9" s="1" t="s">
        <v>8</v>
      </c>
      <c r="D9" s="1" t="s">
        <v>220</v>
      </c>
      <c r="E9" s="1" t="s">
        <v>26</v>
      </c>
      <c r="F9" s="1" t="s">
        <v>10</v>
      </c>
      <c r="G9" s="5">
        <v>209.98</v>
      </c>
      <c r="H9" s="5">
        <v>250.31</v>
      </c>
      <c r="I9" s="5">
        <v>666.74</v>
      </c>
      <c r="J9" s="5">
        <v>316.95999999999998</v>
      </c>
      <c r="K9" s="5">
        <v>1421.5</v>
      </c>
      <c r="L9" s="5">
        <v>231.89</v>
      </c>
      <c r="M9" s="5">
        <v>163.62</v>
      </c>
      <c r="N9" s="5">
        <v>148.19</v>
      </c>
      <c r="O9" s="5">
        <v>69.03</v>
      </c>
      <c r="P9" s="5">
        <v>289.89</v>
      </c>
      <c r="Q9" s="5">
        <v>214.17</v>
      </c>
      <c r="R9" s="5">
        <v>247.87</v>
      </c>
      <c r="S9" s="5">
        <v>0.18</v>
      </c>
      <c r="T9" s="5">
        <v>336.41399999999999</v>
      </c>
      <c r="U9" s="5">
        <v>282.11500000000001</v>
      </c>
      <c r="V9" s="5">
        <v>256.66199999999998</v>
      </c>
      <c r="W9" s="5">
        <v>158.29900000000001</v>
      </c>
      <c r="X9" s="5">
        <v>156.036</v>
      </c>
      <c r="Y9" s="5">
        <v>162.72800000000001</v>
      </c>
      <c r="Z9" s="5">
        <v>183.023</v>
      </c>
      <c r="AA9" s="5">
        <v>179.74700000000001</v>
      </c>
      <c r="AB9" s="5">
        <v>235.54499999999999</v>
      </c>
      <c r="AC9" s="5">
        <v>227.267</v>
      </c>
      <c r="AD9" s="5">
        <v>816.10699999999997</v>
      </c>
      <c r="AE9" s="5">
        <v>479.64499999999998</v>
      </c>
      <c r="AF9" s="5">
        <v>167.50700000000001</v>
      </c>
      <c r="AG9" s="5">
        <v>192.429</v>
      </c>
      <c r="AH9" s="5">
        <v>125.127</v>
      </c>
      <c r="AI9" s="5">
        <v>25.157</v>
      </c>
      <c r="AJ9" s="5">
        <v>24.466000000000001</v>
      </c>
      <c r="AK9" s="20">
        <v>3</v>
      </c>
      <c r="AM9" s="17">
        <f>+AO9/$AO$3</f>
        <v>7.748700252709681E-2</v>
      </c>
      <c r="AN9" s="18">
        <f>IF(AK9=1,AM9,AM9+AN7)</f>
        <v>0.77915175710058948</v>
      </c>
      <c r="AO9" s="5">
        <f>SUM(G9:AJ9)</f>
        <v>8238.6039999999994</v>
      </c>
    </row>
    <row r="10" spans="1:41" x14ac:dyDescent="0.2">
      <c r="A10" s="1" t="s">
        <v>118</v>
      </c>
      <c r="B10" s="1" t="s">
        <v>7</v>
      </c>
      <c r="C10" s="1" t="s">
        <v>8</v>
      </c>
      <c r="D10" s="1" t="s">
        <v>220</v>
      </c>
      <c r="E10" s="1" t="s">
        <v>26</v>
      </c>
      <c r="F10" s="1" t="s">
        <v>11</v>
      </c>
      <c r="G10" s="5">
        <v>-1</v>
      </c>
      <c r="H10" s="5">
        <v>-1</v>
      </c>
      <c r="I10" s="5">
        <v>-1</v>
      </c>
      <c r="J10" s="5">
        <v>-1</v>
      </c>
      <c r="K10" s="5">
        <v>-1</v>
      </c>
      <c r="L10" s="5">
        <v>-1</v>
      </c>
      <c r="M10" s="5">
        <v>-1</v>
      </c>
      <c r="N10" s="5">
        <v>-1</v>
      </c>
      <c r="O10" s="5">
        <v>-1</v>
      </c>
      <c r="P10" s="5">
        <v>-1</v>
      </c>
      <c r="Q10" s="5" t="s">
        <v>24</v>
      </c>
      <c r="R10" s="5" t="s">
        <v>24</v>
      </c>
      <c r="S10" s="5" t="s">
        <v>24</v>
      </c>
      <c r="T10" s="5">
        <v>-1</v>
      </c>
      <c r="U10" s="5">
        <v>-1</v>
      </c>
      <c r="V10" s="5">
        <v>-1</v>
      </c>
      <c r="W10" s="5">
        <v>-1</v>
      </c>
      <c r="X10" s="5">
        <v>-1</v>
      </c>
      <c r="Y10" s="5">
        <v>-1</v>
      </c>
      <c r="Z10" s="5">
        <v>-1</v>
      </c>
      <c r="AA10" s="5">
        <v>-1</v>
      </c>
      <c r="AB10" s="5">
        <v>-1</v>
      </c>
      <c r="AC10" s="5">
        <v>-1</v>
      </c>
      <c r="AD10" s="5">
        <v>-1</v>
      </c>
      <c r="AE10" s="5">
        <v>-1</v>
      </c>
      <c r="AF10" s="5" t="s">
        <v>24</v>
      </c>
      <c r="AG10" s="5" t="s">
        <v>24</v>
      </c>
      <c r="AH10" s="5" t="s">
        <v>24</v>
      </c>
      <c r="AI10" s="5" t="s">
        <v>24</v>
      </c>
      <c r="AJ10" s="5" t="s">
        <v>13</v>
      </c>
      <c r="AK10" s="16">
        <v>3</v>
      </c>
    </row>
    <row r="11" spans="1:41" x14ac:dyDescent="0.2">
      <c r="A11" s="1" t="s">
        <v>118</v>
      </c>
      <c r="B11" s="1" t="s">
        <v>7</v>
      </c>
      <c r="C11" s="1" t="s">
        <v>8</v>
      </c>
      <c r="D11" s="1" t="s">
        <v>37</v>
      </c>
      <c r="E11" s="1" t="s">
        <v>21</v>
      </c>
      <c r="F11" s="1" t="s">
        <v>10</v>
      </c>
      <c r="S11" s="5">
        <v>147.392</v>
      </c>
      <c r="T11" s="5">
        <v>168.542</v>
      </c>
      <c r="U11" s="5">
        <v>214.809</v>
      </c>
      <c r="V11" s="5">
        <v>220.096</v>
      </c>
      <c r="W11" s="5">
        <v>151.358</v>
      </c>
      <c r="X11" s="5">
        <v>282.887</v>
      </c>
      <c r="Y11" s="5">
        <v>475.88400000000001</v>
      </c>
      <c r="Z11" s="5">
        <v>636.495</v>
      </c>
      <c r="AA11" s="5">
        <v>390</v>
      </c>
      <c r="AB11" s="5">
        <v>380</v>
      </c>
      <c r="AC11" s="5">
        <v>616</v>
      </c>
      <c r="AD11" s="5">
        <v>580</v>
      </c>
      <c r="AE11" s="5">
        <v>807</v>
      </c>
      <c r="AF11" s="5">
        <v>1000</v>
      </c>
      <c r="AG11" s="5">
        <v>320</v>
      </c>
      <c r="AH11" s="5">
        <v>422.5</v>
      </c>
      <c r="AI11" s="5">
        <v>357.1</v>
      </c>
      <c r="AJ11" s="5">
        <v>382.4</v>
      </c>
      <c r="AK11" s="20">
        <v>4</v>
      </c>
      <c r="AM11" s="17">
        <f>+AO11/$AO$3</f>
        <v>7.1033602242176613E-2</v>
      </c>
      <c r="AN11" s="18">
        <f>IF(AK11=1,AM11,AM11+AN9)</f>
        <v>0.85018535934276607</v>
      </c>
      <c r="AO11" s="5">
        <f>SUM(G11:AJ11)</f>
        <v>7552.4629999999997</v>
      </c>
    </row>
    <row r="12" spans="1:41" x14ac:dyDescent="0.2">
      <c r="A12" s="1" t="s">
        <v>118</v>
      </c>
      <c r="B12" s="1" t="s">
        <v>7</v>
      </c>
      <c r="C12" s="1" t="s">
        <v>8</v>
      </c>
      <c r="D12" s="1" t="s">
        <v>37</v>
      </c>
      <c r="E12" s="1" t="s">
        <v>21</v>
      </c>
      <c r="F12" s="1" t="s">
        <v>11</v>
      </c>
      <c r="S12" s="5">
        <v>-1</v>
      </c>
      <c r="T12" s="5">
        <v>-1</v>
      </c>
      <c r="U12" s="5">
        <v>-1</v>
      </c>
      <c r="V12" s="5">
        <v>-1</v>
      </c>
      <c r="W12" s="5">
        <v>-1</v>
      </c>
      <c r="X12" s="5">
        <v>-1</v>
      </c>
      <c r="Y12" s="5">
        <v>-1</v>
      </c>
      <c r="Z12" s="5">
        <v>-1</v>
      </c>
      <c r="AA12" s="5">
        <v>-1</v>
      </c>
      <c r="AB12" s="5" t="s">
        <v>15</v>
      </c>
      <c r="AC12" s="5" t="s">
        <v>15</v>
      </c>
      <c r="AD12" s="5">
        <v>-1</v>
      </c>
      <c r="AE12" s="5" t="s">
        <v>15</v>
      </c>
      <c r="AF12" s="5" t="s">
        <v>13</v>
      </c>
      <c r="AG12" s="5" t="s">
        <v>13</v>
      </c>
      <c r="AH12" s="5" t="s">
        <v>13</v>
      </c>
      <c r="AI12" s="5" t="s">
        <v>13</v>
      </c>
      <c r="AJ12" s="5" t="s">
        <v>13</v>
      </c>
      <c r="AK12" s="16">
        <v>4</v>
      </c>
    </row>
    <row r="13" spans="1:41" x14ac:dyDescent="0.2">
      <c r="A13" s="1" t="s">
        <v>118</v>
      </c>
      <c r="B13" s="1" t="s">
        <v>7</v>
      </c>
      <c r="C13" s="1" t="s">
        <v>8</v>
      </c>
      <c r="D13" s="1" t="s">
        <v>25</v>
      </c>
      <c r="E13" s="1" t="s">
        <v>21</v>
      </c>
      <c r="F13" s="1" t="s">
        <v>10</v>
      </c>
      <c r="G13" s="5">
        <v>157</v>
      </c>
      <c r="H13" s="5">
        <v>318</v>
      </c>
      <c r="I13" s="5">
        <v>425</v>
      </c>
      <c r="J13" s="5">
        <v>214</v>
      </c>
      <c r="K13" s="5">
        <v>592</v>
      </c>
      <c r="L13" s="5">
        <v>790</v>
      </c>
      <c r="M13" s="5">
        <v>258</v>
      </c>
      <c r="N13" s="5">
        <v>892</v>
      </c>
      <c r="O13" s="5">
        <v>120</v>
      </c>
      <c r="P13" s="5">
        <v>138</v>
      </c>
      <c r="Q13" s="5">
        <v>105</v>
      </c>
      <c r="R13" s="5">
        <v>438</v>
      </c>
      <c r="S13" s="5">
        <v>267</v>
      </c>
      <c r="T13" s="5">
        <v>572</v>
      </c>
      <c r="W13" s="5">
        <v>82.415000000000006</v>
      </c>
      <c r="X13" s="5">
        <v>130.86099999999999</v>
      </c>
      <c r="Y13" s="5">
        <v>98.388999999999996</v>
      </c>
      <c r="Z13" s="5">
        <v>116.29300000000001</v>
      </c>
      <c r="AA13" s="5">
        <v>53.265999999999998</v>
      </c>
      <c r="AB13" s="5">
        <v>56.051000000000002</v>
      </c>
      <c r="AC13" s="5">
        <v>32.661999999999999</v>
      </c>
      <c r="AD13" s="5">
        <v>69.238</v>
      </c>
      <c r="AE13" s="5">
        <v>45.103000000000002</v>
      </c>
      <c r="AF13" s="5">
        <v>74.114999999999995</v>
      </c>
      <c r="AG13" s="5">
        <v>89.314999999999998</v>
      </c>
      <c r="AH13" s="5">
        <v>20.213000000000001</v>
      </c>
      <c r="AI13" s="5">
        <v>33.292000000000002</v>
      </c>
      <c r="AJ13" s="5">
        <v>28.966000000000001</v>
      </c>
      <c r="AK13" s="20">
        <v>5</v>
      </c>
      <c r="AM13" s="17">
        <f>+AO13/$AO$3</f>
        <v>5.8465375673097793E-2</v>
      </c>
      <c r="AN13" s="18">
        <f>IF(AK13=1,AM13,AM13+AN11)</f>
        <v>0.90865073501586391</v>
      </c>
      <c r="AO13" s="5">
        <f>SUM(G13:AJ13)</f>
        <v>6216.1790000000001</v>
      </c>
    </row>
    <row r="14" spans="1:41" x14ac:dyDescent="0.2">
      <c r="A14" s="1" t="s">
        <v>118</v>
      </c>
      <c r="B14" s="1" t="s">
        <v>7</v>
      </c>
      <c r="C14" s="1" t="s">
        <v>8</v>
      </c>
      <c r="D14" s="1" t="s">
        <v>25</v>
      </c>
      <c r="E14" s="1" t="s">
        <v>21</v>
      </c>
      <c r="F14" s="1" t="s">
        <v>11</v>
      </c>
      <c r="G14" s="5">
        <v>-1</v>
      </c>
      <c r="H14" s="5">
        <v>-1</v>
      </c>
      <c r="I14" s="5">
        <v>-1</v>
      </c>
      <c r="J14" s="5">
        <v>-1</v>
      </c>
      <c r="K14" s="5">
        <v>-1</v>
      </c>
      <c r="L14" s="5">
        <v>-1</v>
      </c>
      <c r="M14" s="5">
        <v>-1</v>
      </c>
      <c r="N14" s="5">
        <v>-1</v>
      </c>
      <c r="O14" s="5">
        <v>-1</v>
      </c>
      <c r="P14" s="5">
        <v>-1</v>
      </c>
      <c r="Q14" s="5">
        <v>-1</v>
      </c>
      <c r="R14" s="5">
        <v>-1</v>
      </c>
      <c r="S14" s="5">
        <v>-1</v>
      </c>
      <c r="T14" s="5">
        <v>-1</v>
      </c>
      <c r="W14" s="5">
        <v>-1</v>
      </c>
      <c r="X14" s="5">
        <v>-1</v>
      </c>
      <c r="Y14" s="5" t="s">
        <v>13</v>
      </c>
      <c r="Z14" s="5" t="s">
        <v>13</v>
      </c>
      <c r="AA14" s="5" t="s">
        <v>13</v>
      </c>
      <c r="AB14" s="5" t="s">
        <v>15</v>
      </c>
      <c r="AC14" s="5" t="s">
        <v>15</v>
      </c>
      <c r="AD14" s="5" t="s">
        <v>15</v>
      </c>
      <c r="AE14" s="5" t="s">
        <v>15</v>
      </c>
      <c r="AF14" s="5" t="s">
        <v>15</v>
      </c>
      <c r="AG14" s="5" t="s">
        <v>15</v>
      </c>
      <c r="AH14" s="5" t="s">
        <v>15</v>
      </c>
      <c r="AI14" s="5" t="s">
        <v>15</v>
      </c>
      <c r="AJ14" s="5">
        <v>-1</v>
      </c>
      <c r="AK14" s="16">
        <v>5</v>
      </c>
    </row>
    <row r="15" spans="1:41" x14ac:dyDescent="0.2">
      <c r="A15" s="1" t="s">
        <v>118</v>
      </c>
      <c r="B15" s="1" t="s">
        <v>7</v>
      </c>
      <c r="C15" s="1" t="s">
        <v>8</v>
      </c>
      <c r="D15" s="1" t="s">
        <v>220</v>
      </c>
      <c r="E15" s="1" t="s">
        <v>21</v>
      </c>
      <c r="F15" s="1" t="s">
        <v>10</v>
      </c>
      <c r="G15" s="5">
        <v>175.709</v>
      </c>
      <c r="H15" s="5">
        <v>273.178</v>
      </c>
      <c r="I15" s="5">
        <v>248.9</v>
      </c>
      <c r="J15" s="5">
        <v>268.62200000000001</v>
      </c>
      <c r="K15" s="5">
        <v>259.15699999999998</v>
      </c>
      <c r="L15" s="5">
        <v>165.935</v>
      </c>
      <c r="M15" s="5">
        <v>178.83099999999999</v>
      </c>
      <c r="N15" s="5">
        <v>145.74799999999999</v>
      </c>
      <c r="O15" s="5">
        <v>124.023</v>
      </c>
      <c r="P15" s="5">
        <v>123.23</v>
      </c>
      <c r="Q15" s="5">
        <v>135.35300000000001</v>
      </c>
      <c r="R15" s="5">
        <v>123.229</v>
      </c>
      <c r="S15" s="5">
        <v>104.614</v>
      </c>
      <c r="T15" s="5">
        <v>139.63200000000001</v>
      </c>
      <c r="U15" s="5">
        <v>138.41399999999999</v>
      </c>
      <c r="V15" s="5">
        <v>95.471000000000004</v>
      </c>
      <c r="W15" s="5">
        <v>166.673</v>
      </c>
      <c r="X15" s="5">
        <v>148.70099999999999</v>
      </c>
      <c r="Y15" s="5">
        <v>170.536</v>
      </c>
      <c r="Z15" s="5">
        <v>168.399</v>
      </c>
      <c r="AA15" s="5">
        <v>159.91300000000001</v>
      </c>
      <c r="AB15" s="5">
        <v>152.06</v>
      </c>
      <c r="AC15" s="5">
        <v>139.738</v>
      </c>
      <c r="AD15" s="5">
        <v>154.78899999999999</v>
      </c>
      <c r="AE15" s="5">
        <v>99.61</v>
      </c>
      <c r="AF15" s="5">
        <v>108.113</v>
      </c>
      <c r="AG15" s="5">
        <v>111.818</v>
      </c>
      <c r="AH15" s="5">
        <v>41.067</v>
      </c>
      <c r="AI15" s="5">
        <v>32.338000000000001</v>
      </c>
      <c r="AJ15" s="5">
        <v>26.404</v>
      </c>
      <c r="AK15" s="20">
        <v>6</v>
      </c>
      <c r="AM15" s="17">
        <f>+AO15/$AO$3</f>
        <v>4.1197386827210303E-2</v>
      </c>
      <c r="AN15" s="18">
        <f>IF(AK15=1,AM15,AM15+AN13)</f>
        <v>0.94984812184307421</v>
      </c>
      <c r="AO15" s="5">
        <f>SUM(G15:AJ15)</f>
        <v>4380.2049999999999</v>
      </c>
    </row>
    <row r="16" spans="1:41" ht="12.75" thickBot="1" x14ac:dyDescent="0.25">
      <c r="A16" s="1" t="s">
        <v>118</v>
      </c>
      <c r="B16" s="1" t="s">
        <v>7</v>
      </c>
      <c r="C16" s="1" t="s">
        <v>8</v>
      </c>
      <c r="D16" s="1" t="s">
        <v>220</v>
      </c>
      <c r="E16" s="1" t="s">
        <v>21</v>
      </c>
      <c r="F16" s="1" t="s">
        <v>11</v>
      </c>
      <c r="G16" s="5">
        <v>-1</v>
      </c>
      <c r="H16" s="5">
        <v>-1</v>
      </c>
      <c r="I16" s="5">
        <v>-1</v>
      </c>
      <c r="J16" s="5">
        <v>-1</v>
      </c>
      <c r="K16" s="5">
        <v>-1</v>
      </c>
      <c r="L16" s="5">
        <v>-1</v>
      </c>
      <c r="M16" s="5">
        <v>-1</v>
      </c>
      <c r="N16" s="5">
        <v>-1</v>
      </c>
      <c r="O16" s="5">
        <v>-1</v>
      </c>
      <c r="P16" s="5">
        <v>-1</v>
      </c>
      <c r="Q16" s="5" t="s">
        <v>24</v>
      </c>
      <c r="R16" s="5" t="s">
        <v>24</v>
      </c>
      <c r="S16" s="5" t="s">
        <v>24</v>
      </c>
      <c r="T16" s="5" t="s">
        <v>24</v>
      </c>
      <c r="U16" s="5" t="s">
        <v>24</v>
      </c>
      <c r="V16" s="5" t="s">
        <v>24</v>
      </c>
      <c r="W16" s="5" t="s">
        <v>24</v>
      </c>
      <c r="X16" s="5" t="s">
        <v>24</v>
      </c>
      <c r="Y16" s="5" t="s">
        <v>13</v>
      </c>
      <c r="Z16" s="5" t="s">
        <v>13</v>
      </c>
      <c r="AA16" s="5" t="s">
        <v>13</v>
      </c>
      <c r="AB16" s="5" t="s">
        <v>13</v>
      </c>
      <c r="AC16" s="5" t="s">
        <v>13</v>
      </c>
      <c r="AD16" s="5" t="s">
        <v>13</v>
      </c>
      <c r="AE16" s="5" t="s">
        <v>13</v>
      </c>
      <c r="AF16" s="5" t="s">
        <v>13</v>
      </c>
      <c r="AG16" s="5" t="s">
        <v>13</v>
      </c>
      <c r="AH16" s="5" t="s">
        <v>13</v>
      </c>
      <c r="AI16" s="5" t="s">
        <v>13</v>
      </c>
      <c r="AJ16" s="5" t="s">
        <v>13</v>
      </c>
      <c r="AK16" s="34">
        <v>6</v>
      </c>
    </row>
    <row r="17" spans="1:41" x14ac:dyDescent="0.2">
      <c r="A17" s="1" t="s">
        <v>118</v>
      </c>
      <c r="B17" s="1" t="s">
        <v>7</v>
      </c>
      <c r="C17" s="1" t="s">
        <v>8</v>
      </c>
      <c r="D17" s="1" t="s">
        <v>38</v>
      </c>
      <c r="E17" s="1" t="s">
        <v>21</v>
      </c>
      <c r="F17" s="1" t="s">
        <v>10</v>
      </c>
      <c r="K17" s="5">
        <v>93.391000000000005</v>
      </c>
      <c r="L17" s="5">
        <v>56.073999999999998</v>
      </c>
      <c r="M17" s="5">
        <v>99.01</v>
      </c>
      <c r="N17" s="5">
        <v>54.63</v>
      </c>
      <c r="O17" s="5">
        <v>53.834000000000003</v>
      </c>
      <c r="P17" s="5">
        <v>58.677999999999997</v>
      </c>
      <c r="Q17" s="5">
        <v>59.637999999999998</v>
      </c>
      <c r="R17" s="5">
        <v>61.122999999999998</v>
      </c>
      <c r="S17" s="5">
        <v>63.362000000000002</v>
      </c>
      <c r="T17" s="5">
        <v>69.393000000000001</v>
      </c>
      <c r="U17" s="5">
        <v>73.861000000000004</v>
      </c>
      <c r="V17" s="5">
        <v>64.453000000000003</v>
      </c>
      <c r="W17" s="5">
        <v>63.688000000000002</v>
      </c>
      <c r="X17" s="5">
        <v>38.936999999999998</v>
      </c>
      <c r="Y17" s="5">
        <v>50.341999999999999</v>
      </c>
      <c r="Z17" s="5">
        <v>38.634999999999998</v>
      </c>
      <c r="AA17" s="5">
        <v>37.177</v>
      </c>
      <c r="AB17" s="5">
        <v>27.606999999999999</v>
      </c>
      <c r="AC17" s="5">
        <v>34.654000000000003</v>
      </c>
      <c r="AD17" s="5">
        <v>53.116</v>
      </c>
      <c r="AE17" s="5">
        <v>84.191999999999993</v>
      </c>
      <c r="AF17" s="5">
        <v>82.388000000000005</v>
      </c>
      <c r="AG17" s="5">
        <v>109.02800000000001</v>
      </c>
      <c r="AH17" s="5">
        <v>53.692999999999998</v>
      </c>
      <c r="AI17" s="5">
        <v>62.451000000000001</v>
      </c>
      <c r="AJ17" s="5">
        <v>17.911000000000001</v>
      </c>
      <c r="AK17" s="20">
        <v>7</v>
      </c>
      <c r="AM17" s="17">
        <f>+AO17/$AO$3</f>
        <v>1.4684262344381442E-2</v>
      </c>
      <c r="AN17" s="18">
        <f>IF(AK17=1,AM17,AM17+AN15)</f>
        <v>0.96453238418745568</v>
      </c>
      <c r="AO17" s="5">
        <f>SUM(G17:AJ17)</f>
        <v>1561.2659999999998</v>
      </c>
    </row>
    <row r="18" spans="1:41" x14ac:dyDescent="0.2">
      <c r="A18" s="1" t="s">
        <v>118</v>
      </c>
      <c r="B18" s="1" t="s">
        <v>7</v>
      </c>
      <c r="C18" s="1" t="s">
        <v>8</v>
      </c>
      <c r="D18" s="1" t="s">
        <v>38</v>
      </c>
      <c r="E18" s="1" t="s">
        <v>21</v>
      </c>
      <c r="F18" s="1" t="s">
        <v>11</v>
      </c>
      <c r="K18" s="5">
        <v>-1</v>
      </c>
      <c r="L18" s="5" t="s">
        <v>15</v>
      </c>
      <c r="M18" s="5" t="s">
        <v>15</v>
      </c>
      <c r="N18" s="5" t="s">
        <v>15</v>
      </c>
      <c r="O18" s="5" t="s">
        <v>15</v>
      </c>
      <c r="P18" s="5" t="s">
        <v>15</v>
      </c>
      <c r="Q18" s="5">
        <v>-1</v>
      </c>
      <c r="R18" s="5" t="s">
        <v>15</v>
      </c>
      <c r="S18" s="5" t="s">
        <v>15</v>
      </c>
      <c r="T18" s="5" t="s">
        <v>15</v>
      </c>
      <c r="U18" s="5" t="s">
        <v>15</v>
      </c>
      <c r="V18" s="5">
        <v>-1</v>
      </c>
      <c r="W18" s="5" t="s">
        <v>15</v>
      </c>
      <c r="X18" s="5" t="s">
        <v>15</v>
      </c>
      <c r="Y18" s="5" t="s">
        <v>15</v>
      </c>
      <c r="Z18" s="5" t="s">
        <v>12</v>
      </c>
      <c r="AA18" s="5" t="s">
        <v>13</v>
      </c>
      <c r="AB18" s="5" t="s">
        <v>13</v>
      </c>
      <c r="AC18" s="5" t="s">
        <v>13</v>
      </c>
      <c r="AD18" s="5" t="s">
        <v>13</v>
      </c>
      <c r="AE18" s="5" t="s">
        <v>13</v>
      </c>
      <c r="AF18" s="5" t="s">
        <v>13</v>
      </c>
      <c r="AG18" s="5" t="s">
        <v>13</v>
      </c>
      <c r="AH18" s="5" t="s">
        <v>13</v>
      </c>
      <c r="AI18" s="5" t="s">
        <v>13</v>
      </c>
      <c r="AJ18" s="5" t="s">
        <v>13</v>
      </c>
      <c r="AK18" s="16">
        <v>7</v>
      </c>
    </row>
    <row r="19" spans="1:41" x14ac:dyDescent="0.2">
      <c r="A19" s="1" t="s">
        <v>118</v>
      </c>
      <c r="B19" s="1" t="s">
        <v>7</v>
      </c>
      <c r="C19" s="1" t="s">
        <v>19</v>
      </c>
      <c r="D19" s="1" t="s">
        <v>20</v>
      </c>
      <c r="E19" s="1" t="s">
        <v>21</v>
      </c>
      <c r="F19" s="1" t="s">
        <v>10</v>
      </c>
      <c r="G19" s="5">
        <v>39</v>
      </c>
      <c r="H19" s="5">
        <v>16</v>
      </c>
      <c r="I19" s="5">
        <v>9</v>
      </c>
      <c r="J19" s="5">
        <v>29</v>
      </c>
      <c r="K19" s="5">
        <v>32</v>
      </c>
      <c r="L19" s="5">
        <v>45</v>
      </c>
      <c r="M19" s="5">
        <v>42</v>
      </c>
      <c r="N19" s="5">
        <v>47</v>
      </c>
      <c r="O19" s="5">
        <v>75</v>
      </c>
      <c r="P19" s="5">
        <v>56</v>
      </c>
      <c r="Q19" s="5">
        <v>47</v>
      </c>
      <c r="R19" s="5">
        <v>53</v>
      </c>
      <c r="S19" s="5">
        <v>37</v>
      </c>
      <c r="T19" s="5">
        <v>70</v>
      </c>
      <c r="U19" s="5">
        <v>68</v>
      </c>
      <c r="V19" s="5">
        <v>40</v>
      </c>
      <c r="W19" s="5">
        <v>6</v>
      </c>
      <c r="X19" s="5">
        <v>23.427</v>
      </c>
      <c r="Y19" s="5">
        <v>11.201000000000001</v>
      </c>
      <c r="Z19" s="5">
        <v>14.234</v>
      </c>
      <c r="AA19" s="5">
        <v>12.573</v>
      </c>
      <c r="AB19" s="5">
        <v>15.46</v>
      </c>
      <c r="AC19" s="5">
        <v>7.9240000000000004</v>
      </c>
      <c r="AD19" s="5">
        <v>4.0460000000000003</v>
      </c>
      <c r="AE19" s="5">
        <v>14.502000000000001</v>
      </c>
      <c r="AF19" s="5">
        <v>7.5069999999999997</v>
      </c>
      <c r="AG19" s="5">
        <v>1.361</v>
      </c>
      <c r="AH19" s="5">
        <v>2.63</v>
      </c>
      <c r="AI19" s="5">
        <v>0.91600000000000004</v>
      </c>
      <c r="AJ19" s="5">
        <v>0.40500000000000003</v>
      </c>
      <c r="AK19" s="20">
        <v>8</v>
      </c>
      <c r="AM19" s="17">
        <f>+AO19/$AO$3</f>
        <v>7.7799787042051195E-3</v>
      </c>
      <c r="AN19" s="18">
        <f>IF(AK19=1,AM19,AM19+AN17)</f>
        <v>0.97231236289166079</v>
      </c>
      <c r="AO19" s="5">
        <f>SUM(G19:AJ19)</f>
        <v>827.18600000000004</v>
      </c>
    </row>
    <row r="20" spans="1:41" x14ac:dyDescent="0.2">
      <c r="A20" s="1" t="s">
        <v>118</v>
      </c>
      <c r="B20" s="1" t="s">
        <v>7</v>
      </c>
      <c r="C20" s="1" t="s">
        <v>19</v>
      </c>
      <c r="D20" s="1" t="s">
        <v>20</v>
      </c>
      <c r="E20" s="1" t="s">
        <v>21</v>
      </c>
      <c r="F20" s="1" t="s">
        <v>11</v>
      </c>
      <c r="G20" s="5">
        <v>-1</v>
      </c>
      <c r="H20" s="5">
        <v>-1</v>
      </c>
      <c r="I20" s="5">
        <v>-1</v>
      </c>
      <c r="J20" s="5">
        <v>-1</v>
      </c>
      <c r="K20" s="5">
        <v>-1</v>
      </c>
      <c r="L20" s="5">
        <v>-1</v>
      </c>
      <c r="M20" s="5">
        <v>-1</v>
      </c>
      <c r="N20" s="5">
        <v>-1</v>
      </c>
      <c r="O20" s="5">
        <v>-1</v>
      </c>
      <c r="P20" s="5">
        <v>-1</v>
      </c>
      <c r="Q20" s="5">
        <v>-1</v>
      </c>
      <c r="R20" s="5">
        <v>-1</v>
      </c>
      <c r="S20" s="5" t="s">
        <v>13</v>
      </c>
      <c r="T20" s="5" t="s">
        <v>13</v>
      </c>
      <c r="U20" s="5" t="s">
        <v>13</v>
      </c>
      <c r="V20" s="5" t="s">
        <v>13</v>
      </c>
      <c r="W20" s="5" t="s">
        <v>13</v>
      </c>
      <c r="X20" s="5" t="s">
        <v>13</v>
      </c>
      <c r="Y20" s="5" t="s">
        <v>15</v>
      </c>
      <c r="Z20" s="5" t="s">
        <v>13</v>
      </c>
      <c r="AA20" s="5" t="s">
        <v>13</v>
      </c>
      <c r="AB20" s="5" t="s">
        <v>13</v>
      </c>
      <c r="AC20" s="5" t="s">
        <v>13</v>
      </c>
      <c r="AD20" s="5" t="s">
        <v>13</v>
      </c>
      <c r="AE20" s="5" t="s">
        <v>13</v>
      </c>
      <c r="AF20" s="5" t="s">
        <v>13</v>
      </c>
      <c r="AG20" s="5" t="s">
        <v>15</v>
      </c>
      <c r="AH20" s="5">
        <v>-1</v>
      </c>
      <c r="AI20" s="5">
        <v>-1</v>
      </c>
      <c r="AJ20" s="5">
        <v>-1</v>
      </c>
      <c r="AK20" s="16">
        <v>8</v>
      </c>
    </row>
    <row r="21" spans="1:41" x14ac:dyDescent="0.2">
      <c r="A21" s="1" t="s">
        <v>118</v>
      </c>
      <c r="B21" s="1" t="s">
        <v>7</v>
      </c>
      <c r="C21" s="1" t="s">
        <v>8</v>
      </c>
      <c r="D21" s="1" t="s">
        <v>37</v>
      </c>
      <c r="E21" s="1" t="s">
        <v>28</v>
      </c>
      <c r="F21" s="1" t="s">
        <v>10</v>
      </c>
      <c r="AA21" s="5">
        <v>30</v>
      </c>
      <c r="AB21" s="5">
        <v>26</v>
      </c>
      <c r="AC21" s="5">
        <v>50.7</v>
      </c>
      <c r="AD21" s="5">
        <v>44</v>
      </c>
      <c r="AE21" s="5">
        <v>140</v>
      </c>
      <c r="AF21" s="5">
        <v>50</v>
      </c>
      <c r="AG21" s="5">
        <v>130</v>
      </c>
      <c r="AH21" s="5">
        <v>171.6</v>
      </c>
      <c r="AI21" s="5">
        <v>144</v>
      </c>
      <c r="AK21" s="20">
        <v>9</v>
      </c>
      <c r="AM21" s="17">
        <f>+AO21/$AO$3</f>
        <v>7.3954313239301493E-3</v>
      </c>
      <c r="AN21" s="18">
        <f>IF(AK21=1,AM21,AM21+AN19)</f>
        <v>0.97970779421559095</v>
      </c>
      <c r="AO21" s="5">
        <f>SUM(G21:AJ21)</f>
        <v>786.3</v>
      </c>
    </row>
    <row r="22" spans="1:41" x14ac:dyDescent="0.2">
      <c r="A22" s="1" t="s">
        <v>118</v>
      </c>
      <c r="B22" s="1" t="s">
        <v>7</v>
      </c>
      <c r="C22" s="1" t="s">
        <v>8</v>
      </c>
      <c r="D22" s="1" t="s">
        <v>37</v>
      </c>
      <c r="E22" s="1" t="s">
        <v>28</v>
      </c>
      <c r="F22" s="1" t="s">
        <v>11</v>
      </c>
      <c r="AA22" s="5">
        <v>-1</v>
      </c>
      <c r="AB22" s="5">
        <v>-1</v>
      </c>
      <c r="AC22" s="5">
        <v>-1</v>
      </c>
      <c r="AD22" s="5">
        <v>-1</v>
      </c>
      <c r="AE22" s="5">
        <v>-1</v>
      </c>
      <c r="AF22" s="5">
        <v>-1</v>
      </c>
      <c r="AG22" s="5">
        <v>-1</v>
      </c>
      <c r="AH22" s="5">
        <v>-1</v>
      </c>
      <c r="AI22" s="5">
        <v>-1</v>
      </c>
      <c r="AK22" s="16">
        <v>9</v>
      </c>
    </row>
    <row r="23" spans="1:41" x14ac:dyDescent="0.2">
      <c r="A23" s="1" t="s">
        <v>118</v>
      </c>
      <c r="B23" s="1" t="s">
        <v>7</v>
      </c>
      <c r="C23" s="1" t="s">
        <v>8</v>
      </c>
      <c r="D23" s="1" t="s">
        <v>34</v>
      </c>
      <c r="E23" s="1" t="s">
        <v>21</v>
      </c>
      <c r="F23" s="1" t="s">
        <v>10</v>
      </c>
      <c r="Y23" s="5">
        <v>23.077999999999999</v>
      </c>
      <c r="Z23" s="5">
        <v>28.094000000000001</v>
      </c>
      <c r="AA23" s="5">
        <v>69.176000000000002</v>
      </c>
      <c r="AB23" s="5">
        <v>113.77200000000001</v>
      </c>
      <c r="AC23" s="5">
        <v>98.527000000000001</v>
      </c>
      <c r="AD23" s="5">
        <v>1.246</v>
      </c>
      <c r="AE23" s="5">
        <v>0.61299999999999999</v>
      </c>
      <c r="AF23" s="5">
        <v>0.54800000000000004</v>
      </c>
      <c r="AG23" s="5">
        <v>9.3149999999999995</v>
      </c>
      <c r="AH23" s="5">
        <v>11.914999999999999</v>
      </c>
      <c r="AI23" s="5">
        <v>2.3460000000000001</v>
      </c>
      <c r="AK23" s="20">
        <v>10</v>
      </c>
      <c r="AM23" s="17">
        <f>+AO23/$AO$3</f>
        <v>3.3730427771856411E-3</v>
      </c>
      <c r="AN23" s="18">
        <f>IF(AK23=1,AM23,AM23+AN21)</f>
        <v>0.9830808369927766</v>
      </c>
      <c r="AO23" s="5">
        <f>SUM(G23:AJ23)</f>
        <v>358.63</v>
      </c>
    </row>
    <row r="24" spans="1:41" x14ac:dyDescent="0.2">
      <c r="A24" s="1" t="s">
        <v>118</v>
      </c>
      <c r="B24" s="1" t="s">
        <v>7</v>
      </c>
      <c r="C24" s="1" t="s">
        <v>8</v>
      </c>
      <c r="D24" s="1" t="s">
        <v>34</v>
      </c>
      <c r="E24" s="1" t="s">
        <v>21</v>
      </c>
      <c r="F24" s="1" t="s">
        <v>11</v>
      </c>
      <c r="Y24" s="5" t="s">
        <v>13</v>
      </c>
      <c r="Z24" s="5" t="s">
        <v>13</v>
      </c>
      <c r="AA24" s="5" t="s">
        <v>13</v>
      </c>
      <c r="AB24" s="5" t="s">
        <v>13</v>
      </c>
      <c r="AC24" s="5" t="s">
        <v>15</v>
      </c>
      <c r="AD24" s="5" t="s">
        <v>15</v>
      </c>
      <c r="AE24" s="5">
        <v>-1</v>
      </c>
      <c r="AF24" s="5" t="s">
        <v>15</v>
      </c>
      <c r="AG24" s="5" t="s">
        <v>15</v>
      </c>
      <c r="AH24" s="5" t="s">
        <v>15</v>
      </c>
      <c r="AI24" s="5" t="s">
        <v>13</v>
      </c>
      <c r="AK24" s="16">
        <v>10</v>
      </c>
    </row>
    <row r="25" spans="1:41" x14ac:dyDescent="0.2">
      <c r="A25" s="1" t="s">
        <v>118</v>
      </c>
      <c r="B25" s="1" t="s">
        <v>7</v>
      </c>
      <c r="C25" s="1" t="s">
        <v>8</v>
      </c>
      <c r="D25" s="1" t="s">
        <v>27</v>
      </c>
      <c r="E25" s="1" t="s">
        <v>21</v>
      </c>
      <c r="F25" s="1" t="s">
        <v>10</v>
      </c>
      <c r="G25" s="5">
        <v>2.125</v>
      </c>
      <c r="H25" s="5">
        <v>0.66500000000000004</v>
      </c>
      <c r="I25" s="5">
        <v>0.58199999999999996</v>
      </c>
      <c r="J25" s="5">
        <v>3.4870000000000001</v>
      </c>
      <c r="K25" s="5">
        <v>4.2240000000000002</v>
      </c>
      <c r="L25" s="5">
        <v>11.709</v>
      </c>
      <c r="M25" s="5">
        <v>3.3820000000000001</v>
      </c>
      <c r="N25" s="5">
        <v>0.75900000000000001</v>
      </c>
      <c r="O25" s="5">
        <v>1.9570000000000001</v>
      </c>
      <c r="P25" s="5">
        <v>2.1909999999999998</v>
      </c>
      <c r="Q25" s="5">
        <v>20.34</v>
      </c>
      <c r="R25" s="5">
        <v>16.042999999999999</v>
      </c>
      <c r="S25" s="5">
        <v>21.936</v>
      </c>
      <c r="T25" s="5">
        <v>57.95</v>
      </c>
      <c r="U25" s="5">
        <v>19.626000000000001</v>
      </c>
      <c r="V25" s="5">
        <v>6.29</v>
      </c>
      <c r="W25" s="5">
        <v>11.103</v>
      </c>
      <c r="X25" s="5">
        <v>1.802</v>
      </c>
      <c r="Y25" s="5">
        <v>35.1</v>
      </c>
      <c r="Z25" s="5">
        <v>21.870999999999999</v>
      </c>
      <c r="AA25" s="5">
        <v>17.965</v>
      </c>
      <c r="AB25" s="5">
        <v>24.268000000000001</v>
      </c>
      <c r="AC25" s="5">
        <v>5.8259999999999996</v>
      </c>
      <c r="AD25" s="5">
        <v>7.476</v>
      </c>
      <c r="AE25" s="5">
        <v>7.4539999999999997</v>
      </c>
      <c r="AF25" s="5">
        <v>6.6059999999999999</v>
      </c>
      <c r="AG25" s="5">
        <v>8.8879999999999999</v>
      </c>
      <c r="AH25" s="5">
        <v>7.4850000000000003</v>
      </c>
      <c r="AI25" s="5">
        <v>8.2629999999999999</v>
      </c>
      <c r="AJ25" s="5">
        <v>7.6680000000000001</v>
      </c>
      <c r="AK25" s="20">
        <v>11</v>
      </c>
      <c r="AM25" s="17">
        <f>+AO25/$AO$3</f>
        <v>3.2452333962103303E-3</v>
      </c>
      <c r="AN25" s="18">
        <f>IF(AK25=1,AM25,AM25+AN23)</f>
        <v>0.9863260703889869</v>
      </c>
      <c r="AO25" s="5">
        <f>SUM(G25:AJ25)</f>
        <v>345.041</v>
      </c>
    </row>
    <row r="26" spans="1:41" x14ac:dyDescent="0.2">
      <c r="A26" s="1" t="s">
        <v>118</v>
      </c>
      <c r="B26" s="1" t="s">
        <v>7</v>
      </c>
      <c r="C26" s="1" t="s">
        <v>8</v>
      </c>
      <c r="D26" s="1" t="s">
        <v>27</v>
      </c>
      <c r="E26" s="1" t="s">
        <v>21</v>
      </c>
      <c r="F26" s="1" t="s">
        <v>11</v>
      </c>
      <c r="G26" s="5">
        <v>-1</v>
      </c>
      <c r="H26" s="5">
        <v>-1</v>
      </c>
      <c r="I26" s="5">
        <v>-1</v>
      </c>
      <c r="J26" s="5" t="s">
        <v>24</v>
      </c>
      <c r="K26" s="5" t="s">
        <v>24</v>
      </c>
      <c r="L26" s="5" t="s">
        <v>24</v>
      </c>
      <c r="M26" s="5" t="s">
        <v>24</v>
      </c>
      <c r="N26" s="5" t="s">
        <v>24</v>
      </c>
      <c r="O26" s="5" t="s">
        <v>24</v>
      </c>
      <c r="P26" s="5" t="s">
        <v>24</v>
      </c>
      <c r="Q26" s="5" t="s">
        <v>24</v>
      </c>
      <c r="R26" s="5" t="s">
        <v>24</v>
      </c>
      <c r="S26" s="5" t="s">
        <v>24</v>
      </c>
      <c r="T26" s="5" t="s">
        <v>13</v>
      </c>
      <c r="U26" s="5" t="s">
        <v>15</v>
      </c>
      <c r="V26" s="5" t="s">
        <v>13</v>
      </c>
      <c r="W26" s="5" t="s">
        <v>13</v>
      </c>
      <c r="X26" s="5" t="s">
        <v>13</v>
      </c>
      <c r="Y26" s="5" t="s">
        <v>13</v>
      </c>
      <c r="Z26" s="5" t="s">
        <v>13</v>
      </c>
      <c r="AA26" s="5" t="s">
        <v>15</v>
      </c>
      <c r="AB26" s="5" t="s">
        <v>13</v>
      </c>
      <c r="AC26" s="5" t="s">
        <v>15</v>
      </c>
      <c r="AD26" s="5" t="s">
        <v>15</v>
      </c>
      <c r="AE26" s="5" t="s">
        <v>15</v>
      </c>
      <c r="AF26" s="5" t="s">
        <v>15</v>
      </c>
      <c r="AG26" s="5" t="s">
        <v>15</v>
      </c>
      <c r="AH26" s="5" t="s">
        <v>15</v>
      </c>
      <c r="AI26" s="5" t="s">
        <v>15</v>
      </c>
      <c r="AJ26" s="5" t="s">
        <v>15</v>
      </c>
      <c r="AK26" s="16">
        <v>11</v>
      </c>
    </row>
    <row r="27" spans="1:41" x14ac:dyDescent="0.2">
      <c r="A27" s="1" t="s">
        <v>118</v>
      </c>
      <c r="B27" s="1" t="s">
        <v>7</v>
      </c>
      <c r="C27" s="1" t="s">
        <v>8</v>
      </c>
      <c r="D27" s="1" t="s">
        <v>148</v>
      </c>
      <c r="E27" s="1" t="s">
        <v>21</v>
      </c>
      <c r="F27" s="1" t="s">
        <v>10</v>
      </c>
      <c r="P27" s="5">
        <v>0.2</v>
      </c>
      <c r="W27" s="5">
        <v>80.5</v>
      </c>
      <c r="X27" s="5">
        <v>15.5</v>
      </c>
      <c r="Y27" s="5">
        <v>19</v>
      </c>
      <c r="Z27" s="5">
        <v>28.602</v>
      </c>
      <c r="AA27" s="5">
        <v>17.675999999999998</v>
      </c>
      <c r="AB27" s="5">
        <v>24.02</v>
      </c>
      <c r="AC27" s="5">
        <v>11.461</v>
      </c>
      <c r="AD27" s="5">
        <v>4.9969999999999999</v>
      </c>
      <c r="AE27" s="5">
        <v>1.52</v>
      </c>
      <c r="AF27" s="5">
        <v>3.9950000000000001</v>
      </c>
      <c r="AG27" s="5">
        <v>1.722</v>
      </c>
      <c r="AI27" s="5">
        <v>20.297999999999998</v>
      </c>
      <c r="AJ27" s="5">
        <v>1.9710000000000001</v>
      </c>
      <c r="AK27" s="20">
        <v>12</v>
      </c>
      <c r="AM27" s="17">
        <f>+AO27/$AO$3</f>
        <v>2.176982481367825E-3</v>
      </c>
      <c r="AN27" s="18">
        <f>IF(AK27=1,AM27,AM27+AN25)</f>
        <v>0.98850305287035467</v>
      </c>
      <c r="AO27" s="5">
        <f>SUM(G27:AJ27)</f>
        <v>231.46200000000005</v>
      </c>
    </row>
    <row r="28" spans="1:41" x14ac:dyDescent="0.2">
      <c r="A28" s="1" t="s">
        <v>118</v>
      </c>
      <c r="B28" s="1" t="s">
        <v>7</v>
      </c>
      <c r="C28" s="1" t="s">
        <v>8</v>
      </c>
      <c r="D28" s="1" t="s">
        <v>148</v>
      </c>
      <c r="E28" s="1" t="s">
        <v>21</v>
      </c>
      <c r="F28" s="1" t="s">
        <v>11</v>
      </c>
      <c r="P28" s="5">
        <v>-1</v>
      </c>
      <c r="W28" s="5" t="s">
        <v>15</v>
      </c>
      <c r="X28" s="5" t="s">
        <v>15</v>
      </c>
      <c r="Y28" s="5" t="s">
        <v>15</v>
      </c>
      <c r="Z28" s="5" t="s">
        <v>15</v>
      </c>
      <c r="AA28" s="5" t="s">
        <v>15</v>
      </c>
      <c r="AB28" s="5" t="s">
        <v>15</v>
      </c>
      <c r="AC28" s="5" t="s">
        <v>15</v>
      </c>
      <c r="AD28" s="5" t="s">
        <v>15</v>
      </c>
      <c r="AE28" s="5" t="s">
        <v>15</v>
      </c>
      <c r="AF28" s="5" t="s">
        <v>15</v>
      </c>
      <c r="AG28" s="5" t="s">
        <v>15</v>
      </c>
      <c r="AI28" s="5" t="s">
        <v>15</v>
      </c>
      <c r="AJ28" s="5" t="s">
        <v>15</v>
      </c>
      <c r="AK28" s="16">
        <v>12</v>
      </c>
    </row>
    <row r="29" spans="1:41" x14ac:dyDescent="0.2">
      <c r="A29" s="1" t="s">
        <v>118</v>
      </c>
      <c r="B29" s="1" t="s">
        <v>7</v>
      </c>
      <c r="C29" s="1" t="s">
        <v>8</v>
      </c>
      <c r="D29" s="1" t="s">
        <v>38</v>
      </c>
      <c r="E29" s="1" t="s">
        <v>22</v>
      </c>
      <c r="F29" s="1" t="s">
        <v>10</v>
      </c>
      <c r="K29" s="5">
        <v>16.564</v>
      </c>
      <c r="L29" s="5">
        <v>10.087</v>
      </c>
      <c r="M29" s="5">
        <v>9.3320000000000007</v>
      </c>
      <c r="N29" s="5">
        <v>11.89</v>
      </c>
      <c r="O29" s="5">
        <v>13.904999999999999</v>
      </c>
      <c r="P29" s="5">
        <v>17.338999999999999</v>
      </c>
      <c r="Q29" s="5">
        <v>8.4250000000000007</v>
      </c>
      <c r="R29" s="5">
        <v>14.409000000000001</v>
      </c>
      <c r="S29" s="5">
        <v>7.734</v>
      </c>
      <c r="T29" s="5">
        <v>8.9</v>
      </c>
      <c r="U29" s="5">
        <v>14.538</v>
      </c>
      <c r="V29" s="5">
        <v>6.0460000000000003</v>
      </c>
      <c r="W29" s="5">
        <v>7.0190000000000001</v>
      </c>
      <c r="X29" s="5">
        <v>2.4750000000000001</v>
      </c>
      <c r="Y29" s="5">
        <v>2.5790000000000002</v>
      </c>
      <c r="Z29" s="5">
        <v>1.9490000000000001</v>
      </c>
      <c r="AA29" s="5">
        <v>0.13300000000000001</v>
      </c>
      <c r="AB29" s="5">
        <v>0.59099999999999997</v>
      </c>
      <c r="AC29" s="5">
        <v>0.36699999999999999</v>
      </c>
      <c r="AD29" s="5">
        <v>1.458</v>
      </c>
      <c r="AE29" s="5">
        <v>0.157</v>
      </c>
      <c r="AF29" s="5">
        <v>0.434</v>
      </c>
      <c r="AG29" s="5">
        <v>6.8000000000000005E-2</v>
      </c>
      <c r="AH29" s="5">
        <v>1.4999999999999999E-2</v>
      </c>
      <c r="AI29" s="5">
        <v>0.371</v>
      </c>
      <c r="AK29" s="20">
        <v>13</v>
      </c>
      <c r="AM29" s="17">
        <f>+AO29/$AO$3</f>
        <v>1.4746187207457574E-3</v>
      </c>
      <c r="AN29" s="18">
        <f>IF(AK29=1,AM29,AM29+AN27)</f>
        <v>0.98997767159110039</v>
      </c>
      <c r="AO29" s="5">
        <f>SUM(G29:AJ29)</f>
        <v>156.78500000000005</v>
      </c>
    </row>
    <row r="30" spans="1:41" x14ac:dyDescent="0.2">
      <c r="A30" s="1" t="s">
        <v>118</v>
      </c>
      <c r="B30" s="1" t="s">
        <v>7</v>
      </c>
      <c r="C30" s="1" t="s">
        <v>8</v>
      </c>
      <c r="D30" s="1" t="s">
        <v>38</v>
      </c>
      <c r="E30" s="1" t="s">
        <v>22</v>
      </c>
      <c r="F30" s="1" t="s">
        <v>11</v>
      </c>
      <c r="K30" s="5" t="s">
        <v>15</v>
      </c>
      <c r="L30" s="5" t="s">
        <v>15</v>
      </c>
      <c r="M30" s="5" t="s">
        <v>15</v>
      </c>
      <c r="N30" s="5" t="s">
        <v>15</v>
      </c>
      <c r="O30" s="5" t="s">
        <v>15</v>
      </c>
      <c r="P30" s="5" t="s">
        <v>15</v>
      </c>
      <c r="Q30" s="5" t="s">
        <v>15</v>
      </c>
      <c r="R30" s="5" t="s">
        <v>15</v>
      </c>
      <c r="S30" s="5" t="s">
        <v>15</v>
      </c>
      <c r="T30" s="5" t="s">
        <v>15</v>
      </c>
      <c r="U30" s="5" t="s">
        <v>15</v>
      </c>
      <c r="V30" s="5" t="s">
        <v>15</v>
      </c>
      <c r="W30" s="5" t="s">
        <v>15</v>
      </c>
      <c r="X30" s="5" t="s">
        <v>15</v>
      </c>
      <c r="Y30" s="5" t="s">
        <v>15</v>
      </c>
      <c r="Z30" s="5" t="s">
        <v>18</v>
      </c>
      <c r="AA30" s="5" t="s">
        <v>15</v>
      </c>
      <c r="AB30" s="5" t="s">
        <v>13</v>
      </c>
      <c r="AC30" s="5" t="s">
        <v>15</v>
      </c>
      <c r="AD30" s="5" t="s">
        <v>15</v>
      </c>
      <c r="AE30" s="5" t="s">
        <v>15</v>
      </c>
      <c r="AF30" s="5" t="s">
        <v>15</v>
      </c>
      <c r="AG30" s="5">
        <v>-1</v>
      </c>
      <c r="AH30" s="5" t="s">
        <v>15</v>
      </c>
      <c r="AI30" s="5" t="s">
        <v>15</v>
      </c>
      <c r="AK30" s="16">
        <v>13</v>
      </c>
    </row>
    <row r="31" spans="1:41" x14ac:dyDescent="0.2">
      <c r="A31" s="1" t="s">
        <v>118</v>
      </c>
      <c r="B31" s="1" t="s">
        <v>7</v>
      </c>
      <c r="C31" s="1" t="s">
        <v>8</v>
      </c>
      <c r="D31" s="1" t="s">
        <v>35</v>
      </c>
      <c r="E31" s="1" t="s">
        <v>21</v>
      </c>
      <c r="F31" s="1" t="s">
        <v>10</v>
      </c>
      <c r="O31" s="5">
        <v>1.1000000000000001</v>
      </c>
      <c r="P31" s="5">
        <v>0.22</v>
      </c>
      <c r="V31" s="5">
        <v>0.39300000000000002</v>
      </c>
      <c r="W31" s="5">
        <v>48.771999999999998</v>
      </c>
      <c r="X31" s="5">
        <v>33.082999999999998</v>
      </c>
      <c r="Y31" s="5">
        <v>39.072000000000003</v>
      </c>
      <c r="AC31" s="5">
        <v>19.385999999999999</v>
      </c>
      <c r="AD31" s="5">
        <v>7.3</v>
      </c>
      <c r="AK31" s="20">
        <v>14</v>
      </c>
      <c r="AM31" s="17">
        <f>+AO31/$AO$3</f>
        <v>1.4044641712796563E-3</v>
      </c>
      <c r="AN31" s="18">
        <f>IF(AK31=1,AM31,AM31+AN29)</f>
        <v>0.9913821357623801</v>
      </c>
      <c r="AO31" s="5">
        <f>SUM(G31:AJ31)</f>
        <v>149.32600000000002</v>
      </c>
    </row>
    <row r="32" spans="1:41" x14ac:dyDescent="0.2">
      <c r="A32" s="1" t="s">
        <v>118</v>
      </c>
      <c r="B32" s="1" t="s">
        <v>7</v>
      </c>
      <c r="C32" s="1" t="s">
        <v>8</v>
      </c>
      <c r="D32" s="1" t="s">
        <v>35</v>
      </c>
      <c r="E32" s="1" t="s">
        <v>21</v>
      </c>
      <c r="F32" s="1" t="s">
        <v>11</v>
      </c>
      <c r="O32" s="5">
        <v>-1</v>
      </c>
      <c r="P32" s="5">
        <v>-1</v>
      </c>
      <c r="V32" s="5" t="s">
        <v>15</v>
      </c>
      <c r="W32" s="5" t="s">
        <v>15</v>
      </c>
      <c r="X32" s="5" t="s">
        <v>15</v>
      </c>
      <c r="Y32" s="5" t="s">
        <v>15</v>
      </c>
      <c r="AC32" s="5" t="s">
        <v>15</v>
      </c>
      <c r="AD32" s="5" t="s">
        <v>15</v>
      </c>
      <c r="AK32" s="16">
        <v>14</v>
      </c>
    </row>
    <row r="33" spans="1:41" x14ac:dyDescent="0.2">
      <c r="A33" s="1" t="s">
        <v>118</v>
      </c>
      <c r="B33" s="1" t="s">
        <v>7</v>
      </c>
      <c r="C33" s="1" t="s">
        <v>8</v>
      </c>
      <c r="D33" s="1" t="s">
        <v>52</v>
      </c>
      <c r="E33" s="1" t="s">
        <v>21</v>
      </c>
      <c r="F33" s="1" t="s">
        <v>10</v>
      </c>
      <c r="K33" s="5">
        <v>10.44</v>
      </c>
      <c r="P33" s="5">
        <v>10.095000000000001</v>
      </c>
      <c r="Q33" s="5">
        <v>16.023</v>
      </c>
      <c r="S33" s="5">
        <v>9.5030000000000001</v>
      </c>
      <c r="T33" s="5">
        <v>6.4240000000000004</v>
      </c>
      <c r="U33" s="5">
        <v>9.3010000000000002</v>
      </c>
      <c r="V33" s="5">
        <v>5.2480000000000002</v>
      </c>
      <c r="W33" s="5">
        <v>8.1059999999999999</v>
      </c>
      <c r="X33" s="5">
        <v>6.11</v>
      </c>
      <c r="Y33" s="5">
        <v>7.3579999999999997</v>
      </c>
      <c r="Z33" s="5">
        <v>8.3170000000000002</v>
      </c>
      <c r="AA33" s="5">
        <v>7.5490000000000004</v>
      </c>
      <c r="AB33" s="5">
        <v>8.1419999999999995</v>
      </c>
      <c r="AC33" s="5">
        <v>3.9169999999999998</v>
      </c>
      <c r="AD33" s="5">
        <v>3.6989999999999998</v>
      </c>
      <c r="AE33" s="5">
        <v>3.6880000000000002</v>
      </c>
      <c r="AF33" s="5">
        <v>3.5779999999999998</v>
      </c>
      <c r="AG33" s="5">
        <v>4.9980000000000002</v>
      </c>
      <c r="AH33" s="5">
        <v>2.4860000000000002</v>
      </c>
      <c r="AI33" s="5">
        <v>2.0590000000000002</v>
      </c>
      <c r="AJ33" s="5">
        <v>2.1909999999999998</v>
      </c>
      <c r="AK33" s="20">
        <v>15</v>
      </c>
      <c r="AM33" s="17">
        <f>+AO33/$AO$3</f>
        <v>1.309526509084882E-3</v>
      </c>
      <c r="AN33" s="18">
        <f>IF(AK33=1,AM33,AM33+AN31)</f>
        <v>0.99269166227146499</v>
      </c>
      <c r="AO33" s="5">
        <f>SUM(G33:AJ33)</f>
        <v>139.232</v>
      </c>
    </row>
    <row r="34" spans="1:41" x14ac:dyDescent="0.2">
      <c r="A34" s="1" t="s">
        <v>118</v>
      </c>
      <c r="B34" s="1" t="s">
        <v>7</v>
      </c>
      <c r="C34" s="1" t="s">
        <v>8</v>
      </c>
      <c r="D34" s="1" t="s">
        <v>52</v>
      </c>
      <c r="E34" s="1" t="s">
        <v>21</v>
      </c>
      <c r="F34" s="1" t="s">
        <v>11</v>
      </c>
      <c r="K34" s="5">
        <v>-1</v>
      </c>
      <c r="P34" s="5">
        <v>-1</v>
      </c>
      <c r="Q34" s="5" t="s">
        <v>24</v>
      </c>
      <c r="S34" s="5" t="s">
        <v>15</v>
      </c>
      <c r="T34" s="5" t="s">
        <v>15</v>
      </c>
      <c r="U34" s="5" t="s">
        <v>15</v>
      </c>
      <c r="V34" s="5" t="s">
        <v>15</v>
      </c>
      <c r="W34" s="5" t="s">
        <v>13</v>
      </c>
      <c r="X34" s="5" t="s">
        <v>15</v>
      </c>
      <c r="Y34" s="5" t="s">
        <v>15</v>
      </c>
      <c r="Z34" s="5" t="s">
        <v>15</v>
      </c>
      <c r="AA34" s="5" t="s">
        <v>15</v>
      </c>
      <c r="AB34" s="5" t="s">
        <v>15</v>
      </c>
      <c r="AC34" s="5" t="s">
        <v>15</v>
      </c>
      <c r="AD34" s="5" t="s">
        <v>15</v>
      </c>
      <c r="AE34" s="5" t="s">
        <v>15</v>
      </c>
      <c r="AF34" s="5" t="s">
        <v>15</v>
      </c>
      <c r="AG34" s="5" t="s">
        <v>15</v>
      </c>
      <c r="AH34" s="5" t="s">
        <v>15</v>
      </c>
      <c r="AI34" s="5" t="s">
        <v>15</v>
      </c>
      <c r="AJ34" s="5" t="s">
        <v>13</v>
      </c>
      <c r="AK34" s="16">
        <v>15</v>
      </c>
    </row>
    <row r="35" spans="1:41" x14ac:dyDescent="0.2">
      <c r="A35" s="1" t="s">
        <v>118</v>
      </c>
      <c r="B35" s="1" t="s">
        <v>7</v>
      </c>
      <c r="C35" s="1" t="s">
        <v>8</v>
      </c>
      <c r="D35" s="1" t="s">
        <v>27</v>
      </c>
      <c r="E35" s="1" t="s">
        <v>22</v>
      </c>
      <c r="F35" s="1" t="s">
        <v>10</v>
      </c>
      <c r="G35" s="5">
        <v>3.4529999999999998</v>
      </c>
      <c r="H35" s="5">
        <v>4.0250000000000004</v>
      </c>
      <c r="I35" s="5">
        <v>0.83599999999999997</v>
      </c>
      <c r="J35" s="5">
        <v>3.8889999999999998</v>
      </c>
      <c r="K35" s="5">
        <v>3.2240000000000002</v>
      </c>
      <c r="L35" s="5">
        <v>5.7380000000000004</v>
      </c>
      <c r="M35" s="5">
        <v>5.73</v>
      </c>
      <c r="N35" s="5">
        <v>7.5869999999999997</v>
      </c>
      <c r="O35" s="5">
        <v>3.9089999999999998</v>
      </c>
      <c r="P35" s="5">
        <v>6.8520000000000003</v>
      </c>
      <c r="Q35" s="5">
        <v>3.8</v>
      </c>
      <c r="R35" s="5">
        <v>4.6859999999999999</v>
      </c>
      <c r="S35" s="5">
        <v>5.6840000000000002</v>
      </c>
      <c r="T35" s="5">
        <v>6.4409999999999998</v>
      </c>
      <c r="U35" s="5">
        <v>7.3849999999999998</v>
      </c>
      <c r="V35" s="5">
        <v>8.0589999999999993</v>
      </c>
      <c r="W35" s="5">
        <v>7.923</v>
      </c>
      <c r="X35" s="5">
        <v>6.4820000000000002</v>
      </c>
      <c r="Y35" s="5">
        <v>6.3</v>
      </c>
      <c r="Z35" s="5">
        <v>4.9290000000000003</v>
      </c>
      <c r="AA35" s="5">
        <v>2.0979999999999999</v>
      </c>
      <c r="AB35" s="5">
        <v>8.6289999999999996</v>
      </c>
      <c r="AC35" s="5">
        <v>3.2069999999999999</v>
      </c>
      <c r="AD35" s="5">
        <v>5.641</v>
      </c>
      <c r="AK35" s="20">
        <v>16</v>
      </c>
      <c r="AM35" s="17">
        <f>+AO35/$AO$3</f>
        <v>1.1898433555849312E-3</v>
      </c>
      <c r="AN35" s="18">
        <f>IF(AK35=1,AM35,AM35+AN33)</f>
        <v>0.99388150562704991</v>
      </c>
      <c r="AO35" s="5">
        <f>SUM(G35:AJ35)</f>
        <v>126.50699999999999</v>
      </c>
    </row>
    <row r="36" spans="1:41" x14ac:dyDescent="0.2">
      <c r="A36" s="1" t="s">
        <v>118</v>
      </c>
      <c r="B36" s="1" t="s">
        <v>7</v>
      </c>
      <c r="C36" s="1" t="s">
        <v>8</v>
      </c>
      <c r="D36" s="1" t="s">
        <v>27</v>
      </c>
      <c r="E36" s="1" t="s">
        <v>22</v>
      </c>
      <c r="F36" s="1" t="s">
        <v>11</v>
      </c>
      <c r="G36" s="5">
        <v>-1</v>
      </c>
      <c r="H36" s="5">
        <v>-1</v>
      </c>
      <c r="I36" s="5">
        <v>-1</v>
      </c>
      <c r="J36" s="5">
        <v>-1</v>
      </c>
      <c r="K36" s="5">
        <v>-1</v>
      </c>
      <c r="L36" s="5">
        <v>-1</v>
      </c>
      <c r="M36" s="5">
        <v>-1</v>
      </c>
      <c r="N36" s="5">
        <v>-1</v>
      </c>
      <c r="O36" s="5">
        <v>-1</v>
      </c>
      <c r="P36" s="5">
        <v>-1</v>
      </c>
      <c r="Q36" s="5">
        <v>-1</v>
      </c>
      <c r="R36" s="5">
        <v>-1</v>
      </c>
      <c r="S36" s="5">
        <v>-1</v>
      </c>
      <c r="T36" s="5">
        <v>-1</v>
      </c>
      <c r="U36" s="5">
        <v>-1</v>
      </c>
      <c r="V36" s="5">
        <v>-1</v>
      </c>
      <c r="W36" s="5">
        <v>-1</v>
      </c>
      <c r="X36" s="5">
        <v>-1</v>
      </c>
      <c r="Y36" s="5">
        <v>-1</v>
      </c>
      <c r="Z36" s="5">
        <v>-1</v>
      </c>
      <c r="AA36" s="5" t="s">
        <v>15</v>
      </c>
      <c r="AB36" s="5" t="s">
        <v>15</v>
      </c>
      <c r="AC36" s="5" t="s">
        <v>15</v>
      </c>
      <c r="AD36" s="5" t="s">
        <v>15</v>
      </c>
      <c r="AK36" s="16">
        <v>16</v>
      </c>
    </row>
    <row r="37" spans="1:41" x14ac:dyDescent="0.2">
      <c r="A37" s="1" t="s">
        <v>118</v>
      </c>
      <c r="B37" s="1" t="s">
        <v>7</v>
      </c>
      <c r="C37" s="1" t="s">
        <v>8</v>
      </c>
      <c r="D37" s="1" t="s">
        <v>218</v>
      </c>
      <c r="E37" s="63" t="s">
        <v>32</v>
      </c>
      <c r="F37" s="1" t="s">
        <v>10</v>
      </c>
      <c r="T37" s="5">
        <v>73.667000000000002</v>
      </c>
      <c r="AD37" s="5">
        <v>8.7919999999999998</v>
      </c>
      <c r="AE37" s="5">
        <v>6.6970000000000001</v>
      </c>
      <c r="AF37" s="5">
        <v>7.2930000000000001</v>
      </c>
      <c r="AG37" s="5">
        <v>6.6029999999999998</v>
      </c>
      <c r="AH37" s="5">
        <v>1.8260000000000001</v>
      </c>
      <c r="AI37" s="5">
        <v>0.79400000000000004</v>
      </c>
      <c r="AJ37" s="5">
        <v>1.276</v>
      </c>
      <c r="AK37" s="20">
        <v>17</v>
      </c>
      <c r="AM37" s="17">
        <f>+AO37/$AO$3</f>
        <v>1.0058840000402921E-3</v>
      </c>
      <c r="AN37" s="18">
        <f>IF(AK37=1,AM37,AM37+AN35)</f>
        <v>0.99488738962709022</v>
      </c>
      <c r="AO37" s="5">
        <f>SUM(G37:AJ37)</f>
        <v>106.94799999999999</v>
      </c>
    </row>
    <row r="38" spans="1:41" x14ac:dyDescent="0.2">
      <c r="A38" s="1" t="s">
        <v>118</v>
      </c>
      <c r="B38" s="1" t="s">
        <v>7</v>
      </c>
      <c r="C38" s="1" t="s">
        <v>8</v>
      </c>
      <c r="D38" s="1" t="s">
        <v>218</v>
      </c>
      <c r="E38" s="63" t="s">
        <v>32</v>
      </c>
      <c r="F38" s="1" t="s">
        <v>11</v>
      </c>
      <c r="S38" s="5" t="s">
        <v>15</v>
      </c>
      <c r="T38" s="5" t="s">
        <v>15</v>
      </c>
      <c r="U38" s="5" t="s">
        <v>15</v>
      </c>
      <c r="V38" s="5" t="s">
        <v>15</v>
      </c>
      <c r="W38" s="5" t="s">
        <v>15</v>
      </c>
      <c r="X38" s="5" t="s">
        <v>15</v>
      </c>
      <c r="Y38" s="5" t="s">
        <v>15</v>
      </c>
      <c r="Z38" s="5" t="s">
        <v>15</v>
      </c>
      <c r="AA38" s="5" t="s">
        <v>15</v>
      </c>
      <c r="AB38" s="5" t="s">
        <v>15</v>
      </c>
      <c r="AC38" s="5" t="s">
        <v>15</v>
      </c>
      <c r="AD38" s="5" t="s">
        <v>15</v>
      </c>
      <c r="AE38" s="5" t="s">
        <v>15</v>
      </c>
      <c r="AF38" s="5" t="s">
        <v>15</v>
      </c>
      <c r="AG38" s="5" t="s">
        <v>15</v>
      </c>
      <c r="AH38" s="5" t="s">
        <v>15</v>
      </c>
      <c r="AI38" s="5" t="s">
        <v>15</v>
      </c>
      <c r="AJ38" s="5" t="s">
        <v>15</v>
      </c>
      <c r="AK38" s="16">
        <v>17</v>
      </c>
    </row>
    <row r="39" spans="1:41" x14ac:dyDescent="0.2">
      <c r="A39" s="1" t="s">
        <v>118</v>
      </c>
      <c r="B39" s="1" t="s">
        <v>7</v>
      </c>
      <c r="C39" s="1" t="s">
        <v>8</v>
      </c>
      <c r="D39" s="1" t="s">
        <v>72</v>
      </c>
      <c r="E39" s="1" t="s">
        <v>22</v>
      </c>
      <c r="F39" s="1" t="s">
        <v>10</v>
      </c>
      <c r="AG39" s="5">
        <v>39.4</v>
      </c>
      <c r="AH39" s="5">
        <v>39.4</v>
      </c>
      <c r="AI39" s="5">
        <v>26.4</v>
      </c>
      <c r="AK39" s="20">
        <v>18</v>
      </c>
      <c r="AM39" s="17">
        <f>+AO39/$AO$3</f>
        <v>9.8944343797208656E-4</v>
      </c>
      <c r="AN39" s="18">
        <f>IF(AK39=1,AM39,AM39+AN37)</f>
        <v>0.99587683306506236</v>
      </c>
      <c r="AO39" s="5">
        <f>SUM(G39:AJ39)</f>
        <v>105.19999999999999</v>
      </c>
    </row>
    <row r="40" spans="1:41" x14ac:dyDescent="0.2">
      <c r="A40" s="1" t="s">
        <v>118</v>
      </c>
      <c r="B40" s="1" t="s">
        <v>7</v>
      </c>
      <c r="C40" s="1" t="s">
        <v>8</v>
      </c>
      <c r="D40" s="1" t="s">
        <v>72</v>
      </c>
      <c r="E40" s="1" t="s">
        <v>22</v>
      </c>
      <c r="F40" s="1" t="s">
        <v>11</v>
      </c>
      <c r="AG40" s="5">
        <v>-1</v>
      </c>
      <c r="AH40" s="5">
        <v>-1</v>
      </c>
      <c r="AI40" s="5">
        <v>-1</v>
      </c>
      <c r="AK40" s="16">
        <v>18</v>
      </c>
    </row>
    <row r="41" spans="1:41" x14ac:dyDescent="0.2">
      <c r="A41" s="1" t="s">
        <v>118</v>
      </c>
      <c r="B41" s="1" t="s">
        <v>7</v>
      </c>
      <c r="C41" s="1" t="s">
        <v>8</v>
      </c>
      <c r="D41" s="1" t="s">
        <v>222</v>
      </c>
      <c r="E41" s="1" t="s">
        <v>21</v>
      </c>
      <c r="F41" s="1" t="s">
        <v>10</v>
      </c>
      <c r="AA41" s="5">
        <v>27</v>
      </c>
      <c r="AB41" s="5">
        <v>27.251000000000001</v>
      </c>
      <c r="AC41" s="5">
        <v>15.234999999999999</v>
      </c>
      <c r="AD41" s="5">
        <v>8.2850000000000001</v>
      </c>
      <c r="AE41" s="5">
        <v>2.9380000000000002</v>
      </c>
      <c r="AF41" s="5">
        <v>1.262</v>
      </c>
      <c r="AG41" s="5">
        <v>2.8370000000000002</v>
      </c>
      <c r="AH41" s="5">
        <v>4.7060000000000004</v>
      </c>
      <c r="AI41" s="5">
        <v>3.7170000000000001</v>
      </c>
      <c r="AK41" s="20">
        <v>19</v>
      </c>
      <c r="AM41" s="17">
        <f>+AO41/$AO$3</f>
        <v>8.7687073351307631E-4</v>
      </c>
      <c r="AN41" s="18">
        <f>IF(AK41=1,AM41,AM41+AN39)</f>
        <v>0.99675370379857542</v>
      </c>
      <c r="AO41" s="5">
        <f>SUM(G41:AJ41)</f>
        <v>93.231000000000009</v>
      </c>
    </row>
    <row r="42" spans="1:41" x14ac:dyDescent="0.2">
      <c r="A42" s="1" t="s">
        <v>118</v>
      </c>
      <c r="B42" s="1" t="s">
        <v>7</v>
      </c>
      <c r="C42" s="1" t="s">
        <v>8</v>
      </c>
      <c r="D42" s="1" t="s">
        <v>222</v>
      </c>
      <c r="E42" s="1" t="s">
        <v>21</v>
      </c>
      <c r="F42" s="1" t="s">
        <v>11</v>
      </c>
      <c r="AA42" s="5" t="s">
        <v>13</v>
      </c>
      <c r="AB42" s="5" t="s">
        <v>15</v>
      </c>
      <c r="AC42" s="5" t="s">
        <v>12</v>
      </c>
      <c r="AD42" s="5" t="s">
        <v>15</v>
      </c>
      <c r="AE42" s="5" t="s">
        <v>13</v>
      </c>
      <c r="AF42" s="5" t="s">
        <v>15</v>
      </c>
      <c r="AG42" s="5" t="s">
        <v>13</v>
      </c>
      <c r="AH42" s="5" t="s">
        <v>13</v>
      </c>
      <c r="AI42" s="5" t="s">
        <v>13</v>
      </c>
      <c r="AK42" s="16">
        <v>19</v>
      </c>
    </row>
    <row r="43" spans="1:41" x14ac:dyDescent="0.2">
      <c r="A43" s="1" t="s">
        <v>118</v>
      </c>
      <c r="B43" s="1" t="s">
        <v>7</v>
      </c>
      <c r="C43" s="1" t="s">
        <v>8</v>
      </c>
      <c r="D43" s="1" t="s">
        <v>72</v>
      </c>
      <c r="E43" s="1" t="s">
        <v>33</v>
      </c>
      <c r="F43" s="1" t="s">
        <v>10</v>
      </c>
      <c r="AF43" s="5">
        <v>1.798</v>
      </c>
      <c r="AG43" s="5">
        <v>28.623000000000001</v>
      </c>
      <c r="AH43" s="5">
        <v>28.623000000000001</v>
      </c>
      <c r="AK43" s="20">
        <v>20</v>
      </c>
      <c r="AM43" s="17">
        <f>+AO43/$AO$3</f>
        <v>5.5532983223977072E-4</v>
      </c>
      <c r="AN43" s="18">
        <f>IF(AK43=1,AM43,AM43+AN41)</f>
        <v>0.99730903363081524</v>
      </c>
      <c r="AO43" s="5">
        <f>SUM(G43:AJ43)</f>
        <v>59.043999999999997</v>
      </c>
    </row>
    <row r="44" spans="1:41" x14ac:dyDescent="0.2">
      <c r="A44" s="1" t="s">
        <v>118</v>
      </c>
      <c r="B44" s="1" t="s">
        <v>7</v>
      </c>
      <c r="C44" s="1" t="s">
        <v>8</v>
      </c>
      <c r="D44" s="1" t="s">
        <v>72</v>
      </c>
      <c r="E44" s="1" t="s">
        <v>33</v>
      </c>
      <c r="F44" s="1" t="s">
        <v>11</v>
      </c>
      <c r="AF44" s="5" t="s">
        <v>15</v>
      </c>
      <c r="AG44" s="5">
        <v>-1</v>
      </c>
      <c r="AH44" s="5">
        <v>-1</v>
      </c>
      <c r="AK44" s="16">
        <v>20</v>
      </c>
    </row>
    <row r="45" spans="1:41" x14ac:dyDescent="0.2">
      <c r="A45" s="1" t="s">
        <v>118</v>
      </c>
      <c r="B45" s="1" t="s">
        <v>7</v>
      </c>
      <c r="C45" s="1" t="s">
        <v>8</v>
      </c>
      <c r="D45" s="1" t="s">
        <v>72</v>
      </c>
      <c r="E45" s="1" t="s">
        <v>21</v>
      </c>
      <c r="F45" s="1" t="s">
        <v>10</v>
      </c>
      <c r="W45" s="5">
        <v>7.6230000000000002</v>
      </c>
      <c r="X45" s="5">
        <v>16.64</v>
      </c>
      <c r="Y45" s="5">
        <v>21</v>
      </c>
      <c r="AB45" s="5">
        <v>2.2890000000000001</v>
      </c>
      <c r="AC45" s="5">
        <v>0.45100000000000001</v>
      </c>
      <c r="AD45" s="5">
        <v>2.3650000000000002</v>
      </c>
      <c r="AE45" s="5">
        <v>1.542</v>
      </c>
      <c r="AK45" s="20">
        <v>21</v>
      </c>
      <c r="AM45" s="17">
        <f>+AO45/$AO$3</f>
        <v>4.8823202343280448E-4</v>
      </c>
      <c r="AN45" s="18">
        <f>IF(AK45=1,AM45,AM45+AN43)</f>
        <v>0.99779726565424809</v>
      </c>
      <c r="AO45" s="5">
        <f>SUM(G45:AJ45)</f>
        <v>51.910000000000011</v>
      </c>
    </row>
    <row r="46" spans="1:41" x14ac:dyDescent="0.2">
      <c r="A46" s="1" t="s">
        <v>118</v>
      </c>
      <c r="B46" s="1" t="s">
        <v>7</v>
      </c>
      <c r="C46" s="1" t="s">
        <v>8</v>
      </c>
      <c r="D46" s="1" t="s">
        <v>72</v>
      </c>
      <c r="E46" s="1" t="s">
        <v>21</v>
      </c>
      <c r="F46" s="1" t="s">
        <v>11</v>
      </c>
      <c r="W46" s="5">
        <v>-1</v>
      </c>
      <c r="X46" s="5">
        <v>-1</v>
      </c>
      <c r="Y46" s="5">
        <v>-1</v>
      </c>
      <c r="Z46" s="5" t="s">
        <v>15</v>
      </c>
      <c r="AA46" s="5" t="s">
        <v>15</v>
      </c>
      <c r="AB46" s="5" t="s">
        <v>15</v>
      </c>
      <c r="AC46" s="5" t="s">
        <v>15</v>
      </c>
      <c r="AD46" s="5" t="s">
        <v>15</v>
      </c>
      <c r="AE46" s="5">
        <v>-1</v>
      </c>
      <c r="AF46" s="5" t="s">
        <v>15</v>
      </c>
      <c r="AK46" s="16">
        <v>21</v>
      </c>
    </row>
    <row r="47" spans="1:41" x14ac:dyDescent="0.2">
      <c r="A47" s="1" t="s">
        <v>118</v>
      </c>
      <c r="B47" s="1" t="s">
        <v>7</v>
      </c>
      <c r="C47" s="1" t="s">
        <v>8</v>
      </c>
      <c r="D47" s="1" t="s">
        <v>41</v>
      </c>
      <c r="E47" s="1" t="s">
        <v>21</v>
      </c>
      <c r="F47" s="1" t="s">
        <v>10</v>
      </c>
      <c r="O47" s="5">
        <v>1.1000000000000001</v>
      </c>
      <c r="Q47" s="5">
        <v>0.8</v>
      </c>
      <c r="R47" s="5">
        <v>2</v>
      </c>
      <c r="S47" s="5">
        <v>3.0059999999999998</v>
      </c>
      <c r="T47" s="5">
        <v>1.4850000000000001</v>
      </c>
      <c r="U47" s="5">
        <v>2.0990000000000002</v>
      </c>
      <c r="V47" s="5">
        <v>1.0349999999999999</v>
      </c>
      <c r="W47" s="5">
        <v>1.0209999999999999</v>
      </c>
      <c r="X47" s="5">
        <v>1.2929999999999999</v>
      </c>
      <c r="Y47" s="5">
        <v>1.177</v>
      </c>
      <c r="Z47" s="5">
        <v>1.143</v>
      </c>
      <c r="AA47" s="5">
        <v>0.47299999999999998</v>
      </c>
      <c r="AB47" s="5">
        <v>2.2309999999999999</v>
      </c>
      <c r="AC47" s="5">
        <v>1.014</v>
      </c>
      <c r="AD47" s="5">
        <v>0.83799999999999997</v>
      </c>
      <c r="AE47" s="5">
        <v>0.629</v>
      </c>
      <c r="AF47" s="5">
        <v>0.81399999999999995</v>
      </c>
      <c r="AG47" s="5">
        <v>1.637</v>
      </c>
      <c r="AH47" s="5">
        <v>2.3069999999999999</v>
      </c>
      <c r="AI47" s="5">
        <v>1.163</v>
      </c>
      <c r="AJ47" s="5">
        <v>1.232</v>
      </c>
      <c r="AK47" s="20">
        <v>22</v>
      </c>
      <c r="AM47" s="17">
        <f>+AO47/$AO$3</f>
        <v>2.680244263487695E-4</v>
      </c>
      <c r="AN47" s="18">
        <f>IF(AK47=1,AM47,AM47+AN45)</f>
        <v>0.99806529008059686</v>
      </c>
      <c r="AO47" s="5">
        <f>SUM(G47:AJ47)</f>
        <v>28.497</v>
      </c>
    </row>
    <row r="48" spans="1:41" x14ac:dyDescent="0.2">
      <c r="A48" s="1" t="s">
        <v>118</v>
      </c>
      <c r="B48" s="1" t="s">
        <v>7</v>
      </c>
      <c r="C48" s="1" t="s">
        <v>8</v>
      </c>
      <c r="D48" s="1" t="s">
        <v>41</v>
      </c>
      <c r="E48" s="1" t="s">
        <v>21</v>
      </c>
      <c r="F48" s="1" t="s">
        <v>11</v>
      </c>
      <c r="O48" s="5">
        <v>-1</v>
      </c>
      <c r="Q48" s="5">
        <v>-1</v>
      </c>
      <c r="R48" s="5">
        <v>-1</v>
      </c>
      <c r="S48" s="5" t="s">
        <v>15</v>
      </c>
      <c r="T48" s="5" t="s">
        <v>15</v>
      </c>
      <c r="U48" s="5" t="s">
        <v>15</v>
      </c>
      <c r="V48" s="5" t="s">
        <v>15</v>
      </c>
      <c r="W48" s="5" t="s">
        <v>15</v>
      </c>
      <c r="X48" s="5" t="s">
        <v>15</v>
      </c>
      <c r="Y48" s="5" t="s">
        <v>15</v>
      </c>
      <c r="Z48" s="5" t="s">
        <v>15</v>
      </c>
      <c r="AA48" s="5" t="s">
        <v>15</v>
      </c>
      <c r="AB48" s="5" t="s">
        <v>15</v>
      </c>
      <c r="AC48" s="5" t="s">
        <v>15</v>
      </c>
      <c r="AD48" s="5" t="s">
        <v>15</v>
      </c>
      <c r="AE48" s="5" t="s">
        <v>15</v>
      </c>
      <c r="AF48" s="5" t="s">
        <v>15</v>
      </c>
      <c r="AG48" s="5" t="s">
        <v>15</v>
      </c>
      <c r="AH48" s="5" t="s">
        <v>15</v>
      </c>
      <c r="AI48" s="5" t="s">
        <v>15</v>
      </c>
      <c r="AJ48" s="5" t="s">
        <v>15</v>
      </c>
      <c r="AK48" s="16">
        <v>22</v>
      </c>
    </row>
    <row r="49" spans="1:41" x14ac:dyDescent="0.2">
      <c r="A49" s="1" t="s">
        <v>118</v>
      </c>
      <c r="B49" s="1" t="s">
        <v>7</v>
      </c>
      <c r="C49" s="1" t="s">
        <v>8</v>
      </c>
      <c r="D49" s="1" t="s">
        <v>220</v>
      </c>
      <c r="E49" s="1" t="s">
        <v>33</v>
      </c>
      <c r="F49" s="1" t="s">
        <v>10</v>
      </c>
      <c r="I49" s="5">
        <v>1.4999999999999999E-2</v>
      </c>
      <c r="J49" s="5">
        <v>0.39500000000000002</v>
      </c>
      <c r="K49" s="5">
        <v>0.20899999999999999</v>
      </c>
      <c r="L49" s="5">
        <v>1.0069999999999999</v>
      </c>
      <c r="M49" s="5">
        <v>1.698</v>
      </c>
      <c r="N49" s="5">
        <v>2.2010000000000001</v>
      </c>
      <c r="O49" s="5">
        <v>4.9649999999999999</v>
      </c>
      <c r="P49" s="5">
        <v>0.84</v>
      </c>
      <c r="Q49" s="5">
        <v>0.754</v>
      </c>
      <c r="R49" s="5">
        <v>0.91</v>
      </c>
      <c r="S49" s="5">
        <v>0.73499999999999999</v>
      </c>
      <c r="T49" s="5">
        <v>0.95599999999999996</v>
      </c>
      <c r="U49" s="5">
        <v>1.0920000000000001</v>
      </c>
      <c r="V49" s="5">
        <v>0.67</v>
      </c>
      <c r="W49" s="5">
        <v>0.31900000000000001</v>
      </c>
      <c r="X49" s="5">
        <v>0.48599999999999999</v>
      </c>
      <c r="Y49" s="5">
        <v>0.88200000000000001</v>
      </c>
      <c r="Z49" s="5">
        <v>0.46600000000000003</v>
      </c>
      <c r="AA49" s="5">
        <v>0.56000000000000005</v>
      </c>
      <c r="AB49" s="5">
        <v>1.546</v>
      </c>
      <c r="AC49" s="5">
        <v>0.91</v>
      </c>
      <c r="AD49" s="5">
        <v>1.0329999999999999</v>
      </c>
      <c r="AE49" s="5">
        <v>0.63900000000000001</v>
      </c>
      <c r="AF49" s="5">
        <v>1.514</v>
      </c>
      <c r="AG49" s="5">
        <v>1.139</v>
      </c>
      <c r="AH49" s="5">
        <v>8.6999999999999994E-2</v>
      </c>
      <c r="AI49" s="5">
        <v>2.9000000000000001E-2</v>
      </c>
      <c r="AJ49" s="5">
        <v>0.60699999999999998</v>
      </c>
      <c r="AK49" s="20">
        <v>23</v>
      </c>
      <c r="AM49" s="17">
        <f>+AO49/$AO$3</f>
        <v>2.5078440903125205E-4</v>
      </c>
      <c r="AN49" s="18">
        <f>IF(AK49=1,AM49,AM49+AN47)</f>
        <v>0.99831607448962811</v>
      </c>
      <c r="AO49" s="5">
        <f>SUM(G49:AJ49)</f>
        <v>26.663999999999998</v>
      </c>
    </row>
    <row r="50" spans="1:41" x14ac:dyDescent="0.2">
      <c r="A50" s="1" t="s">
        <v>118</v>
      </c>
      <c r="B50" s="1" t="s">
        <v>7</v>
      </c>
      <c r="C50" s="1" t="s">
        <v>8</v>
      </c>
      <c r="D50" s="1" t="s">
        <v>220</v>
      </c>
      <c r="E50" s="1" t="s">
        <v>33</v>
      </c>
      <c r="F50" s="1" t="s">
        <v>11</v>
      </c>
      <c r="I50" s="5">
        <v>-1</v>
      </c>
      <c r="J50" s="5">
        <v>-1</v>
      </c>
      <c r="K50" s="5">
        <v>-1</v>
      </c>
      <c r="L50" s="5">
        <v>-1</v>
      </c>
      <c r="M50" s="5">
        <v>-1</v>
      </c>
      <c r="N50" s="5">
        <v>-1</v>
      </c>
      <c r="O50" s="5">
        <v>-1</v>
      </c>
      <c r="P50" s="5">
        <v>-1</v>
      </c>
      <c r="Q50" s="5">
        <v>-1</v>
      </c>
      <c r="R50" s="5">
        <v>-1</v>
      </c>
      <c r="S50" s="5" t="s">
        <v>24</v>
      </c>
      <c r="T50" s="5" t="s">
        <v>24</v>
      </c>
      <c r="U50" s="5" t="s">
        <v>24</v>
      </c>
      <c r="V50" s="5" t="s">
        <v>24</v>
      </c>
      <c r="W50" s="5" t="s">
        <v>24</v>
      </c>
      <c r="X50" s="5" t="s">
        <v>24</v>
      </c>
      <c r="Y50" s="5" t="s">
        <v>24</v>
      </c>
      <c r="Z50" s="5" t="s">
        <v>24</v>
      </c>
      <c r="AA50" s="5" t="s">
        <v>24</v>
      </c>
      <c r="AB50" s="5" t="s">
        <v>24</v>
      </c>
      <c r="AC50" s="5" t="s">
        <v>24</v>
      </c>
      <c r="AD50" s="5" t="s">
        <v>24</v>
      </c>
      <c r="AE50" s="5" t="s">
        <v>24</v>
      </c>
      <c r="AF50" s="5" t="s">
        <v>24</v>
      </c>
      <c r="AG50" s="5" t="s">
        <v>24</v>
      </c>
      <c r="AH50" s="5">
        <v>-1</v>
      </c>
      <c r="AI50" s="5">
        <v>-1</v>
      </c>
      <c r="AJ50" s="5" t="s">
        <v>24</v>
      </c>
      <c r="AK50" s="16">
        <v>23</v>
      </c>
    </row>
    <row r="51" spans="1:41" x14ac:dyDescent="0.2">
      <c r="A51" s="1" t="s">
        <v>118</v>
      </c>
      <c r="B51" s="1" t="s">
        <v>7</v>
      </c>
      <c r="C51" s="1" t="s">
        <v>8</v>
      </c>
      <c r="D51" s="1" t="s">
        <v>220</v>
      </c>
      <c r="E51" s="1" t="s">
        <v>22</v>
      </c>
      <c r="F51" s="1" t="s">
        <v>10</v>
      </c>
      <c r="G51" s="5">
        <v>4.8029999999999999</v>
      </c>
      <c r="H51" s="5">
        <v>4.6280000000000001</v>
      </c>
      <c r="I51" s="5">
        <v>1.877</v>
      </c>
      <c r="J51" s="5">
        <v>8.8870000000000005</v>
      </c>
      <c r="K51" s="5">
        <v>5.274</v>
      </c>
      <c r="AG51" s="5">
        <v>0.66</v>
      </c>
      <c r="AH51" s="5">
        <v>8.0000000000000002E-3</v>
      </c>
      <c r="AI51" s="5">
        <v>0.14499999999999999</v>
      </c>
      <c r="AJ51" s="5">
        <v>5.3999999999999999E-2</v>
      </c>
      <c r="AK51" s="20">
        <v>24</v>
      </c>
      <c r="AM51" s="17">
        <f>+AO51/$AO$3</f>
        <v>2.4769945230449501E-4</v>
      </c>
      <c r="AN51" s="18">
        <f>IF(AK51=1,AM51,AM51+AN49)</f>
        <v>0.99856377394193263</v>
      </c>
      <c r="AO51" s="5">
        <f>SUM(G51:AJ51)</f>
        <v>26.335999999999999</v>
      </c>
    </row>
    <row r="52" spans="1:41" x14ac:dyDescent="0.2">
      <c r="A52" s="1" t="s">
        <v>118</v>
      </c>
      <c r="B52" s="1" t="s">
        <v>7</v>
      </c>
      <c r="C52" s="1" t="s">
        <v>8</v>
      </c>
      <c r="D52" s="1" t="s">
        <v>220</v>
      </c>
      <c r="E52" s="1" t="s">
        <v>22</v>
      </c>
      <c r="F52" s="1" t="s">
        <v>11</v>
      </c>
      <c r="G52" s="5">
        <v>-1</v>
      </c>
      <c r="H52" s="5">
        <v>-1</v>
      </c>
      <c r="I52" s="5">
        <v>-1</v>
      </c>
      <c r="J52" s="5">
        <v>-1</v>
      </c>
      <c r="K52" s="5">
        <v>-1</v>
      </c>
      <c r="T52" s="5" t="s">
        <v>24</v>
      </c>
      <c r="AG52" s="5">
        <v>-1</v>
      </c>
      <c r="AH52" s="5">
        <v>-1</v>
      </c>
      <c r="AI52" s="5">
        <v>-1</v>
      </c>
      <c r="AJ52" s="5">
        <v>-1</v>
      </c>
      <c r="AK52" s="16">
        <v>24</v>
      </c>
    </row>
    <row r="53" spans="1:41" x14ac:dyDescent="0.2">
      <c r="A53" s="1" t="s">
        <v>118</v>
      </c>
      <c r="B53" s="1" t="s">
        <v>7</v>
      </c>
      <c r="C53" s="1" t="s">
        <v>8</v>
      </c>
      <c r="D53" s="1" t="s">
        <v>38</v>
      </c>
      <c r="E53" s="1" t="s">
        <v>16</v>
      </c>
      <c r="F53" s="1" t="s">
        <v>10</v>
      </c>
      <c r="K53" s="5">
        <v>0.67300000000000004</v>
      </c>
      <c r="L53" s="5">
        <v>0.97699999999999998</v>
      </c>
      <c r="M53" s="5">
        <v>1.5189999999999999</v>
      </c>
      <c r="N53" s="5">
        <v>2.1800000000000002</v>
      </c>
      <c r="O53" s="5">
        <v>1.863</v>
      </c>
      <c r="P53" s="5">
        <v>0.42</v>
      </c>
      <c r="Q53" s="5">
        <v>0.28199999999999997</v>
      </c>
      <c r="R53" s="5">
        <v>0.79600000000000004</v>
      </c>
      <c r="S53" s="5">
        <v>0.56100000000000005</v>
      </c>
      <c r="T53" s="5">
        <v>0.122</v>
      </c>
      <c r="U53" s="5">
        <v>1.0549999999999999</v>
      </c>
      <c r="V53" s="5">
        <v>0.30499999999999999</v>
      </c>
      <c r="W53" s="5">
        <v>0.83199999999999996</v>
      </c>
      <c r="X53" s="5">
        <v>0.69299999999999995</v>
      </c>
      <c r="Y53" s="5">
        <v>0.23100000000000001</v>
      </c>
      <c r="Z53" s="5">
        <v>0.09</v>
      </c>
      <c r="AE53" s="5">
        <v>0.41399999999999998</v>
      </c>
      <c r="AF53" s="5">
        <v>3.5000000000000003E-2</v>
      </c>
      <c r="AG53" s="5">
        <v>0.157</v>
      </c>
      <c r="AH53" s="5">
        <v>1</v>
      </c>
      <c r="AI53" s="5">
        <v>0.93</v>
      </c>
      <c r="AJ53" s="5">
        <v>2.2440000000000002</v>
      </c>
      <c r="AK53" s="20">
        <v>25</v>
      </c>
      <c r="AM53" s="17">
        <f>+AO53/$AO$3</f>
        <v>1.6345567973875374E-4</v>
      </c>
      <c r="AN53" s="18">
        <f>IF(AK53=1,AM53,AM53+AN51)</f>
        <v>0.99872722962167138</v>
      </c>
      <c r="AO53" s="5">
        <f>SUM(G53:AJ53)</f>
        <v>17.378999999999998</v>
      </c>
    </row>
    <row r="54" spans="1:41" x14ac:dyDescent="0.2">
      <c r="A54" s="1" t="s">
        <v>118</v>
      </c>
      <c r="B54" s="1" t="s">
        <v>7</v>
      </c>
      <c r="C54" s="1" t="s">
        <v>8</v>
      </c>
      <c r="D54" s="1" t="s">
        <v>38</v>
      </c>
      <c r="E54" s="1" t="s">
        <v>16</v>
      </c>
      <c r="F54" s="1" t="s">
        <v>11</v>
      </c>
      <c r="K54" s="5" t="s">
        <v>15</v>
      </c>
      <c r="L54" s="5" t="s">
        <v>15</v>
      </c>
      <c r="M54" s="5" t="s">
        <v>15</v>
      </c>
      <c r="N54" s="5" t="s">
        <v>15</v>
      </c>
      <c r="O54" s="5" t="s">
        <v>15</v>
      </c>
      <c r="P54" s="5" t="s">
        <v>15</v>
      </c>
      <c r="Q54" s="5" t="s">
        <v>15</v>
      </c>
      <c r="R54" s="5" t="s">
        <v>15</v>
      </c>
      <c r="S54" s="5" t="s">
        <v>15</v>
      </c>
      <c r="T54" s="5" t="s">
        <v>15</v>
      </c>
      <c r="U54" s="5" t="s">
        <v>15</v>
      </c>
      <c r="V54" s="5" t="s">
        <v>15</v>
      </c>
      <c r="W54" s="5" t="s">
        <v>15</v>
      </c>
      <c r="X54" s="5" t="s">
        <v>15</v>
      </c>
      <c r="Y54" s="5" t="s">
        <v>15</v>
      </c>
      <c r="Z54" s="5" t="s">
        <v>18</v>
      </c>
      <c r="AB54" s="5" t="s">
        <v>13</v>
      </c>
      <c r="AE54" s="5" t="s">
        <v>15</v>
      </c>
      <c r="AF54" s="5" t="s">
        <v>15</v>
      </c>
      <c r="AG54" s="5" t="s">
        <v>15</v>
      </c>
      <c r="AH54" s="5" t="s">
        <v>15</v>
      </c>
      <c r="AI54" s="5" t="s">
        <v>15</v>
      </c>
      <c r="AJ54" s="5" t="s">
        <v>15</v>
      </c>
      <c r="AK54" s="16">
        <v>25</v>
      </c>
    </row>
    <row r="55" spans="1:41" x14ac:dyDescent="0.2">
      <c r="A55" s="1" t="s">
        <v>118</v>
      </c>
      <c r="B55" s="1" t="s">
        <v>7</v>
      </c>
      <c r="C55" s="1" t="s">
        <v>8</v>
      </c>
      <c r="D55" s="1" t="s">
        <v>216</v>
      </c>
      <c r="E55" s="1" t="s">
        <v>21</v>
      </c>
      <c r="F55" s="1" t="s">
        <v>10</v>
      </c>
      <c r="Y55" s="5">
        <v>12.757</v>
      </c>
      <c r="AB55" s="5">
        <v>9.7000000000000003E-2</v>
      </c>
      <c r="AC55" s="5">
        <v>0.107</v>
      </c>
      <c r="AE55" s="5">
        <v>1.2370000000000001</v>
      </c>
      <c r="AF55" s="5">
        <v>1.7889999999999999</v>
      </c>
      <c r="AG55" s="5">
        <v>0.82899999999999996</v>
      </c>
      <c r="AH55" s="5">
        <v>0.108</v>
      </c>
      <c r="AI55" s="5">
        <v>0.04</v>
      </c>
      <c r="AK55" s="20">
        <v>26</v>
      </c>
      <c r="AM55" s="17">
        <f>+AO55/$AO$3</f>
        <v>1.5955245705093609E-4</v>
      </c>
      <c r="AN55" s="18">
        <f>IF(AK55=1,AM55,AM55+AN53)</f>
        <v>0.99888678207872228</v>
      </c>
      <c r="AO55" s="5">
        <f>SUM(G55:AJ55)</f>
        <v>16.963999999999999</v>
      </c>
    </row>
    <row r="56" spans="1:41" x14ac:dyDescent="0.2">
      <c r="A56" s="1" t="s">
        <v>118</v>
      </c>
      <c r="B56" s="1" t="s">
        <v>7</v>
      </c>
      <c r="C56" s="1" t="s">
        <v>8</v>
      </c>
      <c r="D56" s="1" t="s">
        <v>216</v>
      </c>
      <c r="E56" s="1" t="s">
        <v>21</v>
      </c>
      <c r="F56" s="1" t="s">
        <v>11</v>
      </c>
      <c r="Y56" s="5">
        <v>-1</v>
      </c>
      <c r="AB56" s="5">
        <v>-1</v>
      </c>
      <c r="AC56" s="5">
        <v>-1</v>
      </c>
      <c r="AE56" s="5">
        <v>-1</v>
      </c>
      <c r="AF56" s="5">
        <v>-1</v>
      </c>
      <c r="AG56" s="5" t="s">
        <v>15</v>
      </c>
      <c r="AH56" s="5">
        <v>-1</v>
      </c>
      <c r="AI56" s="5" t="s">
        <v>15</v>
      </c>
      <c r="AK56" s="16">
        <v>26</v>
      </c>
    </row>
    <row r="57" spans="1:41" x14ac:dyDescent="0.2">
      <c r="A57" s="1" t="s">
        <v>118</v>
      </c>
      <c r="B57" s="1" t="s">
        <v>7</v>
      </c>
      <c r="C57" s="1" t="s">
        <v>8</v>
      </c>
      <c r="D57" s="1" t="s">
        <v>221</v>
      </c>
      <c r="E57" s="1" t="s">
        <v>21</v>
      </c>
      <c r="F57" s="1" t="s">
        <v>10</v>
      </c>
      <c r="U57" s="5">
        <v>7.2999999999999995E-2</v>
      </c>
      <c r="V57" s="5">
        <v>8.3000000000000004E-2</v>
      </c>
      <c r="X57" s="5">
        <v>7.4999999999999997E-2</v>
      </c>
      <c r="Y57" s="5">
        <v>13.401999999999999</v>
      </c>
      <c r="AK57" s="20">
        <v>27</v>
      </c>
      <c r="AM57" s="17">
        <f>+AO57/$AO$3</f>
        <v>1.2822321663377812E-4</v>
      </c>
      <c r="AN57" s="18">
        <f>IF(AK57=1,AM57,AM57+AN55)</f>
        <v>0.99901500529535603</v>
      </c>
      <c r="AO57" s="5">
        <f>SUM(G57:AJ57)</f>
        <v>13.632999999999999</v>
      </c>
    </row>
    <row r="58" spans="1:41" x14ac:dyDescent="0.2">
      <c r="A58" s="1" t="s">
        <v>118</v>
      </c>
      <c r="B58" s="1" t="s">
        <v>7</v>
      </c>
      <c r="C58" s="1" t="s">
        <v>8</v>
      </c>
      <c r="D58" s="1" t="s">
        <v>221</v>
      </c>
      <c r="E58" s="1" t="s">
        <v>21</v>
      </c>
      <c r="F58" s="1" t="s">
        <v>11</v>
      </c>
      <c r="U58" s="5" t="s">
        <v>15</v>
      </c>
      <c r="V58" s="5" t="s">
        <v>15</v>
      </c>
      <c r="X58" s="5">
        <v>-1</v>
      </c>
      <c r="Y58" s="5" t="s">
        <v>15</v>
      </c>
      <c r="AK58" s="16">
        <v>27</v>
      </c>
    </row>
    <row r="59" spans="1:41" x14ac:dyDescent="0.2">
      <c r="A59" s="1" t="s">
        <v>118</v>
      </c>
      <c r="B59" s="1" t="s">
        <v>7</v>
      </c>
      <c r="C59" s="1" t="s">
        <v>8</v>
      </c>
      <c r="D59" s="1" t="s">
        <v>224</v>
      </c>
      <c r="E59" s="1" t="s">
        <v>21</v>
      </c>
      <c r="F59" s="1" t="s">
        <v>10</v>
      </c>
      <c r="W59" s="5">
        <v>1.4490000000000001</v>
      </c>
      <c r="X59" s="5">
        <v>1.9830000000000001</v>
      </c>
      <c r="Z59" s="5">
        <v>3.8090000000000002</v>
      </c>
      <c r="AA59" s="5">
        <v>0.17699999999999999</v>
      </c>
      <c r="AC59" s="5">
        <v>4.0209999999999999</v>
      </c>
      <c r="AD59" s="5">
        <v>0.43</v>
      </c>
      <c r="AK59" s="20">
        <v>28</v>
      </c>
      <c r="AM59" s="17">
        <f>+AO59/$AO$3</f>
        <v>1.1163216887158457E-4</v>
      </c>
      <c r="AN59" s="18">
        <f>IF(AK59=1,AM59,AM59+AN57)</f>
        <v>0.99912663746422758</v>
      </c>
      <c r="AO59" s="5">
        <f>SUM(G59:AJ59)</f>
        <v>11.869</v>
      </c>
    </row>
    <row r="60" spans="1:41" x14ac:dyDescent="0.2">
      <c r="A60" s="1" t="s">
        <v>118</v>
      </c>
      <c r="B60" s="1" t="s">
        <v>7</v>
      </c>
      <c r="C60" s="1" t="s">
        <v>8</v>
      </c>
      <c r="D60" s="1" t="s">
        <v>224</v>
      </c>
      <c r="E60" s="1" t="s">
        <v>21</v>
      </c>
      <c r="F60" s="1" t="s">
        <v>11</v>
      </c>
      <c r="W60" s="5">
        <v>-1</v>
      </c>
      <c r="X60" s="5">
        <v>-1</v>
      </c>
      <c r="Z60" s="5" t="s">
        <v>15</v>
      </c>
      <c r="AA60" s="5" t="s">
        <v>15</v>
      </c>
      <c r="AC60" s="5" t="s">
        <v>12</v>
      </c>
      <c r="AD60" s="5" t="s">
        <v>15</v>
      </c>
      <c r="AK60" s="16">
        <v>28</v>
      </c>
    </row>
    <row r="61" spans="1:41" x14ac:dyDescent="0.2">
      <c r="A61" s="1" t="s">
        <v>118</v>
      </c>
      <c r="B61" s="1" t="s">
        <v>7</v>
      </c>
      <c r="C61" s="1" t="s">
        <v>8</v>
      </c>
      <c r="D61" s="1" t="s">
        <v>221</v>
      </c>
      <c r="E61" s="63" t="s">
        <v>32</v>
      </c>
      <c r="F61" s="1" t="s">
        <v>10</v>
      </c>
      <c r="O61" s="5">
        <v>2</v>
      </c>
      <c r="P61" s="5">
        <v>3</v>
      </c>
      <c r="Q61" s="5">
        <v>2.2999999999999998</v>
      </c>
      <c r="R61" s="5">
        <v>0.6</v>
      </c>
      <c r="S61" s="5">
        <v>0.73</v>
      </c>
      <c r="T61" s="5">
        <v>0.81</v>
      </c>
      <c r="AK61" s="20">
        <v>29</v>
      </c>
      <c r="AM61" s="17">
        <f>+AO61/$AO$3</f>
        <v>8.8786559453008537E-5</v>
      </c>
      <c r="AN61" s="18">
        <f>IF(AK61=1,AM61,AM61+AN59)</f>
        <v>0.99921542402368058</v>
      </c>
      <c r="AO61" s="5">
        <f>SUM(G61:AJ61)</f>
        <v>9.44</v>
      </c>
    </row>
    <row r="62" spans="1:41" x14ac:dyDescent="0.2">
      <c r="A62" s="1" t="s">
        <v>118</v>
      </c>
      <c r="B62" s="1" t="s">
        <v>7</v>
      </c>
      <c r="C62" s="1" t="s">
        <v>8</v>
      </c>
      <c r="D62" s="1" t="s">
        <v>221</v>
      </c>
      <c r="E62" s="63" t="s">
        <v>32</v>
      </c>
      <c r="F62" s="1" t="s">
        <v>11</v>
      </c>
      <c r="O62" s="5">
        <v>-1</v>
      </c>
      <c r="P62" s="5">
        <v>-1</v>
      </c>
      <c r="Q62" s="5">
        <v>-1</v>
      </c>
      <c r="R62" s="5">
        <v>-1</v>
      </c>
      <c r="S62" s="5">
        <v>-1</v>
      </c>
      <c r="T62" s="5">
        <v>-1</v>
      </c>
      <c r="AK62" s="16">
        <v>29</v>
      </c>
    </row>
    <row r="63" spans="1:41" x14ac:dyDescent="0.2">
      <c r="A63" s="1" t="s">
        <v>118</v>
      </c>
      <c r="B63" s="1" t="s">
        <v>7</v>
      </c>
      <c r="C63" s="1" t="s">
        <v>8</v>
      </c>
      <c r="D63" s="1" t="s">
        <v>43</v>
      </c>
      <c r="E63" s="1" t="s">
        <v>21</v>
      </c>
      <c r="F63" s="1" t="s">
        <v>10</v>
      </c>
      <c r="AE63" s="5">
        <v>3.3839999999999999</v>
      </c>
      <c r="AF63" s="5">
        <v>2.1539999999999999</v>
      </c>
      <c r="AG63" s="5">
        <v>2.4649999999999999</v>
      </c>
      <c r="AK63" s="20">
        <v>30</v>
      </c>
      <c r="AM63" s="17">
        <f>+AO63/$AO$3</f>
        <v>7.5271063061697809E-5</v>
      </c>
      <c r="AN63" s="18">
        <f>IF(AK63=1,AM63,AM63+AN61)</f>
        <v>0.99929069508674229</v>
      </c>
      <c r="AO63" s="5">
        <f>SUM(G63:AJ63)</f>
        <v>8.0030000000000001</v>
      </c>
    </row>
    <row r="64" spans="1:41" x14ac:dyDescent="0.2">
      <c r="A64" s="1" t="s">
        <v>118</v>
      </c>
      <c r="B64" s="1" t="s">
        <v>7</v>
      </c>
      <c r="C64" s="1" t="s">
        <v>8</v>
      </c>
      <c r="D64" s="1" t="s">
        <v>43</v>
      </c>
      <c r="E64" s="1" t="s">
        <v>21</v>
      </c>
      <c r="F64" s="1" t="s">
        <v>11</v>
      </c>
      <c r="AE64" s="5">
        <v>-1</v>
      </c>
      <c r="AF64" s="5" t="s">
        <v>15</v>
      </c>
      <c r="AG64" s="5" t="s">
        <v>15</v>
      </c>
      <c r="AK64" s="16">
        <v>30</v>
      </c>
    </row>
    <row r="65" spans="1:41" x14ac:dyDescent="0.2">
      <c r="A65" s="1" t="s">
        <v>118</v>
      </c>
      <c r="B65" s="1" t="s">
        <v>7</v>
      </c>
      <c r="C65" s="1" t="s">
        <v>8</v>
      </c>
      <c r="D65" s="1" t="s">
        <v>218</v>
      </c>
      <c r="E65" s="1" t="s">
        <v>28</v>
      </c>
      <c r="F65" s="1" t="s">
        <v>10</v>
      </c>
      <c r="S65" s="5">
        <v>0.14399999999999999</v>
      </c>
      <c r="T65" s="5">
        <v>0.23699999999999999</v>
      </c>
      <c r="U65" s="5">
        <v>0.16400000000000001</v>
      </c>
      <c r="Y65" s="5">
        <v>4.2000000000000003E-2</v>
      </c>
      <c r="Z65" s="5">
        <v>0.153</v>
      </c>
      <c r="AA65" s="5">
        <v>1.7999999999999999E-2</v>
      </c>
      <c r="AB65" s="5">
        <v>8.7999999999999995E-2</v>
      </c>
      <c r="AC65" s="5">
        <v>2.2879999999999998</v>
      </c>
      <c r="AD65" s="5">
        <v>1.9039999999999999</v>
      </c>
      <c r="AE65" s="5">
        <v>2.0059999999999998</v>
      </c>
      <c r="AF65" s="5">
        <v>0.106</v>
      </c>
      <c r="AG65" s="5">
        <v>8.9999999999999993E-3</v>
      </c>
      <c r="AH65" s="5">
        <v>0.30299999999999999</v>
      </c>
      <c r="AI65" s="5">
        <v>6.3E-2</v>
      </c>
      <c r="AJ65" s="5">
        <v>0.22500000000000001</v>
      </c>
      <c r="AK65" s="20">
        <v>31</v>
      </c>
      <c r="AM65" s="17">
        <f>+AO65/$AO$3</f>
        <v>7.2891508025510186E-5</v>
      </c>
      <c r="AN65" s="18">
        <f>IF(AK65=1,AM65,AM65+AN63)</f>
        <v>0.99936358659476776</v>
      </c>
      <c r="AO65" s="5">
        <f>SUM(G65:AJ65)</f>
        <v>7.75</v>
      </c>
    </row>
    <row r="66" spans="1:41" x14ac:dyDescent="0.2">
      <c r="A66" s="1" t="s">
        <v>118</v>
      </c>
      <c r="B66" s="1" t="s">
        <v>7</v>
      </c>
      <c r="C66" s="1" t="s">
        <v>8</v>
      </c>
      <c r="D66" s="1" t="s">
        <v>218</v>
      </c>
      <c r="E66" s="1" t="s">
        <v>28</v>
      </c>
      <c r="F66" s="1" t="s">
        <v>11</v>
      </c>
      <c r="S66" s="5" t="s">
        <v>15</v>
      </c>
      <c r="T66" s="5" t="s">
        <v>15</v>
      </c>
      <c r="U66" s="5" t="s">
        <v>15</v>
      </c>
      <c r="Y66" s="5" t="s">
        <v>15</v>
      </c>
      <c r="Z66" s="5" t="s">
        <v>15</v>
      </c>
      <c r="AA66" s="5" t="s">
        <v>15</v>
      </c>
      <c r="AB66" s="5" t="s">
        <v>15</v>
      </c>
      <c r="AC66" s="5" t="s">
        <v>15</v>
      </c>
      <c r="AD66" s="5" t="s">
        <v>15</v>
      </c>
      <c r="AE66" s="5" t="s">
        <v>15</v>
      </c>
      <c r="AF66" s="5" t="s">
        <v>15</v>
      </c>
      <c r="AG66" s="5" t="s">
        <v>15</v>
      </c>
      <c r="AH66" s="5" t="s">
        <v>15</v>
      </c>
      <c r="AI66" s="5" t="s">
        <v>15</v>
      </c>
      <c r="AJ66" s="5" t="s">
        <v>15</v>
      </c>
      <c r="AK66" s="16">
        <v>31</v>
      </c>
    </row>
    <row r="67" spans="1:41" x14ac:dyDescent="0.2">
      <c r="A67" s="1" t="s">
        <v>118</v>
      </c>
      <c r="B67" s="1" t="s">
        <v>7</v>
      </c>
      <c r="C67" s="1" t="s">
        <v>8</v>
      </c>
      <c r="D67" s="1" t="s">
        <v>38</v>
      </c>
      <c r="E67" s="1" t="s">
        <v>49</v>
      </c>
      <c r="F67" s="1" t="s">
        <v>10</v>
      </c>
      <c r="N67" s="5">
        <v>0.56000000000000005</v>
      </c>
      <c r="O67" s="5">
        <v>0.65800000000000003</v>
      </c>
      <c r="P67" s="5">
        <v>0.62</v>
      </c>
      <c r="R67" s="5">
        <v>1.077</v>
      </c>
      <c r="S67" s="5">
        <v>1.254</v>
      </c>
      <c r="T67" s="5">
        <v>0.85799999999999998</v>
      </c>
      <c r="U67" s="5">
        <v>0.876</v>
      </c>
      <c r="V67" s="5">
        <v>0.46500000000000002</v>
      </c>
      <c r="W67" s="5">
        <v>0.59199999999999997</v>
      </c>
      <c r="X67" s="5">
        <v>4.3999999999999997E-2</v>
      </c>
      <c r="AA67" s="5">
        <v>1.0999999999999999E-2</v>
      </c>
      <c r="AC67" s="5">
        <v>0.19700000000000001</v>
      </c>
      <c r="AE67" s="5">
        <v>4.2000000000000003E-2</v>
      </c>
      <c r="AF67" s="5">
        <v>0.11600000000000001</v>
      </c>
      <c r="AG67" s="5">
        <v>1.2999999999999999E-2</v>
      </c>
      <c r="AK67" s="20">
        <v>32</v>
      </c>
      <c r="AM67" s="17">
        <f>+AO67/$AO$3</f>
        <v>6.9439742419656985E-5</v>
      </c>
      <c r="AN67" s="18">
        <f>IF(AK67=1,AM67,AM67+AN65)</f>
        <v>0.99943302633718745</v>
      </c>
      <c r="AO67" s="5">
        <f>SUM(G67:AJ67)</f>
        <v>7.3829999999999991</v>
      </c>
    </row>
    <row r="68" spans="1:41" x14ac:dyDescent="0.2">
      <c r="A68" s="1" t="s">
        <v>118</v>
      </c>
      <c r="B68" s="1" t="s">
        <v>7</v>
      </c>
      <c r="C68" s="1" t="s">
        <v>8</v>
      </c>
      <c r="D68" s="1" t="s">
        <v>38</v>
      </c>
      <c r="E68" s="1" t="s">
        <v>49</v>
      </c>
      <c r="F68" s="1" t="s">
        <v>11</v>
      </c>
      <c r="N68" s="5" t="s">
        <v>15</v>
      </c>
      <c r="O68" s="5" t="s">
        <v>15</v>
      </c>
      <c r="P68" s="5" t="s">
        <v>15</v>
      </c>
      <c r="R68" s="5" t="s">
        <v>15</v>
      </c>
      <c r="S68" s="5" t="s">
        <v>15</v>
      </c>
      <c r="T68" s="5" t="s">
        <v>15</v>
      </c>
      <c r="U68" s="5" t="s">
        <v>15</v>
      </c>
      <c r="V68" s="5" t="s">
        <v>15</v>
      </c>
      <c r="W68" s="5" t="s">
        <v>15</v>
      </c>
      <c r="X68" s="5" t="s">
        <v>15</v>
      </c>
      <c r="AA68" s="5" t="s">
        <v>13</v>
      </c>
      <c r="AC68" s="5" t="s">
        <v>13</v>
      </c>
      <c r="AE68" s="5" t="s">
        <v>15</v>
      </c>
      <c r="AF68" s="5" t="s">
        <v>15</v>
      </c>
      <c r="AG68" s="5" t="s">
        <v>15</v>
      </c>
      <c r="AK68" s="16">
        <v>32</v>
      </c>
    </row>
    <row r="69" spans="1:41" x14ac:dyDescent="0.2">
      <c r="A69" s="1" t="s">
        <v>118</v>
      </c>
      <c r="B69" s="1" t="s">
        <v>7</v>
      </c>
      <c r="C69" s="1" t="s">
        <v>8</v>
      </c>
      <c r="D69" s="1" t="s">
        <v>219</v>
      </c>
      <c r="E69" s="1" t="s">
        <v>14</v>
      </c>
      <c r="F69" s="1" t="s">
        <v>10</v>
      </c>
      <c r="AE69" s="5">
        <v>1.661</v>
      </c>
      <c r="AI69" s="5">
        <v>3.2989999999999999</v>
      </c>
      <c r="AK69" s="20">
        <v>33</v>
      </c>
      <c r="AM69" s="17">
        <f>+AO69/$AO$3</f>
        <v>4.6650565136326518E-5</v>
      </c>
      <c r="AN69" s="18">
        <f>IF(AK69=1,AM69,AM69+AN67)</f>
        <v>0.99947967690232375</v>
      </c>
      <c r="AO69" s="5">
        <f>SUM(G69:AJ69)</f>
        <v>4.96</v>
      </c>
    </row>
    <row r="70" spans="1:41" x14ac:dyDescent="0.2">
      <c r="A70" s="1" t="s">
        <v>118</v>
      </c>
      <c r="B70" s="1" t="s">
        <v>7</v>
      </c>
      <c r="C70" s="1" t="s">
        <v>8</v>
      </c>
      <c r="D70" s="1" t="s">
        <v>219</v>
      </c>
      <c r="E70" s="1" t="s">
        <v>14</v>
      </c>
      <c r="F70" s="1" t="s">
        <v>11</v>
      </c>
      <c r="AE70" s="5">
        <v>-1</v>
      </c>
      <c r="AI70" s="5">
        <v>-1</v>
      </c>
      <c r="AK70" s="16">
        <v>33</v>
      </c>
    </row>
    <row r="71" spans="1:41" x14ac:dyDescent="0.2">
      <c r="A71" s="1" t="s">
        <v>118</v>
      </c>
      <c r="B71" s="1" t="s">
        <v>7</v>
      </c>
      <c r="C71" s="1" t="s">
        <v>8</v>
      </c>
      <c r="D71" s="1" t="s">
        <v>225</v>
      </c>
      <c r="E71" s="1" t="s">
        <v>26</v>
      </c>
      <c r="F71" s="1" t="s">
        <v>10</v>
      </c>
      <c r="M71" s="5">
        <v>0.5</v>
      </c>
      <c r="N71" s="5">
        <v>1.5</v>
      </c>
      <c r="O71" s="5">
        <v>2</v>
      </c>
      <c r="V71" s="5">
        <v>0.15</v>
      </c>
      <c r="Y71" s="5">
        <v>0.32700000000000001</v>
      </c>
      <c r="Z71" s="5">
        <v>0.13200000000000001</v>
      </c>
      <c r="AK71" s="20">
        <v>34</v>
      </c>
      <c r="AM71" s="17">
        <f>+AO71/$AO$3</f>
        <v>4.3349285224461475E-5</v>
      </c>
      <c r="AN71" s="18">
        <f>IF(AK71=1,AM71,AM71+AN69)</f>
        <v>0.99952302618754818</v>
      </c>
      <c r="AO71" s="5">
        <f>SUM(G71:AJ71)</f>
        <v>4.609</v>
      </c>
    </row>
    <row r="72" spans="1:41" x14ac:dyDescent="0.2">
      <c r="A72" s="1" t="s">
        <v>118</v>
      </c>
      <c r="B72" s="1" t="s">
        <v>7</v>
      </c>
      <c r="C72" s="1" t="s">
        <v>8</v>
      </c>
      <c r="D72" s="1" t="s">
        <v>225</v>
      </c>
      <c r="E72" s="1" t="s">
        <v>26</v>
      </c>
      <c r="F72" s="1" t="s">
        <v>11</v>
      </c>
      <c r="M72" s="5">
        <v>-1</v>
      </c>
      <c r="N72" s="5">
        <v>-1</v>
      </c>
      <c r="O72" s="5">
        <v>-1</v>
      </c>
      <c r="V72" s="5">
        <v>-1</v>
      </c>
      <c r="Y72" s="5">
        <v>-1</v>
      </c>
      <c r="Z72" s="5">
        <v>-1</v>
      </c>
      <c r="AK72" s="16">
        <v>34</v>
      </c>
    </row>
    <row r="73" spans="1:41" x14ac:dyDescent="0.2">
      <c r="A73" s="1" t="s">
        <v>118</v>
      </c>
      <c r="B73" s="1" t="s">
        <v>7</v>
      </c>
      <c r="C73" s="1" t="s">
        <v>8</v>
      </c>
      <c r="D73" s="1" t="s">
        <v>220</v>
      </c>
      <c r="E73" s="63" t="s">
        <v>32</v>
      </c>
      <c r="F73" s="1" t="s">
        <v>10</v>
      </c>
      <c r="L73" s="5">
        <v>2.0419999999999998</v>
      </c>
      <c r="M73" s="5">
        <v>0.30299999999999999</v>
      </c>
      <c r="N73" s="5">
        <v>0.35899999999999999</v>
      </c>
      <c r="O73" s="5">
        <v>1.2999999999999999E-2</v>
      </c>
      <c r="Q73" s="5">
        <v>6.4000000000000001E-2</v>
      </c>
      <c r="V73" s="5">
        <v>1.9E-2</v>
      </c>
      <c r="W73" s="5">
        <v>0.104</v>
      </c>
      <c r="X73" s="5">
        <v>0.63</v>
      </c>
      <c r="Y73" s="5">
        <v>6.6000000000000003E-2</v>
      </c>
      <c r="Z73" s="5">
        <v>4.3999999999999997E-2</v>
      </c>
      <c r="AA73" s="5">
        <v>7.8E-2</v>
      </c>
      <c r="AB73" s="5">
        <v>0.23100000000000001</v>
      </c>
      <c r="AG73" s="5">
        <v>2.9000000000000001E-2</v>
      </c>
      <c r="AH73" s="5">
        <v>5.0999999999999997E-2</v>
      </c>
      <c r="AK73" s="20">
        <v>35</v>
      </c>
      <c r="AM73" s="17">
        <f>+AO73/$AO$3</f>
        <v>3.7931800240888074E-5</v>
      </c>
      <c r="AN73" s="18">
        <f>IF(AK73=1,AM73,AM73+AN71)</f>
        <v>0.9995609579877891</v>
      </c>
      <c r="AO73" s="5">
        <f>SUM(G73:AJ73)</f>
        <v>4.0329999999999995</v>
      </c>
    </row>
    <row r="74" spans="1:41" x14ac:dyDescent="0.2">
      <c r="A74" s="1" t="s">
        <v>118</v>
      </c>
      <c r="B74" s="1" t="s">
        <v>7</v>
      </c>
      <c r="C74" s="1" t="s">
        <v>8</v>
      </c>
      <c r="D74" s="1" t="s">
        <v>220</v>
      </c>
      <c r="E74" s="63" t="s">
        <v>32</v>
      </c>
      <c r="F74" s="1" t="s">
        <v>11</v>
      </c>
      <c r="L74" s="5">
        <v>-1</v>
      </c>
      <c r="M74" s="5">
        <v>-1</v>
      </c>
      <c r="N74" s="5">
        <v>-1</v>
      </c>
      <c r="O74" s="5">
        <v>-1</v>
      </c>
      <c r="Q74" s="5">
        <v>-1</v>
      </c>
      <c r="V74" s="5">
        <v>-1</v>
      </c>
      <c r="W74" s="5">
        <v>-1</v>
      </c>
      <c r="X74" s="5">
        <v>-1</v>
      </c>
      <c r="Y74" s="5">
        <v>-1</v>
      </c>
      <c r="Z74" s="5">
        <v>-1</v>
      </c>
      <c r="AA74" s="5">
        <v>-1</v>
      </c>
      <c r="AB74" s="5">
        <v>-1</v>
      </c>
      <c r="AG74" s="5">
        <v>-1</v>
      </c>
      <c r="AH74" s="5">
        <v>-1</v>
      </c>
      <c r="AK74" s="16">
        <v>35</v>
      </c>
    </row>
    <row r="75" spans="1:41" x14ac:dyDescent="0.2">
      <c r="A75" s="1" t="s">
        <v>118</v>
      </c>
      <c r="B75" s="1" t="s">
        <v>7</v>
      </c>
      <c r="C75" s="1" t="s">
        <v>8</v>
      </c>
      <c r="D75" s="1" t="s">
        <v>38</v>
      </c>
      <c r="E75" s="1" t="s">
        <v>33</v>
      </c>
      <c r="F75" s="1" t="s">
        <v>10</v>
      </c>
      <c r="K75" s="5">
        <v>0.17699999999999999</v>
      </c>
      <c r="L75" s="5">
        <v>0.28699999999999998</v>
      </c>
      <c r="M75" s="5">
        <v>0.26600000000000001</v>
      </c>
      <c r="N75" s="5">
        <v>0.2</v>
      </c>
      <c r="O75" s="5">
        <v>0.11</v>
      </c>
      <c r="P75" s="5">
        <v>0.11899999999999999</v>
      </c>
      <c r="Q75" s="5">
        <v>0.622</v>
      </c>
      <c r="R75" s="5">
        <v>0.35899999999999999</v>
      </c>
      <c r="S75" s="5">
        <v>0.20899999999999999</v>
      </c>
      <c r="T75" s="5">
        <v>0.14499999999999999</v>
      </c>
      <c r="U75" s="5">
        <v>0.56799999999999995</v>
      </c>
      <c r="V75" s="5">
        <v>8.3000000000000004E-2</v>
      </c>
      <c r="W75" s="5">
        <v>3.1E-2</v>
      </c>
      <c r="AA75" s="5">
        <v>4.9000000000000002E-2</v>
      </c>
      <c r="AB75" s="5">
        <v>0.502</v>
      </c>
      <c r="AF75" s="5">
        <v>2.7E-2</v>
      </c>
      <c r="AJ75" s="5">
        <v>5.2999999999999999E-2</v>
      </c>
      <c r="AK75" s="20">
        <v>36</v>
      </c>
      <c r="AM75" s="17">
        <f>+AO75/$AO$3</f>
        <v>3.5806189813305463E-5</v>
      </c>
      <c r="AN75" s="18">
        <f>IF(AK75=1,AM75,AM75+AN73)</f>
        <v>0.99959676417760246</v>
      </c>
      <c r="AO75" s="5">
        <f>SUM(G75:AJ75)</f>
        <v>3.8070000000000004</v>
      </c>
    </row>
    <row r="76" spans="1:41" x14ac:dyDescent="0.2">
      <c r="A76" s="1" t="s">
        <v>118</v>
      </c>
      <c r="B76" s="1" t="s">
        <v>7</v>
      </c>
      <c r="C76" s="1" t="s">
        <v>8</v>
      </c>
      <c r="D76" s="1" t="s">
        <v>38</v>
      </c>
      <c r="E76" s="1" t="s">
        <v>33</v>
      </c>
      <c r="F76" s="1" t="s">
        <v>11</v>
      </c>
      <c r="K76" s="5" t="s">
        <v>15</v>
      </c>
      <c r="L76" s="5" t="s">
        <v>15</v>
      </c>
      <c r="M76" s="5" t="s">
        <v>15</v>
      </c>
      <c r="N76" s="5" t="s">
        <v>15</v>
      </c>
      <c r="O76" s="5" t="s">
        <v>15</v>
      </c>
      <c r="P76" s="5" t="s">
        <v>15</v>
      </c>
      <c r="Q76" s="5" t="s">
        <v>15</v>
      </c>
      <c r="R76" s="5" t="s">
        <v>15</v>
      </c>
      <c r="S76" s="5" t="s">
        <v>15</v>
      </c>
      <c r="T76" s="5" t="s">
        <v>15</v>
      </c>
      <c r="U76" s="5" t="s">
        <v>15</v>
      </c>
      <c r="V76" s="5" t="s">
        <v>15</v>
      </c>
      <c r="W76" s="5" t="s">
        <v>15</v>
      </c>
      <c r="AA76" s="5" t="s">
        <v>15</v>
      </c>
      <c r="AB76" s="5">
        <v>-1</v>
      </c>
      <c r="AF76" s="5" t="s">
        <v>15</v>
      </c>
      <c r="AJ76" s="5" t="s">
        <v>15</v>
      </c>
      <c r="AK76" s="16">
        <v>36</v>
      </c>
    </row>
    <row r="77" spans="1:41" x14ac:dyDescent="0.2">
      <c r="A77" s="1" t="s">
        <v>118</v>
      </c>
      <c r="B77" s="1" t="s">
        <v>7</v>
      </c>
      <c r="C77" s="1" t="s">
        <v>8</v>
      </c>
      <c r="D77" s="1" t="s">
        <v>218</v>
      </c>
      <c r="E77" s="1" t="s">
        <v>22</v>
      </c>
      <c r="F77" s="1" t="s">
        <v>10</v>
      </c>
      <c r="AH77" s="5">
        <v>1.6439999999999999</v>
      </c>
      <c r="AI77" s="5">
        <v>1.5449999999999999</v>
      </c>
      <c r="AJ77" s="5">
        <v>0.45600000000000002</v>
      </c>
      <c r="AK77" s="20">
        <v>37</v>
      </c>
      <c r="AM77" s="17">
        <f>+AO77/$AO$3</f>
        <v>3.4282522161675438E-5</v>
      </c>
      <c r="AN77" s="18">
        <f>IF(AK77=1,AM77,AM77+AN75)</f>
        <v>0.9996310466997641</v>
      </c>
      <c r="AO77" s="5">
        <f>SUM(G77:AJ77)</f>
        <v>3.645</v>
      </c>
    </row>
    <row r="78" spans="1:41" x14ac:dyDescent="0.2">
      <c r="A78" s="1" t="s">
        <v>118</v>
      </c>
      <c r="B78" s="1" t="s">
        <v>7</v>
      </c>
      <c r="C78" s="1" t="s">
        <v>8</v>
      </c>
      <c r="D78" s="1" t="s">
        <v>218</v>
      </c>
      <c r="E78" s="1" t="s">
        <v>22</v>
      </c>
      <c r="F78" s="1" t="s">
        <v>11</v>
      </c>
      <c r="AH78" s="5" t="s">
        <v>15</v>
      </c>
      <c r="AI78" s="5" t="s">
        <v>15</v>
      </c>
      <c r="AJ78" s="5" t="s">
        <v>15</v>
      </c>
      <c r="AK78" s="16">
        <v>37</v>
      </c>
    </row>
    <row r="79" spans="1:41" x14ac:dyDescent="0.2">
      <c r="A79" s="1" t="s">
        <v>118</v>
      </c>
      <c r="B79" s="1" t="s">
        <v>7</v>
      </c>
      <c r="C79" s="1" t="s">
        <v>8</v>
      </c>
      <c r="D79" s="1" t="s">
        <v>221</v>
      </c>
      <c r="E79" s="1" t="s">
        <v>22</v>
      </c>
      <c r="F79" s="1" t="s">
        <v>10</v>
      </c>
      <c r="U79" s="5">
        <v>7.4999999999999997E-2</v>
      </c>
      <c r="W79" s="5">
        <v>3.0000000000000001E-3</v>
      </c>
      <c r="X79" s="5">
        <v>1.284</v>
      </c>
      <c r="Y79" s="5">
        <v>1.76</v>
      </c>
      <c r="AA79" s="5">
        <v>0.25800000000000001</v>
      </c>
      <c r="AB79" s="5">
        <v>7.0000000000000001E-3</v>
      </c>
      <c r="AJ79" s="5">
        <v>0</v>
      </c>
      <c r="AK79" s="20">
        <v>38</v>
      </c>
      <c r="AM79" s="17">
        <f>+AO79/$AO$3</f>
        <v>3.1855940346116518E-5</v>
      </c>
      <c r="AN79" s="18">
        <f>IF(AK79=1,AM79,AM79+AN77)</f>
        <v>0.99966290264011026</v>
      </c>
      <c r="AO79" s="5">
        <f>SUM(G79:AJ79)</f>
        <v>3.387</v>
      </c>
    </row>
    <row r="80" spans="1:41" x14ac:dyDescent="0.2">
      <c r="A80" s="1" t="s">
        <v>118</v>
      </c>
      <c r="B80" s="1" t="s">
        <v>7</v>
      </c>
      <c r="C80" s="1" t="s">
        <v>8</v>
      </c>
      <c r="D80" s="1" t="s">
        <v>221</v>
      </c>
      <c r="E80" s="1" t="s">
        <v>22</v>
      </c>
      <c r="F80" s="1" t="s">
        <v>11</v>
      </c>
      <c r="U80" s="5" t="s">
        <v>15</v>
      </c>
      <c r="W80" s="5" t="s">
        <v>15</v>
      </c>
      <c r="X80" s="5">
        <v>-1</v>
      </c>
      <c r="Y80" s="5" t="s">
        <v>15</v>
      </c>
      <c r="AA80" s="5">
        <v>-1</v>
      </c>
      <c r="AB80" s="5" t="s">
        <v>15</v>
      </c>
      <c r="AF80" s="5" t="s">
        <v>24</v>
      </c>
      <c r="AJ80" s="5">
        <v>-1</v>
      </c>
      <c r="AK80" s="16">
        <v>38</v>
      </c>
    </row>
    <row r="81" spans="1:41" x14ac:dyDescent="0.2">
      <c r="A81" s="1" t="s">
        <v>118</v>
      </c>
      <c r="B81" s="1" t="s">
        <v>7</v>
      </c>
      <c r="C81" s="1" t="s">
        <v>8</v>
      </c>
      <c r="D81" s="1" t="s">
        <v>38</v>
      </c>
      <c r="E81" s="1" t="s">
        <v>26</v>
      </c>
      <c r="F81" s="1" t="s">
        <v>10</v>
      </c>
      <c r="P81" s="5">
        <v>1.1299999999999999</v>
      </c>
      <c r="Q81" s="5">
        <v>0.217</v>
      </c>
      <c r="R81" s="5">
        <v>0.125</v>
      </c>
      <c r="V81" s="5">
        <v>2.1000000000000001E-2</v>
      </c>
      <c r="W81" s="5">
        <v>0.185</v>
      </c>
      <c r="X81" s="5">
        <v>1.2929999999999999</v>
      </c>
      <c r="Z81" s="5">
        <v>0.30399999999999999</v>
      </c>
      <c r="AA81" s="5">
        <v>1.7999999999999999E-2</v>
      </c>
      <c r="AD81" s="5">
        <v>5.7000000000000002E-2</v>
      </c>
      <c r="AK81" s="20">
        <v>39</v>
      </c>
      <c r="AM81" s="17">
        <f>+AO81/$AO$3</f>
        <v>3.1507942178768918E-5</v>
      </c>
      <c r="AN81" s="18">
        <f>IF(AK81=1,AM81,AM81+AN79)</f>
        <v>0.99969441058228903</v>
      </c>
      <c r="AO81" s="5">
        <f>SUM(G81:AJ81)</f>
        <v>3.3499999999999996</v>
      </c>
    </row>
    <row r="82" spans="1:41" x14ac:dyDescent="0.2">
      <c r="A82" s="1" t="s">
        <v>118</v>
      </c>
      <c r="B82" s="1" t="s">
        <v>7</v>
      </c>
      <c r="C82" s="1" t="s">
        <v>8</v>
      </c>
      <c r="D82" s="1" t="s">
        <v>38</v>
      </c>
      <c r="E82" s="1" t="s">
        <v>26</v>
      </c>
      <c r="F82" s="1" t="s">
        <v>11</v>
      </c>
      <c r="P82" s="5" t="s">
        <v>15</v>
      </c>
      <c r="Q82" s="5" t="s">
        <v>15</v>
      </c>
      <c r="R82" s="5" t="s">
        <v>15</v>
      </c>
      <c r="V82" s="5" t="s">
        <v>15</v>
      </c>
      <c r="W82" s="5" t="s">
        <v>15</v>
      </c>
      <c r="X82" s="5" t="s">
        <v>15</v>
      </c>
      <c r="Z82" s="5" t="s">
        <v>18</v>
      </c>
      <c r="AA82" s="5" t="s">
        <v>13</v>
      </c>
      <c r="AD82" s="5" t="s">
        <v>15</v>
      </c>
      <c r="AK82" s="16">
        <v>39</v>
      </c>
    </row>
    <row r="83" spans="1:41" x14ac:dyDescent="0.2">
      <c r="A83" s="1" t="s">
        <v>118</v>
      </c>
      <c r="B83" s="1" t="s">
        <v>7</v>
      </c>
      <c r="C83" s="1" t="s">
        <v>8</v>
      </c>
      <c r="D83" s="1" t="s">
        <v>218</v>
      </c>
      <c r="E83" s="1" t="s">
        <v>9</v>
      </c>
      <c r="F83" s="1" t="s">
        <v>10</v>
      </c>
      <c r="AB83" s="5">
        <v>1.7999999999999999E-2</v>
      </c>
      <c r="AC83" s="5">
        <v>1.4E-2</v>
      </c>
      <c r="AD83" s="5">
        <v>0.03</v>
      </c>
      <c r="AF83" s="5">
        <v>1.4E-2</v>
      </c>
      <c r="AG83" s="5">
        <v>8.7999999999999995E-2</v>
      </c>
      <c r="AI83" s="5">
        <v>2.7850000000000001</v>
      </c>
      <c r="AK83" s="20">
        <v>40</v>
      </c>
      <c r="AM83" s="17">
        <f>+AO83/$AO$3</f>
        <v>2.7736394473190912E-5</v>
      </c>
      <c r="AN83" s="18">
        <f>IF(AK83=1,AM83,AM83+AN81)</f>
        <v>0.9997221469767622</v>
      </c>
      <c r="AO83" s="5">
        <f>SUM(G83:AJ83)</f>
        <v>2.9490000000000003</v>
      </c>
    </row>
    <row r="84" spans="1:41" x14ac:dyDescent="0.2">
      <c r="A84" s="1" t="s">
        <v>118</v>
      </c>
      <c r="B84" s="1" t="s">
        <v>7</v>
      </c>
      <c r="C84" s="1" t="s">
        <v>8</v>
      </c>
      <c r="D84" s="1" t="s">
        <v>218</v>
      </c>
      <c r="E84" s="1" t="s">
        <v>9</v>
      </c>
      <c r="F84" s="1" t="s">
        <v>11</v>
      </c>
      <c r="AB84" s="5" t="s">
        <v>15</v>
      </c>
      <c r="AC84" s="5" t="s">
        <v>15</v>
      </c>
      <c r="AD84" s="5" t="s">
        <v>15</v>
      </c>
      <c r="AF84" s="5">
        <v>-1</v>
      </c>
      <c r="AG84" s="5" t="s">
        <v>15</v>
      </c>
      <c r="AI84" s="5" t="s">
        <v>15</v>
      </c>
      <c r="AK84" s="16">
        <v>40</v>
      </c>
    </row>
    <row r="85" spans="1:41" x14ac:dyDescent="0.2">
      <c r="A85" s="1" t="s">
        <v>118</v>
      </c>
      <c r="B85" s="1" t="s">
        <v>7</v>
      </c>
      <c r="C85" s="1" t="s">
        <v>8</v>
      </c>
      <c r="D85" s="1" t="s">
        <v>219</v>
      </c>
      <c r="E85" s="63" t="s">
        <v>32</v>
      </c>
      <c r="F85" s="1" t="s">
        <v>10</v>
      </c>
      <c r="L85" s="5">
        <v>0.3</v>
      </c>
      <c r="O85" s="5">
        <v>2.5</v>
      </c>
      <c r="AK85" s="20">
        <v>41</v>
      </c>
      <c r="AM85" s="17">
        <f>+AO85/$AO$3</f>
        <v>2.6334996447926259E-5</v>
      </c>
      <c r="AN85" s="18">
        <f>IF(AK85=1,AM85,AM85+AN83)</f>
        <v>0.99974848197321009</v>
      </c>
      <c r="AO85" s="5">
        <f>SUM(G85:AJ85)</f>
        <v>2.8</v>
      </c>
    </row>
    <row r="86" spans="1:41" x14ac:dyDescent="0.2">
      <c r="A86" s="1" t="s">
        <v>118</v>
      </c>
      <c r="B86" s="1" t="s">
        <v>7</v>
      </c>
      <c r="C86" s="1" t="s">
        <v>8</v>
      </c>
      <c r="D86" s="1" t="s">
        <v>219</v>
      </c>
      <c r="E86" s="63" t="s">
        <v>32</v>
      </c>
      <c r="F86" s="1" t="s">
        <v>11</v>
      </c>
      <c r="L86" s="5">
        <v>-1</v>
      </c>
      <c r="O86" s="5">
        <v>-1</v>
      </c>
      <c r="AK86" s="16">
        <v>41</v>
      </c>
    </row>
    <row r="87" spans="1:41" x14ac:dyDescent="0.2">
      <c r="A87" s="1" t="s">
        <v>118</v>
      </c>
      <c r="B87" s="1" t="s">
        <v>7</v>
      </c>
      <c r="C87" s="1" t="s">
        <v>8</v>
      </c>
      <c r="D87" s="1" t="s">
        <v>43</v>
      </c>
      <c r="E87" s="1" t="s">
        <v>33</v>
      </c>
      <c r="F87" s="1" t="s">
        <v>10</v>
      </c>
      <c r="AE87" s="5">
        <v>0.93200000000000005</v>
      </c>
      <c r="AF87" s="5">
        <v>0.71599999999999997</v>
      </c>
      <c r="AG87" s="5">
        <v>0.999</v>
      </c>
      <c r="AK87" s="20">
        <v>42</v>
      </c>
      <c r="AM87" s="17">
        <f>+AO87/$AO$3</f>
        <v>2.4895976999164579E-5</v>
      </c>
      <c r="AN87" s="18">
        <f>IF(AK87=1,AM87,AM87+AN85)</f>
        <v>0.99977337795020926</v>
      </c>
      <c r="AO87" s="5">
        <f>SUM(G87:AJ87)</f>
        <v>2.6470000000000002</v>
      </c>
    </row>
    <row r="88" spans="1:41" x14ac:dyDescent="0.2">
      <c r="A88" s="1" t="s">
        <v>118</v>
      </c>
      <c r="B88" s="1" t="s">
        <v>7</v>
      </c>
      <c r="C88" s="1" t="s">
        <v>8</v>
      </c>
      <c r="D88" s="1" t="s">
        <v>43</v>
      </c>
      <c r="E88" s="1" t="s">
        <v>33</v>
      </c>
      <c r="F88" s="1" t="s">
        <v>11</v>
      </c>
      <c r="AE88" s="5">
        <v>-1</v>
      </c>
      <c r="AF88" s="5">
        <v>-1</v>
      </c>
      <c r="AG88" s="5">
        <v>-1</v>
      </c>
      <c r="AK88" s="16">
        <v>42</v>
      </c>
    </row>
    <row r="89" spans="1:41" x14ac:dyDescent="0.2">
      <c r="A89" s="1" t="s">
        <v>118</v>
      </c>
      <c r="B89" s="1" t="s">
        <v>7</v>
      </c>
      <c r="C89" s="1" t="s">
        <v>8</v>
      </c>
      <c r="D89" s="1" t="s">
        <v>216</v>
      </c>
      <c r="E89" s="1" t="s">
        <v>16</v>
      </c>
      <c r="F89" s="1" t="s">
        <v>10</v>
      </c>
      <c r="Y89" s="5">
        <v>0.66600000000000004</v>
      </c>
      <c r="Z89" s="5">
        <v>1.6</v>
      </c>
      <c r="AA89" s="5">
        <v>0.33700000000000002</v>
      </c>
      <c r="AH89" s="5">
        <v>2.9000000000000001E-2</v>
      </c>
      <c r="AK89" s="20">
        <v>43</v>
      </c>
      <c r="AM89" s="17">
        <f>+AO89/$AO$3</f>
        <v>2.4754896661050687E-5</v>
      </c>
      <c r="AN89" s="18">
        <f>IF(AK89=1,AM89,AM89+AN87)</f>
        <v>0.99979813284687036</v>
      </c>
      <c r="AO89" s="5">
        <f>SUM(G89:AJ89)</f>
        <v>2.6320000000000001</v>
      </c>
    </row>
    <row r="90" spans="1:41" x14ac:dyDescent="0.2">
      <c r="A90" s="1" t="s">
        <v>118</v>
      </c>
      <c r="B90" s="1" t="s">
        <v>7</v>
      </c>
      <c r="C90" s="1" t="s">
        <v>8</v>
      </c>
      <c r="D90" s="1" t="s">
        <v>216</v>
      </c>
      <c r="E90" s="1" t="s">
        <v>16</v>
      </c>
      <c r="F90" s="1" t="s">
        <v>11</v>
      </c>
      <c r="Y90" s="5">
        <v>-1</v>
      </c>
      <c r="Z90" s="5">
        <v>-1</v>
      </c>
      <c r="AA90" s="5">
        <v>-1</v>
      </c>
      <c r="AH90" s="5">
        <v>-1</v>
      </c>
      <c r="AI90" s="5" t="s">
        <v>24</v>
      </c>
      <c r="AK90" s="16">
        <v>43</v>
      </c>
    </row>
    <row r="91" spans="1:41" x14ac:dyDescent="0.2">
      <c r="A91" s="1" t="s">
        <v>118</v>
      </c>
      <c r="B91" s="1" t="s">
        <v>7</v>
      </c>
      <c r="C91" s="1" t="s">
        <v>8</v>
      </c>
      <c r="D91" s="1" t="s">
        <v>216</v>
      </c>
      <c r="E91" s="1" t="s">
        <v>22</v>
      </c>
      <c r="F91" s="1" t="s">
        <v>10</v>
      </c>
      <c r="Y91" s="5">
        <v>0.375</v>
      </c>
      <c r="Z91" s="5">
        <v>0.13</v>
      </c>
      <c r="AC91" s="5">
        <v>0.05</v>
      </c>
      <c r="AE91" s="5">
        <v>0.16400000000000001</v>
      </c>
      <c r="AF91" s="5">
        <v>0.11899999999999999</v>
      </c>
      <c r="AG91" s="5">
        <v>6.6000000000000003E-2</v>
      </c>
      <c r="AI91" s="5">
        <v>1.413</v>
      </c>
      <c r="AJ91" s="5">
        <v>0.04</v>
      </c>
      <c r="AK91" s="20">
        <v>44</v>
      </c>
      <c r="AM91" s="17">
        <f>+AO91/$AO$3</f>
        <v>2.2168423795629359E-5</v>
      </c>
      <c r="AN91" s="18">
        <f>IF(AK91=1,AM91,AM91+AN89)</f>
        <v>0.99982030127066601</v>
      </c>
      <c r="AO91" s="5">
        <f>SUM(G91:AJ91)</f>
        <v>2.3570000000000002</v>
      </c>
    </row>
    <row r="92" spans="1:41" x14ac:dyDescent="0.2">
      <c r="A92" s="1" t="s">
        <v>118</v>
      </c>
      <c r="B92" s="1" t="s">
        <v>7</v>
      </c>
      <c r="C92" s="1" t="s">
        <v>8</v>
      </c>
      <c r="D92" s="1" t="s">
        <v>216</v>
      </c>
      <c r="E92" s="1" t="s">
        <v>22</v>
      </c>
      <c r="F92" s="1" t="s">
        <v>11</v>
      </c>
      <c r="Y92" s="5">
        <v>-1</v>
      </c>
      <c r="Z92" s="5">
        <v>-1</v>
      </c>
      <c r="AC92" s="5">
        <v>-1</v>
      </c>
      <c r="AE92" s="5">
        <v>-1</v>
      </c>
      <c r="AF92" s="5">
        <v>-1</v>
      </c>
      <c r="AG92" s="5" t="s">
        <v>15</v>
      </c>
      <c r="AI92" s="5" t="s">
        <v>13</v>
      </c>
      <c r="AJ92" s="5">
        <v>-1</v>
      </c>
      <c r="AK92" s="16">
        <v>44</v>
      </c>
    </row>
    <row r="93" spans="1:41" x14ac:dyDescent="0.2">
      <c r="A93" s="1" t="s">
        <v>118</v>
      </c>
      <c r="B93" s="1" t="s">
        <v>7</v>
      </c>
      <c r="C93" s="1" t="s">
        <v>8</v>
      </c>
      <c r="D93" s="1" t="s">
        <v>220</v>
      </c>
      <c r="E93" s="1" t="s">
        <v>16</v>
      </c>
      <c r="F93" s="1" t="s">
        <v>10</v>
      </c>
      <c r="G93" s="5">
        <v>5.8000000000000003E-2</v>
      </c>
      <c r="H93" s="5">
        <v>0.59899999999999998</v>
      </c>
      <c r="I93" s="5">
        <v>0.50700000000000001</v>
      </c>
      <c r="J93" s="5">
        <v>0.61099999999999999</v>
      </c>
      <c r="K93" s="5">
        <v>0.104</v>
      </c>
      <c r="V93" s="5">
        <v>7.9000000000000001E-2</v>
      </c>
      <c r="AD93" s="5">
        <v>5.1999999999999998E-2</v>
      </c>
      <c r="AI93" s="5">
        <v>0.161</v>
      </c>
      <c r="AJ93" s="5">
        <v>0.129</v>
      </c>
      <c r="AK93" s="20">
        <v>45</v>
      </c>
      <c r="AM93" s="17">
        <f>+AO93/$AO$3</f>
        <v>2.1632318510796573E-5</v>
      </c>
      <c r="AN93" s="18">
        <f>IF(AK93=1,AM93,AM93+AN91)</f>
        <v>0.99984193358917683</v>
      </c>
      <c r="AO93" s="5">
        <f>SUM(G93:AJ93)</f>
        <v>2.3000000000000003</v>
      </c>
    </row>
    <row r="94" spans="1:41" x14ac:dyDescent="0.2">
      <c r="A94" s="1" t="s">
        <v>118</v>
      </c>
      <c r="B94" s="1" t="s">
        <v>7</v>
      </c>
      <c r="C94" s="1" t="s">
        <v>8</v>
      </c>
      <c r="D94" s="1" t="s">
        <v>220</v>
      </c>
      <c r="E94" s="1" t="s">
        <v>16</v>
      </c>
      <c r="F94" s="1" t="s">
        <v>11</v>
      </c>
      <c r="G94" s="5">
        <v>-1</v>
      </c>
      <c r="H94" s="5">
        <v>-1</v>
      </c>
      <c r="I94" s="5">
        <v>-1</v>
      </c>
      <c r="J94" s="5">
        <v>-1</v>
      </c>
      <c r="K94" s="5">
        <v>-1</v>
      </c>
      <c r="V94" s="5" t="s">
        <v>24</v>
      </c>
      <c r="W94" s="5" t="s">
        <v>24</v>
      </c>
      <c r="AD94" s="5" t="s">
        <v>24</v>
      </c>
      <c r="AI94" s="5">
        <v>-1</v>
      </c>
      <c r="AJ94" s="5">
        <v>-1</v>
      </c>
      <c r="AK94" s="16">
        <v>45</v>
      </c>
    </row>
    <row r="95" spans="1:41" x14ac:dyDescent="0.2">
      <c r="A95" s="1" t="s">
        <v>118</v>
      </c>
      <c r="B95" s="1" t="s">
        <v>7</v>
      </c>
      <c r="C95" s="1" t="s">
        <v>8</v>
      </c>
      <c r="D95" s="1" t="s">
        <v>188</v>
      </c>
      <c r="E95" s="1" t="s">
        <v>21</v>
      </c>
      <c r="F95" s="1" t="s">
        <v>10</v>
      </c>
      <c r="AF95" s="5">
        <v>2.08</v>
      </c>
      <c r="AK95" s="20">
        <v>46</v>
      </c>
      <c r="AM95" s="17">
        <f>+AO95/$AO$3</f>
        <v>1.9563140218459509E-5</v>
      </c>
      <c r="AN95" s="18">
        <f>IF(AK95=1,AM95,AM95+AN93)</f>
        <v>0.99986149672939528</v>
      </c>
      <c r="AO95" s="5">
        <f>SUM(G95:AJ95)</f>
        <v>2.08</v>
      </c>
    </row>
    <row r="96" spans="1:41" x14ac:dyDescent="0.2">
      <c r="A96" s="1" t="s">
        <v>118</v>
      </c>
      <c r="B96" s="1" t="s">
        <v>7</v>
      </c>
      <c r="C96" s="1" t="s">
        <v>8</v>
      </c>
      <c r="D96" s="1" t="s">
        <v>188</v>
      </c>
      <c r="E96" s="1" t="s">
        <v>21</v>
      </c>
      <c r="F96" s="1" t="s">
        <v>11</v>
      </c>
      <c r="AF96" s="5">
        <v>-1</v>
      </c>
      <c r="AK96" s="16">
        <v>46</v>
      </c>
    </row>
    <row r="97" spans="1:41" x14ac:dyDescent="0.2">
      <c r="A97" s="1" t="s">
        <v>118</v>
      </c>
      <c r="B97" s="1" t="s">
        <v>7</v>
      </c>
      <c r="C97" s="1" t="s">
        <v>30</v>
      </c>
      <c r="D97" s="1" t="s">
        <v>223</v>
      </c>
      <c r="E97" s="1" t="s">
        <v>14</v>
      </c>
      <c r="F97" s="1" t="s">
        <v>10</v>
      </c>
      <c r="X97" s="5">
        <v>0.28399999999999997</v>
      </c>
      <c r="Z97" s="5">
        <v>0.33800000000000002</v>
      </c>
      <c r="AA97" s="5">
        <v>0.73399999999999999</v>
      </c>
      <c r="AC97" s="5">
        <v>0.56000000000000005</v>
      </c>
      <c r="AD97" s="5">
        <v>1.2E-2</v>
      </c>
      <c r="AK97" s="20">
        <v>47</v>
      </c>
      <c r="AM97" s="17">
        <f>+AO97/$AO$3</f>
        <v>1.8133526125572082E-5</v>
      </c>
      <c r="AN97" s="18">
        <f>IF(AK97=1,AM97,AM97+AN95)</f>
        <v>0.99987963025552085</v>
      </c>
      <c r="AO97" s="5">
        <f>SUM(G97:AJ97)</f>
        <v>1.9279999999999999</v>
      </c>
    </row>
    <row r="98" spans="1:41" x14ac:dyDescent="0.2">
      <c r="A98" s="1" t="s">
        <v>118</v>
      </c>
      <c r="B98" s="1" t="s">
        <v>7</v>
      </c>
      <c r="C98" s="1" t="s">
        <v>30</v>
      </c>
      <c r="D98" s="1" t="s">
        <v>223</v>
      </c>
      <c r="E98" s="1" t="s">
        <v>14</v>
      </c>
      <c r="F98" s="1" t="s">
        <v>11</v>
      </c>
      <c r="X98" s="5">
        <v>-1</v>
      </c>
      <c r="Z98" s="5">
        <v>-1</v>
      </c>
      <c r="AA98" s="5">
        <v>-1</v>
      </c>
      <c r="AC98" s="5">
        <v>-1</v>
      </c>
      <c r="AD98" s="5">
        <v>-1</v>
      </c>
      <c r="AK98" s="16">
        <v>47</v>
      </c>
    </row>
    <row r="99" spans="1:41" x14ac:dyDescent="0.2">
      <c r="A99" s="1" t="s">
        <v>118</v>
      </c>
      <c r="B99" s="1" t="s">
        <v>7</v>
      </c>
      <c r="C99" s="1" t="s">
        <v>8</v>
      </c>
      <c r="D99" s="1" t="s">
        <v>39</v>
      </c>
      <c r="E99" s="1" t="s">
        <v>21</v>
      </c>
      <c r="F99" s="1" t="s">
        <v>10</v>
      </c>
      <c r="O99" s="5">
        <v>1.2</v>
      </c>
      <c r="X99" s="5">
        <v>0.69699999999999995</v>
      </c>
      <c r="AK99" s="20">
        <v>48</v>
      </c>
      <c r="AM99" s="17">
        <f>+AO99/$AO$3</f>
        <v>1.7841960093470042E-5</v>
      </c>
      <c r="AN99" s="18">
        <f>IF(AK99=1,AM99,AM99+AN97)</f>
        <v>0.99989747221561431</v>
      </c>
      <c r="AO99" s="5">
        <f>SUM(G99:AJ99)</f>
        <v>1.8969999999999998</v>
      </c>
    </row>
    <row r="100" spans="1:41" x14ac:dyDescent="0.2">
      <c r="A100" s="1" t="s">
        <v>118</v>
      </c>
      <c r="B100" s="1" t="s">
        <v>7</v>
      </c>
      <c r="C100" s="1" t="s">
        <v>8</v>
      </c>
      <c r="D100" s="1" t="s">
        <v>39</v>
      </c>
      <c r="E100" s="1" t="s">
        <v>21</v>
      </c>
      <c r="F100" s="1" t="s">
        <v>11</v>
      </c>
      <c r="O100" s="5">
        <v>-1</v>
      </c>
      <c r="X100" s="5" t="s">
        <v>15</v>
      </c>
      <c r="AA100" s="5" t="s">
        <v>15</v>
      </c>
      <c r="AB100" s="5" t="s">
        <v>15</v>
      </c>
      <c r="AC100" s="5" t="s">
        <v>15</v>
      </c>
      <c r="AD100" s="5" t="s">
        <v>15</v>
      </c>
      <c r="AK100" s="16">
        <v>48</v>
      </c>
    </row>
    <row r="101" spans="1:41" x14ac:dyDescent="0.2">
      <c r="A101" s="1" t="s">
        <v>118</v>
      </c>
      <c r="B101" s="1" t="s">
        <v>7</v>
      </c>
      <c r="C101" s="1" t="s">
        <v>8</v>
      </c>
      <c r="D101" s="1" t="s">
        <v>216</v>
      </c>
      <c r="E101" s="1" t="s">
        <v>28</v>
      </c>
      <c r="F101" s="1" t="s">
        <v>10</v>
      </c>
      <c r="Y101" s="5">
        <v>0.32500000000000001</v>
      </c>
      <c r="Z101" s="5">
        <v>1.7999999999999999E-2</v>
      </c>
      <c r="AA101" s="5">
        <v>7.2999999999999995E-2</v>
      </c>
      <c r="AG101" s="5">
        <v>0.13200000000000001</v>
      </c>
      <c r="AH101" s="5">
        <v>0.45100000000000001</v>
      </c>
      <c r="AI101" s="5">
        <v>0.26</v>
      </c>
      <c r="AK101" s="20">
        <v>49</v>
      </c>
      <c r="AM101" s="17">
        <f>+AO101/$AO$3</f>
        <v>1.1841343045692559E-5</v>
      </c>
      <c r="AN101" s="18">
        <f>IF(AK101=1,AM101,AM101+AN99)</f>
        <v>0.99990931355865997</v>
      </c>
      <c r="AO101" s="5">
        <f>SUM(G101:AJ101)</f>
        <v>1.2590000000000001</v>
      </c>
    </row>
    <row r="102" spans="1:41" x14ac:dyDescent="0.2">
      <c r="A102" s="1" t="s">
        <v>118</v>
      </c>
      <c r="B102" s="1" t="s">
        <v>7</v>
      </c>
      <c r="C102" s="1" t="s">
        <v>8</v>
      </c>
      <c r="D102" s="1" t="s">
        <v>216</v>
      </c>
      <c r="E102" s="1" t="s">
        <v>28</v>
      </c>
      <c r="F102" s="1" t="s">
        <v>11</v>
      </c>
      <c r="Y102" s="5">
        <v>-1</v>
      </c>
      <c r="Z102" s="5">
        <v>-1</v>
      </c>
      <c r="AA102" s="5">
        <v>-1</v>
      </c>
      <c r="AG102" s="5" t="s">
        <v>15</v>
      </c>
      <c r="AH102" s="5">
        <v>-1</v>
      </c>
      <c r="AI102" s="5">
        <v>-1</v>
      </c>
      <c r="AJ102" s="5" t="s">
        <v>15</v>
      </c>
      <c r="AK102" s="16">
        <v>49</v>
      </c>
    </row>
    <row r="103" spans="1:41" x14ac:dyDescent="0.2">
      <c r="A103" s="1" t="s">
        <v>118</v>
      </c>
      <c r="B103" s="1" t="s">
        <v>7</v>
      </c>
      <c r="C103" s="1" t="s">
        <v>8</v>
      </c>
      <c r="D103" s="1" t="s">
        <v>220</v>
      </c>
      <c r="E103" s="1" t="s">
        <v>49</v>
      </c>
      <c r="F103" s="1" t="s">
        <v>10</v>
      </c>
      <c r="J103" s="5">
        <v>0.13400000000000001</v>
      </c>
      <c r="M103" s="5">
        <v>0.23699999999999999</v>
      </c>
      <c r="O103" s="5">
        <v>0.115</v>
      </c>
      <c r="R103" s="5">
        <v>4.5999999999999999E-2</v>
      </c>
      <c r="AA103" s="5">
        <v>0.622</v>
      </c>
      <c r="AK103" s="20">
        <v>50</v>
      </c>
      <c r="AM103" s="17">
        <f>+AO103/$AO$3</f>
        <v>1.0853780678895323E-5</v>
      </c>
      <c r="AN103" s="18">
        <f>IF(AK103=1,AM103,AM103+AN101)</f>
        <v>0.99992016733933886</v>
      </c>
      <c r="AO103" s="5">
        <f>SUM(G103:AJ103)</f>
        <v>1.1539999999999999</v>
      </c>
    </row>
    <row r="104" spans="1:41" x14ac:dyDescent="0.2">
      <c r="A104" s="1" t="s">
        <v>118</v>
      </c>
      <c r="B104" s="1" t="s">
        <v>7</v>
      </c>
      <c r="C104" s="1" t="s">
        <v>8</v>
      </c>
      <c r="D104" s="1" t="s">
        <v>220</v>
      </c>
      <c r="E104" s="1" t="s">
        <v>49</v>
      </c>
      <c r="F104" s="1" t="s">
        <v>11</v>
      </c>
      <c r="J104" s="5">
        <v>-1</v>
      </c>
      <c r="M104" s="5">
        <v>-1</v>
      </c>
      <c r="O104" s="5">
        <v>-1</v>
      </c>
      <c r="Q104" s="5" t="s">
        <v>24</v>
      </c>
      <c r="R104" s="5">
        <v>-1</v>
      </c>
      <c r="AA104" s="5">
        <v>-1</v>
      </c>
      <c r="AK104" s="16">
        <v>50</v>
      </c>
    </row>
    <row r="105" spans="1:41" x14ac:dyDescent="0.2">
      <c r="A105" s="1" t="s">
        <v>118</v>
      </c>
      <c r="B105" s="1" t="s">
        <v>7</v>
      </c>
      <c r="C105" s="1" t="s">
        <v>8</v>
      </c>
      <c r="D105" s="1" t="s">
        <v>225</v>
      </c>
      <c r="E105" s="1" t="s">
        <v>21</v>
      </c>
      <c r="F105" s="1" t="s">
        <v>10</v>
      </c>
      <c r="W105" s="5">
        <v>0.21299999999999999</v>
      </c>
      <c r="X105" s="5">
        <v>0.39</v>
      </c>
      <c r="Z105" s="5">
        <v>2.7E-2</v>
      </c>
      <c r="AA105" s="5">
        <v>0.23400000000000001</v>
      </c>
      <c r="AB105" s="5">
        <v>0.05</v>
      </c>
      <c r="AE105" s="5">
        <v>2.3E-2</v>
      </c>
      <c r="AF105" s="5">
        <v>0.17199999999999999</v>
      </c>
      <c r="AK105" s="20">
        <v>51</v>
      </c>
      <c r="AM105" s="17">
        <f>+AO105/$AO$3</f>
        <v>1.0430539664553651E-5</v>
      </c>
      <c r="AN105" s="18">
        <f>IF(AK105=1,AM105,AM105+AN103)</f>
        <v>0.9999305978790034</v>
      </c>
      <c r="AO105" s="5">
        <f>SUM(G105:AJ105)</f>
        <v>1.109</v>
      </c>
    </row>
    <row r="106" spans="1:41" x14ac:dyDescent="0.2">
      <c r="A106" s="1" t="s">
        <v>118</v>
      </c>
      <c r="B106" s="1" t="s">
        <v>7</v>
      </c>
      <c r="C106" s="1" t="s">
        <v>8</v>
      </c>
      <c r="D106" s="1" t="s">
        <v>225</v>
      </c>
      <c r="E106" s="1" t="s">
        <v>21</v>
      </c>
      <c r="F106" s="1" t="s">
        <v>11</v>
      </c>
      <c r="W106" s="5">
        <v>-1</v>
      </c>
      <c r="X106" s="5">
        <v>-1</v>
      </c>
      <c r="Y106" s="5" t="s">
        <v>15</v>
      </c>
      <c r="Z106" s="5" t="s">
        <v>15</v>
      </c>
      <c r="AA106" s="5" t="s">
        <v>15</v>
      </c>
      <c r="AB106" s="5" t="s">
        <v>15</v>
      </c>
      <c r="AE106" s="5" t="s">
        <v>15</v>
      </c>
      <c r="AF106" s="5">
        <v>-1</v>
      </c>
      <c r="AJ106" s="5" t="s">
        <v>15</v>
      </c>
      <c r="AK106" s="16">
        <v>51</v>
      </c>
    </row>
    <row r="107" spans="1:41" x14ac:dyDescent="0.2">
      <c r="A107" s="1" t="s">
        <v>118</v>
      </c>
      <c r="B107" s="1" t="s">
        <v>7</v>
      </c>
      <c r="C107" s="1" t="s">
        <v>8</v>
      </c>
      <c r="D107" s="1" t="s">
        <v>225</v>
      </c>
      <c r="E107" s="63" t="s">
        <v>32</v>
      </c>
      <c r="F107" s="1" t="s">
        <v>10</v>
      </c>
      <c r="AB107" s="5">
        <v>0.25900000000000001</v>
      </c>
      <c r="AC107" s="5">
        <v>0.10299999999999999</v>
      </c>
      <c r="AD107" s="5">
        <v>2.3E-2</v>
      </c>
      <c r="AF107" s="5">
        <v>0.13600000000000001</v>
      </c>
      <c r="AG107" s="5">
        <v>0.13500000000000001</v>
      </c>
      <c r="AI107" s="5">
        <v>0.2</v>
      </c>
      <c r="AK107" s="20">
        <v>52</v>
      </c>
      <c r="AM107" s="17">
        <f>+AO107/$AO$3</f>
        <v>8.0509846283660294E-6</v>
      </c>
      <c r="AN107" s="18">
        <f>IF(AK107=1,AM107,AM107+AN105)</f>
        <v>0.99993864886363182</v>
      </c>
      <c r="AO107" s="5">
        <f>SUM(G107:AJ107)</f>
        <v>0.85600000000000009</v>
      </c>
    </row>
    <row r="108" spans="1:41" x14ac:dyDescent="0.2">
      <c r="A108" s="1" t="s">
        <v>118</v>
      </c>
      <c r="B108" s="1" t="s">
        <v>7</v>
      </c>
      <c r="C108" s="1" t="s">
        <v>8</v>
      </c>
      <c r="D108" s="1" t="s">
        <v>225</v>
      </c>
      <c r="E108" s="63" t="s">
        <v>32</v>
      </c>
      <c r="F108" s="1" t="s">
        <v>11</v>
      </c>
      <c r="AB108" s="5">
        <v>-1</v>
      </c>
      <c r="AC108" s="5">
        <v>-1</v>
      </c>
      <c r="AD108" s="5">
        <v>-1</v>
      </c>
      <c r="AF108" s="5">
        <v>-1</v>
      </c>
      <c r="AG108" s="5">
        <v>-1</v>
      </c>
      <c r="AI108" s="5">
        <v>-1</v>
      </c>
      <c r="AK108" s="16">
        <v>52</v>
      </c>
    </row>
    <row r="109" spans="1:41" x14ac:dyDescent="0.2">
      <c r="A109" s="1" t="s">
        <v>118</v>
      </c>
      <c r="B109" s="1" t="s">
        <v>7</v>
      </c>
      <c r="C109" s="1" t="s">
        <v>8</v>
      </c>
      <c r="D109" s="1" t="s">
        <v>216</v>
      </c>
      <c r="E109" s="1" t="s">
        <v>46</v>
      </c>
      <c r="F109" s="1" t="s">
        <v>10</v>
      </c>
      <c r="Y109" s="5">
        <v>0.42099999999999999</v>
      </c>
      <c r="AF109" s="5">
        <v>0.16600000000000001</v>
      </c>
      <c r="AG109" s="5">
        <v>5.5E-2</v>
      </c>
      <c r="AH109" s="5">
        <v>8.2000000000000003E-2</v>
      </c>
      <c r="AI109" s="5">
        <v>1.4E-2</v>
      </c>
      <c r="AJ109" s="5">
        <v>6.2E-2</v>
      </c>
      <c r="AK109" s="20">
        <v>53</v>
      </c>
      <c r="AM109" s="17">
        <f>+AO109/$AO$3</f>
        <v>7.5242846994075039E-6</v>
      </c>
      <c r="AN109" s="18">
        <f>IF(AK109=1,AM109,AM109+AN107)</f>
        <v>0.99994617314833123</v>
      </c>
      <c r="AO109" s="5">
        <f>SUM(G109:AJ109)</f>
        <v>0.8</v>
      </c>
    </row>
    <row r="110" spans="1:41" x14ac:dyDescent="0.2">
      <c r="A110" s="1" t="s">
        <v>118</v>
      </c>
      <c r="B110" s="1" t="s">
        <v>7</v>
      </c>
      <c r="C110" s="1" t="s">
        <v>8</v>
      </c>
      <c r="D110" s="1" t="s">
        <v>216</v>
      </c>
      <c r="E110" s="1" t="s">
        <v>46</v>
      </c>
      <c r="F110" s="1" t="s">
        <v>11</v>
      </c>
      <c r="Y110" s="5">
        <v>-1</v>
      </c>
      <c r="AF110" s="5">
        <v>-1</v>
      </c>
      <c r="AG110" s="5" t="s">
        <v>15</v>
      </c>
      <c r="AH110" s="5">
        <v>-1</v>
      </c>
      <c r="AI110" s="5" t="s">
        <v>15</v>
      </c>
      <c r="AJ110" s="5">
        <v>-1</v>
      </c>
      <c r="AK110" s="16">
        <v>53</v>
      </c>
    </row>
    <row r="111" spans="1:41" x14ac:dyDescent="0.2">
      <c r="A111" s="1" t="s">
        <v>118</v>
      </c>
      <c r="B111" s="1" t="s">
        <v>7</v>
      </c>
      <c r="C111" s="1" t="s">
        <v>8</v>
      </c>
      <c r="D111" s="1" t="s">
        <v>218</v>
      </c>
      <c r="E111" s="1" t="s">
        <v>46</v>
      </c>
      <c r="F111" s="1" t="s">
        <v>10</v>
      </c>
      <c r="AJ111" s="5">
        <v>0.74399999999999999</v>
      </c>
      <c r="AK111" s="20">
        <v>54</v>
      </c>
      <c r="AM111" s="17">
        <f>+AO111/$AO$3</f>
        <v>6.9975847704489784E-6</v>
      </c>
      <c r="AN111" s="18">
        <f>IF(AK111=1,AM111,AM111+AN109)</f>
        <v>0.99995317073310164</v>
      </c>
      <c r="AO111" s="5">
        <f>SUM(G111:AJ111)</f>
        <v>0.74399999999999999</v>
      </c>
    </row>
    <row r="112" spans="1:41" x14ac:dyDescent="0.2">
      <c r="A112" s="1" t="s">
        <v>118</v>
      </c>
      <c r="B112" s="1" t="s">
        <v>7</v>
      </c>
      <c r="C112" s="1" t="s">
        <v>8</v>
      </c>
      <c r="D112" s="1" t="s">
        <v>218</v>
      </c>
      <c r="E112" s="1" t="s">
        <v>46</v>
      </c>
      <c r="F112" s="1" t="s">
        <v>11</v>
      </c>
      <c r="AJ112" s="5" t="s">
        <v>15</v>
      </c>
      <c r="AK112" s="16">
        <v>54</v>
      </c>
    </row>
    <row r="113" spans="1:41" x14ac:dyDescent="0.2">
      <c r="A113" s="1" t="s">
        <v>118</v>
      </c>
      <c r="B113" s="1" t="s">
        <v>7</v>
      </c>
      <c r="C113" s="1" t="s">
        <v>8</v>
      </c>
      <c r="D113" s="1" t="s">
        <v>218</v>
      </c>
      <c r="E113" s="1" t="s">
        <v>33</v>
      </c>
      <c r="F113" s="1" t="s">
        <v>10</v>
      </c>
      <c r="AI113" s="5">
        <v>0.11899999999999999</v>
      </c>
      <c r="AJ113" s="5">
        <v>0.56799999999999995</v>
      </c>
      <c r="AK113" s="20">
        <v>55</v>
      </c>
      <c r="AM113" s="17">
        <f>+AO113/$AO$3</f>
        <v>6.4614794856161927E-6</v>
      </c>
      <c r="AN113" s="18">
        <f>IF(AK113=1,AM113,AM113+AN111)</f>
        <v>0.99995963221258721</v>
      </c>
      <c r="AO113" s="5">
        <f>SUM(G113:AJ113)</f>
        <v>0.68699999999999994</v>
      </c>
    </row>
    <row r="114" spans="1:41" x14ac:dyDescent="0.2">
      <c r="A114" s="1" t="s">
        <v>118</v>
      </c>
      <c r="B114" s="1" t="s">
        <v>7</v>
      </c>
      <c r="C114" s="1" t="s">
        <v>8</v>
      </c>
      <c r="D114" s="1" t="s">
        <v>218</v>
      </c>
      <c r="E114" s="1" t="s">
        <v>33</v>
      </c>
      <c r="F114" s="1" t="s">
        <v>11</v>
      </c>
      <c r="AF114" s="5" t="s">
        <v>15</v>
      </c>
      <c r="AI114" s="5" t="s">
        <v>15</v>
      </c>
      <c r="AJ114" s="5" t="s">
        <v>15</v>
      </c>
      <c r="AK114" s="16">
        <v>55</v>
      </c>
    </row>
    <row r="115" spans="1:41" x14ac:dyDescent="0.2">
      <c r="A115" s="1" t="s">
        <v>118</v>
      </c>
      <c r="B115" s="1" t="s">
        <v>7</v>
      </c>
      <c r="C115" s="1" t="s">
        <v>8</v>
      </c>
      <c r="D115" s="1" t="s">
        <v>216</v>
      </c>
      <c r="E115" s="63" t="s">
        <v>32</v>
      </c>
      <c r="F115" s="1" t="s">
        <v>10</v>
      </c>
      <c r="AD115" s="5">
        <v>0.57799999999999996</v>
      </c>
      <c r="AF115" s="5">
        <v>4.2999999999999997E-2</v>
      </c>
      <c r="AG115" s="5">
        <v>0.03</v>
      </c>
      <c r="AK115" s="20">
        <v>56</v>
      </c>
      <c r="AM115" s="17">
        <f>+AO115/$AO$3</f>
        <v>6.1228866741428564E-6</v>
      </c>
      <c r="AN115" s="18">
        <f>IF(AK115=1,AM115,AM115+AN113)</f>
        <v>0.99996575509926133</v>
      </c>
      <c r="AO115" s="5">
        <f>SUM(G115:AJ115)</f>
        <v>0.65100000000000002</v>
      </c>
    </row>
    <row r="116" spans="1:41" x14ac:dyDescent="0.2">
      <c r="A116" s="1" t="s">
        <v>118</v>
      </c>
      <c r="B116" s="1" t="s">
        <v>7</v>
      </c>
      <c r="C116" s="1" t="s">
        <v>8</v>
      </c>
      <c r="D116" s="1" t="s">
        <v>216</v>
      </c>
      <c r="E116" s="63" t="s">
        <v>32</v>
      </c>
      <c r="F116" s="1" t="s">
        <v>11</v>
      </c>
      <c r="AD116" s="5" t="s">
        <v>15</v>
      </c>
      <c r="AF116" s="5">
        <v>-1</v>
      </c>
      <c r="AG116" s="5" t="s">
        <v>15</v>
      </c>
      <c r="AK116" s="16">
        <v>56</v>
      </c>
    </row>
    <row r="117" spans="1:41" x14ac:dyDescent="0.2">
      <c r="A117" s="1" t="s">
        <v>118</v>
      </c>
      <c r="B117" s="1" t="s">
        <v>7</v>
      </c>
      <c r="C117" s="1" t="s">
        <v>8</v>
      </c>
      <c r="D117" s="1" t="s">
        <v>38</v>
      </c>
      <c r="E117" s="1" t="s">
        <v>44</v>
      </c>
      <c r="F117" s="1" t="s">
        <v>10</v>
      </c>
      <c r="O117" s="5">
        <v>5.0000000000000001E-3</v>
      </c>
      <c r="Q117" s="5">
        <v>0.16</v>
      </c>
      <c r="R117" s="5">
        <v>9.6000000000000002E-2</v>
      </c>
      <c r="S117" s="5">
        <v>0.13600000000000001</v>
      </c>
      <c r="T117" s="5">
        <v>0.114</v>
      </c>
      <c r="AK117" s="20">
        <v>57</v>
      </c>
      <c r="AM117" s="17">
        <f>+AO117/$AO$3</f>
        <v>4.8061368517465431E-6</v>
      </c>
      <c r="AN117" s="18">
        <f>IF(AK117=1,AM117,AM117+AN115)</f>
        <v>0.99997056123611305</v>
      </c>
      <c r="AO117" s="5">
        <f>SUM(G117:AJ117)</f>
        <v>0.51100000000000001</v>
      </c>
    </row>
    <row r="118" spans="1:41" x14ac:dyDescent="0.2">
      <c r="A118" s="1" t="s">
        <v>118</v>
      </c>
      <c r="B118" s="1" t="s">
        <v>7</v>
      </c>
      <c r="C118" s="1" t="s">
        <v>8</v>
      </c>
      <c r="D118" s="1" t="s">
        <v>38</v>
      </c>
      <c r="E118" s="1" t="s">
        <v>44</v>
      </c>
      <c r="F118" s="1" t="s">
        <v>11</v>
      </c>
      <c r="O118" s="5" t="s">
        <v>15</v>
      </c>
      <c r="Q118" s="5" t="s">
        <v>15</v>
      </c>
      <c r="R118" s="5" t="s">
        <v>15</v>
      </c>
      <c r="S118" s="5" t="s">
        <v>15</v>
      </c>
      <c r="T118" s="5" t="s">
        <v>15</v>
      </c>
      <c r="AK118" s="16">
        <v>57</v>
      </c>
    </row>
    <row r="119" spans="1:41" x14ac:dyDescent="0.2">
      <c r="A119" s="1" t="s">
        <v>118</v>
      </c>
      <c r="B119" s="1" t="s">
        <v>7</v>
      </c>
      <c r="C119" s="1" t="s">
        <v>8</v>
      </c>
      <c r="D119" s="1" t="s">
        <v>38</v>
      </c>
      <c r="E119" s="1" t="s">
        <v>47</v>
      </c>
      <c r="F119" s="1" t="s">
        <v>10</v>
      </c>
      <c r="K119" s="5">
        <v>0.34300000000000003</v>
      </c>
      <c r="R119" s="5">
        <v>0.16600000000000001</v>
      </c>
      <c r="AK119" s="20">
        <v>58</v>
      </c>
      <c r="AM119" s="17">
        <f>+AO119/$AO$3</f>
        <v>4.7873261399980241E-6</v>
      </c>
      <c r="AN119" s="18">
        <f>IF(AK119=1,AM119,AM119+AN117)</f>
        <v>0.99997534856225301</v>
      </c>
      <c r="AO119" s="5">
        <f>SUM(G119:AJ119)</f>
        <v>0.50900000000000001</v>
      </c>
    </row>
    <row r="120" spans="1:41" x14ac:dyDescent="0.2">
      <c r="A120" s="1" t="s">
        <v>118</v>
      </c>
      <c r="B120" s="1" t="s">
        <v>7</v>
      </c>
      <c r="C120" s="1" t="s">
        <v>8</v>
      </c>
      <c r="D120" s="1" t="s">
        <v>38</v>
      </c>
      <c r="E120" s="1" t="s">
        <v>47</v>
      </c>
      <c r="F120" s="1" t="s">
        <v>11</v>
      </c>
      <c r="K120" s="5">
        <v>-1</v>
      </c>
      <c r="R120" s="5" t="s">
        <v>15</v>
      </c>
      <c r="AJ120" s="5" t="s">
        <v>15</v>
      </c>
      <c r="AK120" s="16">
        <v>58</v>
      </c>
    </row>
    <row r="121" spans="1:41" x14ac:dyDescent="0.2">
      <c r="A121" s="1" t="s">
        <v>118</v>
      </c>
      <c r="B121" s="1" t="s">
        <v>7</v>
      </c>
      <c r="C121" s="1" t="s">
        <v>8</v>
      </c>
      <c r="D121" s="1" t="s">
        <v>215</v>
      </c>
      <c r="E121" s="1" t="s">
        <v>28</v>
      </c>
      <c r="F121" s="1" t="s">
        <v>10</v>
      </c>
      <c r="AG121" s="5">
        <v>0.43099999999999999</v>
      </c>
      <c r="AK121" s="20">
        <v>59</v>
      </c>
      <c r="AM121" s="17">
        <f>+AO121/$AO$3</f>
        <v>4.0537083818057922E-6</v>
      </c>
      <c r="AN121" s="18">
        <f>IF(AK121=1,AM121,AM121+AN119)</f>
        <v>0.99997940227063487</v>
      </c>
      <c r="AO121" s="5">
        <f>SUM(G121:AJ121)</f>
        <v>0.43099999999999999</v>
      </c>
    </row>
    <row r="122" spans="1:41" x14ac:dyDescent="0.2">
      <c r="A122" s="1" t="s">
        <v>118</v>
      </c>
      <c r="B122" s="1" t="s">
        <v>7</v>
      </c>
      <c r="C122" s="1" t="s">
        <v>8</v>
      </c>
      <c r="D122" s="1" t="s">
        <v>215</v>
      </c>
      <c r="E122" s="1" t="s">
        <v>28</v>
      </c>
      <c r="F122" s="1" t="s">
        <v>11</v>
      </c>
      <c r="AG122" s="5">
        <v>-1</v>
      </c>
      <c r="AK122" s="20">
        <v>59</v>
      </c>
    </row>
    <row r="123" spans="1:41" x14ac:dyDescent="0.2">
      <c r="A123" s="1" t="s">
        <v>118</v>
      </c>
      <c r="B123" s="1" t="s">
        <v>7</v>
      </c>
      <c r="C123" s="1" t="s">
        <v>8</v>
      </c>
      <c r="D123" s="1" t="s">
        <v>218</v>
      </c>
      <c r="E123" s="1" t="s">
        <v>47</v>
      </c>
      <c r="F123" s="1" t="s">
        <v>10</v>
      </c>
      <c r="N123" s="5">
        <v>0.115</v>
      </c>
      <c r="V123" s="5">
        <v>6.7000000000000004E-2</v>
      </c>
      <c r="W123" s="5">
        <v>0.11899999999999999</v>
      </c>
      <c r="AI123" s="5">
        <v>8.9999999999999993E-3</v>
      </c>
      <c r="AJ123" s="5">
        <v>7.0000000000000007E-2</v>
      </c>
      <c r="AK123" s="20">
        <v>60</v>
      </c>
      <c r="AM123" s="17">
        <f>+AO123/$AO$3</f>
        <v>3.574035232218564E-6</v>
      </c>
      <c r="AN123" s="18">
        <f>IF(AK123=1,AM123,AM123+AN121)</f>
        <v>0.99998297630586708</v>
      </c>
      <c r="AO123" s="5">
        <f>SUM(G123:AJ123)</f>
        <v>0.38</v>
      </c>
    </row>
    <row r="124" spans="1:41" x14ac:dyDescent="0.2">
      <c r="A124" s="1" t="s">
        <v>118</v>
      </c>
      <c r="B124" s="1" t="s">
        <v>7</v>
      </c>
      <c r="C124" s="1" t="s">
        <v>8</v>
      </c>
      <c r="D124" s="1" t="s">
        <v>218</v>
      </c>
      <c r="E124" s="1" t="s">
        <v>47</v>
      </c>
      <c r="F124" s="1" t="s">
        <v>11</v>
      </c>
      <c r="N124" s="5">
        <v>-1</v>
      </c>
      <c r="V124" s="5">
        <v>-1</v>
      </c>
      <c r="W124" s="5">
        <v>-1</v>
      </c>
      <c r="AI124" s="5" t="s">
        <v>15</v>
      </c>
      <c r="AJ124" s="5" t="s">
        <v>15</v>
      </c>
      <c r="AK124" s="20">
        <v>60</v>
      </c>
    </row>
    <row r="125" spans="1:41" x14ac:dyDescent="0.2">
      <c r="A125" s="1" t="s">
        <v>118</v>
      </c>
      <c r="B125" s="1" t="s">
        <v>7</v>
      </c>
      <c r="C125" s="1" t="s">
        <v>8</v>
      </c>
      <c r="D125" s="1" t="s">
        <v>149</v>
      </c>
      <c r="E125" s="1" t="s">
        <v>21</v>
      </c>
      <c r="F125" s="1" t="s">
        <v>10</v>
      </c>
      <c r="P125" s="5">
        <v>0.3</v>
      </c>
      <c r="AK125" s="20">
        <v>61</v>
      </c>
      <c r="AM125" s="17">
        <f>+AO125/$AO$3</f>
        <v>2.8216067622778137E-6</v>
      </c>
      <c r="AN125" s="18">
        <f>IF(AK125=1,AM125,AM125+AN123)</f>
        <v>0.99998579791262932</v>
      </c>
      <c r="AO125" s="5">
        <f>SUM(G125:AJ125)</f>
        <v>0.3</v>
      </c>
    </row>
    <row r="126" spans="1:41" x14ac:dyDescent="0.2">
      <c r="A126" s="1" t="s">
        <v>118</v>
      </c>
      <c r="B126" s="1" t="s">
        <v>7</v>
      </c>
      <c r="C126" s="1" t="s">
        <v>8</v>
      </c>
      <c r="D126" s="1" t="s">
        <v>149</v>
      </c>
      <c r="E126" s="1" t="s">
        <v>21</v>
      </c>
      <c r="F126" s="1" t="s">
        <v>11</v>
      </c>
      <c r="P126" s="5" t="s">
        <v>15</v>
      </c>
      <c r="R126" s="5" t="s">
        <v>15</v>
      </c>
      <c r="S126" s="5" t="s">
        <v>15</v>
      </c>
      <c r="T126" s="5" t="s">
        <v>15</v>
      </c>
      <c r="U126" s="5" t="s">
        <v>15</v>
      </c>
      <c r="V126" s="5" t="s">
        <v>15</v>
      </c>
      <c r="W126" s="5" t="s">
        <v>13</v>
      </c>
      <c r="Y126" s="5" t="s">
        <v>15</v>
      </c>
      <c r="Z126" s="5" t="s">
        <v>15</v>
      </c>
      <c r="AA126" s="5" t="s">
        <v>13</v>
      </c>
      <c r="AB126" s="5" t="s">
        <v>15</v>
      </c>
      <c r="AD126" s="5" t="s">
        <v>15</v>
      </c>
      <c r="AF126" s="5" t="s">
        <v>15</v>
      </c>
      <c r="AH126" s="5" t="s">
        <v>15</v>
      </c>
      <c r="AI126" s="5" t="s">
        <v>15</v>
      </c>
      <c r="AJ126" s="5" t="s">
        <v>15</v>
      </c>
      <c r="AK126" s="20">
        <v>61</v>
      </c>
    </row>
    <row r="127" spans="1:41" x14ac:dyDescent="0.2">
      <c r="A127" s="1" t="s">
        <v>118</v>
      </c>
      <c r="B127" s="1" t="s">
        <v>7</v>
      </c>
      <c r="C127" s="1" t="s">
        <v>8</v>
      </c>
      <c r="D127" s="1" t="s">
        <v>70</v>
      </c>
      <c r="E127" s="1" t="s">
        <v>16</v>
      </c>
      <c r="F127" s="1" t="s">
        <v>10</v>
      </c>
      <c r="AG127" s="5">
        <v>8.4000000000000005E-2</v>
      </c>
      <c r="AH127" s="5">
        <v>6.0000000000000001E-3</v>
      </c>
      <c r="AI127" s="5">
        <v>0.20399999999999999</v>
      </c>
      <c r="AK127" s="20">
        <v>62</v>
      </c>
      <c r="AM127" s="17">
        <f>+AO127/$AO$3</f>
        <v>2.7651746270322573E-6</v>
      </c>
      <c r="AN127" s="18">
        <f>IF(AK127=1,AM127,AM127+AN125)</f>
        <v>0.99998856308725637</v>
      </c>
      <c r="AO127" s="5">
        <f>SUM(G127:AJ127)</f>
        <v>0.29399999999999998</v>
      </c>
    </row>
    <row r="128" spans="1:41" x14ac:dyDescent="0.2">
      <c r="A128" s="1" t="s">
        <v>118</v>
      </c>
      <c r="B128" s="1" t="s">
        <v>7</v>
      </c>
      <c r="C128" s="1" t="s">
        <v>8</v>
      </c>
      <c r="D128" s="1" t="s">
        <v>70</v>
      </c>
      <c r="E128" s="1" t="s">
        <v>16</v>
      </c>
      <c r="F128" s="1" t="s">
        <v>11</v>
      </c>
      <c r="AG128" s="5">
        <v>-1</v>
      </c>
      <c r="AH128" s="5" t="s">
        <v>24</v>
      </c>
      <c r="AI128" s="5" t="s">
        <v>24</v>
      </c>
      <c r="AK128" s="20">
        <v>62</v>
      </c>
    </row>
    <row r="129" spans="1:41" x14ac:dyDescent="0.2">
      <c r="A129" s="1" t="s">
        <v>118</v>
      </c>
      <c r="B129" s="1" t="s">
        <v>7</v>
      </c>
      <c r="C129" s="1" t="s">
        <v>8</v>
      </c>
      <c r="D129" s="1" t="s">
        <v>218</v>
      </c>
      <c r="E129" s="1" t="s">
        <v>16</v>
      </c>
      <c r="F129" s="1" t="s">
        <v>10</v>
      </c>
      <c r="AH129" s="5">
        <v>0.159</v>
      </c>
      <c r="AI129" s="5">
        <v>8.0000000000000002E-3</v>
      </c>
      <c r="AJ129" s="5">
        <v>9.8000000000000004E-2</v>
      </c>
      <c r="AK129" s="20">
        <v>63</v>
      </c>
      <c r="AM129" s="17">
        <f>+AO129/$AO$3</f>
        <v>2.4924193066787355E-6</v>
      </c>
      <c r="AN129" s="18">
        <f>IF(AK129=1,AM129,AM129+AN127)</f>
        <v>0.99999105550656309</v>
      </c>
      <c r="AO129" s="5">
        <f>SUM(G129:AJ129)</f>
        <v>0.26500000000000001</v>
      </c>
    </row>
    <row r="130" spans="1:41" x14ac:dyDescent="0.2">
      <c r="A130" s="1" t="s">
        <v>118</v>
      </c>
      <c r="B130" s="1" t="s">
        <v>7</v>
      </c>
      <c r="C130" s="1" t="s">
        <v>8</v>
      </c>
      <c r="D130" s="1" t="s">
        <v>218</v>
      </c>
      <c r="E130" s="1" t="s">
        <v>16</v>
      </c>
      <c r="F130" s="1" t="s">
        <v>11</v>
      </c>
      <c r="AH130" s="5" t="s">
        <v>15</v>
      </c>
      <c r="AI130" s="5" t="s">
        <v>15</v>
      </c>
      <c r="AJ130" s="5" t="s">
        <v>15</v>
      </c>
      <c r="AK130" s="20">
        <v>63</v>
      </c>
    </row>
    <row r="131" spans="1:41" x14ac:dyDescent="0.2">
      <c r="A131" s="1" t="s">
        <v>118</v>
      </c>
      <c r="B131" s="1" t="s">
        <v>7</v>
      </c>
      <c r="C131" s="1" t="s">
        <v>8</v>
      </c>
      <c r="D131" s="1" t="s">
        <v>38</v>
      </c>
      <c r="E131" s="1" t="s">
        <v>28</v>
      </c>
      <c r="F131" s="1" t="s">
        <v>10</v>
      </c>
      <c r="AF131" s="5">
        <v>0.185</v>
      </c>
      <c r="AK131" s="20">
        <v>64</v>
      </c>
      <c r="AM131" s="17">
        <f>+AO131/$AO$3</f>
        <v>1.7399908367379852E-6</v>
      </c>
      <c r="AN131" s="18">
        <f>IF(AK131=1,AM131,AM131+AN129)</f>
        <v>0.99999279549739983</v>
      </c>
      <c r="AO131" s="5">
        <f>SUM(G131:AJ131)</f>
        <v>0.185</v>
      </c>
    </row>
    <row r="132" spans="1:41" x14ac:dyDescent="0.2">
      <c r="A132" s="1" t="s">
        <v>118</v>
      </c>
      <c r="B132" s="1" t="s">
        <v>7</v>
      </c>
      <c r="C132" s="1" t="s">
        <v>8</v>
      </c>
      <c r="D132" s="1" t="s">
        <v>38</v>
      </c>
      <c r="E132" s="1" t="s">
        <v>28</v>
      </c>
      <c r="F132" s="1" t="s">
        <v>11</v>
      </c>
      <c r="AF132" s="5" t="s">
        <v>15</v>
      </c>
      <c r="AK132" s="20">
        <v>64</v>
      </c>
    </row>
    <row r="133" spans="1:41" x14ac:dyDescent="0.2">
      <c r="A133" s="1" t="s">
        <v>118</v>
      </c>
      <c r="B133" s="1" t="s">
        <v>7</v>
      </c>
      <c r="C133" s="1" t="s">
        <v>8</v>
      </c>
      <c r="D133" s="1" t="s">
        <v>216</v>
      </c>
      <c r="E133" s="1" t="s">
        <v>47</v>
      </c>
      <c r="F133" s="1" t="s">
        <v>10</v>
      </c>
      <c r="Y133" s="5">
        <v>0.16</v>
      </c>
      <c r="AK133" s="20">
        <v>65</v>
      </c>
      <c r="AM133" s="17">
        <f>+AO133/$AO$3</f>
        <v>1.5048569398815008E-6</v>
      </c>
      <c r="AN133" s="18">
        <f>IF(AK133=1,AM133,AM133+AN131)</f>
        <v>0.99999430035433967</v>
      </c>
      <c r="AO133" s="5">
        <f>SUM(G133:AJ133)</f>
        <v>0.16</v>
      </c>
    </row>
    <row r="134" spans="1:41" x14ac:dyDescent="0.2">
      <c r="A134" s="1" t="s">
        <v>118</v>
      </c>
      <c r="B134" s="1" t="s">
        <v>7</v>
      </c>
      <c r="C134" s="1" t="s">
        <v>8</v>
      </c>
      <c r="D134" s="1" t="s">
        <v>216</v>
      </c>
      <c r="E134" s="1" t="s">
        <v>47</v>
      </c>
      <c r="F134" s="1" t="s">
        <v>11</v>
      </c>
      <c r="Y134" s="5">
        <v>-1</v>
      </c>
      <c r="AK134" s="20">
        <v>65</v>
      </c>
    </row>
    <row r="135" spans="1:41" x14ac:dyDescent="0.2">
      <c r="A135" s="1" t="s">
        <v>118</v>
      </c>
      <c r="B135" s="1" t="s">
        <v>7</v>
      </c>
      <c r="C135" s="1" t="s">
        <v>8</v>
      </c>
      <c r="D135" s="1" t="s">
        <v>221</v>
      </c>
      <c r="E135" s="1" t="s">
        <v>47</v>
      </c>
      <c r="F135" s="1" t="s">
        <v>10</v>
      </c>
      <c r="Y135" s="5">
        <v>2.5999999999999999E-2</v>
      </c>
      <c r="AB135" s="5">
        <v>0.10299999999999999</v>
      </c>
      <c r="AK135" s="20">
        <v>66</v>
      </c>
      <c r="AM135" s="17">
        <f>+AO135/$AO$3</f>
        <v>1.2132909077794599E-6</v>
      </c>
      <c r="AN135" s="18">
        <f>IF(AK135=1,AM135,AM135+AN133)</f>
        <v>0.99999551364524741</v>
      </c>
      <c r="AO135" s="5">
        <f>SUM(G135:AJ135)</f>
        <v>0.129</v>
      </c>
    </row>
    <row r="136" spans="1:41" x14ac:dyDescent="0.2">
      <c r="A136" s="1" t="s">
        <v>118</v>
      </c>
      <c r="B136" s="1" t="s">
        <v>7</v>
      </c>
      <c r="C136" s="1" t="s">
        <v>8</v>
      </c>
      <c r="D136" s="1" t="s">
        <v>221</v>
      </c>
      <c r="E136" s="1" t="s">
        <v>47</v>
      </c>
      <c r="F136" s="1" t="s">
        <v>11</v>
      </c>
      <c r="Y136" s="5" t="s">
        <v>15</v>
      </c>
      <c r="AB136" s="5" t="s">
        <v>15</v>
      </c>
      <c r="AK136" s="20">
        <v>66</v>
      </c>
    </row>
    <row r="137" spans="1:41" x14ac:dyDescent="0.2">
      <c r="A137" s="1" t="s">
        <v>118</v>
      </c>
      <c r="B137" s="1" t="s">
        <v>7</v>
      </c>
      <c r="C137" s="1" t="s">
        <v>8</v>
      </c>
      <c r="D137" s="1" t="s">
        <v>221</v>
      </c>
      <c r="E137" s="1" t="s">
        <v>33</v>
      </c>
      <c r="F137" s="1" t="s">
        <v>10</v>
      </c>
      <c r="Y137" s="5">
        <v>3.0000000000000001E-3</v>
      </c>
      <c r="Z137" s="5">
        <v>8.9999999999999993E-3</v>
      </c>
      <c r="AB137" s="5">
        <v>0.10299999999999999</v>
      </c>
      <c r="AJ137" s="5">
        <v>2E-3</v>
      </c>
      <c r="AK137" s="20">
        <v>67</v>
      </c>
      <c r="AM137" s="17">
        <f>+AO137/$AO$3</f>
        <v>1.1004266372883472E-6</v>
      </c>
      <c r="AN137" s="18">
        <f>IF(AK137=1,AM137,AM137+AN135)</f>
        <v>0.99999661407188467</v>
      </c>
      <c r="AO137" s="5">
        <f>SUM(G137:AJ137)</f>
        <v>0.11699999999999999</v>
      </c>
    </row>
    <row r="138" spans="1:41" x14ac:dyDescent="0.2">
      <c r="A138" s="1" t="s">
        <v>118</v>
      </c>
      <c r="B138" s="1" t="s">
        <v>7</v>
      </c>
      <c r="C138" s="1" t="s">
        <v>8</v>
      </c>
      <c r="D138" s="1" t="s">
        <v>221</v>
      </c>
      <c r="E138" s="1" t="s">
        <v>33</v>
      </c>
      <c r="F138" s="1" t="s">
        <v>11</v>
      </c>
      <c r="U138" s="5" t="s">
        <v>15</v>
      </c>
      <c r="Y138" s="5" t="s">
        <v>15</v>
      </c>
      <c r="Z138" s="5" t="s">
        <v>15</v>
      </c>
      <c r="AB138" s="5" t="s">
        <v>15</v>
      </c>
      <c r="AJ138" s="5">
        <v>-1</v>
      </c>
      <c r="AK138" s="20">
        <v>67</v>
      </c>
    </row>
    <row r="139" spans="1:41" x14ac:dyDescent="0.2">
      <c r="A139" s="1" t="s">
        <v>118</v>
      </c>
      <c r="B139" s="1" t="s">
        <v>7</v>
      </c>
      <c r="C139" s="1" t="s">
        <v>8</v>
      </c>
      <c r="D139" s="1" t="s">
        <v>220</v>
      </c>
      <c r="E139" s="1" t="s">
        <v>14</v>
      </c>
      <c r="F139" s="1" t="s">
        <v>10</v>
      </c>
      <c r="AG139" s="5">
        <v>3.9E-2</v>
      </c>
      <c r="AJ139" s="5">
        <v>5.6000000000000001E-2</v>
      </c>
      <c r="AK139" s="20">
        <v>68</v>
      </c>
      <c r="AM139" s="17">
        <f>+AO139/$AO$3</f>
        <v>8.9350880805464101E-7</v>
      </c>
      <c r="AN139" s="18">
        <f>IF(AK139=1,AM139,AM139+AN137)</f>
        <v>0.99999750758069272</v>
      </c>
      <c r="AO139" s="5">
        <f>SUM(G139:AJ139)</f>
        <v>9.5000000000000001E-2</v>
      </c>
    </row>
    <row r="140" spans="1:41" x14ac:dyDescent="0.2">
      <c r="A140" s="1" t="s">
        <v>118</v>
      </c>
      <c r="B140" s="1" t="s">
        <v>7</v>
      </c>
      <c r="C140" s="1" t="s">
        <v>8</v>
      </c>
      <c r="D140" s="1" t="s">
        <v>220</v>
      </c>
      <c r="E140" s="1" t="s">
        <v>14</v>
      </c>
      <c r="F140" s="1" t="s">
        <v>11</v>
      </c>
      <c r="AG140" s="5">
        <v>-1</v>
      </c>
      <c r="AJ140" s="5" t="s">
        <v>24</v>
      </c>
      <c r="AK140" s="20">
        <v>68</v>
      </c>
    </row>
    <row r="141" spans="1:41" x14ac:dyDescent="0.2">
      <c r="A141" s="1" t="s">
        <v>118</v>
      </c>
      <c r="B141" s="1" t="s">
        <v>7</v>
      </c>
      <c r="C141" s="1" t="s">
        <v>8</v>
      </c>
      <c r="D141" s="1" t="s">
        <v>58</v>
      </c>
      <c r="E141" s="1" t="s">
        <v>28</v>
      </c>
      <c r="F141" s="1" t="s">
        <v>10</v>
      </c>
      <c r="AG141" s="5">
        <v>6.6000000000000003E-2</v>
      </c>
      <c r="AK141" s="20">
        <v>69</v>
      </c>
      <c r="AM141" s="17">
        <f>+AO141/$AO$3</f>
        <v>6.2075348770111902E-7</v>
      </c>
      <c r="AN141" s="18">
        <f>IF(AK141=1,AM141,AM141+AN139)</f>
        <v>0.99999812833418045</v>
      </c>
      <c r="AO141" s="5">
        <f>SUM(G141:AJ141)</f>
        <v>6.6000000000000003E-2</v>
      </c>
    </row>
    <row r="142" spans="1:41" x14ac:dyDescent="0.2">
      <c r="A142" s="1" t="s">
        <v>118</v>
      </c>
      <c r="B142" s="1" t="s">
        <v>7</v>
      </c>
      <c r="C142" s="1" t="s">
        <v>8</v>
      </c>
      <c r="D142" s="1" t="s">
        <v>58</v>
      </c>
      <c r="E142" s="1" t="s">
        <v>28</v>
      </c>
      <c r="F142" s="1" t="s">
        <v>11</v>
      </c>
      <c r="AG142" s="5">
        <v>-1</v>
      </c>
      <c r="AK142" s="20">
        <v>69</v>
      </c>
    </row>
    <row r="143" spans="1:41" x14ac:dyDescent="0.2">
      <c r="A143" s="1" t="s">
        <v>118</v>
      </c>
      <c r="B143" s="1" t="s">
        <v>7</v>
      </c>
      <c r="C143" s="1" t="s">
        <v>8</v>
      </c>
      <c r="D143" s="1" t="s">
        <v>221</v>
      </c>
      <c r="E143" s="1" t="s">
        <v>16</v>
      </c>
      <c r="F143" s="1" t="s">
        <v>10</v>
      </c>
      <c r="W143" s="5">
        <v>4.0000000000000001E-3</v>
      </c>
      <c r="AA143" s="5">
        <v>4.0000000000000001E-3</v>
      </c>
      <c r="AI143" s="5">
        <v>3.4000000000000002E-2</v>
      </c>
      <c r="AJ143" s="5">
        <v>1.7000000000000001E-2</v>
      </c>
      <c r="AK143" s="20">
        <v>70</v>
      </c>
      <c r="AM143" s="17">
        <f>+AO143/$AO$3</f>
        <v>5.5491599658130344E-7</v>
      </c>
      <c r="AN143" s="18">
        <f>IF(AK143=1,AM143,AM143+AN141)</f>
        <v>0.99999868325017705</v>
      </c>
      <c r="AO143" s="5">
        <f>SUM(G143:AJ143)</f>
        <v>5.9000000000000004E-2</v>
      </c>
    </row>
    <row r="144" spans="1:41" x14ac:dyDescent="0.2">
      <c r="A144" s="1" t="s">
        <v>118</v>
      </c>
      <c r="B144" s="1" t="s">
        <v>7</v>
      </c>
      <c r="C144" s="1" t="s">
        <v>8</v>
      </c>
      <c r="D144" s="1" t="s">
        <v>221</v>
      </c>
      <c r="E144" s="1" t="s">
        <v>16</v>
      </c>
      <c r="F144" s="1" t="s">
        <v>11</v>
      </c>
      <c r="U144" s="5" t="s">
        <v>15</v>
      </c>
      <c r="W144" s="5" t="s">
        <v>15</v>
      </c>
      <c r="AA144" s="5">
        <v>-1</v>
      </c>
      <c r="AI144" s="5" t="s">
        <v>15</v>
      </c>
      <c r="AJ144" s="5">
        <v>-1</v>
      </c>
      <c r="AK144" s="20">
        <v>70</v>
      </c>
    </row>
    <row r="145" spans="1:41" x14ac:dyDescent="0.2">
      <c r="A145" s="1" t="s">
        <v>118</v>
      </c>
      <c r="B145" s="1" t="s">
        <v>7</v>
      </c>
      <c r="C145" s="1" t="s">
        <v>8</v>
      </c>
      <c r="D145" s="1" t="s">
        <v>157</v>
      </c>
      <c r="E145" s="1" t="s">
        <v>28</v>
      </c>
      <c r="F145" s="1" t="s">
        <v>10</v>
      </c>
      <c r="AG145" s="5">
        <v>5.3999999999999999E-2</v>
      </c>
      <c r="AK145" s="20">
        <v>71</v>
      </c>
      <c r="AM145" s="17">
        <f>+AO145/$AO$3</f>
        <v>5.0788921721000646E-7</v>
      </c>
      <c r="AN145" s="18">
        <f>IF(AK145=1,AM145,AM145+AN143)</f>
        <v>0.99999919113939428</v>
      </c>
      <c r="AO145" s="5">
        <f>SUM(G145:AJ145)</f>
        <v>5.3999999999999999E-2</v>
      </c>
    </row>
    <row r="146" spans="1:41" x14ac:dyDescent="0.2">
      <c r="A146" s="1" t="s">
        <v>118</v>
      </c>
      <c r="B146" s="1" t="s">
        <v>7</v>
      </c>
      <c r="C146" s="1" t="s">
        <v>8</v>
      </c>
      <c r="D146" s="1" t="s">
        <v>157</v>
      </c>
      <c r="E146" s="1" t="s">
        <v>28</v>
      </c>
      <c r="F146" s="1" t="s">
        <v>11</v>
      </c>
      <c r="AG146" s="5">
        <v>-1</v>
      </c>
      <c r="AK146" s="20">
        <v>71</v>
      </c>
    </row>
    <row r="147" spans="1:41" x14ac:dyDescent="0.2">
      <c r="A147" s="1" t="s">
        <v>118</v>
      </c>
      <c r="B147" s="1" t="s">
        <v>7</v>
      </c>
      <c r="C147" s="1" t="s">
        <v>8</v>
      </c>
      <c r="D147" s="1" t="s">
        <v>41</v>
      </c>
      <c r="E147" s="1" t="s">
        <v>26</v>
      </c>
      <c r="F147" s="1" t="s">
        <v>10</v>
      </c>
      <c r="W147" s="5">
        <v>3.9E-2</v>
      </c>
      <c r="AK147" s="20">
        <v>72</v>
      </c>
      <c r="AM147" s="17">
        <f>+AO147/$AO$3</f>
        <v>3.6680887909611579E-7</v>
      </c>
      <c r="AN147" s="18">
        <f>IF(AK147=1,AM147,AM147+AN145)</f>
        <v>0.99999955794827333</v>
      </c>
      <c r="AO147" s="5">
        <f>SUM(G147:AJ147)</f>
        <v>3.9E-2</v>
      </c>
    </row>
    <row r="148" spans="1:41" x14ac:dyDescent="0.2">
      <c r="A148" s="1" t="s">
        <v>118</v>
      </c>
      <c r="B148" s="1" t="s">
        <v>7</v>
      </c>
      <c r="C148" s="1" t="s">
        <v>8</v>
      </c>
      <c r="D148" s="1" t="s">
        <v>41</v>
      </c>
      <c r="E148" s="1" t="s">
        <v>26</v>
      </c>
      <c r="F148" s="1" t="s">
        <v>11</v>
      </c>
      <c r="W148" s="5" t="s">
        <v>15</v>
      </c>
      <c r="AK148" s="20">
        <v>72</v>
      </c>
    </row>
    <row r="149" spans="1:41" x14ac:dyDescent="0.2">
      <c r="A149" s="1" t="s">
        <v>118</v>
      </c>
      <c r="B149" s="1" t="s">
        <v>7</v>
      </c>
      <c r="C149" s="1" t="s">
        <v>8</v>
      </c>
      <c r="D149" s="1" t="s">
        <v>35</v>
      </c>
      <c r="E149" s="1" t="s">
        <v>28</v>
      </c>
      <c r="F149" s="1" t="s">
        <v>10</v>
      </c>
      <c r="AG149" s="5">
        <v>2.9000000000000001E-2</v>
      </c>
      <c r="AK149" s="20">
        <v>73</v>
      </c>
      <c r="AM149" s="17">
        <f>+AO149/$AO$3</f>
        <v>2.7275532035352199E-7</v>
      </c>
      <c r="AN149" s="18">
        <f>IF(AK149=1,AM149,AM149+AN147)</f>
        <v>0.99999983070359366</v>
      </c>
      <c r="AO149" s="5">
        <f>SUM(G149:AJ149)</f>
        <v>2.9000000000000001E-2</v>
      </c>
    </row>
    <row r="150" spans="1:41" x14ac:dyDescent="0.2">
      <c r="A150" s="1" t="s">
        <v>118</v>
      </c>
      <c r="B150" s="1" t="s">
        <v>7</v>
      </c>
      <c r="C150" s="1" t="s">
        <v>8</v>
      </c>
      <c r="D150" s="1" t="s">
        <v>35</v>
      </c>
      <c r="E150" s="1" t="s">
        <v>28</v>
      </c>
      <c r="F150" s="1" t="s">
        <v>11</v>
      </c>
      <c r="AG150" s="5">
        <v>-1</v>
      </c>
      <c r="AK150" s="20">
        <v>73</v>
      </c>
    </row>
    <row r="151" spans="1:41" x14ac:dyDescent="0.2">
      <c r="A151" s="1" t="s">
        <v>118</v>
      </c>
      <c r="B151" s="1" t="s">
        <v>7</v>
      </c>
      <c r="C151" s="1" t="s">
        <v>8</v>
      </c>
      <c r="D151" s="1" t="s">
        <v>50</v>
      </c>
      <c r="E151" s="1" t="s">
        <v>28</v>
      </c>
      <c r="F151" s="1" t="s">
        <v>10</v>
      </c>
      <c r="AG151" s="5">
        <v>1.6E-2</v>
      </c>
      <c r="AK151" s="20">
        <v>74</v>
      </c>
      <c r="AM151" s="17">
        <f>+AO151/$AO$3</f>
        <v>1.5048569398815008E-7</v>
      </c>
      <c r="AN151" s="18">
        <f>IF(AK151=1,AM151,AM151+AN149)</f>
        <v>0.99999998118928768</v>
      </c>
      <c r="AO151" s="5">
        <f>SUM(G151:AJ151)</f>
        <v>1.6E-2</v>
      </c>
    </row>
    <row r="152" spans="1:41" x14ac:dyDescent="0.2">
      <c r="A152" s="1" t="s">
        <v>118</v>
      </c>
      <c r="B152" s="1" t="s">
        <v>7</v>
      </c>
      <c r="C152" s="1" t="s">
        <v>8</v>
      </c>
      <c r="D152" s="1" t="s">
        <v>50</v>
      </c>
      <c r="E152" s="1" t="s">
        <v>28</v>
      </c>
      <c r="F152" s="1" t="s">
        <v>11</v>
      </c>
      <c r="AG152" s="5">
        <v>-1</v>
      </c>
      <c r="AK152" s="20">
        <v>74</v>
      </c>
    </row>
    <row r="153" spans="1:41" x14ac:dyDescent="0.2">
      <c r="A153" s="1" t="s">
        <v>118</v>
      </c>
      <c r="B153" s="1" t="s">
        <v>7</v>
      </c>
      <c r="C153" s="1" t="s">
        <v>8</v>
      </c>
      <c r="D153" s="1" t="s">
        <v>226</v>
      </c>
      <c r="E153" s="1" t="s">
        <v>33</v>
      </c>
      <c r="F153" s="1" t="s">
        <v>10</v>
      </c>
      <c r="AG153" s="5">
        <v>2E-3</v>
      </c>
      <c r="AK153" s="20">
        <v>75</v>
      </c>
      <c r="AM153" s="17">
        <f>+AO153/$AO$3</f>
        <v>1.881071174851876E-8</v>
      </c>
      <c r="AN153" s="18">
        <f>IF(AK153=1,AM153,AM153+AN151)</f>
        <v>0.99999999999999944</v>
      </c>
      <c r="AO153" s="5">
        <f>SUM(G153:AJ153)</f>
        <v>2E-3</v>
      </c>
    </row>
    <row r="154" spans="1:41" x14ac:dyDescent="0.2">
      <c r="A154" s="1" t="s">
        <v>118</v>
      </c>
      <c r="B154" s="1" t="s">
        <v>7</v>
      </c>
      <c r="C154" s="1" t="s">
        <v>8</v>
      </c>
      <c r="D154" s="1" t="s">
        <v>226</v>
      </c>
      <c r="E154" s="1" t="s">
        <v>33</v>
      </c>
      <c r="F154" s="1" t="s">
        <v>11</v>
      </c>
      <c r="AG154" s="5">
        <v>-1</v>
      </c>
      <c r="AK154" s="20">
        <v>75</v>
      </c>
    </row>
  </sheetData>
  <mergeCells count="2">
    <mergeCell ref="E2:F2"/>
    <mergeCell ref="A1:D1"/>
  </mergeCells>
  <conditionalFormatting sqref="AM5:AM154">
    <cfRule type="colorScale" priority="109">
      <colorScale>
        <cfvo type="min"/>
        <cfvo type="percentile" val="50"/>
        <cfvo type="max"/>
        <color rgb="FFF8696B"/>
        <color rgb="FFFFEB84"/>
        <color rgb="FF63BE7B"/>
      </colorScale>
    </cfRule>
  </conditionalFormatting>
  <conditionalFormatting sqref="AN6">
    <cfRule type="colorScale" priority="108">
      <colorScale>
        <cfvo type="min"/>
        <cfvo type="percentile" val="50"/>
        <cfvo type="num" val="0.97499999999999998"/>
        <color rgb="FF63BE7B"/>
        <color rgb="FFFCFCFF"/>
        <color rgb="FFF8696B"/>
      </colorScale>
    </cfRule>
  </conditionalFormatting>
  <conditionalFormatting sqref="AN5:AN154">
    <cfRule type="colorScale" priority="62">
      <colorScale>
        <cfvo type="min"/>
        <cfvo type="percentile" val="50"/>
        <cfvo type="num" val="0.97499999999999998"/>
        <color rgb="FF63BE7B"/>
        <color rgb="FFFCFCFF"/>
        <color rgb="FFF8696B"/>
      </colorScale>
    </cfRule>
  </conditionalFormatting>
  <conditionalFormatting sqref="AO2">
    <cfRule type="cellIs" dxfId="81" priority="61" operator="equal">
      <formula>"Check functions"</formula>
    </cfRule>
  </conditionalFormatting>
  <conditionalFormatting sqref="G6:AJ122">
    <cfRule type="cellIs" dxfId="80" priority="53" operator="equal">
      <formula>-1</formula>
    </cfRule>
    <cfRule type="cellIs" dxfId="79" priority="54" operator="equal">
      <formula>"a"</formula>
    </cfRule>
    <cfRule type="cellIs" dxfId="78" priority="55" operator="equal">
      <formula>"b"</formula>
    </cfRule>
    <cfRule type="cellIs" dxfId="77" priority="56" operator="equal">
      <formula>"c"</formula>
    </cfRule>
    <cfRule type="cellIs" dxfId="76" priority="57" operator="equal">
      <formula>"bc"</formula>
    </cfRule>
    <cfRule type="cellIs" dxfId="75" priority="58" operator="equal">
      <formula>"ab"</formula>
    </cfRule>
    <cfRule type="cellIs" dxfId="74" priority="59" operator="equal">
      <formula>"ac"</formula>
    </cfRule>
    <cfRule type="cellIs" dxfId="73" priority="60" operator="equal">
      <formula>"abc"</formula>
    </cfRule>
  </conditionalFormatting>
  <conditionalFormatting sqref="G123:AJ130">
    <cfRule type="cellIs" dxfId="72" priority="45" operator="equal">
      <formula>-1</formula>
    </cfRule>
    <cfRule type="cellIs" dxfId="71" priority="46" operator="equal">
      <formula>"a"</formula>
    </cfRule>
    <cfRule type="cellIs" dxfId="70" priority="47" operator="equal">
      <formula>"b"</formula>
    </cfRule>
    <cfRule type="cellIs" dxfId="69" priority="48" operator="equal">
      <formula>"c"</formula>
    </cfRule>
    <cfRule type="cellIs" dxfId="68" priority="49" operator="equal">
      <formula>"bc"</formula>
    </cfRule>
    <cfRule type="cellIs" dxfId="67" priority="50" operator="equal">
      <formula>"ab"</formula>
    </cfRule>
    <cfRule type="cellIs" dxfId="66" priority="51" operator="equal">
      <formula>"ac"</formula>
    </cfRule>
    <cfRule type="cellIs" dxfId="65" priority="52" operator="equal">
      <formula>"abc"</formula>
    </cfRule>
  </conditionalFormatting>
  <conditionalFormatting sqref="G131:AJ144">
    <cfRule type="cellIs" dxfId="64" priority="37" operator="equal">
      <formula>-1</formula>
    </cfRule>
    <cfRule type="cellIs" dxfId="63" priority="38" operator="equal">
      <formula>"a"</formula>
    </cfRule>
    <cfRule type="cellIs" dxfId="62" priority="39" operator="equal">
      <formula>"b"</formula>
    </cfRule>
    <cfRule type="cellIs" dxfId="61" priority="40" operator="equal">
      <formula>"c"</formula>
    </cfRule>
    <cfRule type="cellIs" dxfId="60" priority="41" operator="equal">
      <formula>"bc"</formula>
    </cfRule>
    <cfRule type="cellIs" dxfId="59" priority="42" operator="equal">
      <formula>"ab"</formula>
    </cfRule>
    <cfRule type="cellIs" dxfId="58" priority="43" operator="equal">
      <formula>"ac"</formula>
    </cfRule>
    <cfRule type="cellIs" dxfId="57" priority="44" operator="equal">
      <formula>"abc"</formula>
    </cfRule>
  </conditionalFormatting>
  <conditionalFormatting sqref="G146:AJ148">
    <cfRule type="cellIs" dxfId="56" priority="29" operator="equal">
      <formula>-1</formula>
    </cfRule>
    <cfRule type="cellIs" dxfId="55" priority="30" operator="equal">
      <formula>"a"</formula>
    </cfRule>
    <cfRule type="cellIs" dxfId="54" priority="31" operator="equal">
      <formula>"b"</formula>
    </cfRule>
    <cfRule type="cellIs" dxfId="53" priority="32" operator="equal">
      <formula>"c"</formula>
    </cfRule>
    <cfRule type="cellIs" dxfId="52" priority="33" operator="equal">
      <formula>"bc"</formula>
    </cfRule>
    <cfRule type="cellIs" dxfId="51" priority="34" operator="equal">
      <formula>"ab"</formula>
    </cfRule>
    <cfRule type="cellIs" dxfId="50" priority="35" operator="equal">
      <formula>"ac"</formula>
    </cfRule>
    <cfRule type="cellIs" dxfId="49" priority="36" operator="equal">
      <formula>"abc"</formula>
    </cfRule>
  </conditionalFormatting>
  <conditionalFormatting sqref="G150:AJ150">
    <cfRule type="cellIs" dxfId="48" priority="21" operator="equal">
      <formula>-1</formula>
    </cfRule>
    <cfRule type="cellIs" dxfId="47" priority="22" operator="equal">
      <formula>"a"</formula>
    </cfRule>
    <cfRule type="cellIs" dxfId="46" priority="23" operator="equal">
      <formula>"b"</formula>
    </cfRule>
    <cfRule type="cellIs" dxfId="45" priority="24" operator="equal">
      <formula>"c"</formula>
    </cfRule>
    <cfRule type="cellIs" dxfId="44" priority="25" operator="equal">
      <formula>"bc"</formula>
    </cfRule>
    <cfRule type="cellIs" dxfId="43" priority="26" operator="equal">
      <formula>"ab"</formula>
    </cfRule>
    <cfRule type="cellIs" dxfId="42" priority="27" operator="equal">
      <formula>"ac"</formula>
    </cfRule>
    <cfRule type="cellIs" dxfId="41" priority="28" operator="equal">
      <formula>"abc"</formula>
    </cfRule>
  </conditionalFormatting>
  <conditionalFormatting sqref="G152:AJ152">
    <cfRule type="cellIs" dxfId="40" priority="11" operator="equal">
      <formula>-1</formula>
    </cfRule>
    <cfRule type="cellIs" dxfId="39" priority="12" operator="equal">
      <formula>"a"</formula>
    </cfRule>
    <cfRule type="cellIs" dxfId="38" priority="13" operator="equal">
      <formula>"b"</formula>
    </cfRule>
    <cfRule type="cellIs" dxfId="37" priority="14" operator="equal">
      <formula>"c"</formula>
    </cfRule>
    <cfRule type="cellIs" dxfId="36" priority="15" operator="equal">
      <formula>"bc"</formula>
    </cfRule>
    <cfRule type="cellIs" dxfId="35" priority="16" operator="equal">
      <formula>"ab"</formula>
    </cfRule>
    <cfRule type="cellIs" dxfId="34" priority="17" operator="equal">
      <formula>"ac"</formula>
    </cfRule>
    <cfRule type="cellIs" dxfId="33" priority="18" operator="equal">
      <formula>"abc"</formula>
    </cfRule>
  </conditionalFormatting>
  <conditionalFormatting sqref="G154:AJ154">
    <cfRule type="cellIs" dxfId="32" priority="3" operator="equal">
      <formula>-1</formula>
    </cfRule>
    <cfRule type="cellIs" dxfId="31" priority="4" operator="equal">
      <formula>"a"</formula>
    </cfRule>
    <cfRule type="cellIs" dxfId="30" priority="5" operator="equal">
      <formula>"b"</formula>
    </cfRule>
    <cfRule type="cellIs" dxfId="29" priority="6" operator="equal">
      <formula>"c"</formula>
    </cfRule>
    <cfRule type="cellIs" dxfId="28" priority="7" operator="equal">
      <formula>"bc"</formula>
    </cfRule>
    <cfRule type="cellIs" dxfId="27" priority="8" operator="equal">
      <formula>"ab"</formula>
    </cfRule>
    <cfRule type="cellIs" dxfId="26" priority="9" operator="equal">
      <formula>"ac"</formula>
    </cfRule>
    <cfRule type="cellIs" dxfId="25" priority="10" operator="equal">
      <formula>"abc"</formula>
    </cfRule>
  </conditionalFormatting>
  <pageMargins left="0.7" right="0.7" top="0.75" bottom="0.75" header="0.3" footer="0.3"/>
  <pageSetup paperSize="9" scale="54" orientation="landscape"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tabColor theme="9"/>
    <pageSetUpPr fitToPage="1"/>
  </sheetPr>
  <dimension ref="A1:AO76"/>
  <sheetViews>
    <sheetView zoomScale="90" zoomScaleNormal="90" zoomScaleSheetLayoutView="90" workbookViewId="0">
      <selection activeCell="A4" sqref="A4"/>
    </sheetView>
  </sheetViews>
  <sheetFormatPr defaultColWidth="9.140625" defaultRowHeight="12" x14ac:dyDescent="0.2"/>
  <cols>
    <col min="1" max="1" width="6.7109375" style="1" bestFit="1" customWidth="1"/>
    <col min="2" max="2" width="5" style="1" bestFit="1" customWidth="1"/>
    <col min="3" max="3" width="5.5703125" style="1" bestFit="1" customWidth="1"/>
    <col min="4" max="4" width="22.7109375" style="1" customWidth="1"/>
    <col min="5" max="5" width="7.28515625" style="1" bestFit="1" customWidth="1"/>
    <col min="6" max="6" width="4.5703125" style="1" bestFit="1" customWidth="1"/>
    <col min="7" max="36" width="6.7109375" style="5" customWidth="1"/>
    <col min="37" max="37" width="4.85546875" style="5" bestFit="1" customWidth="1"/>
    <col min="38" max="38" width="1.7109375" style="1" customWidth="1"/>
    <col min="39" max="39" width="6.140625" style="13" bestFit="1" customWidth="1"/>
    <col min="40" max="40" width="5.5703125" style="1" bestFit="1" customWidth="1"/>
    <col min="41" max="41" width="9" style="1" bestFit="1" customWidth="1"/>
    <col min="42" max="16384" width="9.140625" style="1"/>
  </cols>
  <sheetData>
    <row r="1" spans="1:41" x14ac:dyDescent="0.2">
      <c r="A1" s="61" t="str">
        <f>"Table " &amp; VLOOKUP(AO1,header!$B$4:$C$31,1,FALSE) &amp; ". "&amp; VLOOKUP(AO1,header!$B$4:$C$31,2,FALSE)</f>
        <v>Table 28. SMA-S region</v>
      </c>
      <c r="B1" s="61"/>
      <c r="C1" s="61"/>
      <c r="D1" s="61"/>
      <c r="AO1" s="11">
        <v>28</v>
      </c>
    </row>
    <row r="2" spans="1:41" x14ac:dyDescent="0.2">
      <c r="E2" s="60" t="s">
        <v>143</v>
      </c>
      <c r="F2" s="60"/>
      <c r="G2" s="21">
        <f>SUMIF(G5:G76,"&gt;0")</f>
        <v>1061.683</v>
      </c>
      <c r="H2" s="21">
        <f t="shared" ref="H2:AJ2" si="0">SUMIF(H5:H76,"&gt;0")</f>
        <v>1182.9730000000002</v>
      </c>
      <c r="I2" s="21">
        <f t="shared" si="0"/>
        <v>1742.9680000000001</v>
      </c>
      <c r="J2" s="21">
        <f t="shared" si="0"/>
        <v>2182.4190000000003</v>
      </c>
      <c r="K2" s="21">
        <f t="shared" si="0"/>
        <v>3099.982</v>
      </c>
      <c r="L2" s="21">
        <f t="shared" si="0"/>
        <v>2395.0250000000005</v>
      </c>
      <c r="M2" s="21">
        <f t="shared" si="0"/>
        <v>2187.4089999999997</v>
      </c>
      <c r="N2" s="21">
        <f t="shared" si="0"/>
        <v>2008.347</v>
      </c>
      <c r="O2" s="21">
        <f t="shared" si="0"/>
        <v>1606.482</v>
      </c>
      <c r="P2" s="21">
        <f t="shared" si="0"/>
        <v>2587.6729999999998</v>
      </c>
      <c r="Q2" s="21">
        <f t="shared" si="0"/>
        <v>2107.4370000000004</v>
      </c>
      <c r="R2" s="21">
        <f t="shared" si="0"/>
        <v>2103.3069999999998</v>
      </c>
      <c r="S2" s="21">
        <f t="shared" si="0"/>
        <v>3235.4790000000007</v>
      </c>
      <c r="T2" s="21">
        <f t="shared" si="0"/>
        <v>2525.7099999999996</v>
      </c>
      <c r="U2" s="21">
        <f t="shared" si="0"/>
        <v>3258.9089999999997</v>
      </c>
      <c r="V2" s="21">
        <f t="shared" si="0"/>
        <v>3035.6880000000001</v>
      </c>
      <c r="W2" s="21">
        <f t="shared" si="0"/>
        <v>2786.0090000000005</v>
      </c>
      <c r="X2" s="21">
        <f t="shared" si="0"/>
        <v>1881.0209999999997</v>
      </c>
      <c r="Y2" s="21">
        <f t="shared" si="0"/>
        <v>2063.2569999999996</v>
      </c>
      <c r="Z2" s="21">
        <f t="shared" si="0"/>
        <v>2485.7690000000002</v>
      </c>
      <c r="AA2" s="21">
        <f t="shared" si="0"/>
        <v>3257.9509999999996</v>
      </c>
      <c r="AB2" s="21">
        <f t="shared" si="0"/>
        <v>2905.2730000000006</v>
      </c>
      <c r="AC2" s="21">
        <f t="shared" si="0"/>
        <v>2182.7419999999997</v>
      </c>
      <c r="AD2" s="21">
        <f t="shared" si="0"/>
        <v>3273.9099999999989</v>
      </c>
      <c r="AE2" s="21">
        <f t="shared" si="0"/>
        <v>2774.482</v>
      </c>
      <c r="AF2" s="21">
        <f t="shared" si="0"/>
        <v>2764.7820000000006</v>
      </c>
      <c r="AG2" s="21">
        <f t="shared" si="0"/>
        <v>2786.4049999999997</v>
      </c>
      <c r="AH2" s="21">
        <f t="shared" si="0"/>
        <v>3158.3880000000004</v>
      </c>
      <c r="AI2" s="21">
        <f t="shared" si="0"/>
        <v>2308.7149999999992</v>
      </c>
      <c r="AJ2" s="21">
        <f t="shared" si="0"/>
        <v>2854.9449999999993</v>
      </c>
      <c r="AO2" s="39" t="str">
        <f>IF((ROUND(SUM(G2:AJ2),5)=ROUND(AO3,5)),"Ok","Check functions")</f>
        <v>Ok</v>
      </c>
    </row>
    <row r="3" spans="1:41" x14ac:dyDescent="0.2">
      <c r="AO3" s="5">
        <f>SUM(AO5:AO76)</f>
        <v>73805.140000000058</v>
      </c>
    </row>
    <row r="4" spans="1:41" s="27" customFormat="1" x14ac:dyDescent="0.2">
      <c r="A4" s="23" t="s">
        <v>0</v>
      </c>
      <c r="B4" s="23" t="s">
        <v>1</v>
      </c>
      <c r="C4" s="23" t="s">
        <v>2</v>
      </c>
      <c r="D4" s="23" t="s">
        <v>3</v>
      </c>
      <c r="E4" s="23" t="s">
        <v>4</v>
      </c>
      <c r="F4" s="24" t="s">
        <v>144</v>
      </c>
      <c r="G4" s="29">
        <v>1991</v>
      </c>
      <c r="H4" s="25">
        <v>1992</v>
      </c>
      <c r="I4" s="25">
        <v>1993</v>
      </c>
      <c r="J4" s="25">
        <v>1994</v>
      </c>
      <c r="K4" s="25">
        <v>1995</v>
      </c>
      <c r="L4" s="25">
        <v>1996</v>
      </c>
      <c r="M4" s="25">
        <v>1997</v>
      </c>
      <c r="N4" s="25">
        <v>1998</v>
      </c>
      <c r="O4" s="25">
        <v>1999</v>
      </c>
      <c r="P4" s="25">
        <v>2000</v>
      </c>
      <c r="Q4" s="25">
        <v>2001</v>
      </c>
      <c r="R4" s="25">
        <v>2002</v>
      </c>
      <c r="S4" s="25">
        <v>2003</v>
      </c>
      <c r="T4" s="25">
        <v>2004</v>
      </c>
      <c r="U4" s="25">
        <v>2005</v>
      </c>
      <c r="V4" s="25">
        <v>2006</v>
      </c>
      <c r="W4" s="25">
        <v>2007</v>
      </c>
      <c r="X4" s="25">
        <v>2008</v>
      </c>
      <c r="Y4" s="25">
        <v>2009</v>
      </c>
      <c r="Z4" s="25">
        <v>2010</v>
      </c>
      <c r="AA4" s="25">
        <v>2011</v>
      </c>
      <c r="AB4" s="25">
        <v>2012</v>
      </c>
      <c r="AC4" s="25">
        <v>2013</v>
      </c>
      <c r="AD4" s="25">
        <v>2014</v>
      </c>
      <c r="AE4" s="25">
        <v>2015</v>
      </c>
      <c r="AF4" s="25">
        <v>2016</v>
      </c>
      <c r="AG4" s="25">
        <v>2017</v>
      </c>
      <c r="AH4" s="25">
        <v>2018</v>
      </c>
      <c r="AI4" s="25">
        <v>2019</v>
      </c>
      <c r="AJ4" s="25">
        <v>2020</v>
      </c>
      <c r="AK4" s="26" t="s">
        <v>5</v>
      </c>
      <c r="AL4" s="11"/>
      <c r="AM4" s="14" t="s">
        <v>95</v>
      </c>
      <c r="AN4" s="11" t="s">
        <v>96</v>
      </c>
      <c r="AO4" s="1" t="s">
        <v>228</v>
      </c>
    </row>
    <row r="5" spans="1:41" x14ac:dyDescent="0.2">
      <c r="A5" s="1" t="s">
        <v>118</v>
      </c>
      <c r="B5" s="1" t="s">
        <v>53</v>
      </c>
      <c r="C5" s="1" t="s">
        <v>8</v>
      </c>
      <c r="D5" s="1" t="s">
        <v>215</v>
      </c>
      <c r="E5" s="37" t="s">
        <v>21</v>
      </c>
      <c r="F5" s="1" t="s">
        <v>10</v>
      </c>
      <c r="G5" s="5">
        <v>327.40800000000002</v>
      </c>
      <c r="H5" s="5">
        <v>421.25099999999998</v>
      </c>
      <c r="I5" s="5">
        <v>772.22299999999996</v>
      </c>
      <c r="J5" s="5">
        <v>552.14700000000005</v>
      </c>
      <c r="K5" s="5">
        <v>1084.0350000000001</v>
      </c>
      <c r="L5" s="5">
        <v>1481.6590000000001</v>
      </c>
      <c r="M5" s="5">
        <v>1356.001</v>
      </c>
      <c r="N5" s="5">
        <v>984.15300000000002</v>
      </c>
      <c r="O5" s="5">
        <v>861.303</v>
      </c>
      <c r="P5" s="5">
        <v>1089.67</v>
      </c>
      <c r="Q5" s="5">
        <v>1234.616</v>
      </c>
      <c r="R5" s="5">
        <v>810.51199999999994</v>
      </c>
      <c r="S5" s="5">
        <v>1158.2280000000001</v>
      </c>
      <c r="T5" s="5">
        <v>702.702</v>
      </c>
      <c r="U5" s="5">
        <v>583.60400000000004</v>
      </c>
      <c r="V5" s="5">
        <v>664.36699999999996</v>
      </c>
      <c r="W5" s="5">
        <v>653.86900000000003</v>
      </c>
      <c r="X5" s="5">
        <v>627.99800000000005</v>
      </c>
      <c r="Y5" s="5">
        <v>921.98099999999999</v>
      </c>
      <c r="Z5" s="5">
        <v>1192.1590000000001</v>
      </c>
      <c r="AA5" s="5">
        <v>1535.4290000000001</v>
      </c>
      <c r="AB5" s="5">
        <v>1207.143</v>
      </c>
      <c r="AC5" s="5">
        <v>1082.6379999999999</v>
      </c>
      <c r="AD5" s="5">
        <v>1076.8989999999999</v>
      </c>
      <c r="AE5" s="5">
        <v>861.57500000000005</v>
      </c>
      <c r="AF5" s="5">
        <v>882.42200000000003</v>
      </c>
      <c r="AG5" s="5">
        <v>1048.6790000000001</v>
      </c>
      <c r="AH5" s="5">
        <v>1043.7950000000001</v>
      </c>
      <c r="AI5" s="5">
        <v>1089.586</v>
      </c>
      <c r="AJ5" s="5">
        <v>799.36900000000003</v>
      </c>
      <c r="AK5" s="5">
        <v>1</v>
      </c>
      <c r="AM5" s="12">
        <f>+AO5/$AO$3</f>
        <v>0.38083283901365106</v>
      </c>
      <c r="AN5" s="7">
        <f>IF(AK5=1,AM5,AM5+AN3)</f>
        <v>0.38083283901365106</v>
      </c>
      <c r="AO5" s="5">
        <f>SUM(G5:AJ5)</f>
        <v>28107.420999999998</v>
      </c>
    </row>
    <row r="6" spans="1:41" x14ac:dyDescent="0.2">
      <c r="A6" s="1" t="s">
        <v>118</v>
      </c>
      <c r="B6" s="1" t="s">
        <v>53</v>
      </c>
      <c r="C6" s="1" t="s">
        <v>8</v>
      </c>
      <c r="D6" s="1" t="s">
        <v>215</v>
      </c>
      <c r="E6" s="37" t="s">
        <v>21</v>
      </c>
      <c r="F6" s="1" t="s">
        <v>11</v>
      </c>
      <c r="G6" s="5">
        <v>-1</v>
      </c>
      <c r="H6" s="5">
        <v>-1</v>
      </c>
      <c r="I6" s="5" t="s">
        <v>24</v>
      </c>
      <c r="J6" s="5" t="s">
        <v>24</v>
      </c>
      <c r="K6" s="5" t="s">
        <v>24</v>
      </c>
      <c r="L6" s="5" t="s">
        <v>24</v>
      </c>
      <c r="M6" s="5" t="s">
        <v>24</v>
      </c>
      <c r="N6" s="5" t="s">
        <v>24</v>
      </c>
      <c r="O6" s="5" t="s">
        <v>24</v>
      </c>
      <c r="P6" s="5" t="s">
        <v>24</v>
      </c>
      <c r="Q6" s="5" t="s">
        <v>24</v>
      </c>
      <c r="R6" s="5" t="s">
        <v>24</v>
      </c>
      <c r="S6" s="5" t="s">
        <v>24</v>
      </c>
      <c r="T6" s="5" t="s">
        <v>24</v>
      </c>
      <c r="U6" s="5" t="s">
        <v>24</v>
      </c>
      <c r="V6" s="5" t="s">
        <v>24</v>
      </c>
      <c r="W6" s="5" t="s">
        <v>24</v>
      </c>
      <c r="X6" s="5" t="s">
        <v>24</v>
      </c>
      <c r="Y6" s="5" t="s">
        <v>24</v>
      </c>
      <c r="Z6" s="5" t="s">
        <v>24</v>
      </c>
      <c r="AA6" s="5" t="s">
        <v>24</v>
      </c>
      <c r="AB6" s="5" t="s">
        <v>24</v>
      </c>
      <c r="AC6" s="5" t="s">
        <v>24</v>
      </c>
      <c r="AD6" s="5" t="s">
        <v>24</v>
      </c>
      <c r="AE6" s="5" t="s">
        <v>24</v>
      </c>
      <c r="AF6" s="5" t="s">
        <v>24</v>
      </c>
      <c r="AG6" s="5" t="s">
        <v>24</v>
      </c>
      <c r="AH6" s="5" t="s">
        <v>24</v>
      </c>
      <c r="AI6" s="5">
        <v>-1</v>
      </c>
      <c r="AJ6" s="5">
        <v>-1</v>
      </c>
      <c r="AK6" s="1">
        <v>1</v>
      </c>
    </row>
    <row r="7" spans="1:41" x14ac:dyDescent="0.2">
      <c r="A7" s="1" t="s">
        <v>118</v>
      </c>
      <c r="B7" s="1" t="s">
        <v>53</v>
      </c>
      <c r="C7" s="1" t="s">
        <v>8</v>
      </c>
      <c r="D7" s="1" t="s">
        <v>55</v>
      </c>
      <c r="E7" s="37" t="s">
        <v>21</v>
      </c>
      <c r="F7" s="1" t="s">
        <v>10</v>
      </c>
      <c r="O7" s="5">
        <v>1.228</v>
      </c>
      <c r="R7" s="5">
        <v>458.85</v>
      </c>
      <c r="S7" s="5">
        <v>374.71</v>
      </c>
      <c r="T7" s="5">
        <v>509.02300000000002</v>
      </c>
      <c r="U7" s="5">
        <v>1415.252</v>
      </c>
      <c r="V7" s="5">
        <v>1243.498</v>
      </c>
      <c r="W7" s="5">
        <v>1001.812</v>
      </c>
      <c r="X7" s="5">
        <v>294.55</v>
      </c>
      <c r="Y7" s="5">
        <v>23.318000000000001</v>
      </c>
      <c r="Z7" s="5">
        <v>306.43799999999999</v>
      </c>
      <c r="AA7" s="5">
        <v>328.46499999999997</v>
      </c>
      <c r="AB7" s="5">
        <v>554.34199999999998</v>
      </c>
      <c r="AC7" s="5">
        <v>8.5</v>
      </c>
      <c r="AD7" s="5">
        <v>949.8</v>
      </c>
      <c r="AE7" s="5">
        <v>660.9</v>
      </c>
      <c r="AF7" s="5">
        <v>798.8</v>
      </c>
      <c r="AG7" s="5">
        <v>193.75</v>
      </c>
      <c r="AH7" s="5">
        <v>980.21500000000003</v>
      </c>
      <c r="AJ7" s="5">
        <v>929.38099999999997</v>
      </c>
      <c r="AK7" s="5">
        <v>2</v>
      </c>
      <c r="AM7" s="12">
        <f>+AO7/$AO$3</f>
        <v>0.1494859572111101</v>
      </c>
      <c r="AN7" s="7">
        <f>IF(AK7=1,AM7,AM7+AN5)</f>
        <v>0.53031879622476119</v>
      </c>
      <c r="AO7" s="5">
        <f>SUM(G7:AJ7)</f>
        <v>11032.832</v>
      </c>
    </row>
    <row r="8" spans="1:41" x14ac:dyDescent="0.2">
      <c r="A8" s="1" t="s">
        <v>118</v>
      </c>
      <c r="B8" s="1" t="s">
        <v>53</v>
      </c>
      <c r="C8" s="1" t="s">
        <v>8</v>
      </c>
      <c r="D8" s="1" t="s">
        <v>55</v>
      </c>
      <c r="E8" s="37" t="s">
        <v>21</v>
      </c>
      <c r="F8" s="1" t="s">
        <v>11</v>
      </c>
      <c r="O8" s="5">
        <v>-1</v>
      </c>
      <c r="R8" s="5" t="s">
        <v>15</v>
      </c>
      <c r="S8" s="5">
        <v>-1</v>
      </c>
      <c r="T8" s="5" t="s">
        <v>13</v>
      </c>
      <c r="U8" s="5" t="s">
        <v>13</v>
      </c>
      <c r="V8" s="5" t="s">
        <v>13</v>
      </c>
      <c r="W8" s="5" t="s">
        <v>13</v>
      </c>
      <c r="X8" s="5" t="s">
        <v>13</v>
      </c>
      <c r="Y8" s="5" t="s">
        <v>13</v>
      </c>
      <c r="Z8" s="5" t="s">
        <v>13</v>
      </c>
      <c r="AA8" s="5" t="s">
        <v>13</v>
      </c>
      <c r="AB8" s="5" t="s">
        <v>15</v>
      </c>
      <c r="AC8" s="5" t="s">
        <v>13</v>
      </c>
      <c r="AD8" s="5" t="s">
        <v>15</v>
      </c>
      <c r="AE8" s="5" t="s">
        <v>15</v>
      </c>
      <c r="AF8" s="5" t="s">
        <v>15</v>
      </c>
      <c r="AG8" s="5" t="s">
        <v>13</v>
      </c>
      <c r="AH8" s="5" t="s">
        <v>13</v>
      </c>
      <c r="AI8" s="5" t="s">
        <v>13</v>
      </c>
      <c r="AJ8" s="5" t="s">
        <v>13</v>
      </c>
      <c r="AK8" s="1">
        <v>2</v>
      </c>
    </row>
    <row r="9" spans="1:41" x14ac:dyDescent="0.2">
      <c r="A9" s="1" t="s">
        <v>118</v>
      </c>
      <c r="B9" s="1" t="s">
        <v>53</v>
      </c>
      <c r="C9" s="1" t="s">
        <v>8</v>
      </c>
      <c r="D9" s="1" t="s">
        <v>25</v>
      </c>
      <c r="E9" s="37" t="s">
        <v>21</v>
      </c>
      <c r="F9" s="1" t="s">
        <v>10</v>
      </c>
      <c r="G9" s="5">
        <v>506</v>
      </c>
      <c r="H9" s="5">
        <v>460</v>
      </c>
      <c r="I9" s="5">
        <v>701</v>
      </c>
      <c r="J9" s="5">
        <v>1369</v>
      </c>
      <c r="K9" s="5">
        <v>1617</v>
      </c>
      <c r="L9" s="5">
        <v>514</v>
      </c>
      <c r="M9" s="5">
        <v>244</v>
      </c>
      <c r="N9" s="5">
        <v>267</v>
      </c>
      <c r="O9" s="5">
        <v>151</v>
      </c>
      <c r="P9" s="5">
        <v>264</v>
      </c>
      <c r="Q9" s="5">
        <v>56</v>
      </c>
      <c r="R9" s="5">
        <v>133</v>
      </c>
      <c r="S9" s="5">
        <v>118</v>
      </c>
      <c r="T9" s="5">
        <v>398</v>
      </c>
      <c r="W9" s="5">
        <v>72.290000000000006</v>
      </c>
      <c r="X9" s="5">
        <v>115.157</v>
      </c>
      <c r="Y9" s="5">
        <v>108.276</v>
      </c>
      <c r="Z9" s="5">
        <v>103.242</v>
      </c>
      <c r="AA9" s="5">
        <v>132.30199999999999</v>
      </c>
      <c r="AB9" s="5">
        <v>290.95999999999998</v>
      </c>
      <c r="AC9" s="5">
        <v>114.027</v>
      </c>
      <c r="AD9" s="5">
        <v>181.95</v>
      </c>
      <c r="AE9" s="5">
        <v>109.202</v>
      </c>
      <c r="AF9" s="5">
        <v>77.323999999999998</v>
      </c>
      <c r="AG9" s="5">
        <v>96.305000000000007</v>
      </c>
      <c r="AH9" s="5">
        <v>92.724000000000004</v>
      </c>
      <c r="AI9" s="5">
        <v>54.884</v>
      </c>
      <c r="AJ9" s="5">
        <v>3.4079999999999999</v>
      </c>
      <c r="AK9" s="5">
        <v>3</v>
      </c>
      <c r="AM9" s="12">
        <f>+AO9/$AO$3</f>
        <v>0.11313644280059618</v>
      </c>
      <c r="AN9" s="7">
        <f>IF(AK9=1,AM9,AM9+AN7)</f>
        <v>0.6434552390253574</v>
      </c>
      <c r="AO9" s="5">
        <f>SUM(G9:AJ9)</f>
        <v>8350.0509999999995</v>
      </c>
    </row>
    <row r="10" spans="1:41" x14ac:dyDescent="0.2">
      <c r="A10" s="1" t="s">
        <v>118</v>
      </c>
      <c r="B10" s="1" t="s">
        <v>53</v>
      </c>
      <c r="C10" s="1" t="s">
        <v>8</v>
      </c>
      <c r="D10" s="1" t="s">
        <v>25</v>
      </c>
      <c r="E10" s="37" t="s">
        <v>21</v>
      </c>
      <c r="F10" s="1" t="s">
        <v>11</v>
      </c>
      <c r="G10" s="5">
        <v>-1</v>
      </c>
      <c r="H10" s="5">
        <v>-1</v>
      </c>
      <c r="I10" s="5">
        <v>-1</v>
      </c>
      <c r="J10" s="5">
        <v>-1</v>
      </c>
      <c r="K10" s="5">
        <v>-1</v>
      </c>
      <c r="L10" s="5">
        <v>-1</v>
      </c>
      <c r="M10" s="5">
        <v>-1</v>
      </c>
      <c r="N10" s="5">
        <v>-1</v>
      </c>
      <c r="O10" s="5">
        <v>-1</v>
      </c>
      <c r="P10" s="5">
        <v>-1</v>
      </c>
      <c r="Q10" s="5">
        <v>-1</v>
      </c>
      <c r="R10" s="5">
        <v>-1</v>
      </c>
      <c r="S10" s="5">
        <v>-1</v>
      </c>
      <c r="T10" s="5">
        <v>-1</v>
      </c>
      <c r="W10" s="5">
        <v>-1</v>
      </c>
      <c r="X10" s="5">
        <v>-1</v>
      </c>
      <c r="Y10" s="5" t="s">
        <v>13</v>
      </c>
      <c r="Z10" s="5" t="s">
        <v>13</v>
      </c>
      <c r="AA10" s="5" t="s">
        <v>13</v>
      </c>
      <c r="AB10" s="5" t="s">
        <v>15</v>
      </c>
      <c r="AC10" s="5" t="s">
        <v>15</v>
      </c>
      <c r="AD10" s="5" t="s">
        <v>15</v>
      </c>
      <c r="AE10" s="5" t="s">
        <v>15</v>
      </c>
      <c r="AF10" s="5" t="s">
        <v>15</v>
      </c>
      <c r="AG10" s="5" t="s">
        <v>15</v>
      </c>
      <c r="AH10" s="5" t="s">
        <v>15</v>
      </c>
      <c r="AI10" s="5" t="s">
        <v>15</v>
      </c>
      <c r="AJ10" s="5" t="s">
        <v>15</v>
      </c>
      <c r="AK10" s="1">
        <v>3</v>
      </c>
    </row>
    <row r="11" spans="1:41" x14ac:dyDescent="0.2">
      <c r="A11" s="1" t="s">
        <v>118</v>
      </c>
      <c r="B11" s="1" t="s">
        <v>53</v>
      </c>
      <c r="C11" s="1" t="s">
        <v>8</v>
      </c>
      <c r="D11" s="1" t="s">
        <v>218</v>
      </c>
      <c r="E11" s="37" t="s">
        <v>21</v>
      </c>
      <c r="F11" s="1" t="s">
        <v>10</v>
      </c>
      <c r="K11" s="5">
        <v>92</v>
      </c>
      <c r="L11" s="5">
        <v>94</v>
      </c>
      <c r="M11" s="5">
        <v>165</v>
      </c>
      <c r="N11" s="5">
        <v>116</v>
      </c>
      <c r="O11" s="5">
        <v>118.5</v>
      </c>
      <c r="P11" s="5">
        <v>387.7</v>
      </c>
      <c r="Q11" s="5">
        <v>140.1</v>
      </c>
      <c r="R11" s="5">
        <v>56</v>
      </c>
      <c r="S11" s="5">
        <v>624.61</v>
      </c>
      <c r="T11" s="5">
        <v>12.781000000000001</v>
      </c>
      <c r="U11" s="5">
        <v>241.78800000000001</v>
      </c>
      <c r="V11" s="5">
        <v>493.32499999999999</v>
      </c>
      <c r="W11" s="5">
        <v>374.73500000000001</v>
      </c>
      <c r="X11" s="5">
        <v>321.02199999999999</v>
      </c>
      <c r="Y11" s="5">
        <v>502.262</v>
      </c>
      <c r="Z11" s="5">
        <v>336.28800000000001</v>
      </c>
      <c r="AA11" s="5">
        <v>409.15800000000002</v>
      </c>
      <c r="AB11" s="5">
        <v>175.93</v>
      </c>
      <c r="AC11" s="5">
        <v>132.185</v>
      </c>
      <c r="AD11" s="5">
        <v>126.598</v>
      </c>
      <c r="AE11" s="5">
        <v>157.565</v>
      </c>
      <c r="AF11" s="5">
        <v>392.892</v>
      </c>
      <c r="AG11" s="5">
        <v>502.85599999999999</v>
      </c>
      <c r="AH11" s="5">
        <v>300.25799999999998</v>
      </c>
      <c r="AI11" s="5">
        <v>242.72300000000001</v>
      </c>
      <c r="AJ11" s="5">
        <v>448.702</v>
      </c>
      <c r="AK11" s="5">
        <v>4</v>
      </c>
      <c r="AM11" s="12">
        <f>+AO11/$AO$3</f>
        <v>9.4369823023166058E-2</v>
      </c>
      <c r="AN11" s="7">
        <f>IF(AK11=1,AM11,AM11+AN9)</f>
        <v>0.73782506204852349</v>
      </c>
      <c r="AO11" s="5">
        <f>SUM(G11:AJ11)</f>
        <v>6964.9780000000001</v>
      </c>
    </row>
    <row r="12" spans="1:41" x14ac:dyDescent="0.2">
      <c r="A12" s="1" t="s">
        <v>118</v>
      </c>
      <c r="B12" s="1" t="s">
        <v>53</v>
      </c>
      <c r="C12" s="1" t="s">
        <v>8</v>
      </c>
      <c r="D12" s="1" t="s">
        <v>218</v>
      </c>
      <c r="E12" s="37" t="s">
        <v>21</v>
      </c>
      <c r="F12" s="1" t="s">
        <v>11</v>
      </c>
      <c r="K12" s="5">
        <v>-1</v>
      </c>
      <c r="L12" s="5">
        <v>-1</v>
      </c>
      <c r="M12" s="5" t="s">
        <v>15</v>
      </c>
      <c r="N12" s="5" t="s">
        <v>15</v>
      </c>
      <c r="O12" s="5" t="s">
        <v>15</v>
      </c>
      <c r="P12" s="5" t="s">
        <v>15</v>
      </c>
      <c r="Q12" s="5" t="s">
        <v>15</v>
      </c>
      <c r="R12" s="5" t="s">
        <v>15</v>
      </c>
      <c r="S12" s="5" t="s">
        <v>15</v>
      </c>
      <c r="T12" s="5" t="s">
        <v>15</v>
      </c>
      <c r="U12" s="5" t="s">
        <v>15</v>
      </c>
      <c r="V12" s="5" t="s">
        <v>13</v>
      </c>
      <c r="W12" s="5" t="s">
        <v>13</v>
      </c>
      <c r="X12" s="5" t="s">
        <v>13</v>
      </c>
      <c r="Y12" s="5" t="s">
        <v>13</v>
      </c>
      <c r="Z12" s="5" t="s">
        <v>13</v>
      </c>
      <c r="AA12" s="5" t="s">
        <v>13</v>
      </c>
      <c r="AB12" s="5" t="s">
        <v>13</v>
      </c>
      <c r="AC12" s="5" t="s">
        <v>13</v>
      </c>
      <c r="AD12" s="5" t="s">
        <v>13</v>
      </c>
      <c r="AE12" s="5" t="s">
        <v>13</v>
      </c>
      <c r="AF12" s="5" t="s">
        <v>13</v>
      </c>
      <c r="AG12" s="5" t="s">
        <v>13</v>
      </c>
      <c r="AH12" s="5" t="s">
        <v>13</v>
      </c>
      <c r="AI12" s="5" t="s">
        <v>13</v>
      </c>
      <c r="AJ12" s="5" t="s">
        <v>15</v>
      </c>
      <c r="AK12" s="1">
        <v>4</v>
      </c>
    </row>
    <row r="13" spans="1:41" x14ac:dyDescent="0.2">
      <c r="A13" s="1" t="s">
        <v>118</v>
      </c>
      <c r="B13" s="1" t="s">
        <v>53</v>
      </c>
      <c r="C13" s="1" t="s">
        <v>8</v>
      </c>
      <c r="D13" s="1" t="s">
        <v>149</v>
      </c>
      <c r="E13" s="37" t="s">
        <v>21</v>
      </c>
      <c r="F13" s="1" t="s">
        <v>10</v>
      </c>
      <c r="G13" s="5">
        <v>79.457999999999998</v>
      </c>
      <c r="H13" s="5">
        <v>158.00700000000001</v>
      </c>
      <c r="I13" s="5">
        <v>121.91200000000001</v>
      </c>
      <c r="J13" s="5">
        <v>95.144000000000005</v>
      </c>
      <c r="K13" s="5">
        <v>119.30800000000001</v>
      </c>
      <c r="L13" s="5">
        <v>82.8</v>
      </c>
      <c r="M13" s="5">
        <v>190.2</v>
      </c>
      <c r="N13" s="5">
        <v>232.80199999999999</v>
      </c>
      <c r="O13" s="5">
        <v>26.776</v>
      </c>
      <c r="P13" s="5">
        <v>218.5</v>
      </c>
      <c r="Q13" s="5">
        <v>409.4</v>
      </c>
      <c r="R13" s="5">
        <v>225.6</v>
      </c>
      <c r="S13" s="5">
        <v>282.505</v>
      </c>
      <c r="T13" s="5">
        <v>177.48400000000001</v>
      </c>
      <c r="U13" s="5">
        <v>425.839</v>
      </c>
      <c r="V13" s="5">
        <v>183.22499999999999</v>
      </c>
      <c r="W13" s="5">
        <v>152.24</v>
      </c>
      <c r="X13" s="5">
        <v>120.681</v>
      </c>
      <c r="Y13" s="5">
        <v>91.784999999999997</v>
      </c>
      <c r="Z13" s="5">
        <v>127.70099999999999</v>
      </c>
      <c r="AA13" s="5">
        <v>178.61</v>
      </c>
      <c r="AB13" s="5">
        <v>192.85300000000001</v>
      </c>
      <c r="AC13" s="5">
        <v>275.50599999999997</v>
      </c>
      <c r="AD13" s="5">
        <v>256.053</v>
      </c>
      <c r="AE13" s="5">
        <v>172.08</v>
      </c>
      <c r="AF13" s="5">
        <v>124.244</v>
      </c>
      <c r="AG13" s="5">
        <v>275.20499999999998</v>
      </c>
      <c r="AH13" s="5">
        <v>395.70600000000002</v>
      </c>
      <c r="AI13" s="5">
        <v>739.31</v>
      </c>
      <c r="AJ13" s="5">
        <v>542.33000000000004</v>
      </c>
      <c r="AK13" s="5">
        <v>5</v>
      </c>
      <c r="AM13" s="12">
        <f>+AO13/$AO$3</f>
        <v>9.0417334077274217E-2</v>
      </c>
      <c r="AN13" s="7">
        <f>IF(AK13=1,AM13,AM13+AN11)</f>
        <v>0.82824239612579775</v>
      </c>
      <c r="AO13" s="5">
        <f>SUM(G13:AJ13)</f>
        <v>6673.2639999999992</v>
      </c>
    </row>
    <row r="14" spans="1:41" x14ac:dyDescent="0.2">
      <c r="A14" s="1" t="s">
        <v>118</v>
      </c>
      <c r="B14" s="1" t="s">
        <v>53</v>
      </c>
      <c r="C14" s="1" t="s">
        <v>8</v>
      </c>
      <c r="D14" s="1" t="s">
        <v>149</v>
      </c>
      <c r="E14" s="37" t="s">
        <v>21</v>
      </c>
      <c r="F14" s="1" t="s">
        <v>11</v>
      </c>
      <c r="G14" s="5">
        <v>-1</v>
      </c>
      <c r="H14" s="5">
        <v>-1</v>
      </c>
      <c r="I14" s="5">
        <v>-1</v>
      </c>
      <c r="J14" s="5">
        <v>-1</v>
      </c>
      <c r="K14" s="5">
        <v>-1</v>
      </c>
      <c r="L14" s="5">
        <v>-1</v>
      </c>
      <c r="M14" s="5" t="s">
        <v>15</v>
      </c>
      <c r="N14" s="5">
        <v>-1</v>
      </c>
      <c r="O14" s="5">
        <v>-1</v>
      </c>
      <c r="P14" s="5" t="s">
        <v>13</v>
      </c>
      <c r="Q14" s="5" t="s">
        <v>15</v>
      </c>
      <c r="R14" s="5" t="s">
        <v>15</v>
      </c>
      <c r="S14" s="5" t="s">
        <v>15</v>
      </c>
      <c r="T14" s="5" t="s">
        <v>15</v>
      </c>
      <c r="U14" s="5" t="s">
        <v>13</v>
      </c>
      <c r="V14" s="5" t="s">
        <v>15</v>
      </c>
      <c r="W14" s="5" t="s">
        <v>13</v>
      </c>
      <c r="X14" s="5" t="s">
        <v>15</v>
      </c>
      <c r="Y14" s="5" t="s">
        <v>13</v>
      </c>
      <c r="Z14" s="5" t="s">
        <v>13</v>
      </c>
      <c r="AA14" s="5" t="s">
        <v>13</v>
      </c>
      <c r="AB14" s="5" t="s">
        <v>15</v>
      </c>
      <c r="AC14" s="5" t="s">
        <v>15</v>
      </c>
      <c r="AD14" s="5" t="s">
        <v>15</v>
      </c>
      <c r="AE14" s="5" t="s">
        <v>15</v>
      </c>
      <c r="AF14" s="5" t="s">
        <v>15</v>
      </c>
      <c r="AG14" s="5" t="s">
        <v>15</v>
      </c>
      <c r="AH14" s="5" t="s">
        <v>15</v>
      </c>
      <c r="AI14" s="5" t="s">
        <v>15</v>
      </c>
      <c r="AJ14" s="5" t="s">
        <v>15</v>
      </c>
      <c r="AK14" s="1">
        <v>5</v>
      </c>
    </row>
    <row r="15" spans="1:41" x14ac:dyDescent="0.2">
      <c r="A15" s="1" t="s">
        <v>118</v>
      </c>
      <c r="B15" s="1" t="s">
        <v>53</v>
      </c>
      <c r="C15" s="1" t="s">
        <v>8</v>
      </c>
      <c r="D15" s="1" t="s">
        <v>54</v>
      </c>
      <c r="E15" s="37" t="s">
        <v>21</v>
      </c>
      <c r="F15" s="1" t="s">
        <v>10</v>
      </c>
      <c r="H15" s="5">
        <v>64.343999999999994</v>
      </c>
      <c r="I15" s="5">
        <v>43.387999999999998</v>
      </c>
      <c r="J15" s="5">
        <v>22.959</v>
      </c>
      <c r="K15" s="5">
        <v>46.061999999999998</v>
      </c>
      <c r="L15" s="5">
        <v>36.01</v>
      </c>
      <c r="M15" s="5">
        <v>29.204999999999998</v>
      </c>
      <c r="N15" s="5">
        <v>168.417</v>
      </c>
      <c r="O15" s="5">
        <v>66.106999999999999</v>
      </c>
      <c r="P15" s="5">
        <v>102.536</v>
      </c>
      <c r="Q15" s="5">
        <v>67.805999999999997</v>
      </c>
      <c r="R15" s="5">
        <v>11.64</v>
      </c>
      <c r="S15" s="5">
        <v>115.444</v>
      </c>
      <c r="T15" s="5">
        <v>101.268</v>
      </c>
      <c r="U15" s="5">
        <v>110.545</v>
      </c>
      <c r="V15" s="5">
        <v>86.152000000000001</v>
      </c>
      <c r="W15" s="5">
        <v>223.93100000000001</v>
      </c>
      <c r="X15" s="5">
        <v>136.58199999999999</v>
      </c>
      <c r="Y15" s="5">
        <v>146.15700000000001</v>
      </c>
      <c r="Z15" s="5">
        <v>151.62899999999999</v>
      </c>
      <c r="AA15" s="5">
        <v>217.86600000000001</v>
      </c>
      <c r="AB15" s="5">
        <v>107.572</v>
      </c>
      <c r="AC15" s="5">
        <v>249.96</v>
      </c>
      <c r="AD15" s="5">
        <v>476.21100000000001</v>
      </c>
      <c r="AE15" s="5">
        <v>613.05100000000004</v>
      </c>
      <c r="AF15" s="5">
        <v>338.55099999999999</v>
      </c>
      <c r="AG15" s="5">
        <v>304.92099999999999</v>
      </c>
      <c r="AH15" s="5">
        <v>244.386</v>
      </c>
      <c r="AI15" s="5">
        <v>110.17</v>
      </c>
      <c r="AJ15" s="5">
        <v>45.832000000000001</v>
      </c>
      <c r="AK15" s="5">
        <v>6</v>
      </c>
      <c r="AM15" s="12">
        <f>+AO15/$AO$3</f>
        <v>6.0140824880218324E-2</v>
      </c>
      <c r="AN15" s="7">
        <f>IF(AK15=1,AM15,AM15+AN13)</f>
        <v>0.88838322100601608</v>
      </c>
      <c r="AO15" s="5">
        <f>SUM(G15:AJ15)</f>
        <v>4438.7020000000002</v>
      </c>
    </row>
    <row r="16" spans="1:41" x14ac:dyDescent="0.2">
      <c r="A16" s="1" t="s">
        <v>118</v>
      </c>
      <c r="B16" s="1" t="s">
        <v>53</v>
      </c>
      <c r="C16" s="1" t="s">
        <v>8</v>
      </c>
      <c r="D16" s="1" t="s">
        <v>54</v>
      </c>
      <c r="E16" s="37" t="s">
        <v>21</v>
      </c>
      <c r="F16" s="1" t="s">
        <v>11</v>
      </c>
      <c r="H16" s="5">
        <v>-1</v>
      </c>
      <c r="I16" s="5">
        <v>-1</v>
      </c>
      <c r="J16" s="5">
        <v>-1</v>
      </c>
      <c r="K16" s="5">
        <v>-1</v>
      </c>
      <c r="L16" s="5">
        <v>-1</v>
      </c>
      <c r="M16" s="5">
        <v>-1</v>
      </c>
      <c r="N16" s="5">
        <v>-1</v>
      </c>
      <c r="O16" s="5">
        <v>-1</v>
      </c>
      <c r="P16" s="5" t="s">
        <v>13</v>
      </c>
      <c r="Q16" s="5" t="s">
        <v>15</v>
      </c>
      <c r="R16" s="5" t="s">
        <v>13</v>
      </c>
      <c r="S16" s="5" t="s">
        <v>13</v>
      </c>
      <c r="T16" s="5" t="s">
        <v>13</v>
      </c>
      <c r="U16" s="5" t="s">
        <v>13</v>
      </c>
      <c r="V16" s="5" t="s">
        <v>13</v>
      </c>
      <c r="W16" s="5" t="s">
        <v>13</v>
      </c>
      <c r="X16" s="5" t="s">
        <v>13</v>
      </c>
      <c r="Y16" s="5" t="s">
        <v>13</v>
      </c>
      <c r="Z16" s="5" t="s">
        <v>13</v>
      </c>
      <c r="AA16" s="5" t="s">
        <v>15</v>
      </c>
      <c r="AB16" s="5" t="s">
        <v>13</v>
      </c>
      <c r="AC16" s="5" t="s">
        <v>13</v>
      </c>
      <c r="AD16" s="5" t="s">
        <v>13</v>
      </c>
      <c r="AE16" s="5" t="s">
        <v>13</v>
      </c>
      <c r="AF16" s="5" t="s">
        <v>13</v>
      </c>
      <c r="AG16" s="5" t="s">
        <v>13</v>
      </c>
      <c r="AH16" s="5" t="s">
        <v>13</v>
      </c>
      <c r="AI16" s="5" t="s">
        <v>13</v>
      </c>
      <c r="AJ16" s="5" t="s">
        <v>13</v>
      </c>
      <c r="AK16" s="1">
        <v>6</v>
      </c>
    </row>
    <row r="17" spans="1:41" x14ac:dyDescent="0.2">
      <c r="A17" s="1" t="s">
        <v>118</v>
      </c>
      <c r="B17" s="1" t="s">
        <v>53</v>
      </c>
      <c r="C17" s="1" t="s">
        <v>19</v>
      </c>
      <c r="D17" s="1" t="s">
        <v>20</v>
      </c>
      <c r="E17" s="37" t="s">
        <v>21</v>
      </c>
      <c r="F17" s="1" t="s">
        <v>10</v>
      </c>
      <c r="G17" s="5">
        <v>80</v>
      </c>
      <c r="H17" s="5">
        <v>44</v>
      </c>
      <c r="I17" s="5">
        <v>31</v>
      </c>
      <c r="J17" s="5">
        <v>65</v>
      </c>
      <c r="K17" s="5">
        <v>87</v>
      </c>
      <c r="L17" s="5">
        <v>117</v>
      </c>
      <c r="M17" s="5">
        <v>139</v>
      </c>
      <c r="N17" s="5">
        <v>130</v>
      </c>
      <c r="O17" s="5">
        <v>198</v>
      </c>
      <c r="P17" s="5">
        <v>162</v>
      </c>
      <c r="Q17" s="5">
        <v>120</v>
      </c>
      <c r="R17" s="5">
        <v>146</v>
      </c>
      <c r="S17" s="5">
        <v>83</v>
      </c>
      <c r="T17" s="5">
        <v>180</v>
      </c>
      <c r="U17" s="5">
        <v>226</v>
      </c>
      <c r="V17" s="5">
        <v>166</v>
      </c>
      <c r="W17" s="5">
        <v>147</v>
      </c>
      <c r="X17" s="5">
        <v>123.947</v>
      </c>
      <c r="Y17" s="5">
        <v>117.35</v>
      </c>
      <c r="Z17" s="5">
        <v>143.76599999999999</v>
      </c>
      <c r="AA17" s="5">
        <v>203.595</v>
      </c>
      <c r="AB17" s="5">
        <v>157.84299999999999</v>
      </c>
      <c r="AC17" s="5">
        <v>157.29400000000001</v>
      </c>
      <c r="AD17" s="5">
        <v>160.553</v>
      </c>
      <c r="AE17" s="5">
        <v>153.80500000000001</v>
      </c>
      <c r="AF17" s="5">
        <v>95.269000000000005</v>
      </c>
      <c r="AG17" s="5">
        <v>88.171999999999997</v>
      </c>
      <c r="AH17" s="5">
        <v>66.186999999999998</v>
      </c>
      <c r="AI17" s="5">
        <v>44.161999999999999</v>
      </c>
      <c r="AJ17" s="5">
        <v>54.027000000000001</v>
      </c>
      <c r="AK17" s="5">
        <v>7</v>
      </c>
      <c r="AM17" s="12">
        <f>+AO17/$AO$3</f>
        <v>4.9955463806450287E-2</v>
      </c>
      <c r="AN17" s="7">
        <f>IF(AK17=1,AM17,AM17+AN15)</f>
        <v>0.93833868481246641</v>
      </c>
      <c r="AO17" s="5">
        <f>SUM(G17:AJ17)</f>
        <v>3686.9699999999993</v>
      </c>
    </row>
    <row r="18" spans="1:41" ht="12.75" thickBot="1" x14ac:dyDescent="0.25">
      <c r="A18" s="1" t="s">
        <v>118</v>
      </c>
      <c r="B18" s="1" t="s">
        <v>53</v>
      </c>
      <c r="C18" s="1" t="s">
        <v>19</v>
      </c>
      <c r="D18" s="1" t="s">
        <v>20</v>
      </c>
      <c r="E18" s="37" t="s">
        <v>21</v>
      </c>
      <c r="F18" s="1" t="s">
        <v>11</v>
      </c>
      <c r="G18" s="5">
        <v>-1</v>
      </c>
      <c r="H18" s="5">
        <v>-1</v>
      </c>
      <c r="I18" s="5">
        <v>-1</v>
      </c>
      <c r="J18" s="5">
        <v>-1</v>
      </c>
      <c r="K18" s="5">
        <v>-1</v>
      </c>
      <c r="L18" s="5">
        <v>-1</v>
      </c>
      <c r="M18" s="5">
        <v>-1</v>
      </c>
      <c r="N18" s="5">
        <v>-1</v>
      </c>
      <c r="O18" s="5">
        <v>-1</v>
      </c>
      <c r="P18" s="5">
        <v>-1</v>
      </c>
      <c r="Q18" s="5">
        <v>-1</v>
      </c>
      <c r="R18" s="5">
        <v>-1</v>
      </c>
      <c r="S18" s="5" t="s">
        <v>13</v>
      </c>
      <c r="T18" s="5" t="s">
        <v>13</v>
      </c>
      <c r="U18" s="5" t="s">
        <v>13</v>
      </c>
      <c r="V18" s="5" t="s">
        <v>13</v>
      </c>
      <c r="W18" s="5" t="s">
        <v>13</v>
      </c>
      <c r="X18" s="5" t="s">
        <v>13</v>
      </c>
      <c r="Y18" s="5" t="s">
        <v>13</v>
      </c>
      <c r="Z18" s="5" t="s">
        <v>13</v>
      </c>
      <c r="AA18" s="5" t="s">
        <v>13</v>
      </c>
      <c r="AB18" s="5" t="s">
        <v>13</v>
      </c>
      <c r="AC18" s="5" t="s">
        <v>13</v>
      </c>
      <c r="AD18" s="5" t="s">
        <v>13</v>
      </c>
      <c r="AE18" s="5" t="s">
        <v>13</v>
      </c>
      <c r="AF18" s="5" t="s">
        <v>13</v>
      </c>
      <c r="AG18" s="5" t="s">
        <v>13</v>
      </c>
      <c r="AH18" s="5" t="s">
        <v>13</v>
      </c>
      <c r="AI18" s="5" t="s">
        <v>13</v>
      </c>
      <c r="AJ18" s="5" t="s">
        <v>13</v>
      </c>
      <c r="AK18" s="34">
        <v>7</v>
      </c>
    </row>
    <row r="19" spans="1:41" x14ac:dyDescent="0.2">
      <c r="A19" s="1" t="s">
        <v>118</v>
      </c>
      <c r="B19" s="1" t="s">
        <v>53</v>
      </c>
      <c r="C19" s="1" t="s">
        <v>8</v>
      </c>
      <c r="D19" s="1" t="s">
        <v>148</v>
      </c>
      <c r="E19" s="37" t="s">
        <v>21</v>
      </c>
      <c r="F19" s="1" t="s">
        <v>10</v>
      </c>
      <c r="I19" s="5">
        <v>34.438000000000002</v>
      </c>
      <c r="J19" s="5">
        <v>45.331000000000003</v>
      </c>
      <c r="K19" s="5">
        <v>22.625</v>
      </c>
      <c r="L19" s="5">
        <v>27</v>
      </c>
      <c r="M19" s="5">
        <v>19.2</v>
      </c>
      <c r="N19" s="5">
        <v>74.400000000000006</v>
      </c>
      <c r="O19" s="5">
        <v>126</v>
      </c>
      <c r="P19" s="5">
        <v>305.399</v>
      </c>
      <c r="Q19" s="5">
        <v>22</v>
      </c>
      <c r="R19" s="5">
        <v>208</v>
      </c>
      <c r="S19" s="5">
        <v>260</v>
      </c>
      <c r="T19" s="5">
        <v>68.143000000000001</v>
      </c>
      <c r="U19" s="5">
        <v>45.182000000000002</v>
      </c>
      <c r="V19" s="5">
        <v>69.665999999999997</v>
      </c>
      <c r="W19" s="5">
        <v>76.8</v>
      </c>
      <c r="X19" s="5">
        <v>5.5</v>
      </c>
      <c r="Y19" s="5">
        <v>24</v>
      </c>
      <c r="Z19" s="5">
        <v>32.494</v>
      </c>
      <c r="AA19" s="5">
        <v>29.206</v>
      </c>
      <c r="AB19" s="5">
        <v>8.0709999999999997</v>
      </c>
      <c r="AC19" s="5">
        <v>8.7360000000000007</v>
      </c>
      <c r="AD19" s="5">
        <v>9.4209999999999994</v>
      </c>
      <c r="AE19" s="5">
        <v>4.585</v>
      </c>
      <c r="AF19" s="5">
        <v>3.3660000000000001</v>
      </c>
      <c r="AG19" s="5">
        <v>0.59099999999999997</v>
      </c>
      <c r="AJ19" s="5">
        <v>0.54300000000000004</v>
      </c>
      <c r="AK19" s="5">
        <v>8</v>
      </c>
      <c r="AM19" s="12">
        <f>+AO19/$AO$3</f>
        <v>2.073970728867933E-2</v>
      </c>
      <c r="AN19" s="7">
        <f>IF(AK19=1,AM19,AM19+AN17)</f>
        <v>0.95907839210114576</v>
      </c>
      <c r="AO19" s="5">
        <f>SUM(G19:AJ19)</f>
        <v>1530.6969999999997</v>
      </c>
    </row>
    <row r="20" spans="1:41" x14ac:dyDescent="0.2">
      <c r="A20" s="1" t="s">
        <v>118</v>
      </c>
      <c r="B20" s="1" t="s">
        <v>53</v>
      </c>
      <c r="C20" s="1" t="s">
        <v>8</v>
      </c>
      <c r="D20" s="1" t="s">
        <v>148</v>
      </c>
      <c r="E20" s="37" t="s">
        <v>21</v>
      </c>
      <c r="F20" s="1" t="s">
        <v>11</v>
      </c>
      <c r="I20" s="5">
        <v>-1</v>
      </c>
      <c r="J20" s="5">
        <v>-1</v>
      </c>
      <c r="K20" s="5">
        <v>-1</v>
      </c>
      <c r="L20" s="5">
        <v>-1</v>
      </c>
      <c r="M20" s="5">
        <v>-1</v>
      </c>
      <c r="N20" s="5">
        <v>-1</v>
      </c>
      <c r="O20" s="5">
        <v>-1</v>
      </c>
      <c r="P20" s="5">
        <v>-1</v>
      </c>
      <c r="Q20" s="5">
        <v>-1</v>
      </c>
      <c r="R20" s="5">
        <v>-1</v>
      </c>
      <c r="S20" s="5">
        <v>-1</v>
      </c>
      <c r="T20" s="5">
        <v>-1</v>
      </c>
      <c r="U20" s="5">
        <v>-1</v>
      </c>
      <c r="V20" s="5">
        <v>-1</v>
      </c>
      <c r="W20" s="5" t="s">
        <v>15</v>
      </c>
      <c r="X20" s="5" t="s">
        <v>15</v>
      </c>
      <c r="Y20" s="5" t="s">
        <v>15</v>
      </c>
      <c r="Z20" s="5" t="s">
        <v>15</v>
      </c>
      <c r="AA20" s="5" t="s">
        <v>15</v>
      </c>
      <c r="AB20" s="5" t="s">
        <v>15</v>
      </c>
      <c r="AC20" s="5" t="s">
        <v>15</v>
      </c>
      <c r="AD20" s="5" t="s">
        <v>15</v>
      </c>
      <c r="AE20" s="5" t="s">
        <v>15</v>
      </c>
      <c r="AF20" s="5" t="s">
        <v>15</v>
      </c>
      <c r="AG20" s="5" t="s">
        <v>15</v>
      </c>
      <c r="AI20" s="5" t="s">
        <v>15</v>
      </c>
      <c r="AJ20" s="5" t="s">
        <v>15</v>
      </c>
      <c r="AK20" s="1">
        <v>8</v>
      </c>
    </row>
    <row r="21" spans="1:41" x14ac:dyDescent="0.2">
      <c r="A21" s="1" t="s">
        <v>118</v>
      </c>
      <c r="B21" s="1" t="s">
        <v>53</v>
      </c>
      <c r="C21" s="1" t="s">
        <v>8</v>
      </c>
      <c r="D21" s="1" t="s">
        <v>56</v>
      </c>
      <c r="E21" s="37" t="s">
        <v>21</v>
      </c>
      <c r="F21" s="1" t="s">
        <v>10</v>
      </c>
      <c r="G21" s="5">
        <v>13.484999999999999</v>
      </c>
      <c r="H21" s="5">
        <v>20.303000000000001</v>
      </c>
      <c r="I21" s="5">
        <v>28.027999999999999</v>
      </c>
      <c r="J21" s="5">
        <v>11.917</v>
      </c>
      <c r="K21" s="5">
        <v>16.786000000000001</v>
      </c>
      <c r="L21" s="5">
        <v>26.282</v>
      </c>
      <c r="M21" s="5">
        <v>20.282</v>
      </c>
      <c r="N21" s="5">
        <v>23.257000000000001</v>
      </c>
      <c r="O21" s="5">
        <v>21.006</v>
      </c>
      <c r="P21" s="5">
        <v>34.542000000000002</v>
      </c>
      <c r="Q21" s="5">
        <v>39.982999999999997</v>
      </c>
      <c r="R21" s="5">
        <v>38.301000000000002</v>
      </c>
      <c r="S21" s="5">
        <v>187.76</v>
      </c>
      <c r="T21" s="5">
        <v>248.601</v>
      </c>
      <c r="U21" s="5">
        <v>145.72900000000001</v>
      </c>
      <c r="V21" s="5">
        <v>68.051000000000002</v>
      </c>
      <c r="W21" s="5">
        <v>35.631</v>
      </c>
      <c r="X21" s="5">
        <v>41.024000000000001</v>
      </c>
      <c r="Y21" s="5">
        <v>105.66800000000001</v>
      </c>
      <c r="Z21" s="5">
        <v>22.611000000000001</v>
      </c>
      <c r="AA21" s="5">
        <v>76.007000000000005</v>
      </c>
      <c r="AB21" s="5">
        <v>36.122999999999998</v>
      </c>
      <c r="AC21" s="5">
        <v>1.478</v>
      </c>
      <c r="AK21" s="5">
        <v>9</v>
      </c>
      <c r="AM21" s="12">
        <f>+AO21/$AO$3</f>
        <v>1.7110664650185601E-2</v>
      </c>
      <c r="AN21" s="7">
        <f>IF(AK21=1,AM21,AM21+AN19)</f>
        <v>0.97618905675133139</v>
      </c>
      <c r="AO21" s="5">
        <f>SUM(G21:AJ21)</f>
        <v>1262.8550000000002</v>
      </c>
    </row>
    <row r="22" spans="1:41" x14ac:dyDescent="0.2">
      <c r="A22" s="1" t="s">
        <v>118</v>
      </c>
      <c r="B22" s="1" t="s">
        <v>53</v>
      </c>
      <c r="C22" s="1" t="s">
        <v>8</v>
      </c>
      <c r="D22" s="1" t="s">
        <v>56</v>
      </c>
      <c r="E22" s="37" t="s">
        <v>21</v>
      </c>
      <c r="F22" s="1" t="s">
        <v>11</v>
      </c>
      <c r="G22" s="5">
        <v>-1</v>
      </c>
      <c r="H22" s="5">
        <v>-1</v>
      </c>
      <c r="I22" s="5">
        <v>-1</v>
      </c>
      <c r="J22" s="5">
        <v>-1</v>
      </c>
      <c r="K22" s="5">
        <v>-1</v>
      </c>
      <c r="L22" s="5">
        <v>-1</v>
      </c>
      <c r="M22" s="5">
        <v>-1</v>
      </c>
      <c r="N22" s="5">
        <v>-1</v>
      </c>
      <c r="O22" s="5">
        <v>-1</v>
      </c>
      <c r="P22" s="5">
        <v>-1</v>
      </c>
      <c r="Q22" s="5">
        <v>-1</v>
      </c>
      <c r="R22" s="5">
        <v>-1</v>
      </c>
      <c r="S22" s="5">
        <v>-1</v>
      </c>
      <c r="T22" s="5">
        <v>-1</v>
      </c>
      <c r="U22" s="5">
        <v>-1</v>
      </c>
      <c r="V22" s="5" t="s">
        <v>13</v>
      </c>
      <c r="W22" s="5" t="s">
        <v>13</v>
      </c>
      <c r="X22" s="5" t="s">
        <v>13</v>
      </c>
      <c r="Y22" s="5" t="s">
        <v>15</v>
      </c>
      <c r="Z22" s="5">
        <v>-1</v>
      </c>
      <c r="AA22" s="5" t="s">
        <v>13</v>
      </c>
      <c r="AB22" s="5" t="s">
        <v>13</v>
      </c>
      <c r="AC22" s="5" t="s">
        <v>13</v>
      </c>
      <c r="AK22" s="1">
        <v>9</v>
      </c>
    </row>
    <row r="23" spans="1:41" x14ac:dyDescent="0.2">
      <c r="A23" s="1" t="s">
        <v>118</v>
      </c>
      <c r="B23" s="1" t="s">
        <v>53</v>
      </c>
      <c r="C23" s="1" t="s">
        <v>8</v>
      </c>
      <c r="D23" s="1" t="s">
        <v>156</v>
      </c>
      <c r="E23" s="37" t="s">
        <v>22</v>
      </c>
      <c r="F23" s="1" t="s">
        <v>10</v>
      </c>
      <c r="G23" s="5">
        <v>9.3000000000000007</v>
      </c>
      <c r="H23" s="5">
        <v>13.1</v>
      </c>
      <c r="I23" s="5">
        <v>9.52</v>
      </c>
      <c r="J23" s="5">
        <v>19.57</v>
      </c>
      <c r="K23" s="5">
        <v>12.51</v>
      </c>
      <c r="L23" s="5">
        <v>14.9</v>
      </c>
      <c r="M23" s="5">
        <v>22.6</v>
      </c>
      <c r="N23" s="5">
        <v>10.199999999999999</v>
      </c>
      <c r="O23" s="5">
        <v>9.8000000000000007</v>
      </c>
      <c r="P23" s="5">
        <v>9</v>
      </c>
      <c r="Q23" s="5">
        <v>15.23</v>
      </c>
      <c r="R23" s="5">
        <v>15.06</v>
      </c>
      <c r="S23" s="5">
        <v>30.26</v>
      </c>
      <c r="T23" s="5">
        <v>15</v>
      </c>
      <c r="U23" s="5">
        <v>14</v>
      </c>
      <c r="V23" s="5">
        <v>16.09</v>
      </c>
      <c r="W23" s="5">
        <v>25.07</v>
      </c>
      <c r="AB23" s="5">
        <v>19.224</v>
      </c>
      <c r="AC23" s="5">
        <v>33.335000000000001</v>
      </c>
      <c r="AD23" s="5">
        <v>18.861000000000001</v>
      </c>
      <c r="AE23" s="5">
        <v>11.028</v>
      </c>
      <c r="AF23" s="5">
        <v>13.225</v>
      </c>
      <c r="AG23" s="5">
        <v>161.322</v>
      </c>
      <c r="AH23" s="5">
        <v>3.887</v>
      </c>
      <c r="AI23" s="5">
        <v>7.657</v>
      </c>
      <c r="AJ23" s="5">
        <v>7.2249999999999996</v>
      </c>
      <c r="AK23" s="5">
        <v>10</v>
      </c>
      <c r="AM23" s="12">
        <f>+AO23/$AO$3</f>
        <v>7.275563734449925E-3</v>
      </c>
      <c r="AN23" s="7">
        <f>IF(AK23=1,AM23,AM23+AN21)</f>
        <v>0.98346462048578132</v>
      </c>
      <c r="AO23" s="5">
        <f>SUM(G23:AJ23)</f>
        <v>536.97399999999993</v>
      </c>
    </row>
    <row r="24" spans="1:41" x14ac:dyDescent="0.2">
      <c r="A24" s="1" t="s">
        <v>118</v>
      </c>
      <c r="B24" s="1" t="s">
        <v>53</v>
      </c>
      <c r="C24" s="1" t="s">
        <v>8</v>
      </c>
      <c r="D24" s="1" t="s">
        <v>156</v>
      </c>
      <c r="E24" s="37" t="s">
        <v>22</v>
      </c>
      <c r="F24" s="1" t="s">
        <v>11</v>
      </c>
      <c r="G24" s="5">
        <v>-1</v>
      </c>
      <c r="H24" s="5">
        <v>-1</v>
      </c>
      <c r="I24" s="5">
        <v>-1</v>
      </c>
      <c r="J24" s="5">
        <v>-1</v>
      </c>
      <c r="K24" s="5">
        <v>-1</v>
      </c>
      <c r="L24" s="5">
        <v>-1</v>
      </c>
      <c r="M24" s="5">
        <v>-1</v>
      </c>
      <c r="N24" s="5">
        <v>-1</v>
      </c>
      <c r="O24" s="5">
        <v>-1</v>
      </c>
      <c r="P24" s="5">
        <v>-1</v>
      </c>
      <c r="Q24" s="5">
        <v>-1</v>
      </c>
      <c r="R24" s="5" t="s">
        <v>24</v>
      </c>
      <c r="S24" s="5" t="s">
        <v>24</v>
      </c>
      <c r="T24" s="5">
        <v>-1</v>
      </c>
      <c r="U24" s="5">
        <v>-1</v>
      </c>
      <c r="V24" s="5">
        <v>-1</v>
      </c>
      <c r="W24" s="5" t="s">
        <v>15</v>
      </c>
      <c r="AB24" s="5" t="s">
        <v>15</v>
      </c>
      <c r="AC24" s="5" t="s">
        <v>15</v>
      </c>
      <c r="AD24" s="5" t="s">
        <v>13</v>
      </c>
      <c r="AE24" s="5" t="s">
        <v>15</v>
      </c>
      <c r="AF24" s="5" t="s">
        <v>15</v>
      </c>
      <c r="AG24" s="5" t="s">
        <v>24</v>
      </c>
      <c r="AH24" s="5">
        <v>-1</v>
      </c>
      <c r="AI24" s="5" t="s">
        <v>15</v>
      </c>
      <c r="AJ24" s="5">
        <v>-1</v>
      </c>
      <c r="AK24" s="1">
        <v>10</v>
      </c>
    </row>
    <row r="25" spans="1:41" x14ac:dyDescent="0.2">
      <c r="A25" s="1" t="s">
        <v>118</v>
      </c>
      <c r="B25" s="1" t="s">
        <v>53</v>
      </c>
      <c r="C25" s="1" t="s">
        <v>8</v>
      </c>
      <c r="D25" s="1" t="s">
        <v>34</v>
      </c>
      <c r="E25" s="37" t="s">
        <v>21</v>
      </c>
      <c r="F25" s="1" t="s">
        <v>10</v>
      </c>
      <c r="U25" s="5">
        <v>38.405000000000001</v>
      </c>
      <c r="W25" s="5">
        <v>17.440000000000001</v>
      </c>
      <c r="X25" s="5">
        <v>1.6</v>
      </c>
      <c r="Z25" s="5">
        <v>31.768000000000001</v>
      </c>
      <c r="AA25" s="5">
        <v>59.021999999999998</v>
      </c>
      <c r="AB25" s="5">
        <v>77.885000000000005</v>
      </c>
      <c r="AC25" s="5">
        <v>88.245000000000005</v>
      </c>
      <c r="AD25" s="5">
        <v>1.4550000000000001</v>
      </c>
      <c r="AE25" s="5">
        <v>15.214</v>
      </c>
      <c r="AF25" s="5">
        <v>13.930999999999999</v>
      </c>
      <c r="AG25" s="5">
        <v>34.182000000000002</v>
      </c>
      <c r="AH25" s="5">
        <v>14.71</v>
      </c>
      <c r="AI25" s="5">
        <v>6.7119999999999997</v>
      </c>
      <c r="AJ25" s="5">
        <v>1.92</v>
      </c>
      <c r="AK25" s="5">
        <v>11</v>
      </c>
      <c r="AM25" s="12">
        <f>+AO25/$AO$3</f>
        <v>5.4534006710101716E-3</v>
      </c>
      <c r="AN25" s="7">
        <f>IF(AK25=1,AM25,AM25+AN23)</f>
        <v>0.9889180211567915</v>
      </c>
      <c r="AO25" s="5">
        <f>SUM(G25:AJ25)</f>
        <v>402.48899999999998</v>
      </c>
    </row>
    <row r="26" spans="1:41" x14ac:dyDescent="0.2">
      <c r="A26" s="1" t="s">
        <v>118</v>
      </c>
      <c r="B26" s="1" t="s">
        <v>53</v>
      </c>
      <c r="C26" s="1" t="s">
        <v>8</v>
      </c>
      <c r="D26" s="1" t="s">
        <v>34</v>
      </c>
      <c r="E26" s="37" t="s">
        <v>21</v>
      </c>
      <c r="F26" s="1" t="s">
        <v>11</v>
      </c>
      <c r="U26" s="5" t="s">
        <v>15</v>
      </c>
      <c r="V26" s="5" t="s">
        <v>15</v>
      </c>
      <c r="W26" s="5" t="s">
        <v>15</v>
      </c>
      <c r="X26" s="5" t="s">
        <v>15</v>
      </c>
      <c r="Z26" s="5" t="s">
        <v>15</v>
      </c>
      <c r="AA26" s="5" t="s">
        <v>13</v>
      </c>
      <c r="AB26" s="5" t="s">
        <v>13</v>
      </c>
      <c r="AC26" s="5" t="s">
        <v>15</v>
      </c>
      <c r="AD26" s="5" t="s">
        <v>15</v>
      </c>
      <c r="AE26" s="5" t="s">
        <v>15</v>
      </c>
      <c r="AF26" s="5" t="s">
        <v>15</v>
      </c>
      <c r="AG26" s="5" t="s">
        <v>15</v>
      </c>
      <c r="AH26" s="5" t="s">
        <v>15</v>
      </c>
      <c r="AI26" s="5" t="s">
        <v>13</v>
      </c>
      <c r="AJ26" s="5" t="s">
        <v>15</v>
      </c>
      <c r="AK26" s="1">
        <v>11</v>
      </c>
    </row>
    <row r="27" spans="1:41" x14ac:dyDescent="0.2">
      <c r="A27" s="1" t="s">
        <v>118</v>
      </c>
      <c r="B27" s="1" t="s">
        <v>53</v>
      </c>
      <c r="C27" s="1" t="s">
        <v>8</v>
      </c>
      <c r="D27" s="1" t="s">
        <v>149</v>
      </c>
      <c r="E27" s="63" t="s">
        <v>32</v>
      </c>
      <c r="F27" s="1" t="s">
        <v>10</v>
      </c>
      <c r="T27" s="5">
        <v>60.543999999999997</v>
      </c>
      <c r="U27" s="5">
        <v>1.4999999999999999E-2</v>
      </c>
      <c r="V27" s="5">
        <v>26.937999999999999</v>
      </c>
      <c r="W27" s="5">
        <v>4.6020000000000003</v>
      </c>
      <c r="X27" s="5">
        <v>78.168000000000006</v>
      </c>
      <c r="Y27" s="5">
        <v>6.7510000000000003</v>
      </c>
      <c r="AA27" s="5">
        <v>6.5629999999999997</v>
      </c>
      <c r="AB27" s="5">
        <v>2.1659999999999999</v>
      </c>
      <c r="AH27" s="5">
        <v>2.2269999999999999</v>
      </c>
      <c r="AK27" s="5">
        <v>12</v>
      </c>
      <c r="AM27" s="12">
        <f>+AO27/$AO$3</f>
        <v>2.5468957853070915E-3</v>
      </c>
      <c r="AN27" s="7">
        <f>IF(AK27=1,AM27,AM27+AN25)</f>
        <v>0.9914649169420986</v>
      </c>
      <c r="AO27" s="5">
        <f>SUM(G27:AJ27)</f>
        <v>187.97399999999999</v>
      </c>
    </row>
    <row r="28" spans="1:41" x14ac:dyDescent="0.2">
      <c r="A28" s="1" t="s">
        <v>118</v>
      </c>
      <c r="B28" s="1" t="s">
        <v>53</v>
      </c>
      <c r="C28" s="1" t="s">
        <v>8</v>
      </c>
      <c r="D28" s="1" t="s">
        <v>149</v>
      </c>
      <c r="E28" s="63" t="s">
        <v>32</v>
      </c>
      <c r="F28" s="1" t="s">
        <v>11</v>
      </c>
      <c r="T28" s="5">
        <v>-1</v>
      </c>
      <c r="U28" s="5">
        <v>-1</v>
      </c>
      <c r="V28" s="5">
        <v>-1</v>
      </c>
      <c r="W28" s="5">
        <v>-1</v>
      </c>
      <c r="X28" s="5">
        <v>-1</v>
      </c>
      <c r="Y28" s="5">
        <v>-1</v>
      </c>
      <c r="AA28" s="5">
        <v>-1</v>
      </c>
      <c r="AB28" s="5">
        <v>-1</v>
      </c>
      <c r="AH28" s="5">
        <v>-1</v>
      </c>
      <c r="AK28" s="1">
        <v>12</v>
      </c>
    </row>
    <row r="29" spans="1:41" x14ac:dyDescent="0.2">
      <c r="A29" s="1" t="s">
        <v>118</v>
      </c>
      <c r="B29" s="1" t="s">
        <v>53</v>
      </c>
      <c r="C29" s="1" t="s">
        <v>8</v>
      </c>
      <c r="D29" s="1" t="s">
        <v>72</v>
      </c>
      <c r="E29" s="37" t="s">
        <v>21</v>
      </c>
      <c r="F29" s="1" t="s">
        <v>10</v>
      </c>
      <c r="AA29" s="5">
        <v>13.420999999999999</v>
      </c>
      <c r="AB29" s="5">
        <v>34.274999999999999</v>
      </c>
      <c r="AC29" s="5">
        <v>23.074999999999999</v>
      </c>
      <c r="AE29" s="5">
        <v>10.637</v>
      </c>
      <c r="AF29" s="5">
        <v>5.8150000000000004</v>
      </c>
      <c r="AG29" s="5">
        <v>38.732999999999997</v>
      </c>
      <c r="AH29" s="5">
        <v>4.0730000000000004</v>
      </c>
      <c r="AI29" s="5">
        <v>6.6760000000000002</v>
      </c>
      <c r="AK29" s="5">
        <v>13</v>
      </c>
      <c r="AM29" s="12">
        <f>+AO29/$AO$3</f>
        <v>1.852242269305361E-3</v>
      </c>
      <c r="AN29" s="7">
        <f>IF(AK29=1,AM29,AM29+AN27)</f>
        <v>0.99331715921140395</v>
      </c>
      <c r="AO29" s="5">
        <f>SUM(G29:AJ29)</f>
        <v>136.70499999999998</v>
      </c>
    </row>
    <row r="30" spans="1:41" x14ac:dyDescent="0.2">
      <c r="A30" s="1" t="s">
        <v>118</v>
      </c>
      <c r="B30" s="1" t="s">
        <v>53</v>
      </c>
      <c r="C30" s="1" t="s">
        <v>8</v>
      </c>
      <c r="D30" s="1" t="s">
        <v>72</v>
      </c>
      <c r="E30" s="37" t="s">
        <v>21</v>
      </c>
      <c r="F30" s="1" t="s">
        <v>11</v>
      </c>
      <c r="X30" s="5" t="s">
        <v>15</v>
      </c>
      <c r="Z30" s="5" t="s">
        <v>15</v>
      </c>
      <c r="AA30" s="5" t="s">
        <v>15</v>
      </c>
      <c r="AB30" s="5" t="s">
        <v>15</v>
      </c>
      <c r="AC30" s="5" t="s">
        <v>15</v>
      </c>
      <c r="AE30" s="5">
        <v>-1</v>
      </c>
      <c r="AF30" s="5" t="s">
        <v>15</v>
      </c>
      <c r="AG30" s="5">
        <v>-1</v>
      </c>
      <c r="AH30" s="5">
        <v>-1</v>
      </c>
      <c r="AI30" s="5">
        <v>-1</v>
      </c>
      <c r="AK30" s="1">
        <v>13</v>
      </c>
    </row>
    <row r="31" spans="1:41" x14ac:dyDescent="0.2">
      <c r="A31" s="1" t="s">
        <v>118</v>
      </c>
      <c r="B31" s="1" t="s">
        <v>53</v>
      </c>
      <c r="C31" s="1" t="s">
        <v>8</v>
      </c>
      <c r="D31" s="1" t="s">
        <v>222</v>
      </c>
      <c r="E31" s="37" t="s">
        <v>21</v>
      </c>
      <c r="F31" s="1" t="s">
        <v>10</v>
      </c>
      <c r="Z31" s="5">
        <v>29.346</v>
      </c>
      <c r="AA31" s="5">
        <v>13</v>
      </c>
      <c r="AB31" s="5">
        <v>7.3730000000000002</v>
      </c>
      <c r="AC31" s="5">
        <v>7.0469999999999997</v>
      </c>
      <c r="AD31" s="5">
        <v>4.0789999999999997</v>
      </c>
      <c r="AE31" s="5">
        <v>3.5339999999999998</v>
      </c>
      <c r="AF31" s="5">
        <v>18.356000000000002</v>
      </c>
      <c r="AG31" s="5">
        <v>8.6890000000000001</v>
      </c>
      <c r="AH31" s="5">
        <v>8.6609999999999996</v>
      </c>
      <c r="AI31" s="5">
        <v>6.0220000000000002</v>
      </c>
      <c r="AK31" s="5">
        <v>14</v>
      </c>
      <c r="AM31" s="12">
        <f>+AO31/$AO$3</f>
        <v>1.4376640976495666E-3</v>
      </c>
      <c r="AN31" s="7">
        <f>IF(AK31=1,AM31,AM31+AN29)</f>
        <v>0.99475482330905352</v>
      </c>
      <c r="AO31" s="5">
        <f>SUM(G31:AJ31)</f>
        <v>106.10700000000001</v>
      </c>
    </row>
    <row r="32" spans="1:41" x14ac:dyDescent="0.2">
      <c r="A32" s="1" t="s">
        <v>118</v>
      </c>
      <c r="B32" s="1" t="s">
        <v>53</v>
      </c>
      <c r="C32" s="1" t="s">
        <v>8</v>
      </c>
      <c r="D32" s="1" t="s">
        <v>222</v>
      </c>
      <c r="E32" s="37" t="s">
        <v>21</v>
      </c>
      <c r="F32" s="1" t="s">
        <v>11</v>
      </c>
      <c r="Z32" s="5">
        <v>-1</v>
      </c>
      <c r="AA32" s="5" t="s">
        <v>13</v>
      </c>
      <c r="AB32" s="5" t="s">
        <v>15</v>
      </c>
      <c r="AC32" s="5" t="s">
        <v>12</v>
      </c>
      <c r="AD32" s="5" t="s">
        <v>15</v>
      </c>
      <c r="AE32" s="5" t="s">
        <v>15</v>
      </c>
      <c r="AF32" s="5" t="s">
        <v>13</v>
      </c>
      <c r="AG32" s="5" t="s">
        <v>15</v>
      </c>
      <c r="AH32" s="5" t="s">
        <v>13</v>
      </c>
      <c r="AI32" s="5" t="s">
        <v>13</v>
      </c>
      <c r="AK32" s="1">
        <v>14</v>
      </c>
    </row>
    <row r="33" spans="1:41" x14ac:dyDescent="0.2">
      <c r="A33" s="1" t="s">
        <v>118</v>
      </c>
      <c r="B33" s="1" t="s">
        <v>53</v>
      </c>
      <c r="C33" s="1" t="s">
        <v>8</v>
      </c>
      <c r="D33" s="1" t="s">
        <v>55</v>
      </c>
      <c r="E33" s="37" t="s">
        <v>9</v>
      </c>
      <c r="F33" s="1" t="s">
        <v>10</v>
      </c>
      <c r="Z33" s="5">
        <v>0.49199999999999999</v>
      </c>
      <c r="AA33" s="5">
        <v>48.281999999999996</v>
      </c>
      <c r="AB33" s="5">
        <v>31.465</v>
      </c>
      <c r="AJ33" s="5">
        <v>15.747</v>
      </c>
      <c r="AK33" s="5">
        <v>15</v>
      </c>
      <c r="AM33" s="12">
        <f>+AO33/$AO$3</f>
        <v>1.3005327271244241E-3</v>
      </c>
      <c r="AN33" s="7">
        <f>IF(AK33=1,AM33,AM33+AN31)</f>
        <v>0.9960553560361779</v>
      </c>
      <c r="AO33" s="5">
        <f>SUM(G33:AJ33)</f>
        <v>95.98599999999999</v>
      </c>
    </row>
    <row r="34" spans="1:41" x14ac:dyDescent="0.2">
      <c r="A34" s="1" t="s">
        <v>118</v>
      </c>
      <c r="B34" s="1" t="s">
        <v>53</v>
      </c>
      <c r="C34" s="1" t="s">
        <v>8</v>
      </c>
      <c r="D34" s="1" t="s">
        <v>55</v>
      </c>
      <c r="E34" s="37" t="s">
        <v>9</v>
      </c>
      <c r="F34" s="1" t="s">
        <v>11</v>
      </c>
      <c r="Z34" s="5">
        <v>-1</v>
      </c>
      <c r="AA34" s="5">
        <v>-1</v>
      </c>
      <c r="AB34" s="5">
        <v>-1</v>
      </c>
      <c r="AJ34" s="5">
        <v>-1</v>
      </c>
      <c r="AK34" s="1">
        <v>15</v>
      </c>
    </row>
    <row r="35" spans="1:41" x14ac:dyDescent="0.2">
      <c r="A35" s="1" t="s">
        <v>118</v>
      </c>
      <c r="B35" s="1" t="s">
        <v>53</v>
      </c>
      <c r="C35" s="1" t="s">
        <v>30</v>
      </c>
      <c r="D35" s="1" t="s">
        <v>29</v>
      </c>
      <c r="E35" s="37" t="s">
        <v>21</v>
      </c>
      <c r="F35" s="1" t="s">
        <v>10</v>
      </c>
      <c r="T35" s="5">
        <v>52.124000000000002</v>
      </c>
      <c r="U35" s="5">
        <v>12.105</v>
      </c>
      <c r="V35" s="5">
        <v>13.45</v>
      </c>
      <c r="W35" s="5">
        <v>0.57899999999999996</v>
      </c>
      <c r="X35" s="5">
        <v>0.19800000000000001</v>
      </c>
      <c r="AK35" s="5">
        <v>16</v>
      </c>
      <c r="AM35" s="12">
        <f>+AO35/$AO$3</f>
        <v>1.063015394320774E-3</v>
      </c>
      <c r="AN35" s="7">
        <f>IF(AK35=1,AM35,AM35+AN33)</f>
        <v>0.99711837143049864</v>
      </c>
      <c r="AO35" s="5">
        <f>SUM(G35:AJ35)</f>
        <v>78.455999999999989</v>
      </c>
    </row>
    <row r="36" spans="1:41" x14ac:dyDescent="0.2">
      <c r="A36" s="1" t="s">
        <v>118</v>
      </c>
      <c r="B36" s="1" t="s">
        <v>53</v>
      </c>
      <c r="C36" s="1" t="s">
        <v>30</v>
      </c>
      <c r="D36" s="1" t="s">
        <v>29</v>
      </c>
      <c r="E36" s="37" t="s">
        <v>21</v>
      </c>
      <c r="F36" s="1" t="s">
        <v>11</v>
      </c>
      <c r="T36" s="5">
        <v>-1</v>
      </c>
      <c r="U36" s="5" t="s">
        <v>15</v>
      </c>
      <c r="V36" s="5" t="s">
        <v>15</v>
      </c>
      <c r="W36" s="5">
        <v>-1</v>
      </c>
      <c r="X36" s="5">
        <v>-1</v>
      </c>
      <c r="AK36" s="1">
        <v>16</v>
      </c>
    </row>
    <row r="37" spans="1:41" x14ac:dyDescent="0.2">
      <c r="A37" s="1" t="s">
        <v>118</v>
      </c>
      <c r="B37" s="1" t="s">
        <v>53</v>
      </c>
      <c r="C37" s="1" t="s">
        <v>8</v>
      </c>
      <c r="D37" s="1" t="s">
        <v>54</v>
      </c>
      <c r="E37" s="37" t="s">
        <v>9</v>
      </c>
      <c r="F37" s="1" t="s">
        <v>10</v>
      </c>
      <c r="G37" s="5">
        <v>46.031999999999996</v>
      </c>
      <c r="H37" s="5">
        <v>1.968</v>
      </c>
      <c r="I37" s="5">
        <v>1.4590000000000001</v>
      </c>
      <c r="J37" s="5">
        <v>1.351</v>
      </c>
      <c r="K37" s="5">
        <v>2.6560000000000001</v>
      </c>
      <c r="L37" s="5">
        <v>1.3740000000000001</v>
      </c>
      <c r="M37" s="5">
        <v>1.921</v>
      </c>
      <c r="N37" s="5">
        <v>2.1179999999999999</v>
      </c>
      <c r="O37" s="5">
        <v>0.5</v>
      </c>
      <c r="P37" s="5">
        <v>13.378</v>
      </c>
      <c r="Q37" s="5">
        <v>2.302</v>
      </c>
      <c r="R37" s="5">
        <v>0.34399999999999997</v>
      </c>
      <c r="S37" s="5">
        <v>0.56200000000000006</v>
      </c>
      <c r="T37" s="5">
        <v>0.04</v>
      </c>
      <c r="U37" s="5">
        <v>0.185</v>
      </c>
      <c r="W37" s="5">
        <v>0.01</v>
      </c>
      <c r="X37" s="5">
        <v>1.4E-2</v>
      </c>
      <c r="Y37" s="5">
        <v>3.0000000000000001E-3</v>
      </c>
      <c r="Z37" s="5">
        <v>0.39700000000000002</v>
      </c>
      <c r="AA37" s="5">
        <v>0.156</v>
      </c>
      <c r="AB37" s="5">
        <v>6.7000000000000004E-2</v>
      </c>
      <c r="AC37" s="5">
        <v>9.6000000000000002E-2</v>
      </c>
      <c r="AK37" s="5">
        <v>17</v>
      </c>
      <c r="AM37" s="12">
        <f>+AO37/$AO$3</f>
        <v>1.0423799751616209E-3</v>
      </c>
      <c r="AN37" s="7">
        <f>IF(AK37=1,AM37,AM37+AN35)</f>
        <v>0.9981607514056603</v>
      </c>
      <c r="AO37" s="5">
        <f>SUM(G37:AJ37)</f>
        <v>76.933000000000021</v>
      </c>
    </row>
    <row r="38" spans="1:41" x14ac:dyDescent="0.2">
      <c r="A38" s="1" t="s">
        <v>118</v>
      </c>
      <c r="B38" s="1" t="s">
        <v>53</v>
      </c>
      <c r="C38" s="1" t="s">
        <v>8</v>
      </c>
      <c r="D38" s="1" t="s">
        <v>54</v>
      </c>
      <c r="E38" s="37" t="s">
        <v>9</v>
      </c>
      <c r="F38" s="1" t="s">
        <v>11</v>
      </c>
      <c r="G38" s="5">
        <v>-1</v>
      </c>
      <c r="H38" s="5">
        <v>-1</v>
      </c>
      <c r="I38" s="5">
        <v>-1</v>
      </c>
      <c r="J38" s="5">
        <v>-1</v>
      </c>
      <c r="K38" s="5">
        <v>-1</v>
      </c>
      <c r="L38" s="5">
        <v>-1</v>
      </c>
      <c r="M38" s="5">
        <v>-1</v>
      </c>
      <c r="N38" s="5">
        <v>-1</v>
      </c>
      <c r="O38" s="5">
        <v>-1</v>
      </c>
      <c r="P38" s="5">
        <v>-1</v>
      </c>
      <c r="Q38" s="5" t="s">
        <v>15</v>
      </c>
      <c r="R38" s="5">
        <v>-1</v>
      </c>
      <c r="S38" s="5">
        <v>-1</v>
      </c>
      <c r="T38" s="5">
        <v>-1</v>
      </c>
      <c r="U38" s="5">
        <v>-1</v>
      </c>
      <c r="W38" s="5">
        <v>-1</v>
      </c>
      <c r="X38" s="5">
        <v>-1</v>
      </c>
      <c r="Y38" s="5" t="s">
        <v>15</v>
      </c>
      <c r="Z38" s="5" t="s">
        <v>15</v>
      </c>
      <c r="AA38" s="5" t="s">
        <v>15</v>
      </c>
      <c r="AB38" s="5">
        <v>-1</v>
      </c>
      <c r="AC38" s="5">
        <v>-1</v>
      </c>
      <c r="AG38" s="5" t="s">
        <v>15</v>
      </c>
      <c r="AK38" s="1">
        <v>17</v>
      </c>
    </row>
    <row r="39" spans="1:41" x14ac:dyDescent="0.2">
      <c r="A39" s="1" t="s">
        <v>118</v>
      </c>
      <c r="B39" s="1" t="s">
        <v>53</v>
      </c>
      <c r="C39" s="1" t="s">
        <v>8</v>
      </c>
      <c r="D39" s="1" t="s">
        <v>35</v>
      </c>
      <c r="E39" s="37" t="s">
        <v>21</v>
      </c>
      <c r="F39" s="1" t="s">
        <v>10</v>
      </c>
      <c r="O39" s="5">
        <v>24.2</v>
      </c>
      <c r="P39" s="5">
        <v>0.72</v>
      </c>
      <c r="X39" s="5">
        <v>10.077</v>
      </c>
      <c r="AK39" s="5">
        <v>18</v>
      </c>
      <c r="AM39" s="12">
        <f>+AO39/$AO$3</f>
        <v>4.741810665219248E-4</v>
      </c>
      <c r="AN39" s="7">
        <f>IF(AK39=1,AM39,AM39+AN37)</f>
        <v>0.99863493247218227</v>
      </c>
      <c r="AO39" s="5">
        <f>SUM(G39:AJ39)</f>
        <v>34.997</v>
      </c>
    </row>
    <row r="40" spans="1:41" x14ac:dyDescent="0.2">
      <c r="A40" s="1" t="s">
        <v>118</v>
      </c>
      <c r="B40" s="1" t="s">
        <v>53</v>
      </c>
      <c r="C40" s="1" t="s">
        <v>8</v>
      </c>
      <c r="D40" s="1" t="s">
        <v>35</v>
      </c>
      <c r="E40" s="37" t="s">
        <v>21</v>
      </c>
      <c r="F40" s="1" t="s">
        <v>11</v>
      </c>
      <c r="O40" s="5">
        <v>-1</v>
      </c>
      <c r="P40" s="5">
        <v>-1</v>
      </c>
      <c r="W40" s="5" t="s">
        <v>15</v>
      </c>
      <c r="X40" s="5" t="s">
        <v>15</v>
      </c>
      <c r="Y40" s="5" t="s">
        <v>15</v>
      </c>
      <c r="AC40" s="5" t="s">
        <v>15</v>
      </c>
      <c r="AD40" s="5" t="s">
        <v>15</v>
      </c>
      <c r="AK40" s="1">
        <v>18</v>
      </c>
    </row>
    <row r="41" spans="1:41" x14ac:dyDescent="0.2">
      <c r="A41" s="1" t="s">
        <v>118</v>
      </c>
      <c r="B41" s="1" t="s">
        <v>53</v>
      </c>
      <c r="C41" s="1" t="s">
        <v>8</v>
      </c>
      <c r="D41" s="1" t="s">
        <v>75</v>
      </c>
      <c r="E41" s="37" t="s">
        <v>21</v>
      </c>
      <c r="F41" s="1" t="s">
        <v>10</v>
      </c>
      <c r="AG41" s="5">
        <v>31.375</v>
      </c>
      <c r="AK41" s="5">
        <v>19</v>
      </c>
      <c r="AM41" s="12">
        <f>+AO41/$AO$3</f>
        <v>4.2510589370875761E-4</v>
      </c>
      <c r="AN41" s="7">
        <f>IF(AK41=1,AM41,AM41+AN39)</f>
        <v>0.99906003836589108</v>
      </c>
      <c r="AO41" s="5">
        <f>SUM(G41:AJ41)</f>
        <v>31.375</v>
      </c>
    </row>
    <row r="42" spans="1:41" x14ac:dyDescent="0.2">
      <c r="A42" s="1" t="s">
        <v>118</v>
      </c>
      <c r="B42" s="1" t="s">
        <v>53</v>
      </c>
      <c r="C42" s="1" t="s">
        <v>8</v>
      </c>
      <c r="D42" s="1" t="s">
        <v>75</v>
      </c>
      <c r="E42" s="37" t="s">
        <v>21</v>
      </c>
      <c r="F42" s="1" t="s">
        <v>11</v>
      </c>
      <c r="AG42" s="5" t="s">
        <v>15</v>
      </c>
      <c r="AK42" s="1">
        <v>19</v>
      </c>
    </row>
    <row r="43" spans="1:41" x14ac:dyDescent="0.2">
      <c r="A43" s="1" t="s">
        <v>118</v>
      </c>
      <c r="B43" s="1" t="s">
        <v>53</v>
      </c>
      <c r="C43" s="1" t="s">
        <v>8</v>
      </c>
      <c r="D43" s="1" t="s">
        <v>149</v>
      </c>
      <c r="E43" s="37" t="s">
        <v>9</v>
      </c>
      <c r="F43" s="1" t="s">
        <v>10</v>
      </c>
      <c r="U43" s="5">
        <v>0.06</v>
      </c>
      <c r="V43" s="5">
        <v>0.32600000000000001</v>
      </c>
      <c r="X43" s="5">
        <v>4</v>
      </c>
      <c r="AA43" s="5">
        <v>0.17</v>
      </c>
      <c r="AD43" s="5">
        <v>11.85</v>
      </c>
      <c r="AE43" s="5">
        <v>0.86399999999999999</v>
      </c>
      <c r="AH43" s="5">
        <v>0.61699999999999999</v>
      </c>
      <c r="AK43" s="5">
        <v>20</v>
      </c>
      <c r="AM43" s="12">
        <f>+AO43/$AO$3</f>
        <v>2.4235439428744375E-4</v>
      </c>
      <c r="AN43" s="7">
        <f>IF(AK43=1,AM43,AM43+AN41)</f>
        <v>0.99930239276017852</v>
      </c>
      <c r="AO43" s="5">
        <f>SUM(G43:AJ43)</f>
        <v>17.887</v>
      </c>
    </row>
    <row r="44" spans="1:41" x14ac:dyDescent="0.2">
      <c r="A44" s="1" t="s">
        <v>118</v>
      </c>
      <c r="B44" s="1" t="s">
        <v>53</v>
      </c>
      <c r="C44" s="1" t="s">
        <v>8</v>
      </c>
      <c r="D44" s="1" t="s">
        <v>149</v>
      </c>
      <c r="E44" s="37" t="s">
        <v>9</v>
      </c>
      <c r="F44" s="1" t="s">
        <v>11</v>
      </c>
      <c r="U44" s="5" t="s">
        <v>15</v>
      </c>
      <c r="V44" s="5" t="s">
        <v>15</v>
      </c>
      <c r="X44" s="5" t="s">
        <v>15</v>
      </c>
      <c r="AA44" s="5">
        <v>-1</v>
      </c>
      <c r="AD44" s="5">
        <v>-1</v>
      </c>
      <c r="AE44" s="5">
        <v>-1</v>
      </c>
      <c r="AH44" s="5">
        <v>-1</v>
      </c>
      <c r="AK44" s="1">
        <v>20</v>
      </c>
    </row>
    <row r="45" spans="1:41" x14ac:dyDescent="0.2">
      <c r="A45" s="1" t="s">
        <v>118</v>
      </c>
      <c r="B45" s="1" t="s">
        <v>53</v>
      </c>
      <c r="C45" s="1" t="s">
        <v>8</v>
      </c>
      <c r="D45" s="1" t="s">
        <v>221</v>
      </c>
      <c r="E45" s="37" t="s">
        <v>21</v>
      </c>
      <c r="F45" s="1" t="s">
        <v>10</v>
      </c>
      <c r="V45" s="5">
        <v>4.5999999999999996</v>
      </c>
      <c r="Y45" s="5">
        <v>10.836</v>
      </c>
      <c r="AK45" s="5">
        <v>21</v>
      </c>
      <c r="AM45" s="12">
        <f>+AO45/$AO$3</f>
        <v>2.0914532510879307E-4</v>
      </c>
      <c r="AN45" s="7">
        <f>IF(AK45=1,AM45,AM45+AN43)</f>
        <v>0.99951153808528725</v>
      </c>
      <c r="AO45" s="5">
        <f>SUM(G45:AJ45)</f>
        <v>15.436</v>
      </c>
    </row>
    <row r="46" spans="1:41" x14ac:dyDescent="0.2">
      <c r="A46" s="1" t="s">
        <v>118</v>
      </c>
      <c r="B46" s="1" t="s">
        <v>53</v>
      </c>
      <c r="C46" s="1" t="s">
        <v>8</v>
      </c>
      <c r="D46" s="1" t="s">
        <v>221</v>
      </c>
      <c r="E46" s="37" t="s">
        <v>21</v>
      </c>
      <c r="F46" s="1" t="s">
        <v>11</v>
      </c>
      <c r="V46" s="5">
        <v>-1</v>
      </c>
      <c r="Y46" s="5">
        <v>-1</v>
      </c>
      <c r="AK46" s="1">
        <v>21</v>
      </c>
    </row>
    <row r="47" spans="1:41" x14ac:dyDescent="0.2">
      <c r="A47" s="1" t="s">
        <v>118</v>
      </c>
      <c r="B47" s="1" t="s">
        <v>53</v>
      </c>
      <c r="C47" s="1" t="s">
        <v>8</v>
      </c>
      <c r="D47" s="1" t="s">
        <v>156</v>
      </c>
      <c r="E47" s="37" t="s">
        <v>21</v>
      </c>
      <c r="F47" s="1" t="s">
        <v>10</v>
      </c>
      <c r="Y47" s="5">
        <v>4.87</v>
      </c>
      <c r="Z47" s="5">
        <v>7.2279999999999998</v>
      </c>
      <c r="AG47" s="5">
        <v>6.6000000000000003E-2</v>
      </c>
      <c r="AK47" s="5">
        <v>22</v>
      </c>
      <c r="AM47" s="12">
        <f>+AO47/$AO$3</f>
        <v>1.6481236943660009E-4</v>
      </c>
      <c r="AN47" s="7">
        <f>IF(AK47=1,AM47,AM47+AN45)</f>
        <v>0.99967635045472381</v>
      </c>
      <c r="AO47" s="5">
        <f>SUM(G47:AJ47)</f>
        <v>12.164</v>
      </c>
    </row>
    <row r="48" spans="1:41" x14ac:dyDescent="0.2">
      <c r="A48" s="1" t="s">
        <v>118</v>
      </c>
      <c r="B48" s="1" t="s">
        <v>53</v>
      </c>
      <c r="C48" s="1" t="s">
        <v>8</v>
      </c>
      <c r="D48" s="1" t="s">
        <v>156</v>
      </c>
      <c r="E48" s="37" t="s">
        <v>21</v>
      </c>
      <c r="F48" s="1" t="s">
        <v>11</v>
      </c>
      <c r="Y48" s="5">
        <v>-1</v>
      </c>
      <c r="Z48" s="5" t="s">
        <v>15</v>
      </c>
      <c r="AG48" s="5" t="s">
        <v>24</v>
      </c>
      <c r="AK48" s="1">
        <v>22</v>
      </c>
    </row>
    <row r="49" spans="1:41" x14ac:dyDescent="0.2">
      <c r="A49" s="1" t="s">
        <v>118</v>
      </c>
      <c r="B49" s="1" t="s">
        <v>53</v>
      </c>
      <c r="C49" s="1" t="s">
        <v>8</v>
      </c>
      <c r="D49" s="1" t="s">
        <v>156</v>
      </c>
      <c r="E49" s="37" t="s">
        <v>33</v>
      </c>
      <c r="F49" s="1" t="s">
        <v>10</v>
      </c>
      <c r="AJ49" s="5">
        <v>6.375</v>
      </c>
      <c r="AK49" s="5">
        <v>23</v>
      </c>
      <c r="AM49" s="12">
        <f>+AO49/$AO$3</f>
        <v>8.6376097924887005E-5</v>
      </c>
      <c r="AN49" s="7">
        <f>IF(AK49=1,AM49,AM49+AN47)</f>
        <v>0.99976272655264864</v>
      </c>
      <c r="AO49" s="5">
        <f>SUM(G49:AJ49)</f>
        <v>6.375</v>
      </c>
    </row>
    <row r="50" spans="1:41" x14ac:dyDescent="0.2">
      <c r="A50" s="1" t="s">
        <v>118</v>
      </c>
      <c r="B50" s="1" t="s">
        <v>53</v>
      </c>
      <c r="C50" s="1" t="s">
        <v>8</v>
      </c>
      <c r="D50" s="1" t="s">
        <v>156</v>
      </c>
      <c r="E50" s="37" t="s">
        <v>33</v>
      </c>
      <c r="F50" s="1" t="s">
        <v>11</v>
      </c>
      <c r="AJ50" s="5">
        <v>-1</v>
      </c>
      <c r="AK50" s="1">
        <v>23</v>
      </c>
    </row>
    <row r="51" spans="1:41" x14ac:dyDescent="0.2">
      <c r="A51" s="1" t="s">
        <v>118</v>
      </c>
      <c r="B51" s="1" t="s">
        <v>53</v>
      </c>
      <c r="C51" s="1" t="s">
        <v>8</v>
      </c>
      <c r="D51" s="1" t="s">
        <v>149</v>
      </c>
      <c r="E51" s="37" t="s">
        <v>22</v>
      </c>
      <c r="F51" s="1" t="s">
        <v>10</v>
      </c>
      <c r="AA51" s="5">
        <v>4.9409999999999998</v>
      </c>
      <c r="AK51" s="5">
        <v>24</v>
      </c>
      <c r="AM51" s="12">
        <f>+AO51/$AO$3</f>
        <v>6.6946556838724184E-5</v>
      </c>
      <c r="AN51" s="7">
        <f>IF(AK51=1,AM51,AM51+AN49)</f>
        <v>0.99982967310948734</v>
      </c>
      <c r="AO51" s="5">
        <f>SUM(G51:AJ51)</f>
        <v>4.9409999999999998</v>
      </c>
    </row>
    <row r="52" spans="1:41" x14ac:dyDescent="0.2">
      <c r="A52" s="1" t="s">
        <v>118</v>
      </c>
      <c r="B52" s="1" t="s">
        <v>53</v>
      </c>
      <c r="C52" s="1" t="s">
        <v>8</v>
      </c>
      <c r="D52" s="1" t="s">
        <v>149</v>
      </c>
      <c r="E52" s="37" t="s">
        <v>22</v>
      </c>
      <c r="F52" s="1" t="s">
        <v>11</v>
      </c>
      <c r="AA52" s="5">
        <v>-1</v>
      </c>
      <c r="AK52" s="1">
        <v>24</v>
      </c>
    </row>
    <row r="53" spans="1:41" x14ac:dyDescent="0.2">
      <c r="A53" s="1" t="s">
        <v>118</v>
      </c>
      <c r="B53" s="1" t="s">
        <v>53</v>
      </c>
      <c r="C53" s="1" t="s">
        <v>8</v>
      </c>
      <c r="D53" s="1" t="s">
        <v>39</v>
      </c>
      <c r="E53" s="37" t="s">
        <v>21</v>
      </c>
      <c r="F53" s="1" t="s">
        <v>10</v>
      </c>
      <c r="O53" s="5">
        <v>2.0619999999999998</v>
      </c>
      <c r="P53" s="5">
        <v>0.22800000000000001</v>
      </c>
      <c r="X53" s="5">
        <v>0.503</v>
      </c>
      <c r="AK53" s="5">
        <v>25</v>
      </c>
      <c r="AM53" s="12">
        <f>+AO53/$AO$3</f>
        <v>3.7842892784974029E-5</v>
      </c>
      <c r="AN53" s="7">
        <f>IF(AK53=1,AM53,AM53+AN51)</f>
        <v>0.99986751600227231</v>
      </c>
      <c r="AO53" s="5">
        <f>SUM(G53:AJ53)</f>
        <v>2.7930000000000001</v>
      </c>
    </row>
    <row r="54" spans="1:41" x14ac:dyDescent="0.2">
      <c r="A54" s="1" t="s">
        <v>118</v>
      </c>
      <c r="B54" s="1" t="s">
        <v>53</v>
      </c>
      <c r="C54" s="1" t="s">
        <v>8</v>
      </c>
      <c r="D54" s="1" t="s">
        <v>39</v>
      </c>
      <c r="E54" s="37" t="s">
        <v>21</v>
      </c>
      <c r="F54" s="1" t="s">
        <v>11</v>
      </c>
      <c r="O54" s="5">
        <v>-1</v>
      </c>
      <c r="P54" s="5">
        <v>-1</v>
      </c>
      <c r="X54" s="5" t="s">
        <v>15</v>
      </c>
      <c r="Z54" s="5" t="s">
        <v>15</v>
      </c>
      <c r="AA54" s="5" t="s">
        <v>15</v>
      </c>
      <c r="AB54" s="5" t="s">
        <v>15</v>
      </c>
      <c r="AC54" s="5" t="s">
        <v>15</v>
      </c>
      <c r="AD54" s="5" t="s">
        <v>15</v>
      </c>
      <c r="AK54" s="1">
        <v>25</v>
      </c>
    </row>
    <row r="55" spans="1:41" x14ac:dyDescent="0.2">
      <c r="A55" s="1" t="s">
        <v>118</v>
      </c>
      <c r="B55" s="1" t="s">
        <v>53</v>
      </c>
      <c r="C55" s="1" t="s">
        <v>8</v>
      </c>
      <c r="D55" s="1" t="s">
        <v>216</v>
      </c>
      <c r="E55" s="37" t="s">
        <v>28</v>
      </c>
      <c r="F55" s="1" t="s">
        <v>10</v>
      </c>
      <c r="AE55" s="5">
        <v>0.432</v>
      </c>
      <c r="AF55" s="5">
        <v>0.50700000000000001</v>
      </c>
      <c r="AG55" s="5">
        <v>0.11600000000000001</v>
      </c>
      <c r="AH55" s="5">
        <v>0.77200000000000002</v>
      </c>
      <c r="AI55" s="5">
        <v>0.59299999999999997</v>
      </c>
      <c r="AJ55" s="5">
        <v>8.5999999999999993E-2</v>
      </c>
      <c r="AK55" s="5">
        <v>26</v>
      </c>
      <c r="AM55" s="12">
        <f>+AO55/$AO$3</f>
        <v>3.3954274729375189E-5</v>
      </c>
      <c r="AN55" s="7">
        <f>IF(AK55=1,AM55,AM55+AN53)</f>
        <v>0.99990147027700171</v>
      </c>
      <c r="AO55" s="5">
        <f>SUM(G55:AJ55)</f>
        <v>2.5059999999999998</v>
      </c>
    </row>
    <row r="56" spans="1:41" x14ac:dyDescent="0.2">
      <c r="A56" s="1" t="s">
        <v>118</v>
      </c>
      <c r="B56" s="1" t="s">
        <v>53</v>
      </c>
      <c r="C56" s="1" t="s">
        <v>8</v>
      </c>
      <c r="D56" s="1" t="s">
        <v>216</v>
      </c>
      <c r="E56" s="37" t="s">
        <v>28</v>
      </c>
      <c r="F56" s="1" t="s">
        <v>11</v>
      </c>
      <c r="AE56" s="5">
        <v>-1</v>
      </c>
      <c r="AF56" s="5">
        <v>-1</v>
      </c>
      <c r="AG56" s="5">
        <v>-1</v>
      </c>
      <c r="AH56" s="5">
        <v>-1</v>
      </c>
      <c r="AI56" s="5">
        <v>-1</v>
      </c>
      <c r="AJ56" s="5" t="s">
        <v>13</v>
      </c>
      <c r="AK56" s="1">
        <v>26</v>
      </c>
    </row>
    <row r="57" spans="1:41" x14ac:dyDescent="0.2">
      <c r="A57" s="1" t="s">
        <v>118</v>
      </c>
      <c r="B57" s="1" t="s">
        <v>53</v>
      </c>
      <c r="C57" s="1" t="s">
        <v>8</v>
      </c>
      <c r="D57" s="1" t="s">
        <v>149</v>
      </c>
      <c r="E57" s="37" t="s">
        <v>33</v>
      </c>
      <c r="F57" s="1" t="s">
        <v>10</v>
      </c>
      <c r="S57" s="5">
        <v>0.4</v>
      </c>
      <c r="AA57" s="5">
        <v>1.3480000000000001</v>
      </c>
      <c r="AB57" s="5">
        <v>0.49099999999999999</v>
      </c>
      <c r="AK57" s="5">
        <v>27</v>
      </c>
      <c r="AM57" s="12">
        <f>+AO57/$AO$3</f>
        <v>3.0336640510403456E-5</v>
      </c>
      <c r="AN57" s="7">
        <f>IF(AK57=1,AM57,AM57+AN55)</f>
        <v>0.99993180691751216</v>
      </c>
      <c r="AO57" s="5">
        <f>SUM(G57:AJ57)</f>
        <v>2.2390000000000003</v>
      </c>
    </row>
    <row r="58" spans="1:41" x14ac:dyDescent="0.2">
      <c r="A58" s="1" t="s">
        <v>118</v>
      </c>
      <c r="B58" s="1" t="s">
        <v>53</v>
      </c>
      <c r="C58" s="1" t="s">
        <v>8</v>
      </c>
      <c r="D58" s="1" t="s">
        <v>149</v>
      </c>
      <c r="E58" s="37" t="s">
        <v>33</v>
      </c>
      <c r="F58" s="1" t="s">
        <v>11</v>
      </c>
      <c r="S58" s="5">
        <v>-1</v>
      </c>
      <c r="Z58" s="5" t="s">
        <v>15</v>
      </c>
      <c r="AA58" s="5">
        <v>-1</v>
      </c>
      <c r="AB58" s="5">
        <v>-1</v>
      </c>
      <c r="AK58" s="1">
        <v>27</v>
      </c>
    </row>
    <row r="59" spans="1:41" x14ac:dyDescent="0.2">
      <c r="A59" s="1" t="s">
        <v>118</v>
      </c>
      <c r="B59" s="1" t="s">
        <v>53</v>
      </c>
      <c r="C59" s="1" t="s">
        <v>8</v>
      </c>
      <c r="D59" s="1" t="s">
        <v>229</v>
      </c>
      <c r="E59" s="37" t="s">
        <v>9</v>
      </c>
      <c r="F59" s="1" t="s">
        <v>10</v>
      </c>
      <c r="AA59" s="5">
        <v>0.41</v>
      </c>
      <c r="AB59" s="5">
        <v>0.27</v>
      </c>
      <c r="AC59" s="5">
        <v>0.45</v>
      </c>
      <c r="AD59" s="5">
        <v>0.18</v>
      </c>
      <c r="AE59" s="5">
        <v>0.01</v>
      </c>
      <c r="AF59" s="5">
        <v>0.08</v>
      </c>
      <c r="AG59" s="5">
        <v>0.12</v>
      </c>
      <c r="AH59" s="5">
        <v>0.17</v>
      </c>
      <c r="AI59" s="5">
        <v>0.22</v>
      </c>
      <c r="AK59" s="5">
        <v>28</v>
      </c>
      <c r="AM59" s="12">
        <f>+AO59/$AO$3</f>
        <v>2.5878956397887713E-5</v>
      </c>
      <c r="AN59" s="7">
        <f>IF(AK59=1,AM59,AM59+AN57)</f>
        <v>0.9999576858739101</v>
      </c>
      <c r="AO59" s="5">
        <f>SUM(G59:AJ59)</f>
        <v>1.91</v>
      </c>
    </row>
    <row r="60" spans="1:41" x14ac:dyDescent="0.2">
      <c r="A60" s="1" t="s">
        <v>118</v>
      </c>
      <c r="B60" s="1" t="s">
        <v>53</v>
      </c>
      <c r="C60" s="1" t="s">
        <v>8</v>
      </c>
      <c r="D60" s="1" t="s">
        <v>229</v>
      </c>
      <c r="E60" s="37" t="s">
        <v>9</v>
      </c>
      <c r="F60" s="1" t="s">
        <v>11</v>
      </c>
      <c r="V60" s="5" t="s">
        <v>15</v>
      </c>
      <c r="W60" s="5" t="s">
        <v>15</v>
      </c>
      <c r="X60" s="5" t="s">
        <v>15</v>
      </c>
      <c r="Y60" s="5" t="s">
        <v>15</v>
      </c>
      <c r="Z60" s="5" t="s">
        <v>15</v>
      </c>
      <c r="AA60" s="5" t="s">
        <v>15</v>
      </c>
      <c r="AB60" s="5" t="s">
        <v>15</v>
      </c>
      <c r="AC60" s="5" t="s">
        <v>15</v>
      </c>
      <c r="AD60" s="5">
        <v>-1</v>
      </c>
      <c r="AE60" s="5">
        <v>-1</v>
      </c>
      <c r="AF60" s="5" t="s">
        <v>15</v>
      </c>
      <c r="AG60" s="5" t="s">
        <v>15</v>
      </c>
      <c r="AH60" s="5" t="s">
        <v>15</v>
      </c>
      <c r="AI60" s="5" t="s">
        <v>15</v>
      </c>
      <c r="AK60" s="1">
        <v>28</v>
      </c>
    </row>
    <row r="61" spans="1:41" x14ac:dyDescent="0.2">
      <c r="A61" s="1" t="s">
        <v>118</v>
      </c>
      <c r="B61" s="1" t="s">
        <v>53</v>
      </c>
      <c r="C61" s="1" t="s">
        <v>8</v>
      </c>
      <c r="D61" s="1" t="s">
        <v>156</v>
      </c>
      <c r="E61" s="37" t="s">
        <v>28</v>
      </c>
      <c r="F61" s="1" t="s">
        <v>10</v>
      </c>
      <c r="AB61" s="5">
        <v>1.22</v>
      </c>
      <c r="AC61" s="5">
        <v>0.17</v>
      </c>
      <c r="AK61" s="5">
        <v>29</v>
      </c>
      <c r="AM61" s="12">
        <f>+AO61/$AO$3</f>
        <v>1.8833376645583206E-5</v>
      </c>
      <c r="AN61" s="7">
        <f>IF(AK61=1,AM61,AM61+AN59)</f>
        <v>0.99997651925055564</v>
      </c>
      <c r="AO61" s="5">
        <f>SUM(G61:AJ61)</f>
        <v>1.39</v>
      </c>
    </row>
    <row r="62" spans="1:41" x14ac:dyDescent="0.2">
      <c r="A62" s="1" t="s">
        <v>118</v>
      </c>
      <c r="B62" s="1" t="s">
        <v>53</v>
      </c>
      <c r="C62" s="1" t="s">
        <v>8</v>
      </c>
      <c r="D62" s="1" t="s">
        <v>156</v>
      </c>
      <c r="E62" s="37" t="s">
        <v>28</v>
      </c>
      <c r="F62" s="1" t="s">
        <v>11</v>
      </c>
      <c r="AB62" s="5">
        <v>-1</v>
      </c>
      <c r="AC62" s="5">
        <v>-1</v>
      </c>
      <c r="AK62" s="1">
        <v>29</v>
      </c>
    </row>
    <row r="63" spans="1:41" x14ac:dyDescent="0.2">
      <c r="A63" s="1" t="s">
        <v>118</v>
      </c>
      <c r="B63" s="1" t="s">
        <v>53</v>
      </c>
      <c r="C63" s="1" t="s">
        <v>8</v>
      </c>
      <c r="D63" s="1" t="s">
        <v>215</v>
      </c>
      <c r="E63" s="37" t="s">
        <v>28</v>
      </c>
      <c r="F63" s="1" t="s">
        <v>10</v>
      </c>
      <c r="AG63" s="5">
        <v>0.29199999999999998</v>
      </c>
      <c r="AK63" s="5">
        <v>30</v>
      </c>
      <c r="AM63" s="12">
        <f>+AO63/$AO$3</f>
        <v>3.9563640147556085E-6</v>
      </c>
      <c r="AN63" s="7">
        <f>IF(AK63=1,AM63,AM63+AN61)</f>
        <v>0.99998047561457037</v>
      </c>
      <c r="AO63" s="5">
        <f>SUM(G63:AJ63)</f>
        <v>0.29199999999999998</v>
      </c>
    </row>
    <row r="64" spans="1:41" x14ac:dyDescent="0.2">
      <c r="A64" s="1" t="s">
        <v>118</v>
      </c>
      <c r="B64" s="1" t="s">
        <v>53</v>
      </c>
      <c r="C64" s="1" t="s">
        <v>8</v>
      </c>
      <c r="D64" s="1" t="s">
        <v>215</v>
      </c>
      <c r="E64" s="37" t="s">
        <v>28</v>
      </c>
      <c r="F64" s="1" t="s">
        <v>11</v>
      </c>
      <c r="AG64" s="5">
        <v>-1</v>
      </c>
      <c r="AK64" s="1">
        <v>30</v>
      </c>
    </row>
    <row r="65" spans="1:41" x14ac:dyDescent="0.2">
      <c r="A65" s="1" t="s">
        <v>118</v>
      </c>
      <c r="B65" s="1" t="s">
        <v>53</v>
      </c>
      <c r="C65" s="1" t="s">
        <v>8</v>
      </c>
      <c r="D65" s="1" t="s">
        <v>58</v>
      </c>
      <c r="E65" s="37" t="s">
        <v>28</v>
      </c>
      <c r="F65" s="1" t="s">
        <v>10</v>
      </c>
      <c r="AG65" s="5">
        <v>0.28199999999999997</v>
      </c>
      <c r="AK65" s="5">
        <v>31</v>
      </c>
      <c r="AM65" s="12">
        <f>+AO65/$AO$3</f>
        <v>3.8208720964420603E-6</v>
      </c>
      <c r="AN65" s="7">
        <f>IF(AK65=1,AM65,AM65+AN63)</f>
        <v>0.99998429648666687</v>
      </c>
      <c r="AO65" s="5">
        <f>SUM(G65:AJ65)</f>
        <v>0.28199999999999997</v>
      </c>
    </row>
    <row r="66" spans="1:41" x14ac:dyDescent="0.2">
      <c r="A66" s="1" t="s">
        <v>118</v>
      </c>
      <c r="B66" s="1" t="s">
        <v>53</v>
      </c>
      <c r="C66" s="1" t="s">
        <v>8</v>
      </c>
      <c r="D66" s="1" t="s">
        <v>58</v>
      </c>
      <c r="E66" s="37" t="s">
        <v>28</v>
      </c>
      <c r="F66" s="1" t="s">
        <v>11</v>
      </c>
      <c r="AG66" s="5">
        <v>-1</v>
      </c>
      <c r="AK66" s="5">
        <v>31</v>
      </c>
    </row>
    <row r="67" spans="1:41" x14ac:dyDescent="0.2">
      <c r="A67" s="1" t="s">
        <v>118</v>
      </c>
      <c r="B67" s="1" t="s">
        <v>53</v>
      </c>
      <c r="C67" s="1" t="s">
        <v>8</v>
      </c>
      <c r="D67" s="1" t="s">
        <v>50</v>
      </c>
      <c r="E67" s="37" t="s">
        <v>28</v>
      </c>
      <c r="F67" s="1" t="s">
        <v>10</v>
      </c>
      <c r="AG67" s="5">
        <v>0.26800000000000002</v>
      </c>
      <c r="AK67" s="5">
        <v>32</v>
      </c>
      <c r="AM67" s="12">
        <f>+AO67/$AO$3</f>
        <v>3.6311834108030933E-6</v>
      </c>
      <c r="AN67" s="7">
        <f>IF(AK67=1,AM67,AM67+AN65)</f>
        <v>0.99998792767007771</v>
      </c>
      <c r="AO67" s="5">
        <f>SUM(G67:AJ67)</f>
        <v>0.26800000000000002</v>
      </c>
    </row>
    <row r="68" spans="1:41" x14ac:dyDescent="0.2">
      <c r="A68" s="1" t="s">
        <v>118</v>
      </c>
      <c r="B68" s="1" t="s">
        <v>53</v>
      </c>
      <c r="C68" s="1" t="s">
        <v>8</v>
      </c>
      <c r="D68" s="1" t="s">
        <v>50</v>
      </c>
      <c r="E68" s="37" t="s">
        <v>28</v>
      </c>
      <c r="F68" s="1" t="s">
        <v>11</v>
      </c>
      <c r="AG68" s="5">
        <v>-1</v>
      </c>
      <c r="AK68" s="5">
        <v>32</v>
      </c>
    </row>
    <row r="69" spans="1:41" x14ac:dyDescent="0.2">
      <c r="A69" s="1" t="s">
        <v>118</v>
      </c>
      <c r="B69" s="1" t="s">
        <v>53</v>
      </c>
      <c r="C69" s="1" t="s">
        <v>8</v>
      </c>
      <c r="D69" s="1" t="s">
        <v>157</v>
      </c>
      <c r="E69" s="37" t="s">
        <v>28</v>
      </c>
      <c r="F69" s="1" t="s">
        <v>10</v>
      </c>
      <c r="AG69" s="5">
        <v>0.251</v>
      </c>
      <c r="AK69" s="5">
        <v>33</v>
      </c>
      <c r="AM69" s="12">
        <f>+AO69/$AO$3</f>
        <v>3.400847149670061E-6</v>
      </c>
      <c r="AN69" s="7">
        <f>IF(AK69=1,AM69,AM69+AN67)</f>
        <v>0.99999132851722738</v>
      </c>
      <c r="AO69" s="5">
        <f>SUM(G69:AJ69)</f>
        <v>0.251</v>
      </c>
    </row>
    <row r="70" spans="1:41" x14ac:dyDescent="0.2">
      <c r="A70" s="1" t="s">
        <v>118</v>
      </c>
      <c r="B70" s="1" t="s">
        <v>53</v>
      </c>
      <c r="C70" s="1" t="s">
        <v>8</v>
      </c>
      <c r="D70" s="1" t="s">
        <v>157</v>
      </c>
      <c r="E70" s="37" t="s">
        <v>28</v>
      </c>
      <c r="F70" s="1" t="s">
        <v>11</v>
      </c>
      <c r="AG70" s="5">
        <v>-1</v>
      </c>
      <c r="AK70" s="5">
        <v>33</v>
      </c>
    </row>
    <row r="71" spans="1:41" x14ac:dyDescent="0.2">
      <c r="A71" s="1" t="s">
        <v>118</v>
      </c>
      <c r="B71" s="1" t="s">
        <v>53</v>
      </c>
      <c r="C71" s="1" t="s">
        <v>8</v>
      </c>
      <c r="D71" s="1" t="s">
        <v>35</v>
      </c>
      <c r="E71" s="37" t="s">
        <v>28</v>
      </c>
      <c r="F71" s="1" t="s">
        <v>10</v>
      </c>
      <c r="AG71" s="5">
        <v>0.23</v>
      </c>
      <c r="AK71" s="5">
        <v>34</v>
      </c>
      <c r="AM71" s="12">
        <f>+AO71/$AO$3</f>
        <v>3.1163141212116096E-6</v>
      </c>
      <c r="AN71" s="7">
        <f>IF(AK71=1,AM71,AM71+AN69)</f>
        <v>0.99999444483134858</v>
      </c>
      <c r="AO71" s="5">
        <f>SUM(G71:AJ71)</f>
        <v>0.23</v>
      </c>
    </row>
    <row r="72" spans="1:41" x14ac:dyDescent="0.2">
      <c r="A72" s="1" t="s">
        <v>118</v>
      </c>
      <c r="B72" s="1" t="s">
        <v>53</v>
      </c>
      <c r="C72" s="1" t="s">
        <v>8</v>
      </c>
      <c r="D72" s="1" t="s">
        <v>35</v>
      </c>
      <c r="E72" s="37" t="s">
        <v>28</v>
      </c>
      <c r="F72" s="1" t="s">
        <v>11</v>
      </c>
      <c r="AG72" s="5">
        <v>-1</v>
      </c>
      <c r="AK72" s="5">
        <v>34</v>
      </c>
    </row>
    <row r="73" spans="1:41" x14ac:dyDescent="0.2">
      <c r="A73" s="1" t="s">
        <v>118</v>
      </c>
      <c r="B73" s="1" t="s">
        <v>53</v>
      </c>
      <c r="C73" s="1" t="s">
        <v>8</v>
      </c>
      <c r="D73" s="1" t="s">
        <v>54</v>
      </c>
      <c r="E73" s="37" t="s">
        <v>33</v>
      </c>
      <c r="F73" s="1" t="s">
        <v>10</v>
      </c>
      <c r="Z73" s="5">
        <v>0.21</v>
      </c>
      <c r="AK73" s="5">
        <v>35</v>
      </c>
      <c r="AM73" s="12">
        <f>+AO73/$AO$3</f>
        <v>2.8453302845845131E-6</v>
      </c>
      <c r="AN73" s="7">
        <f>IF(AK73=1,AM73,AM73+AN71)</f>
        <v>0.99999729016163319</v>
      </c>
      <c r="AO73" s="5">
        <f>SUM(G73:AJ73)</f>
        <v>0.21</v>
      </c>
    </row>
    <row r="74" spans="1:41" x14ac:dyDescent="0.2">
      <c r="A74" s="1" t="s">
        <v>118</v>
      </c>
      <c r="B74" s="1" t="s">
        <v>53</v>
      </c>
      <c r="C74" s="1" t="s">
        <v>8</v>
      </c>
      <c r="D74" s="1" t="s">
        <v>54</v>
      </c>
      <c r="E74" s="37" t="s">
        <v>33</v>
      </c>
      <c r="F74" s="1" t="s">
        <v>11</v>
      </c>
      <c r="Z74" s="5">
        <v>-1</v>
      </c>
      <c r="AK74" s="5">
        <v>35</v>
      </c>
    </row>
    <row r="75" spans="1:41" x14ac:dyDescent="0.2">
      <c r="A75" s="1" t="s">
        <v>118</v>
      </c>
      <c r="B75" s="1" t="s">
        <v>53</v>
      </c>
      <c r="C75" s="1" t="s">
        <v>8</v>
      </c>
      <c r="D75" s="1" t="s">
        <v>70</v>
      </c>
      <c r="E75" s="37" t="s">
        <v>21</v>
      </c>
      <c r="F75" s="1" t="s">
        <v>10</v>
      </c>
      <c r="U75" s="5">
        <v>0.2</v>
      </c>
      <c r="AK75" s="5">
        <v>36</v>
      </c>
      <c r="AM75" s="12">
        <f>+AO75/$AO$3</f>
        <v>2.7098383662709649E-6</v>
      </c>
      <c r="AN75" s="7">
        <f>IF(AK75=1,AM75,AM75+AN73)</f>
        <v>0.99999999999999944</v>
      </c>
      <c r="AO75" s="5">
        <f>SUM(G75:AJ75)</f>
        <v>0.2</v>
      </c>
    </row>
    <row r="76" spans="1:41" x14ac:dyDescent="0.2">
      <c r="A76" s="1" t="s">
        <v>118</v>
      </c>
      <c r="B76" s="1" t="s">
        <v>53</v>
      </c>
      <c r="C76" s="1" t="s">
        <v>8</v>
      </c>
      <c r="D76" s="1" t="s">
        <v>70</v>
      </c>
      <c r="E76" s="37" t="s">
        <v>21</v>
      </c>
      <c r="F76" s="1" t="s">
        <v>11</v>
      </c>
      <c r="U76" s="5">
        <v>-1</v>
      </c>
      <c r="AK76" s="5">
        <v>36</v>
      </c>
    </row>
  </sheetData>
  <mergeCells count="2">
    <mergeCell ref="E2:F2"/>
    <mergeCell ref="A1:D1"/>
  </mergeCells>
  <conditionalFormatting sqref="AN6">
    <cfRule type="colorScale" priority="82">
      <colorScale>
        <cfvo type="min"/>
        <cfvo type="percentile" val="50"/>
        <cfvo type="num" val="0.97499999999999998"/>
        <color rgb="FF63BE7B"/>
        <color rgb="FFFCFCFF"/>
        <color rgb="FFF8696B"/>
      </colorScale>
    </cfRule>
  </conditionalFormatting>
  <conditionalFormatting sqref="AO2">
    <cfRule type="cellIs" dxfId="24" priority="35" operator="equal">
      <formula>"Check functions"</formula>
    </cfRule>
  </conditionalFormatting>
  <conditionalFormatting sqref="G6:AJ66">
    <cfRule type="cellIs" dxfId="23" priority="27" operator="equal">
      <formula>-1</formula>
    </cfRule>
    <cfRule type="cellIs" dxfId="22" priority="28" operator="equal">
      <formula>"a"</formula>
    </cfRule>
    <cfRule type="cellIs" dxfId="21" priority="29" operator="equal">
      <formula>"b"</formula>
    </cfRule>
    <cfRule type="cellIs" dxfId="20" priority="30" operator="equal">
      <formula>"c"</formula>
    </cfRule>
    <cfRule type="cellIs" dxfId="19" priority="31" operator="equal">
      <formula>"bc"</formula>
    </cfRule>
    <cfRule type="cellIs" dxfId="18" priority="32" operator="equal">
      <formula>"ab"</formula>
    </cfRule>
    <cfRule type="cellIs" dxfId="17" priority="33" operator="equal">
      <formula>"ac"</formula>
    </cfRule>
    <cfRule type="cellIs" dxfId="16" priority="34" operator="equal">
      <formula>"abc"</formula>
    </cfRule>
  </conditionalFormatting>
  <conditionalFormatting sqref="G67:AJ74">
    <cfRule type="cellIs" dxfId="15" priority="19" operator="equal">
      <formula>-1</formula>
    </cfRule>
    <cfRule type="cellIs" dxfId="14" priority="20" operator="equal">
      <formula>"a"</formula>
    </cfRule>
    <cfRule type="cellIs" dxfId="13" priority="21" operator="equal">
      <formula>"b"</formula>
    </cfRule>
    <cfRule type="cellIs" dxfId="12" priority="22" operator="equal">
      <formula>"c"</formula>
    </cfRule>
    <cfRule type="cellIs" dxfId="11" priority="23" operator="equal">
      <formula>"bc"</formula>
    </cfRule>
    <cfRule type="cellIs" dxfId="10" priority="24" operator="equal">
      <formula>"ab"</formula>
    </cfRule>
    <cfRule type="cellIs" dxfId="9" priority="25" operator="equal">
      <formula>"ac"</formula>
    </cfRule>
    <cfRule type="cellIs" dxfId="8" priority="26" operator="equal">
      <formula>"abc"</formula>
    </cfRule>
  </conditionalFormatting>
  <conditionalFormatting sqref="AM5:AM76">
    <cfRule type="colorScale" priority="1324">
      <colorScale>
        <cfvo type="min"/>
        <cfvo type="percentile" val="50"/>
        <cfvo type="max"/>
        <color rgb="FFF8696B"/>
        <color rgb="FFFFEB84"/>
        <color rgb="FF63BE7B"/>
      </colorScale>
    </cfRule>
  </conditionalFormatting>
  <conditionalFormatting sqref="AN5:AN76">
    <cfRule type="colorScale" priority="1328">
      <colorScale>
        <cfvo type="min"/>
        <cfvo type="percentile" val="50"/>
        <cfvo type="num" val="0.97499999999999998"/>
        <color rgb="FF63BE7B"/>
        <color rgb="FFFCFCFF"/>
        <color rgb="FFF8696B"/>
      </colorScale>
    </cfRule>
  </conditionalFormatting>
  <conditionalFormatting sqref="G76:AJ76">
    <cfRule type="cellIs" dxfId="7" priority="3" operator="equal">
      <formula>-1</formula>
    </cfRule>
    <cfRule type="cellIs" dxfId="6" priority="4" operator="equal">
      <formula>"a"</formula>
    </cfRule>
    <cfRule type="cellIs" dxfId="5" priority="5" operator="equal">
      <formula>"b"</formula>
    </cfRule>
    <cfRule type="cellIs" dxfId="4" priority="6" operator="equal">
      <formula>"c"</formula>
    </cfRule>
    <cfRule type="cellIs" dxfId="3" priority="7" operator="equal">
      <formula>"bc"</formula>
    </cfRule>
    <cfRule type="cellIs" dxfId="2" priority="8" operator="equal">
      <formula>"ab"</formula>
    </cfRule>
    <cfRule type="cellIs" dxfId="1" priority="9" operator="equal">
      <formula>"ac"</formula>
    </cfRule>
    <cfRule type="cellIs" dxfId="0" priority="10" operator="equal">
      <formula>"abc"</formula>
    </cfRule>
  </conditionalFormatting>
  <pageMargins left="0.7" right="0.7" top="0.75" bottom="0.75" header="0.3" footer="0.3"/>
  <pageSetup paperSize="9" scale="54"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9"/>
    <pageSetUpPr fitToPage="1"/>
  </sheetPr>
  <dimension ref="A1:AO179"/>
  <sheetViews>
    <sheetView zoomScale="90" zoomScaleNormal="90" zoomScaleSheetLayoutView="90" workbookViewId="0">
      <selection activeCell="A4" sqref="A4"/>
    </sheetView>
  </sheetViews>
  <sheetFormatPr defaultColWidth="9.140625" defaultRowHeight="12" x14ac:dyDescent="0.2"/>
  <cols>
    <col min="1" max="1" width="6.7109375" style="1" bestFit="1" customWidth="1"/>
    <col min="2" max="2" width="5" style="1" bestFit="1" customWidth="1"/>
    <col min="3" max="3" width="5.5703125" style="1" bestFit="1" customWidth="1"/>
    <col min="4" max="4" width="22.5703125" style="1" bestFit="1" customWidth="1"/>
    <col min="5" max="5" width="7.28515625" style="37" bestFit="1" customWidth="1"/>
    <col min="6" max="6" width="4.5703125" style="1" bestFit="1" customWidth="1"/>
    <col min="7" max="36" width="6.7109375" style="5" customWidth="1"/>
    <col min="37" max="37" width="4.85546875" style="20" bestFit="1" customWidth="1"/>
    <col min="38" max="38" width="1.7109375" style="1" customWidth="1"/>
    <col min="39" max="39" width="6.140625" style="13" bestFit="1" customWidth="1"/>
    <col min="40" max="40" width="5.5703125" style="1" bestFit="1" customWidth="1"/>
    <col min="41" max="41" width="9" style="1" bestFit="1" customWidth="1"/>
    <col min="42" max="16384" width="9.140625" style="1"/>
  </cols>
  <sheetData>
    <row r="1" spans="1:41" x14ac:dyDescent="0.2">
      <c r="A1" s="61" t="str">
        <f>"Table " &amp; VLOOKUP(AO1,header!$B$4:$C$31,1,FALSE) &amp; ". "&amp; VLOOKUP(AO1,header!$B$4:$C$31,2,FALSE)</f>
        <v>Table 2. ALB-S stock</v>
      </c>
      <c r="B1" s="61"/>
      <c r="C1" s="61"/>
      <c r="D1" s="61"/>
      <c r="AO1" s="11">
        <v>2</v>
      </c>
    </row>
    <row r="2" spans="1:41" x14ac:dyDescent="0.2">
      <c r="E2" s="60" t="s">
        <v>143</v>
      </c>
      <c r="F2" s="60"/>
      <c r="G2" s="21">
        <f>SUMIF(G5:G118,"&gt;0")</f>
        <v>26016.174000000003</v>
      </c>
      <c r="H2" s="21">
        <f t="shared" ref="H2:AJ2" si="0">SUMIF(H5:H118,"&gt;0")</f>
        <v>36563.935999999994</v>
      </c>
      <c r="I2" s="21">
        <f t="shared" si="0"/>
        <v>32814.298999999999</v>
      </c>
      <c r="J2" s="21">
        <f t="shared" si="0"/>
        <v>35300.517000000014</v>
      </c>
      <c r="K2" s="21">
        <f t="shared" si="0"/>
        <v>27553.584000000003</v>
      </c>
      <c r="L2" s="21">
        <f t="shared" si="0"/>
        <v>28426.339</v>
      </c>
      <c r="M2" s="21">
        <f t="shared" si="0"/>
        <v>28022.27</v>
      </c>
      <c r="N2" s="21">
        <f t="shared" si="0"/>
        <v>30595.032000000003</v>
      </c>
      <c r="O2" s="21">
        <f t="shared" si="0"/>
        <v>27656.323</v>
      </c>
      <c r="P2" s="21">
        <f t="shared" si="0"/>
        <v>31386.569</v>
      </c>
      <c r="Q2" s="21">
        <f t="shared" si="0"/>
        <v>38795.470999999998</v>
      </c>
      <c r="R2" s="21">
        <f t="shared" si="0"/>
        <v>31745.672000000002</v>
      </c>
      <c r="S2" s="21">
        <f t="shared" si="0"/>
        <v>28004.57</v>
      </c>
      <c r="T2" s="21">
        <f t="shared" si="0"/>
        <v>22544.727999999992</v>
      </c>
      <c r="U2" s="21">
        <f t="shared" si="0"/>
        <v>18881.534</v>
      </c>
      <c r="V2" s="21">
        <f t="shared" si="0"/>
        <v>24452.845000000001</v>
      </c>
      <c r="W2" s="21">
        <f t="shared" si="0"/>
        <v>20282.932000000004</v>
      </c>
      <c r="X2" s="21">
        <f t="shared" si="0"/>
        <v>18867.414999999997</v>
      </c>
      <c r="Y2" s="21">
        <f t="shared" si="0"/>
        <v>22248.278000000009</v>
      </c>
      <c r="Z2" s="21">
        <f t="shared" si="0"/>
        <v>19224.588999999985</v>
      </c>
      <c r="AA2" s="21">
        <f t="shared" si="0"/>
        <v>24125.920999999995</v>
      </c>
      <c r="AB2" s="21">
        <f t="shared" si="0"/>
        <v>25272.257000000001</v>
      </c>
      <c r="AC2" s="21">
        <f t="shared" si="0"/>
        <v>19423.916000000008</v>
      </c>
      <c r="AD2" s="21">
        <f t="shared" si="0"/>
        <v>13704.519000000004</v>
      </c>
      <c r="AE2" s="21">
        <f t="shared" si="0"/>
        <v>15200.657999999998</v>
      </c>
      <c r="AF2" s="21">
        <f t="shared" si="0"/>
        <v>14383.142</v>
      </c>
      <c r="AG2" s="21">
        <f t="shared" si="0"/>
        <v>13824.593000000003</v>
      </c>
      <c r="AH2" s="21">
        <f t="shared" si="0"/>
        <v>17097.966999999997</v>
      </c>
      <c r="AI2" s="21">
        <f t="shared" si="0"/>
        <v>15613.116000000002</v>
      </c>
      <c r="AJ2" s="21">
        <f t="shared" si="0"/>
        <v>18133.221000000001</v>
      </c>
      <c r="AO2" s="39" t="str">
        <f>IF((SUM(G2:AJ2)=AO3),"Ok","Check functions")</f>
        <v>Ok</v>
      </c>
    </row>
    <row r="3" spans="1:41" x14ac:dyDescent="0.2">
      <c r="AO3" s="5">
        <f>SUM(AO5:AO118)</f>
        <v>726162.38699999976</v>
      </c>
    </row>
    <row r="4" spans="1:41" x14ac:dyDescent="0.2">
      <c r="A4" s="28" t="s">
        <v>0</v>
      </c>
      <c r="B4" s="28" t="s">
        <v>1</v>
      </c>
      <c r="C4" s="24" t="s">
        <v>2</v>
      </c>
      <c r="D4" s="24" t="s">
        <v>3</v>
      </c>
      <c r="E4" s="36" t="s">
        <v>4</v>
      </c>
      <c r="F4" s="24" t="s">
        <v>144</v>
      </c>
      <c r="G4" s="29">
        <v>1991</v>
      </c>
      <c r="H4" s="29">
        <v>1992</v>
      </c>
      <c r="I4" s="29">
        <v>1993</v>
      </c>
      <c r="J4" s="29">
        <v>1994</v>
      </c>
      <c r="K4" s="29">
        <v>1995</v>
      </c>
      <c r="L4" s="29">
        <v>1996</v>
      </c>
      <c r="M4" s="29">
        <v>1997</v>
      </c>
      <c r="N4" s="29">
        <v>1998</v>
      </c>
      <c r="O4" s="29">
        <v>1999</v>
      </c>
      <c r="P4" s="29">
        <v>2000</v>
      </c>
      <c r="Q4" s="29">
        <v>2001</v>
      </c>
      <c r="R4" s="29">
        <v>2002</v>
      </c>
      <c r="S4" s="29">
        <v>2003</v>
      </c>
      <c r="T4" s="29">
        <v>2004</v>
      </c>
      <c r="U4" s="29">
        <v>2005</v>
      </c>
      <c r="V4" s="29">
        <v>2006</v>
      </c>
      <c r="W4" s="29">
        <v>2007</v>
      </c>
      <c r="X4" s="29">
        <v>2008</v>
      </c>
      <c r="Y4" s="29">
        <v>2009</v>
      </c>
      <c r="Z4" s="29">
        <v>2010</v>
      </c>
      <c r="AA4" s="29">
        <v>2011</v>
      </c>
      <c r="AB4" s="29">
        <v>2012</v>
      </c>
      <c r="AC4" s="29">
        <v>2013</v>
      </c>
      <c r="AD4" s="29">
        <v>2014</v>
      </c>
      <c r="AE4" s="29">
        <v>2015</v>
      </c>
      <c r="AF4" s="29">
        <v>2016</v>
      </c>
      <c r="AG4" s="29">
        <v>2017</v>
      </c>
      <c r="AH4" s="29">
        <v>2018</v>
      </c>
      <c r="AI4" s="29">
        <v>2019</v>
      </c>
      <c r="AJ4" s="29">
        <v>2020</v>
      </c>
      <c r="AK4" s="26" t="s">
        <v>5</v>
      </c>
      <c r="AL4" s="11"/>
      <c r="AM4" s="14" t="s">
        <v>95</v>
      </c>
      <c r="AN4" s="11" t="s">
        <v>96</v>
      </c>
      <c r="AO4" s="1" t="s">
        <v>228</v>
      </c>
    </row>
    <row r="5" spans="1:41" x14ac:dyDescent="0.2">
      <c r="A5" s="1" t="s">
        <v>6</v>
      </c>
      <c r="B5" s="1" t="s">
        <v>53</v>
      </c>
      <c r="C5" s="1" t="s">
        <v>19</v>
      </c>
      <c r="D5" s="1" t="s">
        <v>20</v>
      </c>
      <c r="E5" s="1" t="s">
        <v>21</v>
      </c>
      <c r="F5" s="1" t="s">
        <v>10</v>
      </c>
      <c r="G5" s="5">
        <v>19883</v>
      </c>
      <c r="H5" s="5">
        <v>23063</v>
      </c>
      <c r="I5" s="5">
        <v>19400</v>
      </c>
      <c r="J5" s="5">
        <v>22573</v>
      </c>
      <c r="K5" s="5">
        <v>18351</v>
      </c>
      <c r="L5" s="5">
        <v>18956</v>
      </c>
      <c r="M5" s="5">
        <v>18165</v>
      </c>
      <c r="N5" s="5">
        <v>16106</v>
      </c>
      <c r="O5" s="5">
        <v>17377</v>
      </c>
      <c r="P5" s="5">
        <v>17221</v>
      </c>
      <c r="Q5" s="5">
        <v>15833</v>
      </c>
      <c r="R5" s="5">
        <v>17321</v>
      </c>
      <c r="S5" s="5">
        <v>17351</v>
      </c>
      <c r="T5" s="5">
        <v>13288</v>
      </c>
      <c r="U5" s="5">
        <v>10730</v>
      </c>
      <c r="V5" s="5">
        <v>12293</v>
      </c>
      <c r="W5" s="5">
        <v>13146</v>
      </c>
      <c r="X5" s="5">
        <v>9966</v>
      </c>
      <c r="Y5" s="5">
        <v>8678</v>
      </c>
      <c r="Z5" s="5">
        <v>10975</v>
      </c>
      <c r="AA5" s="5">
        <v>13032.218000000001</v>
      </c>
      <c r="AB5" s="5">
        <v>12813.236000000001</v>
      </c>
      <c r="AC5" s="5">
        <v>8519</v>
      </c>
      <c r="AD5" s="5">
        <v>6675</v>
      </c>
      <c r="AE5" s="5">
        <v>7157</v>
      </c>
      <c r="AF5" s="5">
        <v>8907</v>
      </c>
      <c r="AG5" s="5">
        <v>9090</v>
      </c>
      <c r="AH5" s="5">
        <v>9227</v>
      </c>
      <c r="AI5" s="5">
        <v>9626</v>
      </c>
      <c r="AJ5" s="5">
        <v>9851</v>
      </c>
      <c r="AK5" s="20">
        <v>1</v>
      </c>
      <c r="AM5" s="12">
        <f>+AO5/$AO$3</f>
        <v>0.57228722037898683</v>
      </c>
      <c r="AN5" s="7">
        <f>IF(AK5=1,AM5,AM5+AN3)</f>
        <v>0.57228722037898683</v>
      </c>
      <c r="AO5" s="5">
        <f>SUM(G5:AJ5)</f>
        <v>415573.45399999997</v>
      </c>
    </row>
    <row r="6" spans="1:41" x14ac:dyDescent="0.2">
      <c r="A6" s="1" t="s">
        <v>6</v>
      </c>
      <c r="B6" s="1" t="s">
        <v>53</v>
      </c>
      <c r="C6" s="1" t="s">
        <v>19</v>
      </c>
      <c r="D6" s="1" t="s">
        <v>20</v>
      </c>
      <c r="E6" s="1" t="s">
        <v>21</v>
      </c>
      <c r="F6" s="1" t="s">
        <v>11</v>
      </c>
      <c r="G6" s="5" t="s">
        <v>13</v>
      </c>
      <c r="H6" s="5" t="s">
        <v>13</v>
      </c>
      <c r="I6" s="5" t="s">
        <v>13</v>
      </c>
      <c r="J6" s="5" t="s">
        <v>13</v>
      </c>
      <c r="K6" s="5" t="s">
        <v>13</v>
      </c>
      <c r="L6" s="5" t="s">
        <v>13</v>
      </c>
      <c r="M6" s="5" t="s">
        <v>12</v>
      </c>
      <c r="N6" s="5" t="s">
        <v>12</v>
      </c>
      <c r="O6" s="5" t="s">
        <v>12</v>
      </c>
      <c r="P6" s="5" t="s">
        <v>13</v>
      </c>
      <c r="Q6" s="5" t="s">
        <v>13</v>
      </c>
      <c r="R6" s="5" t="s">
        <v>13</v>
      </c>
      <c r="S6" s="5" t="s">
        <v>13</v>
      </c>
      <c r="T6" s="5" t="s">
        <v>13</v>
      </c>
      <c r="U6" s="5" t="s">
        <v>13</v>
      </c>
      <c r="V6" s="5" t="s">
        <v>13</v>
      </c>
      <c r="W6" s="5" t="s">
        <v>13</v>
      </c>
      <c r="X6" s="5" t="s">
        <v>13</v>
      </c>
      <c r="Y6" s="5" t="s">
        <v>13</v>
      </c>
      <c r="Z6" s="5" t="s">
        <v>13</v>
      </c>
      <c r="AA6" s="5" t="s">
        <v>13</v>
      </c>
      <c r="AB6" s="5" t="s">
        <v>13</v>
      </c>
      <c r="AC6" s="5" t="s">
        <v>13</v>
      </c>
      <c r="AD6" s="5" t="s">
        <v>13</v>
      </c>
      <c r="AE6" s="5" t="s">
        <v>12</v>
      </c>
      <c r="AF6" s="5" t="s">
        <v>12</v>
      </c>
      <c r="AG6" s="5" t="s">
        <v>12</v>
      </c>
      <c r="AH6" s="5" t="s">
        <v>12</v>
      </c>
      <c r="AI6" s="5" t="s">
        <v>12</v>
      </c>
      <c r="AJ6" s="5" t="s">
        <v>12</v>
      </c>
      <c r="AK6" s="20">
        <v>1</v>
      </c>
    </row>
    <row r="7" spans="1:41" x14ac:dyDescent="0.2">
      <c r="A7" s="1" t="s">
        <v>6</v>
      </c>
      <c r="B7" s="1" t="s">
        <v>53</v>
      </c>
      <c r="C7" s="1" t="s">
        <v>8</v>
      </c>
      <c r="D7" s="1" t="s">
        <v>54</v>
      </c>
      <c r="E7" s="1" t="s">
        <v>9</v>
      </c>
      <c r="F7" s="1" t="s">
        <v>10</v>
      </c>
      <c r="G7" s="5">
        <v>3355</v>
      </c>
      <c r="H7" s="5">
        <v>6306</v>
      </c>
      <c r="I7" s="5">
        <v>6845</v>
      </c>
      <c r="J7" s="5">
        <v>6842</v>
      </c>
      <c r="K7" s="5">
        <v>5204</v>
      </c>
      <c r="L7" s="5">
        <v>5425</v>
      </c>
      <c r="M7" s="5">
        <v>6581</v>
      </c>
      <c r="N7" s="5">
        <v>8401</v>
      </c>
      <c r="O7" s="5">
        <v>5010</v>
      </c>
      <c r="P7" s="5">
        <v>3463</v>
      </c>
      <c r="Q7" s="5">
        <v>6715</v>
      </c>
      <c r="R7" s="5">
        <v>6057</v>
      </c>
      <c r="S7" s="5">
        <v>3323</v>
      </c>
      <c r="T7" s="5">
        <v>4153</v>
      </c>
      <c r="U7" s="5">
        <v>2855.5810000000001</v>
      </c>
      <c r="V7" s="5">
        <v>3365.1129999999998</v>
      </c>
      <c r="W7" s="5">
        <v>2023.5219999999999</v>
      </c>
      <c r="X7" s="5">
        <v>2333.59</v>
      </c>
      <c r="Y7" s="5">
        <v>2967.3519999999999</v>
      </c>
      <c r="Z7" s="5">
        <v>2445.8290000000002</v>
      </c>
      <c r="AA7" s="5">
        <v>2029.3050000000001</v>
      </c>
      <c r="AB7" s="5">
        <v>3466.223</v>
      </c>
      <c r="AC7" s="5">
        <v>3394.748</v>
      </c>
      <c r="AD7" s="5">
        <v>3620.308</v>
      </c>
      <c r="AE7" s="5">
        <v>3898.2269999999999</v>
      </c>
      <c r="AF7" s="5">
        <v>2000.845</v>
      </c>
      <c r="AG7" s="5">
        <v>1640.0940000000001</v>
      </c>
      <c r="AH7" s="5">
        <v>2352.8380000000002</v>
      </c>
      <c r="AI7" s="5">
        <v>2189.6480000000001</v>
      </c>
      <c r="AJ7" s="5">
        <v>3778.6990000000001</v>
      </c>
      <c r="AK7" s="20">
        <v>2</v>
      </c>
      <c r="AM7" s="12">
        <f>+AO7/$AO$3</f>
        <v>0.16806422941319327</v>
      </c>
      <c r="AN7" s="7">
        <f>IF(AK7=1,AM7,AM7+AN5)</f>
        <v>0.74035144979218015</v>
      </c>
      <c r="AO7" s="5">
        <f>SUM(G7:AJ7)</f>
        <v>122041.92199999999</v>
      </c>
    </row>
    <row r="8" spans="1:41" x14ac:dyDescent="0.2">
      <c r="A8" s="1" t="s">
        <v>6</v>
      </c>
      <c r="B8" s="1" t="s">
        <v>53</v>
      </c>
      <c r="C8" s="1" t="s">
        <v>8</v>
      </c>
      <c r="D8" s="1" t="s">
        <v>54</v>
      </c>
      <c r="E8" s="1" t="s">
        <v>9</v>
      </c>
      <c r="F8" s="1" t="s">
        <v>11</v>
      </c>
      <c r="G8" s="5" t="s">
        <v>13</v>
      </c>
      <c r="H8" s="5" t="s">
        <v>13</v>
      </c>
      <c r="I8" s="5" t="s">
        <v>13</v>
      </c>
      <c r="J8" s="5" t="s">
        <v>13</v>
      </c>
      <c r="K8" s="5" t="s">
        <v>13</v>
      </c>
      <c r="L8" s="5" t="s">
        <v>13</v>
      </c>
      <c r="M8" s="5" t="s">
        <v>13</v>
      </c>
      <c r="N8" s="5" t="s">
        <v>24</v>
      </c>
      <c r="O8" s="5" t="s">
        <v>13</v>
      </c>
      <c r="P8" s="5" t="s">
        <v>12</v>
      </c>
      <c r="Q8" s="5" t="s">
        <v>13</v>
      </c>
      <c r="R8" s="5" t="s">
        <v>12</v>
      </c>
      <c r="S8" s="5" t="s">
        <v>12</v>
      </c>
      <c r="T8" s="5" t="s">
        <v>12</v>
      </c>
      <c r="U8" s="5" t="s">
        <v>12</v>
      </c>
      <c r="V8" s="5" t="s">
        <v>13</v>
      </c>
      <c r="W8" s="5" t="s">
        <v>13</v>
      </c>
      <c r="X8" s="5" t="s">
        <v>13</v>
      </c>
      <c r="Y8" s="5" t="s">
        <v>15</v>
      </c>
      <c r="Z8" s="5" t="s">
        <v>15</v>
      </c>
      <c r="AA8" s="5" t="s">
        <v>13</v>
      </c>
      <c r="AB8" s="5" t="s">
        <v>13</v>
      </c>
      <c r="AC8" s="5" t="s">
        <v>13</v>
      </c>
      <c r="AD8" s="5" t="s">
        <v>13</v>
      </c>
      <c r="AE8" s="5" t="s">
        <v>13</v>
      </c>
      <c r="AF8" s="5" t="s">
        <v>13</v>
      </c>
      <c r="AG8" s="5" t="s">
        <v>15</v>
      </c>
      <c r="AH8" s="5" t="s">
        <v>15</v>
      </c>
      <c r="AI8" s="5" t="s">
        <v>15</v>
      </c>
      <c r="AJ8" s="5" t="s">
        <v>15</v>
      </c>
      <c r="AK8" s="20">
        <v>2</v>
      </c>
    </row>
    <row r="9" spans="1:41" x14ac:dyDescent="0.2">
      <c r="A9" s="1" t="s">
        <v>6</v>
      </c>
      <c r="B9" s="1" t="s">
        <v>53</v>
      </c>
      <c r="C9" s="1" t="s">
        <v>8</v>
      </c>
      <c r="D9" s="1" t="s">
        <v>55</v>
      </c>
      <c r="E9" s="1" t="s">
        <v>9</v>
      </c>
      <c r="F9" s="1" t="s">
        <v>10</v>
      </c>
      <c r="J9" s="5">
        <v>915</v>
      </c>
      <c r="K9" s="5">
        <v>950</v>
      </c>
      <c r="L9" s="5">
        <v>982</v>
      </c>
      <c r="M9" s="5">
        <v>1192</v>
      </c>
      <c r="N9" s="5">
        <v>1422</v>
      </c>
      <c r="O9" s="5">
        <v>1072</v>
      </c>
      <c r="P9" s="5">
        <v>2239.7600000000002</v>
      </c>
      <c r="Q9" s="5">
        <v>2969.085</v>
      </c>
      <c r="R9" s="5">
        <v>2857.7</v>
      </c>
      <c r="S9" s="5">
        <v>2431.77</v>
      </c>
      <c r="T9" s="5">
        <v>3078.65</v>
      </c>
      <c r="U9" s="5">
        <v>2031.498</v>
      </c>
      <c r="V9" s="5">
        <v>2425.9380000000001</v>
      </c>
      <c r="W9" s="5">
        <v>1057.9369999999999</v>
      </c>
      <c r="X9" s="5">
        <v>1856.06</v>
      </c>
      <c r="Y9" s="5">
        <v>4936.0429999999997</v>
      </c>
      <c r="Z9" s="5">
        <v>1263.1510000000001</v>
      </c>
      <c r="AA9" s="5">
        <v>3710.578</v>
      </c>
      <c r="AB9" s="5">
        <v>2275.2179999999998</v>
      </c>
      <c r="AC9" s="5">
        <v>837.7</v>
      </c>
      <c r="AD9" s="5">
        <v>1015.9</v>
      </c>
      <c r="AE9" s="5">
        <v>1007.7</v>
      </c>
      <c r="AF9" s="5">
        <v>892.9</v>
      </c>
      <c r="AG9" s="5">
        <v>205.37899999999999</v>
      </c>
      <c r="AH9" s="5">
        <v>873.88800000000003</v>
      </c>
      <c r="AI9" s="5">
        <v>205.57900000000001</v>
      </c>
      <c r="AJ9" s="5">
        <v>212.602</v>
      </c>
      <c r="AK9" s="20">
        <v>3</v>
      </c>
      <c r="AM9" s="12">
        <f>+AO9/$AO$3</f>
        <v>6.185673728650451E-2</v>
      </c>
      <c r="AN9" s="7">
        <f>IF(AK9=1,AM9,AM9+AN7)</f>
        <v>0.80220818707868469</v>
      </c>
      <c r="AO9" s="5">
        <f>SUM(G9:AJ9)</f>
        <v>44918.036</v>
      </c>
    </row>
    <row r="10" spans="1:41" x14ac:dyDescent="0.2">
      <c r="A10" s="1" t="s">
        <v>6</v>
      </c>
      <c r="B10" s="1" t="s">
        <v>53</v>
      </c>
      <c r="C10" s="1" t="s">
        <v>8</v>
      </c>
      <c r="D10" s="1" t="s">
        <v>55</v>
      </c>
      <c r="E10" s="1" t="s">
        <v>9</v>
      </c>
      <c r="F10" s="1" t="s">
        <v>11</v>
      </c>
      <c r="J10" s="5" t="s">
        <v>12</v>
      </c>
      <c r="K10" s="5" t="s">
        <v>12</v>
      </c>
      <c r="L10" s="5">
        <v>-1</v>
      </c>
      <c r="M10" s="5">
        <v>-1</v>
      </c>
      <c r="N10" s="5">
        <v>-1</v>
      </c>
      <c r="O10" s="5" t="s">
        <v>12</v>
      </c>
      <c r="P10" s="5" t="s">
        <v>17</v>
      </c>
      <c r="Q10" s="5" t="s">
        <v>13</v>
      </c>
      <c r="R10" s="5" t="s">
        <v>18</v>
      </c>
      <c r="S10" s="5">
        <v>-1</v>
      </c>
      <c r="T10" s="5" t="s">
        <v>12</v>
      </c>
      <c r="U10" s="5" t="s">
        <v>12</v>
      </c>
      <c r="V10" s="5" t="s">
        <v>12</v>
      </c>
      <c r="W10" s="5" t="s">
        <v>12</v>
      </c>
      <c r="X10" s="5" t="s">
        <v>12</v>
      </c>
      <c r="Y10" s="5" t="s">
        <v>12</v>
      </c>
      <c r="Z10" s="5" t="s">
        <v>12</v>
      </c>
      <c r="AA10" s="5" t="s">
        <v>12</v>
      </c>
      <c r="AB10" s="5" t="s">
        <v>13</v>
      </c>
      <c r="AC10" s="5" t="s">
        <v>12</v>
      </c>
      <c r="AD10" s="5" t="s">
        <v>12</v>
      </c>
      <c r="AE10" s="5" t="s">
        <v>13</v>
      </c>
      <c r="AF10" s="5" t="s">
        <v>12</v>
      </c>
      <c r="AG10" s="5" t="s">
        <v>12</v>
      </c>
      <c r="AH10" s="5" t="s">
        <v>12</v>
      </c>
      <c r="AI10" s="5" t="s">
        <v>12</v>
      </c>
      <c r="AJ10" s="5" t="s">
        <v>12</v>
      </c>
      <c r="AK10" s="20">
        <v>3</v>
      </c>
    </row>
    <row r="11" spans="1:41" x14ac:dyDescent="0.2">
      <c r="A11" s="1" t="s">
        <v>6</v>
      </c>
      <c r="B11" s="1" t="s">
        <v>53</v>
      </c>
      <c r="C11" s="1" t="s">
        <v>8</v>
      </c>
      <c r="D11" s="1" t="s">
        <v>149</v>
      </c>
      <c r="E11" s="1" t="s">
        <v>21</v>
      </c>
      <c r="F11" s="1" t="s">
        <v>10</v>
      </c>
      <c r="G11" s="5">
        <v>1095</v>
      </c>
      <c r="H11" s="5">
        <v>2710</v>
      </c>
      <c r="I11" s="5">
        <v>3600</v>
      </c>
      <c r="J11" s="5">
        <v>835</v>
      </c>
      <c r="K11" s="5">
        <v>723</v>
      </c>
      <c r="L11" s="5">
        <v>807</v>
      </c>
      <c r="M11" s="5">
        <v>589</v>
      </c>
      <c r="N11" s="5">
        <v>3013</v>
      </c>
      <c r="O11" s="5">
        <v>1478.27</v>
      </c>
      <c r="P11" s="5">
        <v>3758.2</v>
      </c>
      <c r="Q11" s="5">
        <v>6239.9</v>
      </c>
      <c r="R11" s="5">
        <v>2865.4</v>
      </c>
      <c r="S11" s="5">
        <v>1844.153</v>
      </c>
      <c r="T11" s="5">
        <v>285.339</v>
      </c>
      <c r="U11" s="5">
        <v>359.00700000000001</v>
      </c>
      <c r="V11" s="5">
        <v>267.214</v>
      </c>
      <c r="W11" s="5">
        <v>221.65799999999999</v>
      </c>
      <c r="X11" s="5">
        <v>233.488</v>
      </c>
      <c r="Y11" s="5">
        <v>149.55600000000001</v>
      </c>
      <c r="Z11" s="5">
        <v>206.77799999999999</v>
      </c>
      <c r="AA11" s="5">
        <v>920.20699999999999</v>
      </c>
      <c r="AB11" s="5">
        <v>823.68</v>
      </c>
      <c r="AC11" s="5">
        <v>778.20600000000002</v>
      </c>
      <c r="AD11" s="5">
        <v>326.24599999999998</v>
      </c>
      <c r="AE11" s="5">
        <v>430.68</v>
      </c>
      <c r="AF11" s="5">
        <v>494.22699999999998</v>
      </c>
      <c r="AG11" s="5">
        <v>382.88799999999998</v>
      </c>
      <c r="AH11" s="5">
        <v>311.09100000000001</v>
      </c>
      <c r="AI11" s="5">
        <v>411.68</v>
      </c>
      <c r="AJ11" s="5">
        <v>294.28100000000001</v>
      </c>
      <c r="AK11" s="20">
        <v>4</v>
      </c>
      <c r="AM11" s="12">
        <f>+AO11/$AO$3</f>
        <v>5.0201097788338089E-2</v>
      </c>
      <c r="AN11" s="7">
        <f>IF(AK11=1,AM11,AM11+AN9)</f>
        <v>0.85240928486702283</v>
      </c>
      <c r="AO11" s="5">
        <f>SUM(G11:AJ11)</f>
        <v>36454.148999999998</v>
      </c>
    </row>
    <row r="12" spans="1:41" x14ac:dyDescent="0.2">
      <c r="A12" s="1" t="s">
        <v>6</v>
      </c>
      <c r="B12" s="1" t="s">
        <v>53</v>
      </c>
      <c r="C12" s="1" t="s">
        <v>8</v>
      </c>
      <c r="D12" s="1" t="s">
        <v>149</v>
      </c>
      <c r="E12" s="1" t="s">
        <v>21</v>
      </c>
      <c r="F12" s="1" t="s">
        <v>11</v>
      </c>
      <c r="G12" s="5" t="s">
        <v>15</v>
      </c>
      <c r="H12" s="5" t="s">
        <v>13</v>
      </c>
      <c r="I12" s="5" t="s">
        <v>13</v>
      </c>
      <c r="J12" s="5" t="s">
        <v>13</v>
      </c>
      <c r="K12" s="5" t="s">
        <v>13</v>
      </c>
      <c r="L12" s="5" t="s">
        <v>15</v>
      </c>
      <c r="M12" s="5" t="s">
        <v>13</v>
      </c>
      <c r="N12" s="5" t="s">
        <v>13</v>
      </c>
      <c r="O12" s="5" t="s">
        <v>13</v>
      </c>
      <c r="P12" s="5" t="s">
        <v>13</v>
      </c>
      <c r="Q12" s="5" t="s">
        <v>15</v>
      </c>
      <c r="R12" s="5" t="s">
        <v>13</v>
      </c>
      <c r="S12" s="5" t="s">
        <v>13</v>
      </c>
      <c r="T12" s="5" t="s">
        <v>13</v>
      </c>
      <c r="U12" s="5" t="s">
        <v>13</v>
      </c>
      <c r="V12" s="5" t="s">
        <v>13</v>
      </c>
      <c r="W12" s="5" t="s">
        <v>13</v>
      </c>
      <c r="X12" s="5" t="s">
        <v>13</v>
      </c>
      <c r="Y12" s="5" t="s">
        <v>13</v>
      </c>
      <c r="Z12" s="5" t="s">
        <v>13</v>
      </c>
      <c r="AA12" s="5" t="s">
        <v>13</v>
      </c>
      <c r="AB12" s="5" t="s">
        <v>13</v>
      </c>
      <c r="AC12" s="5" t="s">
        <v>15</v>
      </c>
      <c r="AD12" s="5" t="s">
        <v>15</v>
      </c>
      <c r="AE12" s="5" t="s">
        <v>15</v>
      </c>
      <c r="AF12" s="5" t="s">
        <v>15</v>
      </c>
      <c r="AG12" s="5" t="s">
        <v>15</v>
      </c>
      <c r="AH12" s="5" t="s">
        <v>13</v>
      </c>
      <c r="AI12" s="5" t="s">
        <v>13</v>
      </c>
      <c r="AJ12" s="5" t="s">
        <v>13</v>
      </c>
      <c r="AK12" s="20">
        <v>4</v>
      </c>
    </row>
    <row r="13" spans="1:41" x14ac:dyDescent="0.2">
      <c r="A13" s="1" t="s">
        <v>6</v>
      </c>
      <c r="B13" s="1" t="s">
        <v>53</v>
      </c>
      <c r="C13" s="1" t="s">
        <v>8</v>
      </c>
      <c r="D13" s="1" t="s">
        <v>25</v>
      </c>
      <c r="E13" s="1" t="s">
        <v>21</v>
      </c>
      <c r="F13" s="1" t="s">
        <v>10</v>
      </c>
      <c r="G13" s="5">
        <v>654</v>
      </c>
      <c r="H13" s="5">
        <v>583</v>
      </c>
      <c r="I13" s="5">
        <v>467</v>
      </c>
      <c r="J13" s="5">
        <v>651</v>
      </c>
      <c r="K13" s="5">
        <v>389</v>
      </c>
      <c r="L13" s="5">
        <v>435</v>
      </c>
      <c r="M13" s="5">
        <v>424</v>
      </c>
      <c r="N13" s="5">
        <v>418</v>
      </c>
      <c r="O13" s="5">
        <v>601</v>
      </c>
      <c r="P13" s="5">
        <v>554</v>
      </c>
      <c r="Q13" s="5">
        <v>341</v>
      </c>
      <c r="R13" s="5">
        <v>230.68100000000001</v>
      </c>
      <c r="S13" s="5">
        <v>321.84500000000003</v>
      </c>
      <c r="T13" s="5">
        <v>509.00900000000001</v>
      </c>
      <c r="U13" s="5">
        <v>312.31200000000001</v>
      </c>
      <c r="V13" s="5">
        <v>315.952</v>
      </c>
      <c r="W13" s="5">
        <v>238.33199999999999</v>
      </c>
      <c r="X13" s="5">
        <v>1370</v>
      </c>
      <c r="Y13" s="5">
        <v>921.36400000000003</v>
      </c>
      <c r="Z13" s="5">
        <v>972.84199999999998</v>
      </c>
      <c r="AA13" s="5">
        <v>1194.2629999999999</v>
      </c>
      <c r="AB13" s="5">
        <v>2902.9340000000002</v>
      </c>
      <c r="AC13" s="5">
        <v>3106.2669999999998</v>
      </c>
      <c r="AD13" s="5">
        <v>1130.83</v>
      </c>
      <c r="AE13" s="5">
        <v>1751.5319999999999</v>
      </c>
      <c r="AF13" s="5">
        <v>1096.107</v>
      </c>
      <c r="AG13" s="5">
        <v>1188.943</v>
      </c>
      <c r="AH13" s="5">
        <v>2984.6289999999999</v>
      </c>
      <c r="AI13" s="5">
        <v>1542.6110000000001</v>
      </c>
      <c r="AJ13" s="5">
        <v>909.04700000000003</v>
      </c>
      <c r="AK13" s="20">
        <v>5</v>
      </c>
      <c r="AM13" s="12">
        <f>+AO13/$AO$3</f>
        <v>3.9270141927634721E-2</v>
      </c>
      <c r="AN13" s="7">
        <f>IF(AK13=1,AM13,AM13+AN11)</f>
        <v>0.8916794267946575</v>
      </c>
      <c r="AO13" s="5">
        <f>SUM(G13:AJ13)</f>
        <v>28516.5</v>
      </c>
    </row>
    <row r="14" spans="1:41" x14ac:dyDescent="0.2">
      <c r="A14" s="1" t="s">
        <v>6</v>
      </c>
      <c r="B14" s="1" t="s">
        <v>53</v>
      </c>
      <c r="C14" s="1" t="s">
        <v>8</v>
      </c>
      <c r="D14" s="1" t="s">
        <v>25</v>
      </c>
      <c r="E14" s="1" t="s">
        <v>21</v>
      </c>
      <c r="F14" s="1" t="s">
        <v>11</v>
      </c>
      <c r="G14" s="5" t="s">
        <v>13</v>
      </c>
      <c r="H14" s="5" t="s">
        <v>12</v>
      </c>
      <c r="I14" s="5" t="s">
        <v>12</v>
      </c>
      <c r="J14" s="5" t="s">
        <v>12</v>
      </c>
      <c r="K14" s="5" t="s">
        <v>12</v>
      </c>
      <c r="L14" s="5" t="s">
        <v>12</v>
      </c>
      <c r="M14" s="5" t="s">
        <v>12</v>
      </c>
      <c r="N14" s="5" t="s">
        <v>12</v>
      </c>
      <c r="O14" s="5" t="s">
        <v>12</v>
      </c>
      <c r="P14" s="5" t="s">
        <v>12</v>
      </c>
      <c r="Q14" s="5" t="s">
        <v>12</v>
      </c>
      <c r="R14" s="5" t="s">
        <v>12</v>
      </c>
      <c r="S14" s="5" t="s">
        <v>12</v>
      </c>
      <c r="T14" s="5" t="s">
        <v>12</v>
      </c>
      <c r="U14" s="5" t="s">
        <v>18</v>
      </c>
      <c r="V14" s="5" t="s">
        <v>12</v>
      </c>
      <c r="W14" s="5" t="s">
        <v>12</v>
      </c>
      <c r="X14" s="5" t="s">
        <v>12</v>
      </c>
      <c r="Y14" s="5" t="s">
        <v>12</v>
      </c>
      <c r="Z14" s="5" t="s">
        <v>12</v>
      </c>
      <c r="AA14" s="5" t="s">
        <v>12</v>
      </c>
      <c r="AB14" s="5" t="s">
        <v>13</v>
      </c>
      <c r="AC14" s="5" t="s">
        <v>13</v>
      </c>
      <c r="AD14" s="5" t="s">
        <v>13</v>
      </c>
      <c r="AE14" s="5" t="s">
        <v>13</v>
      </c>
      <c r="AF14" s="5" t="s">
        <v>13</v>
      </c>
      <c r="AG14" s="5" t="s">
        <v>13</v>
      </c>
      <c r="AH14" s="5" t="s">
        <v>13</v>
      </c>
      <c r="AI14" s="5" t="s">
        <v>13</v>
      </c>
      <c r="AJ14" s="5" t="s">
        <v>13</v>
      </c>
      <c r="AK14" s="20">
        <v>5</v>
      </c>
    </row>
    <row r="15" spans="1:41" x14ac:dyDescent="0.2">
      <c r="A15" s="1" t="s">
        <v>6</v>
      </c>
      <c r="B15" s="1" t="s">
        <v>53</v>
      </c>
      <c r="C15" s="1" t="s">
        <v>8</v>
      </c>
      <c r="D15" s="1" t="s">
        <v>215</v>
      </c>
      <c r="E15" s="1" t="s">
        <v>21</v>
      </c>
      <c r="F15" s="1" t="s">
        <v>10</v>
      </c>
      <c r="G15" s="5">
        <v>1.016</v>
      </c>
      <c r="H15" s="5">
        <v>127</v>
      </c>
      <c r="I15" s="5">
        <v>135</v>
      </c>
      <c r="J15" s="5">
        <v>149</v>
      </c>
      <c r="K15" s="5">
        <v>202</v>
      </c>
      <c r="L15" s="5">
        <v>180</v>
      </c>
      <c r="M15" s="5">
        <v>190</v>
      </c>
      <c r="N15" s="5">
        <v>20</v>
      </c>
      <c r="O15" s="5">
        <v>871</v>
      </c>
      <c r="P15" s="5">
        <v>281.60000000000002</v>
      </c>
      <c r="Q15" s="5">
        <v>572.5</v>
      </c>
      <c r="R15" s="5">
        <v>829.1</v>
      </c>
      <c r="S15" s="5">
        <v>183.4</v>
      </c>
      <c r="T15" s="5">
        <v>81.466999999999999</v>
      </c>
      <c r="U15" s="5">
        <v>260.68099999999998</v>
      </c>
      <c r="V15" s="5">
        <v>358.33199999999999</v>
      </c>
      <c r="W15" s="5">
        <v>758.41399999999999</v>
      </c>
      <c r="X15" s="5">
        <v>908.45799999999997</v>
      </c>
      <c r="Y15" s="5">
        <v>997.28</v>
      </c>
      <c r="Z15" s="5">
        <v>265.68599999999998</v>
      </c>
      <c r="AA15" s="5">
        <v>249.56399999999999</v>
      </c>
      <c r="AB15" s="5">
        <v>234.70699999999999</v>
      </c>
      <c r="AC15" s="5">
        <v>368.60599999999999</v>
      </c>
      <c r="AD15" s="5">
        <v>255.65899999999999</v>
      </c>
      <c r="AE15" s="5">
        <v>353.95400000000001</v>
      </c>
      <c r="AF15" s="5">
        <v>194.518</v>
      </c>
      <c r="AG15" s="5">
        <v>258.87599999999998</v>
      </c>
      <c r="AH15" s="5">
        <v>301.286</v>
      </c>
      <c r="AI15" s="5">
        <v>186.11799999999999</v>
      </c>
      <c r="AJ15" s="5">
        <v>28.896000000000001</v>
      </c>
      <c r="AK15" s="20">
        <v>6</v>
      </c>
      <c r="AM15" s="12">
        <f>+AO15/$AO$3</f>
        <v>1.3501274887706355E-2</v>
      </c>
      <c r="AN15" s="7">
        <f>IF(AK15=1,AM15,AM15+AN13)</f>
        <v>0.90518070168236386</v>
      </c>
      <c r="AO15" s="5">
        <f>SUM(G15:AJ15)</f>
        <v>9804.1180000000004</v>
      </c>
    </row>
    <row r="16" spans="1:41" x14ac:dyDescent="0.2">
      <c r="A16" s="1" t="s">
        <v>6</v>
      </c>
      <c r="B16" s="1" t="s">
        <v>53</v>
      </c>
      <c r="C16" s="1" t="s">
        <v>8</v>
      </c>
      <c r="D16" s="1" t="s">
        <v>215</v>
      </c>
      <c r="E16" s="1" t="s">
        <v>21</v>
      </c>
      <c r="F16" s="1" t="s">
        <v>11</v>
      </c>
      <c r="G16" s="5" t="s">
        <v>13</v>
      </c>
      <c r="H16" s="5" t="s">
        <v>13</v>
      </c>
      <c r="I16" s="5">
        <v>-1</v>
      </c>
      <c r="J16" s="5" t="s">
        <v>13</v>
      </c>
      <c r="K16" s="5" t="s">
        <v>13</v>
      </c>
      <c r="L16" s="5" t="s">
        <v>13</v>
      </c>
      <c r="M16" s="5">
        <v>-1</v>
      </c>
      <c r="N16" s="5">
        <v>-1</v>
      </c>
      <c r="O16" s="5">
        <v>-1</v>
      </c>
      <c r="P16" s="5">
        <v>-1</v>
      </c>
      <c r="Q16" s="5">
        <v>-1</v>
      </c>
      <c r="R16" s="5">
        <v>-1</v>
      </c>
      <c r="S16" s="5">
        <v>-1</v>
      </c>
      <c r="T16" s="5">
        <v>-1</v>
      </c>
      <c r="U16" s="5">
        <v>-1</v>
      </c>
      <c r="V16" s="5">
        <v>-1</v>
      </c>
      <c r="W16" s="5">
        <v>-1</v>
      </c>
      <c r="X16" s="5">
        <v>-1</v>
      </c>
      <c r="Y16" s="5">
        <v>-1</v>
      </c>
      <c r="Z16" s="5">
        <v>-1</v>
      </c>
      <c r="AA16" s="5">
        <v>-1</v>
      </c>
      <c r="AB16" s="5">
        <v>-1</v>
      </c>
      <c r="AC16" s="5">
        <v>-1</v>
      </c>
      <c r="AD16" s="5" t="s">
        <v>24</v>
      </c>
      <c r="AE16" s="5" t="s">
        <v>24</v>
      </c>
      <c r="AF16" s="5" t="s">
        <v>24</v>
      </c>
      <c r="AG16" s="5" t="s">
        <v>24</v>
      </c>
      <c r="AH16" s="5" t="s">
        <v>24</v>
      </c>
      <c r="AI16" s="5" t="s">
        <v>24</v>
      </c>
      <c r="AJ16" s="5">
        <v>-1</v>
      </c>
      <c r="AK16" s="20">
        <v>6</v>
      </c>
    </row>
    <row r="17" spans="1:41" x14ac:dyDescent="0.2">
      <c r="A17" s="1" t="s">
        <v>6</v>
      </c>
      <c r="B17" s="1" t="s">
        <v>53</v>
      </c>
      <c r="C17" s="1" t="s">
        <v>8</v>
      </c>
      <c r="D17" s="1" t="s">
        <v>54</v>
      </c>
      <c r="E17" s="1" t="s">
        <v>26</v>
      </c>
      <c r="F17" s="1" t="s">
        <v>10</v>
      </c>
      <c r="G17" s="5">
        <v>55</v>
      </c>
      <c r="H17" s="5">
        <v>54</v>
      </c>
      <c r="I17" s="5">
        <v>36</v>
      </c>
      <c r="J17" s="5">
        <v>89</v>
      </c>
      <c r="K17" s="5">
        <v>10</v>
      </c>
      <c r="L17" s="5">
        <v>209</v>
      </c>
      <c r="M17" s="5">
        <v>127</v>
      </c>
      <c r="O17" s="5">
        <v>73</v>
      </c>
      <c r="P17" s="5">
        <v>58</v>
      </c>
      <c r="Q17" s="5">
        <v>377</v>
      </c>
      <c r="R17" s="5">
        <v>323</v>
      </c>
      <c r="S17" s="5">
        <v>81.96</v>
      </c>
      <c r="T17" s="5">
        <v>201</v>
      </c>
      <c r="U17" s="5">
        <v>287.57900000000001</v>
      </c>
      <c r="V17" s="5">
        <v>324.08</v>
      </c>
      <c r="W17" s="5">
        <v>1695.914</v>
      </c>
      <c r="X17" s="5">
        <v>1027.6179999999999</v>
      </c>
      <c r="Y17" s="5">
        <v>1854.8240000000001</v>
      </c>
      <c r="Z17" s="5">
        <v>1528.8320000000001</v>
      </c>
      <c r="AA17" s="5">
        <v>1268.473</v>
      </c>
      <c r="AK17" s="20">
        <v>7</v>
      </c>
      <c r="AM17" s="12">
        <f>+AO17/$AO$3</f>
        <v>1.3332114377331422E-2</v>
      </c>
      <c r="AN17" s="7">
        <f>IF(AK17=1,AM17,AM17+AN15)</f>
        <v>0.91851281605969526</v>
      </c>
      <c r="AO17" s="5">
        <f>SUM(G17:AJ17)</f>
        <v>9681.2800000000007</v>
      </c>
    </row>
    <row r="18" spans="1:41" x14ac:dyDescent="0.2">
      <c r="A18" s="1" t="s">
        <v>6</v>
      </c>
      <c r="B18" s="1" t="s">
        <v>53</v>
      </c>
      <c r="C18" s="1" t="s">
        <v>8</v>
      </c>
      <c r="D18" s="1" t="s">
        <v>54</v>
      </c>
      <c r="E18" s="1" t="s">
        <v>26</v>
      </c>
      <c r="F18" s="1" t="s">
        <v>11</v>
      </c>
      <c r="G18" s="5" t="s">
        <v>15</v>
      </c>
      <c r="H18" s="5" t="s">
        <v>15</v>
      </c>
      <c r="I18" s="5" t="s">
        <v>15</v>
      </c>
      <c r="J18" s="5" t="s">
        <v>15</v>
      </c>
      <c r="K18" s="5">
        <v>-1</v>
      </c>
      <c r="L18" s="5" t="s">
        <v>15</v>
      </c>
      <c r="M18" s="5" t="s">
        <v>15</v>
      </c>
      <c r="O18" s="5">
        <v>-1</v>
      </c>
      <c r="P18" s="5">
        <v>-1</v>
      </c>
      <c r="Q18" s="5">
        <v>-1</v>
      </c>
      <c r="R18" s="5">
        <v>-1</v>
      </c>
      <c r="S18" s="5">
        <v>-1</v>
      </c>
      <c r="T18" s="5">
        <v>-1</v>
      </c>
      <c r="U18" s="5" t="s">
        <v>15</v>
      </c>
      <c r="V18" s="5" t="s">
        <v>15</v>
      </c>
      <c r="W18" s="5" t="s">
        <v>15</v>
      </c>
      <c r="X18" s="5" t="s">
        <v>15</v>
      </c>
      <c r="Y18" s="5" t="s">
        <v>15</v>
      </c>
      <c r="Z18" s="5" t="s">
        <v>15</v>
      </c>
      <c r="AA18" s="5">
        <v>-1</v>
      </c>
      <c r="AK18" s="20">
        <v>7</v>
      </c>
    </row>
    <row r="19" spans="1:41" x14ac:dyDescent="0.2">
      <c r="A19" s="1" t="s">
        <v>6</v>
      </c>
      <c r="B19" s="1" t="s">
        <v>53</v>
      </c>
      <c r="C19" s="1" t="s">
        <v>8</v>
      </c>
      <c r="D19" s="1" t="s">
        <v>149</v>
      </c>
      <c r="E19" s="1" t="s">
        <v>9</v>
      </c>
      <c r="F19" s="1" t="s">
        <v>10</v>
      </c>
      <c r="G19" s="5">
        <v>18</v>
      </c>
      <c r="I19" s="5">
        <v>13</v>
      </c>
      <c r="J19" s="5">
        <v>392</v>
      </c>
      <c r="K19" s="5">
        <v>200</v>
      </c>
      <c r="L19" s="5">
        <v>12</v>
      </c>
      <c r="M19" s="5">
        <v>63</v>
      </c>
      <c r="N19" s="5">
        <v>405</v>
      </c>
      <c r="O19" s="5">
        <v>394</v>
      </c>
      <c r="P19" s="5">
        <v>626.6</v>
      </c>
      <c r="Q19" s="5">
        <v>618.9</v>
      </c>
      <c r="R19" s="5">
        <v>362.61</v>
      </c>
      <c r="S19" s="5">
        <v>803.3</v>
      </c>
      <c r="T19" s="5">
        <v>234.84</v>
      </c>
      <c r="U19" s="5">
        <v>196.77</v>
      </c>
      <c r="V19" s="5">
        <v>85.119</v>
      </c>
      <c r="W19" s="5">
        <v>292.91899999999998</v>
      </c>
      <c r="X19" s="5">
        <v>155.89099999999999</v>
      </c>
      <c r="Y19" s="5">
        <v>18.366</v>
      </c>
      <c r="Z19" s="5">
        <v>33.636000000000003</v>
      </c>
      <c r="AA19" s="5">
        <v>197.642</v>
      </c>
      <c r="AB19" s="5">
        <v>1189.6420000000001</v>
      </c>
      <c r="AC19" s="5">
        <v>978.82</v>
      </c>
      <c r="AD19" s="5">
        <v>128.62899999999999</v>
      </c>
      <c r="AE19" s="5">
        <v>59.54</v>
      </c>
      <c r="AF19" s="5">
        <v>54.915999999999997</v>
      </c>
      <c r="AG19" s="5">
        <v>0.09</v>
      </c>
      <c r="AH19" s="5">
        <v>1.069</v>
      </c>
      <c r="AI19" s="5">
        <v>457.08</v>
      </c>
      <c r="AJ19" s="5">
        <v>305.839</v>
      </c>
      <c r="AK19" s="20">
        <v>8</v>
      </c>
      <c r="AM19" s="12">
        <f>+AO19/$AO$3</f>
        <v>1.1428873415334308E-2</v>
      </c>
      <c r="AN19" s="7">
        <f>IF(AK19=1,AM19,AM19+AN17)</f>
        <v>0.92994168947502953</v>
      </c>
      <c r="AO19" s="5">
        <f>SUM(G19:AJ19)</f>
        <v>8299.2180000000008</v>
      </c>
    </row>
    <row r="20" spans="1:41" x14ac:dyDescent="0.2">
      <c r="A20" s="1" t="s">
        <v>6</v>
      </c>
      <c r="B20" s="1" t="s">
        <v>53</v>
      </c>
      <c r="C20" s="1" t="s">
        <v>8</v>
      </c>
      <c r="D20" s="1" t="s">
        <v>149</v>
      </c>
      <c r="E20" s="1" t="s">
        <v>9</v>
      </c>
      <c r="F20" s="1" t="s">
        <v>11</v>
      </c>
      <c r="G20" s="5" t="s">
        <v>15</v>
      </c>
      <c r="I20" s="5" t="s">
        <v>15</v>
      </c>
      <c r="J20" s="5">
        <v>-1</v>
      </c>
      <c r="K20" s="5" t="s">
        <v>15</v>
      </c>
      <c r="L20" s="5" t="s">
        <v>15</v>
      </c>
      <c r="M20" s="5" t="s">
        <v>15</v>
      </c>
      <c r="N20" s="5" t="s">
        <v>15</v>
      </c>
      <c r="O20" s="5" t="s">
        <v>15</v>
      </c>
      <c r="P20" s="5">
        <v>-1</v>
      </c>
      <c r="Q20" s="5" t="s">
        <v>15</v>
      </c>
      <c r="R20" s="5" t="s">
        <v>15</v>
      </c>
      <c r="S20" s="5" t="s">
        <v>15</v>
      </c>
      <c r="T20" s="5" t="s">
        <v>15</v>
      </c>
      <c r="U20" s="5" t="s">
        <v>15</v>
      </c>
      <c r="V20" s="5" t="s">
        <v>15</v>
      </c>
      <c r="W20" s="5" t="s">
        <v>13</v>
      </c>
      <c r="X20" s="5" t="s">
        <v>15</v>
      </c>
      <c r="Y20" s="5" t="s">
        <v>15</v>
      </c>
      <c r="Z20" s="5" t="s">
        <v>15</v>
      </c>
      <c r="AA20" s="5" t="s">
        <v>15</v>
      </c>
      <c r="AB20" s="5" t="s">
        <v>15</v>
      </c>
      <c r="AC20" s="5" t="s">
        <v>15</v>
      </c>
      <c r="AD20" s="5" t="s">
        <v>15</v>
      </c>
      <c r="AE20" s="5" t="s">
        <v>15</v>
      </c>
      <c r="AF20" s="5" t="s">
        <v>15</v>
      </c>
      <c r="AG20" s="5" t="s">
        <v>15</v>
      </c>
      <c r="AH20" s="5" t="s">
        <v>15</v>
      </c>
      <c r="AI20" s="5" t="s">
        <v>15</v>
      </c>
      <c r="AJ20" s="5" t="s">
        <v>15</v>
      </c>
      <c r="AK20" s="20">
        <v>8</v>
      </c>
    </row>
    <row r="21" spans="1:41" x14ac:dyDescent="0.2">
      <c r="A21" s="1" t="s">
        <v>6</v>
      </c>
      <c r="B21" s="1" t="s">
        <v>53</v>
      </c>
      <c r="C21" s="1" t="s">
        <v>8</v>
      </c>
      <c r="D21" s="1" t="s">
        <v>55</v>
      </c>
      <c r="E21" s="1" t="s">
        <v>21</v>
      </c>
      <c r="F21" s="1" t="s">
        <v>10</v>
      </c>
      <c r="J21" s="5">
        <v>195.8</v>
      </c>
      <c r="M21" s="5">
        <v>7</v>
      </c>
      <c r="N21" s="5">
        <v>7</v>
      </c>
      <c r="O21" s="5">
        <v>90</v>
      </c>
      <c r="P21" s="5">
        <v>178.29599999999999</v>
      </c>
      <c r="Q21" s="5">
        <v>450.2</v>
      </c>
      <c r="R21" s="5">
        <v>104.6</v>
      </c>
      <c r="S21" s="5">
        <v>720.57</v>
      </c>
      <c r="T21" s="5">
        <v>249.512</v>
      </c>
      <c r="U21" s="5">
        <v>312.82299999999998</v>
      </c>
      <c r="V21" s="5">
        <v>2673.9549999999999</v>
      </c>
      <c r="W21" s="5">
        <v>137.839</v>
      </c>
      <c r="X21" s="5">
        <v>101.66</v>
      </c>
      <c r="Y21" s="5">
        <v>2.5000000000000001E-2</v>
      </c>
      <c r="Z21" s="5">
        <v>56.92</v>
      </c>
      <c r="AA21" s="5">
        <v>80.037999999999997</v>
      </c>
      <c r="AB21" s="5">
        <v>145</v>
      </c>
      <c r="AC21" s="5">
        <v>10.4</v>
      </c>
      <c r="AD21" s="5">
        <v>40.6</v>
      </c>
      <c r="AE21" s="5">
        <v>54.3</v>
      </c>
      <c r="AF21" s="5">
        <v>101</v>
      </c>
      <c r="AG21" s="5">
        <v>8.2520000000000007</v>
      </c>
      <c r="AH21" s="5">
        <v>14.41</v>
      </c>
      <c r="AI21" s="5">
        <v>54.710999999999999</v>
      </c>
      <c r="AJ21" s="5">
        <v>1953.1179999999999</v>
      </c>
      <c r="AK21" s="20">
        <v>9</v>
      </c>
      <c r="AM21" s="12">
        <f>+AO21/$AO$3</f>
        <v>1.0669829694718134E-2</v>
      </c>
      <c r="AN21" s="7">
        <f>IF(AK21=1,AM21,AM21+AN19)</f>
        <v>0.94061151916974761</v>
      </c>
      <c r="AO21" s="5">
        <f>SUM(G21:AJ21)</f>
        <v>7748.0289999999986</v>
      </c>
    </row>
    <row r="22" spans="1:41" x14ac:dyDescent="0.2">
      <c r="A22" s="1" t="s">
        <v>6</v>
      </c>
      <c r="B22" s="1" t="s">
        <v>53</v>
      </c>
      <c r="C22" s="1" t="s">
        <v>8</v>
      </c>
      <c r="D22" s="1" t="s">
        <v>55</v>
      </c>
      <c r="E22" s="1" t="s">
        <v>21</v>
      </c>
      <c r="F22" s="1" t="s">
        <v>11</v>
      </c>
      <c r="J22" s="5" t="s">
        <v>15</v>
      </c>
      <c r="M22" s="5">
        <v>-1</v>
      </c>
      <c r="N22" s="5">
        <v>-1</v>
      </c>
      <c r="O22" s="5" t="s">
        <v>15</v>
      </c>
      <c r="P22" s="5">
        <v>-1</v>
      </c>
      <c r="Q22" s="5" t="s">
        <v>13</v>
      </c>
      <c r="R22" s="5" t="s">
        <v>18</v>
      </c>
      <c r="S22" s="5">
        <v>-1</v>
      </c>
      <c r="T22" s="5" t="s">
        <v>13</v>
      </c>
      <c r="U22" s="5" t="s">
        <v>13</v>
      </c>
      <c r="V22" s="5" t="s">
        <v>13</v>
      </c>
      <c r="W22" s="5" t="s">
        <v>13</v>
      </c>
      <c r="X22" s="5" t="s">
        <v>15</v>
      </c>
      <c r="Y22" s="5" t="s">
        <v>13</v>
      </c>
      <c r="Z22" s="5" t="s">
        <v>13</v>
      </c>
      <c r="AA22" s="5" t="s">
        <v>12</v>
      </c>
      <c r="AB22" s="5" t="s">
        <v>15</v>
      </c>
      <c r="AC22" s="5" t="s">
        <v>13</v>
      </c>
      <c r="AD22" s="5" t="s">
        <v>15</v>
      </c>
      <c r="AE22" s="5" t="s">
        <v>15</v>
      </c>
      <c r="AF22" s="5" t="s">
        <v>15</v>
      </c>
      <c r="AG22" s="5" t="s">
        <v>15</v>
      </c>
      <c r="AH22" s="5" t="s">
        <v>12</v>
      </c>
      <c r="AI22" s="5" t="s">
        <v>12</v>
      </c>
      <c r="AJ22" s="5" t="s">
        <v>12</v>
      </c>
      <c r="AK22" s="20">
        <v>9</v>
      </c>
    </row>
    <row r="23" spans="1:41" x14ac:dyDescent="0.2">
      <c r="A23" s="1" t="s">
        <v>6</v>
      </c>
      <c r="B23" s="1" t="s">
        <v>53</v>
      </c>
      <c r="C23" s="1" t="s">
        <v>8</v>
      </c>
      <c r="D23" s="1" t="s">
        <v>219</v>
      </c>
      <c r="E23" s="1" t="s">
        <v>21</v>
      </c>
      <c r="F23" s="1" t="s">
        <v>10</v>
      </c>
      <c r="P23" s="5">
        <v>2115.951</v>
      </c>
      <c r="Q23" s="5">
        <v>4292.299</v>
      </c>
      <c r="R23" s="5">
        <v>44.33</v>
      </c>
      <c r="V23" s="5">
        <v>64.831999999999994</v>
      </c>
      <c r="W23" s="5">
        <v>159.86000000000001</v>
      </c>
      <c r="X23" s="5">
        <v>71.448999999999998</v>
      </c>
      <c r="Y23" s="5">
        <v>51.037999999999997</v>
      </c>
      <c r="Z23" s="5">
        <v>30.69</v>
      </c>
      <c r="AA23" s="5">
        <v>93.995999999999995</v>
      </c>
      <c r="AB23" s="5">
        <v>92.061999999999998</v>
      </c>
      <c r="AC23" s="5">
        <v>97.44</v>
      </c>
      <c r="AD23" s="5">
        <v>109.83799999999999</v>
      </c>
      <c r="AE23" s="5">
        <v>99.512</v>
      </c>
      <c r="AF23" s="5">
        <v>107.43300000000001</v>
      </c>
      <c r="AG23" s="5">
        <v>101.384</v>
      </c>
      <c r="AH23" s="5">
        <v>98.21</v>
      </c>
      <c r="AI23" s="5">
        <v>30.632999999999999</v>
      </c>
      <c r="AK23" s="20">
        <v>10</v>
      </c>
      <c r="AM23" s="12">
        <f>+AO23/$AO$3</f>
        <v>1.054992263045979E-2</v>
      </c>
      <c r="AN23" s="7">
        <f>IF(AK23=1,AM23,AM23+AN21)</f>
        <v>0.95116144180020745</v>
      </c>
      <c r="AO23" s="5">
        <f>SUM(G23:AJ23)</f>
        <v>7660.9569999999976</v>
      </c>
    </row>
    <row r="24" spans="1:41" ht="12.75" thickBot="1" x14ac:dyDescent="0.25">
      <c r="A24" s="1" t="s">
        <v>6</v>
      </c>
      <c r="B24" s="1" t="s">
        <v>53</v>
      </c>
      <c r="C24" s="1" t="s">
        <v>8</v>
      </c>
      <c r="D24" s="1" t="s">
        <v>219</v>
      </c>
      <c r="E24" s="1" t="s">
        <v>21</v>
      </c>
      <c r="F24" s="1" t="s">
        <v>11</v>
      </c>
      <c r="P24" s="5">
        <v>-1</v>
      </c>
      <c r="Q24" s="5">
        <v>-1</v>
      </c>
      <c r="R24" s="5" t="s">
        <v>15</v>
      </c>
      <c r="T24" s="5" t="s">
        <v>15</v>
      </c>
      <c r="V24" s="5" t="s">
        <v>15</v>
      </c>
      <c r="W24" s="5" t="s">
        <v>15</v>
      </c>
      <c r="X24" s="5" t="s">
        <v>15</v>
      </c>
      <c r="Y24" s="5" t="s">
        <v>15</v>
      </c>
      <c r="Z24" s="5" t="s">
        <v>15</v>
      </c>
      <c r="AA24" s="5" t="s">
        <v>15</v>
      </c>
      <c r="AB24" s="5">
        <v>-1</v>
      </c>
      <c r="AC24" s="5" t="s">
        <v>13</v>
      </c>
      <c r="AD24" s="5" t="s">
        <v>15</v>
      </c>
      <c r="AE24" s="5" t="s">
        <v>13</v>
      </c>
      <c r="AF24" s="5" t="s">
        <v>13</v>
      </c>
      <c r="AG24" s="5" t="s">
        <v>13</v>
      </c>
      <c r="AH24" s="5" t="s">
        <v>13</v>
      </c>
      <c r="AI24" s="5" t="s">
        <v>12</v>
      </c>
      <c r="AK24" s="32">
        <v>10</v>
      </c>
    </row>
    <row r="25" spans="1:41" x14ac:dyDescent="0.2">
      <c r="A25" s="1" t="s">
        <v>6</v>
      </c>
      <c r="B25" s="1" t="s">
        <v>53</v>
      </c>
      <c r="C25" s="1" t="s">
        <v>8</v>
      </c>
      <c r="D25" s="1" t="s">
        <v>218</v>
      </c>
      <c r="E25" s="1" t="s">
        <v>9</v>
      </c>
      <c r="F25" s="1" t="s">
        <v>10</v>
      </c>
      <c r="G25" s="5">
        <v>81</v>
      </c>
      <c r="H25" s="5">
        <v>184</v>
      </c>
      <c r="I25" s="5">
        <v>483</v>
      </c>
      <c r="J25" s="5">
        <v>1185</v>
      </c>
      <c r="K25" s="5">
        <v>655</v>
      </c>
      <c r="L25" s="5">
        <v>494</v>
      </c>
      <c r="M25" s="5">
        <v>256</v>
      </c>
      <c r="N25" s="5">
        <v>124</v>
      </c>
      <c r="O25" s="5">
        <v>232</v>
      </c>
      <c r="P25" s="5">
        <v>486.1</v>
      </c>
      <c r="Q25" s="5">
        <v>40.29</v>
      </c>
      <c r="R25" s="5">
        <v>433</v>
      </c>
      <c r="S25" s="5">
        <v>415</v>
      </c>
      <c r="T25" s="5">
        <v>8.8140000000000001</v>
      </c>
      <c r="AK25" s="20">
        <v>11</v>
      </c>
      <c r="AM25" s="12">
        <f>+AO25/$AO$3</f>
        <v>6.9918300519192303E-3</v>
      </c>
      <c r="AN25" s="7">
        <f>IF(AK25=1,AM25,AM25+AN23)</f>
        <v>0.95815327185212673</v>
      </c>
      <c r="AO25" s="5">
        <f>SUM(G25:AJ25)</f>
        <v>5077.2040000000006</v>
      </c>
    </row>
    <row r="26" spans="1:41" x14ac:dyDescent="0.2">
      <c r="A26" s="1" t="s">
        <v>6</v>
      </c>
      <c r="B26" s="1" t="s">
        <v>53</v>
      </c>
      <c r="C26" s="1" t="s">
        <v>8</v>
      </c>
      <c r="D26" s="1" t="s">
        <v>218</v>
      </c>
      <c r="E26" s="1" t="s">
        <v>9</v>
      </c>
      <c r="F26" s="1" t="s">
        <v>11</v>
      </c>
      <c r="G26" s="5">
        <v>-1</v>
      </c>
      <c r="H26" s="5">
        <v>-1</v>
      </c>
      <c r="I26" s="5">
        <v>-1</v>
      </c>
      <c r="J26" s="5">
        <v>-1</v>
      </c>
      <c r="K26" s="5">
        <v>-1</v>
      </c>
      <c r="L26" s="5">
        <v>-1</v>
      </c>
      <c r="M26" s="5">
        <v>-1</v>
      </c>
      <c r="N26" s="5">
        <v>-1</v>
      </c>
      <c r="O26" s="5">
        <v>-1</v>
      </c>
      <c r="P26" s="5">
        <v>-1</v>
      </c>
      <c r="Q26" s="5" t="s">
        <v>15</v>
      </c>
      <c r="R26" s="5" t="s">
        <v>15</v>
      </c>
      <c r="S26" s="5" t="s">
        <v>15</v>
      </c>
      <c r="T26" s="5" t="s">
        <v>15</v>
      </c>
      <c r="AK26" s="20">
        <v>11</v>
      </c>
    </row>
    <row r="27" spans="1:41" x14ac:dyDescent="0.2">
      <c r="A27" s="1" t="s">
        <v>6</v>
      </c>
      <c r="B27" s="1" t="s">
        <v>53</v>
      </c>
      <c r="C27" s="1" t="s">
        <v>8</v>
      </c>
      <c r="D27" s="1" t="s">
        <v>215</v>
      </c>
      <c r="E27" s="1" t="s">
        <v>28</v>
      </c>
      <c r="F27" s="1" t="s">
        <v>10</v>
      </c>
      <c r="G27" s="5">
        <v>279</v>
      </c>
      <c r="H27" s="5">
        <v>1816</v>
      </c>
      <c r="I27" s="5">
        <v>648</v>
      </c>
      <c r="J27" s="5">
        <v>682</v>
      </c>
      <c r="K27" s="5">
        <v>255</v>
      </c>
      <c r="L27" s="5">
        <v>4</v>
      </c>
      <c r="M27" s="5">
        <v>66</v>
      </c>
      <c r="N27" s="5">
        <v>173</v>
      </c>
      <c r="O27" s="5">
        <v>156</v>
      </c>
      <c r="P27" s="5">
        <v>6.86</v>
      </c>
      <c r="R27" s="5">
        <v>6.5</v>
      </c>
      <c r="S27" s="5">
        <v>193</v>
      </c>
      <c r="U27" s="5">
        <v>24</v>
      </c>
      <c r="V27" s="5">
        <v>8.9499999999999993</v>
      </c>
      <c r="X27" s="5">
        <v>25</v>
      </c>
      <c r="Y27" s="5">
        <v>64</v>
      </c>
      <c r="Z27" s="5">
        <v>28</v>
      </c>
      <c r="AA27" s="5">
        <v>64</v>
      </c>
      <c r="AB27" s="5">
        <v>116</v>
      </c>
      <c r="AD27" s="5">
        <v>3.35</v>
      </c>
      <c r="AE27" s="5">
        <v>64.260000000000005</v>
      </c>
      <c r="AG27" s="5">
        <v>87.897000000000006</v>
      </c>
      <c r="AH27" s="5">
        <v>2.08</v>
      </c>
      <c r="AJ27" s="5">
        <v>1</v>
      </c>
      <c r="AK27" s="20">
        <v>12</v>
      </c>
      <c r="AM27" s="12">
        <f>+AO27/$AO$3</f>
        <v>6.5741452400508351E-3</v>
      </c>
      <c r="AN27" s="7">
        <f>IF(AK27=1,AM27,AM27+AN25)</f>
        <v>0.96472741709217757</v>
      </c>
      <c r="AO27" s="5">
        <f>SUM(G27:AJ27)</f>
        <v>4773.8970000000008</v>
      </c>
    </row>
    <row r="28" spans="1:41" x14ac:dyDescent="0.2">
      <c r="A28" s="1" t="s">
        <v>6</v>
      </c>
      <c r="B28" s="1" t="s">
        <v>53</v>
      </c>
      <c r="C28" s="1" t="s">
        <v>8</v>
      </c>
      <c r="D28" s="1" t="s">
        <v>215</v>
      </c>
      <c r="E28" s="1" t="s">
        <v>28</v>
      </c>
      <c r="F28" s="1" t="s">
        <v>11</v>
      </c>
      <c r="G28" s="5" t="s">
        <v>12</v>
      </c>
      <c r="H28" s="5" t="s">
        <v>12</v>
      </c>
      <c r="I28" s="5" t="s">
        <v>12</v>
      </c>
      <c r="J28" s="5" t="s">
        <v>12</v>
      </c>
      <c r="K28" s="5" t="s">
        <v>12</v>
      </c>
      <c r="L28" s="5" t="s">
        <v>12</v>
      </c>
      <c r="M28" s="5" t="s">
        <v>12</v>
      </c>
      <c r="N28" s="5" t="s">
        <v>12</v>
      </c>
      <c r="O28" s="5" t="s">
        <v>18</v>
      </c>
      <c r="P28" s="5" t="s">
        <v>12</v>
      </c>
      <c r="Q28" s="5" t="s">
        <v>12</v>
      </c>
      <c r="R28" s="5" t="s">
        <v>12</v>
      </c>
      <c r="S28" s="5" t="s">
        <v>12</v>
      </c>
      <c r="U28" s="5" t="s">
        <v>12</v>
      </c>
      <c r="V28" s="5" t="s">
        <v>12</v>
      </c>
      <c r="X28" s="5" t="s">
        <v>12</v>
      </c>
      <c r="Y28" s="5" t="s">
        <v>12</v>
      </c>
      <c r="Z28" s="5" t="s">
        <v>12</v>
      </c>
      <c r="AA28" s="5" t="s">
        <v>12</v>
      </c>
      <c r="AB28" s="5" t="s">
        <v>12</v>
      </c>
      <c r="AC28" s="5" t="s">
        <v>24</v>
      </c>
      <c r="AD28" s="5" t="s">
        <v>18</v>
      </c>
      <c r="AE28" s="5" t="s">
        <v>18</v>
      </c>
      <c r="AG28" s="5" t="s">
        <v>12</v>
      </c>
      <c r="AH28" s="5" t="s">
        <v>15</v>
      </c>
      <c r="AJ28" s="5" t="s">
        <v>15</v>
      </c>
      <c r="AK28" s="20">
        <v>12</v>
      </c>
    </row>
    <row r="29" spans="1:41" x14ac:dyDescent="0.2">
      <c r="A29" s="1" t="s">
        <v>6</v>
      </c>
      <c r="B29" s="1" t="s">
        <v>53</v>
      </c>
      <c r="C29" s="1" t="s">
        <v>8</v>
      </c>
      <c r="D29" s="1" t="s">
        <v>216</v>
      </c>
      <c r="E29" s="1" t="s">
        <v>28</v>
      </c>
      <c r="F29" s="1" t="s">
        <v>10</v>
      </c>
      <c r="G29" s="5">
        <v>50.326000000000001</v>
      </c>
      <c r="H29" s="5">
        <v>450.55700000000002</v>
      </c>
      <c r="I29" s="5">
        <v>565.23500000000001</v>
      </c>
      <c r="J29" s="5">
        <v>129.92099999999999</v>
      </c>
      <c r="K29" s="5">
        <v>83.087000000000003</v>
      </c>
      <c r="L29" s="5">
        <v>190.53100000000001</v>
      </c>
      <c r="M29" s="5">
        <v>38.640999999999998</v>
      </c>
      <c r="N29" s="5">
        <v>40.167000000000002</v>
      </c>
      <c r="O29" s="5">
        <v>13.032999999999999</v>
      </c>
      <c r="P29" s="5">
        <v>22.722000000000001</v>
      </c>
      <c r="Q29" s="5">
        <v>10.667</v>
      </c>
      <c r="R29" s="5">
        <v>18.312999999999999</v>
      </c>
      <c r="S29" s="5">
        <v>62.603000000000002</v>
      </c>
      <c r="T29" s="5">
        <v>16.279</v>
      </c>
      <c r="U29" s="5">
        <v>442.59199999999998</v>
      </c>
      <c r="V29" s="5">
        <v>346.61799999999999</v>
      </c>
      <c r="W29" s="5">
        <v>12.177</v>
      </c>
      <c r="X29" s="5">
        <v>50.374000000000002</v>
      </c>
      <c r="Y29" s="5">
        <v>43.204000000000001</v>
      </c>
      <c r="Z29" s="5">
        <v>109.226</v>
      </c>
      <c r="AA29" s="5">
        <v>50.033000000000001</v>
      </c>
      <c r="AB29" s="5">
        <v>151.29</v>
      </c>
      <c r="AC29" s="5">
        <v>40.201000000000001</v>
      </c>
      <c r="AD29" s="5">
        <v>40.506</v>
      </c>
      <c r="AE29" s="5">
        <v>54.213999999999999</v>
      </c>
      <c r="AF29" s="5">
        <v>63.89</v>
      </c>
      <c r="AG29" s="5">
        <v>78.897000000000006</v>
      </c>
      <c r="AH29" s="5">
        <v>15.532</v>
      </c>
      <c r="AI29" s="5">
        <v>2.944</v>
      </c>
      <c r="AJ29" s="5">
        <v>10</v>
      </c>
      <c r="AK29" s="20">
        <v>13</v>
      </c>
      <c r="AM29" s="12">
        <f>+AO29/$AO$3</f>
        <v>4.4119332773979118E-3</v>
      </c>
      <c r="AN29" s="7">
        <f>IF(AK29=1,AM29,AM29+AN27)</f>
        <v>0.96913935036957544</v>
      </c>
      <c r="AO29" s="5">
        <f>SUM(G29:AJ29)</f>
        <v>3203.7799999999997</v>
      </c>
    </row>
    <row r="30" spans="1:41" x14ac:dyDescent="0.2">
      <c r="A30" s="1" t="s">
        <v>6</v>
      </c>
      <c r="B30" s="1" t="s">
        <v>53</v>
      </c>
      <c r="C30" s="1" t="s">
        <v>8</v>
      </c>
      <c r="D30" s="1" t="s">
        <v>216</v>
      </c>
      <c r="E30" s="1" t="s">
        <v>28</v>
      </c>
      <c r="F30" s="1" t="s">
        <v>11</v>
      </c>
      <c r="G30" s="5" t="s">
        <v>18</v>
      </c>
      <c r="H30" s="5" t="s">
        <v>18</v>
      </c>
      <c r="I30" s="5" t="s">
        <v>12</v>
      </c>
      <c r="J30" s="5" t="s">
        <v>12</v>
      </c>
      <c r="K30" s="5" t="s">
        <v>12</v>
      </c>
      <c r="L30" s="5" t="s">
        <v>12</v>
      </c>
      <c r="M30" s="5" t="s">
        <v>12</v>
      </c>
      <c r="N30" s="5" t="s">
        <v>12</v>
      </c>
      <c r="O30" s="5" t="s">
        <v>12</v>
      </c>
      <c r="P30" s="5" t="s">
        <v>12</v>
      </c>
      <c r="Q30" s="5" t="s">
        <v>12</v>
      </c>
      <c r="R30" s="5" t="s">
        <v>12</v>
      </c>
      <c r="S30" s="5" t="s">
        <v>12</v>
      </c>
      <c r="T30" s="5" t="s">
        <v>12</v>
      </c>
      <c r="U30" s="5" t="s">
        <v>12</v>
      </c>
      <c r="V30" s="5" t="s">
        <v>12</v>
      </c>
      <c r="W30" s="5" t="s">
        <v>12</v>
      </c>
      <c r="X30" s="5" t="s">
        <v>12</v>
      </c>
      <c r="Y30" s="5" t="s">
        <v>12</v>
      </c>
      <c r="Z30" s="5" t="s">
        <v>12</v>
      </c>
      <c r="AA30" s="5" t="s">
        <v>12</v>
      </c>
      <c r="AB30" s="5" t="s">
        <v>12</v>
      </c>
      <c r="AC30" s="5" t="s">
        <v>12</v>
      </c>
      <c r="AD30" s="5" t="s">
        <v>18</v>
      </c>
      <c r="AE30" s="5" t="s">
        <v>18</v>
      </c>
      <c r="AF30" s="5" t="s">
        <v>18</v>
      </c>
      <c r="AG30" s="5" t="s">
        <v>12</v>
      </c>
      <c r="AH30" s="5" t="s">
        <v>12</v>
      </c>
      <c r="AI30" s="5" t="s">
        <v>12</v>
      </c>
      <c r="AJ30" s="5" t="s">
        <v>12</v>
      </c>
      <c r="AK30" s="20">
        <v>13</v>
      </c>
    </row>
    <row r="31" spans="1:41" x14ac:dyDescent="0.2">
      <c r="A31" s="1" t="s">
        <v>6</v>
      </c>
      <c r="B31" s="1" t="s">
        <v>53</v>
      </c>
      <c r="C31" s="1" t="s">
        <v>30</v>
      </c>
      <c r="D31" s="1" t="s">
        <v>29</v>
      </c>
      <c r="E31" s="1" t="s">
        <v>21</v>
      </c>
      <c r="F31" s="1" t="s">
        <v>10</v>
      </c>
      <c r="T31" s="5">
        <v>6.3E-2</v>
      </c>
      <c r="U31" s="5">
        <v>683.88499999999999</v>
      </c>
      <c r="V31" s="5">
        <v>1399.9380000000001</v>
      </c>
      <c r="W31" s="5">
        <v>96.423000000000002</v>
      </c>
      <c r="X31" s="5">
        <v>130.828</v>
      </c>
      <c r="Y31" s="5">
        <v>64.284000000000006</v>
      </c>
      <c r="Z31" s="5">
        <v>104.426</v>
      </c>
      <c r="AA31" s="5">
        <v>85.019000000000005</v>
      </c>
      <c r="AB31" s="5">
        <v>35.106999999999999</v>
      </c>
      <c r="AC31" s="5">
        <v>82.611999999999995</v>
      </c>
      <c r="AD31" s="5">
        <v>91.003</v>
      </c>
      <c r="AK31" s="20">
        <v>14</v>
      </c>
      <c r="AM31" s="12">
        <f>+AO31/$AO$3</f>
        <v>3.8195148215518925E-3</v>
      </c>
      <c r="AN31" s="7">
        <f>IF(AK31=1,AM31,AM31+AN29)</f>
        <v>0.97295886519112729</v>
      </c>
      <c r="AO31" s="5">
        <f>SUM(G31:AJ31)</f>
        <v>2773.5880000000002</v>
      </c>
    </row>
    <row r="32" spans="1:41" x14ac:dyDescent="0.2">
      <c r="A32" s="1" t="s">
        <v>6</v>
      </c>
      <c r="B32" s="1" t="s">
        <v>53</v>
      </c>
      <c r="C32" s="1" t="s">
        <v>30</v>
      </c>
      <c r="D32" s="1" t="s">
        <v>29</v>
      </c>
      <c r="E32" s="1" t="s">
        <v>21</v>
      </c>
      <c r="F32" s="1" t="s">
        <v>11</v>
      </c>
      <c r="T32" s="5" t="s">
        <v>15</v>
      </c>
      <c r="U32" s="5" t="s">
        <v>15</v>
      </c>
      <c r="V32" s="5" t="s">
        <v>15</v>
      </c>
      <c r="W32" s="5">
        <v>-1</v>
      </c>
      <c r="X32" s="5">
        <v>-1</v>
      </c>
      <c r="Y32" s="5">
        <v>-1</v>
      </c>
      <c r="Z32" s="5" t="s">
        <v>15</v>
      </c>
      <c r="AA32" s="5" t="s">
        <v>13</v>
      </c>
      <c r="AB32" s="5" t="s">
        <v>13</v>
      </c>
      <c r="AC32" s="5" t="s">
        <v>15</v>
      </c>
      <c r="AD32" s="5" t="s">
        <v>15</v>
      </c>
      <c r="AK32" s="20">
        <v>14</v>
      </c>
    </row>
    <row r="33" spans="1:41" x14ac:dyDescent="0.2">
      <c r="A33" s="1" t="s">
        <v>6</v>
      </c>
      <c r="B33" s="1" t="s">
        <v>53</v>
      </c>
      <c r="C33" s="1" t="s">
        <v>8</v>
      </c>
      <c r="D33" s="1" t="s">
        <v>54</v>
      </c>
      <c r="E33" s="1" t="s">
        <v>21</v>
      </c>
      <c r="F33" s="1" t="s">
        <v>10</v>
      </c>
      <c r="N33" s="5">
        <v>11</v>
      </c>
      <c r="O33" s="5">
        <v>18</v>
      </c>
      <c r="P33" s="5">
        <v>89</v>
      </c>
      <c r="Q33" s="5">
        <v>144.19</v>
      </c>
      <c r="R33" s="5">
        <v>127</v>
      </c>
      <c r="S33" s="5">
        <v>63.761000000000003</v>
      </c>
      <c r="T33" s="5">
        <v>52.344000000000001</v>
      </c>
      <c r="U33" s="5">
        <v>54.569000000000003</v>
      </c>
      <c r="V33" s="5">
        <v>45.661999999999999</v>
      </c>
      <c r="W33" s="5">
        <v>77.679000000000002</v>
      </c>
      <c r="X33" s="5">
        <v>106.779</v>
      </c>
      <c r="Y33" s="5">
        <v>124.596</v>
      </c>
      <c r="Z33" s="5">
        <v>83.025999999999996</v>
      </c>
      <c r="AA33" s="5">
        <v>82.009</v>
      </c>
      <c r="AB33" s="5">
        <v>86.436999999999998</v>
      </c>
      <c r="AC33" s="5">
        <v>115.155</v>
      </c>
      <c r="AD33" s="5">
        <v>99.01</v>
      </c>
      <c r="AE33" s="5">
        <v>131.68600000000001</v>
      </c>
      <c r="AF33" s="5">
        <v>64.5</v>
      </c>
      <c r="AG33" s="5">
        <v>145.07300000000001</v>
      </c>
      <c r="AH33" s="5">
        <v>219.62100000000001</v>
      </c>
      <c r="AI33" s="5">
        <v>265.471</v>
      </c>
      <c r="AJ33" s="5">
        <v>247.22499999999999</v>
      </c>
      <c r="AK33" s="20">
        <v>15</v>
      </c>
      <c r="AM33" s="12">
        <f>+AO33/$AO$3</f>
        <v>3.3791243445386561E-3</v>
      </c>
      <c r="AN33" s="7">
        <f>IF(AK33=1,AM33,AM33+AN31)</f>
        <v>0.97633798953566597</v>
      </c>
      <c r="AO33" s="5">
        <f>SUM(G33:AJ33)</f>
        <v>2453.7930000000001</v>
      </c>
    </row>
    <row r="34" spans="1:41" x14ac:dyDescent="0.2">
      <c r="A34" s="1" t="s">
        <v>6</v>
      </c>
      <c r="B34" s="1" t="s">
        <v>53</v>
      </c>
      <c r="C34" s="1" t="s">
        <v>8</v>
      </c>
      <c r="D34" s="1" t="s">
        <v>54</v>
      </c>
      <c r="E34" s="1" t="s">
        <v>21</v>
      </c>
      <c r="F34" s="1" t="s">
        <v>11</v>
      </c>
      <c r="N34" s="5" t="s">
        <v>15</v>
      </c>
      <c r="O34" s="5" t="s">
        <v>13</v>
      </c>
      <c r="P34" s="5" t="s">
        <v>13</v>
      </c>
      <c r="Q34" s="5" t="s">
        <v>13</v>
      </c>
      <c r="R34" s="5" t="s">
        <v>12</v>
      </c>
      <c r="S34" s="5" t="s">
        <v>13</v>
      </c>
      <c r="T34" s="5" t="s">
        <v>13</v>
      </c>
      <c r="U34" s="5" t="s">
        <v>13</v>
      </c>
      <c r="V34" s="5" t="s">
        <v>13</v>
      </c>
      <c r="W34" s="5" t="s">
        <v>13</v>
      </c>
      <c r="X34" s="5" t="s">
        <v>13</v>
      </c>
      <c r="Y34" s="5" t="s">
        <v>13</v>
      </c>
      <c r="Z34" s="5" t="s">
        <v>13</v>
      </c>
      <c r="AA34" s="5" t="s">
        <v>13</v>
      </c>
      <c r="AB34" s="5" t="s">
        <v>13</v>
      </c>
      <c r="AC34" s="5" t="s">
        <v>13</v>
      </c>
      <c r="AD34" s="5" t="s">
        <v>13</v>
      </c>
      <c r="AE34" s="5" t="s">
        <v>13</v>
      </c>
      <c r="AF34" s="5" t="s">
        <v>13</v>
      </c>
      <c r="AG34" s="5" t="s">
        <v>13</v>
      </c>
      <c r="AH34" s="5" t="s">
        <v>13</v>
      </c>
      <c r="AI34" s="5" t="s">
        <v>13</v>
      </c>
      <c r="AJ34" s="5" t="s">
        <v>13</v>
      </c>
      <c r="AK34" s="20">
        <v>15</v>
      </c>
    </row>
    <row r="35" spans="1:41" x14ac:dyDescent="0.2">
      <c r="A35" s="1" t="s">
        <v>6</v>
      </c>
      <c r="B35" s="1" t="s">
        <v>53</v>
      </c>
      <c r="C35" s="1" t="s">
        <v>8</v>
      </c>
      <c r="D35" s="1" t="s">
        <v>34</v>
      </c>
      <c r="E35" s="1" t="s">
        <v>21</v>
      </c>
      <c r="F35" s="1" t="s">
        <v>10</v>
      </c>
      <c r="K35" s="5">
        <v>2</v>
      </c>
      <c r="O35" s="5">
        <v>8</v>
      </c>
      <c r="P35" s="5">
        <v>1.67</v>
      </c>
      <c r="V35" s="5">
        <v>54.429000000000002</v>
      </c>
      <c r="W35" s="5">
        <v>31.94</v>
      </c>
      <c r="X35" s="5">
        <v>31.106000000000002</v>
      </c>
      <c r="Y35" s="5">
        <v>213.45500000000001</v>
      </c>
      <c r="Z35" s="5">
        <v>302.63499999999999</v>
      </c>
      <c r="AA35" s="5">
        <v>334.93400000000003</v>
      </c>
      <c r="AB35" s="5">
        <v>170.589</v>
      </c>
      <c r="AC35" s="5">
        <v>87.004000000000005</v>
      </c>
      <c r="AD35" s="5">
        <v>98.361999999999995</v>
      </c>
      <c r="AF35" s="5">
        <v>122.866</v>
      </c>
      <c r="AG35" s="5">
        <v>219.03100000000001</v>
      </c>
      <c r="AH35" s="5">
        <v>310.517</v>
      </c>
      <c r="AI35" s="5">
        <v>158.13499999999999</v>
      </c>
      <c r="AJ35" s="5">
        <v>162.13399999999999</v>
      </c>
      <c r="AK35" s="20">
        <v>16</v>
      </c>
      <c r="AM35" s="12">
        <f>+AO35/$AO$3</f>
        <v>3.1794637691693064E-3</v>
      </c>
      <c r="AN35" s="7">
        <f>IF(AK35=1,AM35,AM35+AN33)</f>
        <v>0.97951745330483531</v>
      </c>
      <c r="AO35" s="5">
        <f>SUM(G35:AJ35)</f>
        <v>2308.8069999999998</v>
      </c>
    </row>
    <row r="36" spans="1:41" x14ac:dyDescent="0.2">
      <c r="A36" s="1" t="s">
        <v>6</v>
      </c>
      <c r="B36" s="1" t="s">
        <v>53</v>
      </c>
      <c r="C36" s="1" t="s">
        <v>8</v>
      </c>
      <c r="D36" s="1" t="s">
        <v>34</v>
      </c>
      <c r="E36" s="1" t="s">
        <v>21</v>
      </c>
      <c r="F36" s="1" t="s">
        <v>11</v>
      </c>
      <c r="H36" s="5" t="s">
        <v>15</v>
      </c>
      <c r="I36" s="5" t="s">
        <v>15</v>
      </c>
      <c r="J36" s="5" t="s">
        <v>15</v>
      </c>
      <c r="K36" s="5" t="s">
        <v>15</v>
      </c>
      <c r="L36" s="5" t="s">
        <v>15</v>
      </c>
      <c r="O36" s="5">
        <v>-1</v>
      </c>
      <c r="P36" s="5" t="s">
        <v>15</v>
      </c>
      <c r="V36" s="5" t="s">
        <v>15</v>
      </c>
      <c r="W36" s="5" t="s">
        <v>15</v>
      </c>
      <c r="X36" s="5" t="s">
        <v>15</v>
      </c>
      <c r="Y36" s="5" t="s">
        <v>13</v>
      </c>
      <c r="Z36" s="5" t="s">
        <v>13</v>
      </c>
      <c r="AA36" s="5" t="s">
        <v>13</v>
      </c>
      <c r="AB36" s="5" t="s">
        <v>13</v>
      </c>
      <c r="AC36" s="5" t="s">
        <v>15</v>
      </c>
      <c r="AD36" s="5" t="s">
        <v>15</v>
      </c>
      <c r="AF36" s="5" t="s">
        <v>18</v>
      </c>
      <c r="AG36" s="5" t="s">
        <v>13</v>
      </c>
      <c r="AH36" s="5" t="s">
        <v>12</v>
      </c>
      <c r="AI36" s="5" t="s">
        <v>13</v>
      </c>
      <c r="AJ36" s="5" t="s">
        <v>12</v>
      </c>
      <c r="AK36" s="20">
        <v>16</v>
      </c>
    </row>
    <row r="37" spans="1:41" x14ac:dyDescent="0.2">
      <c r="A37" s="1" t="s">
        <v>6</v>
      </c>
      <c r="B37" s="1" t="s">
        <v>53</v>
      </c>
      <c r="C37" s="1" t="s">
        <v>8</v>
      </c>
      <c r="D37" s="1" t="s">
        <v>148</v>
      </c>
      <c r="E37" s="1" t="s">
        <v>21</v>
      </c>
      <c r="F37" s="1" t="s">
        <v>10</v>
      </c>
      <c r="O37" s="5">
        <v>39</v>
      </c>
      <c r="P37" s="5">
        <v>88.5</v>
      </c>
      <c r="Q37" s="5">
        <v>26.2</v>
      </c>
      <c r="R37" s="5">
        <v>29.9</v>
      </c>
      <c r="S37" s="5">
        <v>26.4</v>
      </c>
      <c r="T37" s="5">
        <v>112.199</v>
      </c>
      <c r="U37" s="5">
        <v>94.858000000000004</v>
      </c>
      <c r="V37" s="5">
        <v>100</v>
      </c>
      <c r="W37" s="5">
        <v>35</v>
      </c>
      <c r="X37" s="5">
        <v>24.6</v>
      </c>
      <c r="Y37" s="5">
        <v>89</v>
      </c>
      <c r="Z37" s="5">
        <v>97.263999999999996</v>
      </c>
      <c r="AA37" s="5">
        <v>80.05</v>
      </c>
      <c r="AB37" s="5">
        <v>61.024999999999999</v>
      </c>
      <c r="AC37" s="5">
        <v>65.126999999999995</v>
      </c>
      <c r="AD37" s="5">
        <v>33.822000000000003</v>
      </c>
      <c r="AE37" s="5">
        <v>120.405</v>
      </c>
      <c r="AF37" s="5">
        <v>94.369</v>
      </c>
      <c r="AG37" s="5">
        <v>184.55</v>
      </c>
      <c r="AH37" s="5">
        <v>116.455</v>
      </c>
      <c r="AI37" s="5">
        <v>132.065</v>
      </c>
      <c r="AJ37" s="5">
        <v>183.94200000000001</v>
      </c>
      <c r="AK37" s="20">
        <v>17</v>
      </c>
      <c r="AM37" s="12">
        <f>+AO37/$AO$3</f>
        <v>2.5266125495425865E-3</v>
      </c>
      <c r="AN37" s="7">
        <f>IF(AK37=1,AM37,AM37+AN35)</f>
        <v>0.98204406585437787</v>
      </c>
      <c r="AO37" s="5">
        <f>SUM(G37:AJ37)</f>
        <v>1834.7309999999998</v>
      </c>
    </row>
    <row r="38" spans="1:41" x14ac:dyDescent="0.2">
      <c r="A38" s="1" t="s">
        <v>6</v>
      </c>
      <c r="B38" s="1" t="s">
        <v>53</v>
      </c>
      <c r="C38" s="1" t="s">
        <v>8</v>
      </c>
      <c r="D38" s="1" t="s">
        <v>148</v>
      </c>
      <c r="E38" s="1" t="s">
        <v>21</v>
      </c>
      <c r="F38" s="1" t="s">
        <v>11</v>
      </c>
      <c r="O38" s="5" t="s">
        <v>15</v>
      </c>
      <c r="P38" s="5" t="s">
        <v>15</v>
      </c>
      <c r="Q38" s="5" t="s">
        <v>15</v>
      </c>
      <c r="R38" s="5" t="s">
        <v>15</v>
      </c>
      <c r="S38" s="5" t="s">
        <v>15</v>
      </c>
      <c r="T38" s="5" t="s">
        <v>15</v>
      </c>
      <c r="U38" s="5" t="s">
        <v>15</v>
      </c>
      <c r="V38" s="5" t="s">
        <v>15</v>
      </c>
      <c r="W38" s="5" t="s">
        <v>15</v>
      </c>
      <c r="X38" s="5" t="s">
        <v>15</v>
      </c>
      <c r="Y38" s="5" t="s">
        <v>13</v>
      </c>
      <c r="Z38" s="5" t="s">
        <v>13</v>
      </c>
      <c r="AA38" s="5" t="s">
        <v>13</v>
      </c>
      <c r="AB38" s="5" t="s">
        <v>13</v>
      </c>
      <c r="AC38" s="5" t="s">
        <v>13</v>
      </c>
      <c r="AD38" s="5" t="s">
        <v>12</v>
      </c>
      <c r="AE38" s="5" t="s">
        <v>13</v>
      </c>
      <c r="AF38" s="5" t="s">
        <v>12</v>
      </c>
      <c r="AG38" s="5" t="s">
        <v>12</v>
      </c>
      <c r="AH38" s="5" t="s">
        <v>12</v>
      </c>
      <c r="AI38" s="5" t="s">
        <v>13</v>
      </c>
      <c r="AJ38" s="5" t="s">
        <v>12</v>
      </c>
      <c r="AK38" s="20">
        <v>17</v>
      </c>
    </row>
    <row r="39" spans="1:41" x14ac:dyDescent="0.2">
      <c r="A39" s="1" t="s">
        <v>6</v>
      </c>
      <c r="B39" s="1" t="s">
        <v>53</v>
      </c>
      <c r="C39" s="1" t="s">
        <v>8</v>
      </c>
      <c r="D39" s="1" t="s">
        <v>222</v>
      </c>
      <c r="E39" s="1" t="s">
        <v>21</v>
      </c>
      <c r="F39" s="1" t="s">
        <v>10</v>
      </c>
      <c r="G39" s="5">
        <v>31</v>
      </c>
      <c r="H39" s="5">
        <v>5</v>
      </c>
      <c r="I39" s="5">
        <v>20</v>
      </c>
      <c r="J39" s="5">
        <v>2.8</v>
      </c>
      <c r="K39" s="5">
        <v>3.2959999999999998</v>
      </c>
      <c r="L39" s="5">
        <v>18</v>
      </c>
      <c r="M39" s="5">
        <v>4</v>
      </c>
      <c r="N39" s="5">
        <v>7</v>
      </c>
      <c r="O39" s="5">
        <v>13.8</v>
      </c>
      <c r="P39" s="5">
        <v>18.289000000000001</v>
      </c>
      <c r="Q39" s="5">
        <v>1.4</v>
      </c>
      <c r="S39" s="5">
        <v>5</v>
      </c>
      <c r="T39" s="5">
        <v>37</v>
      </c>
      <c r="U39" s="5">
        <v>42</v>
      </c>
      <c r="V39" s="5">
        <v>66</v>
      </c>
      <c r="W39" s="5">
        <v>56</v>
      </c>
      <c r="X39" s="5">
        <v>88.2</v>
      </c>
      <c r="Y39" s="5">
        <v>374</v>
      </c>
      <c r="Z39" s="5">
        <v>129.70699999999999</v>
      </c>
      <c r="AA39" s="5">
        <v>70.337999999999994</v>
      </c>
      <c r="AB39" s="5">
        <v>89.051000000000002</v>
      </c>
      <c r="AC39" s="5">
        <v>33.222999999999999</v>
      </c>
      <c r="AD39" s="5">
        <v>2.2989999999999999</v>
      </c>
      <c r="AE39" s="5">
        <v>3.8479999999999999</v>
      </c>
      <c r="AF39" s="5">
        <v>48.265000000000001</v>
      </c>
      <c r="AG39" s="5">
        <v>85.96</v>
      </c>
      <c r="AH39" s="5">
        <v>166.63399999999999</v>
      </c>
      <c r="AI39" s="5">
        <v>170.00899999999999</v>
      </c>
      <c r="AJ39" s="5">
        <v>131.44499999999999</v>
      </c>
      <c r="AK39" s="20">
        <v>18</v>
      </c>
      <c r="AM39" s="12">
        <f>+AO39/$AO$3</f>
        <v>2.3735242018256735E-3</v>
      </c>
      <c r="AN39" s="7">
        <f>IF(AK39=1,AM39,AM39+AN37)</f>
        <v>0.98441759005620355</v>
      </c>
      <c r="AO39" s="5">
        <f>SUM(G39:AJ39)</f>
        <v>1723.5640000000001</v>
      </c>
    </row>
    <row r="40" spans="1:41" x14ac:dyDescent="0.2">
      <c r="A40" s="1" t="s">
        <v>6</v>
      </c>
      <c r="B40" s="1" t="s">
        <v>53</v>
      </c>
      <c r="C40" s="1" t="s">
        <v>8</v>
      </c>
      <c r="D40" s="1" t="s">
        <v>222</v>
      </c>
      <c r="E40" s="1" t="s">
        <v>21</v>
      </c>
      <c r="F40" s="1" t="s">
        <v>11</v>
      </c>
      <c r="G40" s="5" t="s">
        <v>15</v>
      </c>
      <c r="H40" s="5" t="s">
        <v>15</v>
      </c>
      <c r="I40" s="5" t="s">
        <v>15</v>
      </c>
      <c r="J40" s="5" t="s">
        <v>15</v>
      </c>
      <c r="K40" s="5" t="s">
        <v>15</v>
      </c>
      <c r="L40" s="5" t="s">
        <v>15</v>
      </c>
      <c r="M40" s="5" t="s">
        <v>15</v>
      </c>
      <c r="N40" s="5" t="s">
        <v>15</v>
      </c>
      <c r="O40" s="5" t="s">
        <v>15</v>
      </c>
      <c r="P40" s="5" t="s">
        <v>15</v>
      </c>
      <c r="Q40" s="5">
        <v>-1</v>
      </c>
      <c r="S40" s="5">
        <v>-1</v>
      </c>
      <c r="T40" s="5" t="s">
        <v>15</v>
      </c>
      <c r="U40" s="5" t="s">
        <v>15</v>
      </c>
      <c r="V40" s="5" t="s">
        <v>15</v>
      </c>
      <c r="W40" s="5" t="s">
        <v>15</v>
      </c>
      <c r="X40" s="5" t="s">
        <v>15</v>
      </c>
      <c r="Y40" s="5" t="s">
        <v>15</v>
      </c>
      <c r="Z40" s="5" t="s">
        <v>15</v>
      </c>
      <c r="AA40" s="5" t="s">
        <v>15</v>
      </c>
      <c r="AB40" s="5" t="s">
        <v>12</v>
      </c>
      <c r="AC40" s="5" t="s">
        <v>12</v>
      </c>
      <c r="AD40" s="5" t="s">
        <v>12</v>
      </c>
      <c r="AE40" s="5" t="s">
        <v>15</v>
      </c>
      <c r="AF40" s="5" t="s">
        <v>12</v>
      </c>
      <c r="AG40" s="5" t="s">
        <v>12</v>
      </c>
      <c r="AH40" s="5" t="s">
        <v>12</v>
      </c>
      <c r="AI40" s="5" t="s">
        <v>12</v>
      </c>
      <c r="AJ40" s="5" t="s">
        <v>15</v>
      </c>
      <c r="AK40" s="20">
        <v>18</v>
      </c>
    </row>
    <row r="41" spans="1:41" x14ac:dyDescent="0.2">
      <c r="A41" s="1" t="s">
        <v>6</v>
      </c>
      <c r="B41" s="1" t="s">
        <v>53</v>
      </c>
      <c r="C41" s="1" t="s">
        <v>8</v>
      </c>
      <c r="D41" s="1" t="s">
        <v>35</v>
      </c>
      <c r="E41" s="1" t="s">
        <v>21</v>
      </c>
      <c r="F41" s="1" t="s">
        <v>10</v>
      </c>
      <c r="G41" s="5">
        <v>161</v>
      </c>
      <c r="H41" s="5">
        <v>352.62900000000002</v>
      </c>
      <c r="I41" s="5">
        <v>150.227</v>
      </c>
      <c r="J41" s="5">
        <v>259.69900000000001</v>
      </c>
      <c r="K41" s="5">
        <v>215.77600000000001</v>
      </c>
      <c r="L41" s="5">
        <v>358.20100000000002</v>
      </c>
      <c r="M41" s="5">
        <v>53.457999999999998</v>
      </c>
      <c r="N41" s="5">
        <v>58</v>
      </c>
      <c r="W41" s="5">
        <v>69.06</v>
      </c>
      <c r="X41" s="5">
        <v>4.5880000000000001</v>
      </c>
      <c r="Y41" s="5">
        <v>5.7670000000000003</v>
      </c>
      <c r="AF41" s="5">
        <v>3.1560000000000001</v>
      </c>
      <c r="AK41" s="20">
        <v>19</v>
      </c>
      <c r="AM41" s="12">
        <f>+AO41/$AO$3</f>
        <v>2.3294527922168469E-3</v>
      </c>
      <c r="AN41" s="7">
        <f>IF(AK41=1,AM41,AM41+AN39)</f>
        <v>0.98674704284842041</v>
      </c>
      <c r="AO41" s="5">
        <f>SUM(G41:AJ41)</f>
        <v>1691.5610000000001</v>
      </c>
    </row>
    <row r="42" spans="1:41" x14ac:dyDescent="0.2">
      <c r="A42" s="1" t="s">
        <v>6</v>
      </c>
      <c r="B42" s="1" t="s">
        <v>53</v>
      </c>
      <c r="C42" s="1" t="s">
        <v>8</v>
      </c>
      <c r="D42" s="1" t="s">
        <v>35</v>
      </c>
      <c r="E42" s="1" t="s">
        <v>21</v>
      </c>
      <c r="F42" s="1" t="s">
        <v>11</v>
      </c>
      <c r="G42" s="5">
        <v>-1</v>
      </c>
      <c r="H42" s="5">
        <v>-1</v>
      </c>
      <c r="I42" s="5">
        <v>-1</v>
      </c>
      <c r="J42" s="5">
        <v>-1</v>
      </c>
      <c r="K42" s="5">
        <v>-1</v>
      </c>
      <c r="L42" s="5">
        <v>-1</v>
      </c>
      <c r="M42" s="5">
        <v>-1</v>
      </c>
      <c r="N42" s="5">
        <v>-1</v>
      </c>
      <c r="V42" s="5" t="s">
        <v>15</v>
      </c>
      <c r="W42" s="5" t="s">
        <v>15</v>
      </c>
      <c r="X42" s="5" t="s">
        <v>15</v>
      </c>
      <c r="Y42" s="5" t="s">
        <v>15</v>
      </c>
      <c r="AC42" s="5" t="s">
        <v>15</v>
      </c>
      <c r="AD42" s="5" t="s">
        <v>15</v>
      </c>
      <c r="AF42" s="5">
        <v>-1</v>
      </c>
      <c r="AI42" s="5" t="s">
        <v>15</v>
      </c>
      <c r="AJ42" s="5" t="s">
        <v>15</v>
      </c>
      <c r="AK42" s="20">
        <v>19</v>
      </c>
    </row>
    <row r="43" spans="1:41" x14ac:dyDescent="0.2">
      <c r="A43" s="1" t="s">
        <v>6</v>
      </c>
      <c r="B43" s="1" t="s">
        <v>53</v>
      </c>
      <c r="C43" s="1" t="s">
        <v>8</v>
      </c>
      <c r="D43" s="1" t="s">
        <v>56</v>
      </c>
      <c r="E43" s="1" t="s">
        <v>21</v>
      </c>
      <c r="F43" s="1" t="s">
        <v>10</v>
      </c>
      <c r="G43" s="5">
        <v>34</v>
      </c>
      <c r="H43" s="5">
        <v>31</v>
      </c>
      <c r="I43" s="5">
        <v>28</v>
      </c>
      <c r="J43" s="5">
        <v>16</v>
      </c>
      <c r="K43" s="5">
        <v>49</v>
      </c>
      <c r="L43" s="5">
        <v>75</v>
      </c>
      <c r="M43" s="5">
        <v>56</v>
      </c>
      <c r="N43" s="5">
        <v>110</v>
      </c>
      <c r="O43" s="5">
        <v>90</v>
      </c>
      <c r="P43" s="5">
        <v>90</v>
      </c>
      <c r="Q43" s="5">
        <v>135</v>
      </c>
      <c r="R43" s="5">
        <v>111</v>
      </c>
      <c r="S43" s="5">
        <v>108</v>
      </c>
      <c r="T43" s="5">
        <v>120</v>
      </c>
      <c r="U43" s="5">
        <v>32</v>
      </c>
      <c r="V43" s="5">
        <v>92.844999999999999</v>
      </c>
      <c r="W43" s="5">
        <v>33.786999999999999</v>
      </c>
      <c r="X43" s="5">
        <v>52.872</v>
      </c>
      <c r="Y43" s="5">
        <v>97</v>
      </c>
      <c r="Z43" s="5">
        <v>23.617000000000001</v>
      </c>
      <c r="AA43" s="5">
        <v>36.795000000000002</v>
      </c>
      <c r="AB43" s="5">
        <v>11.823</v>
      </c>
      <c r="AC43" s="5">
        <v>208.84800000000001</v>
      </c>
      <c r="AK43" s="20">
        <v>20</v>
      </c>
      <c r="AM43" s="12">
        <f>+AO43/$AO$3</f>
        <v>2.2620105769813174E-3</v>
      </c>
      <c r="AN43" s="7">
        <f>IF(AK43=1,AM43,AM43+AN41)</f>
        <v>0.98900905342540169</v>
      </c>
      <c r="AO43" s="5">
        <f>SUM(G43:AJ43)</f>
        <v>1642.5870000000002</v>
      </c>
    </row>
    <row r="44" spans="1:41" x14ac:dyDescent="0.2">
      <c r="A44" s="1" t="s">
        <v>6</v>
      </c>
      <c r="B44" s="1" t="s">
        <v>53</v>
      </c>
      <c r="C44" s="1" t="s">
        <v>8</v>
      </c>
      <c r="D44" s="1" t="s">
        <v>56</v>
      </c>
      <c r="E44" s="1" t="s">
        <v>21</v>
      </c>
      <c r="F44" s="1" t="s">
        <v>11</v>
      </c>
      <c r="G44" s="5">
        <v>-1</v>
      </c>
      <c r="H44" s="5">
        <v>-1</v>
      </c>
      <c r="I44" s="5">
        <v>-1</v>
      </c>
      <c r="J44" s="5">
        <v>-1</v>
      </c>
      <c r="K44" s="5">
        <v>-1</v>
      </c>
      <c r="L44" s="5">
        <v>-1</v>
      </c>
      <c r="M44" s="5">
        <v>-1</v>
      </c>
      <c r="N44" s="5" t="s">
        <v>24</v>
      </c>
      <c r="O44" s="5" t="s">
        <v>24</v>
      </c>
      <c r="P44" s="5" t="s">
        <v>24</v>
      </c>
      <c r="Q44" s="5" t="s">
        <v>24</v>
      </c>
      <c r="R44" s="5" t="s">
        <v>24</v>
      </c>
      <c r="S44" s="5" t="s">
        <v>24</v>
      </c>
      <c r="T44" s="5" t="s">
        <v>24</v>
      </c>
      <c r="U44" s="5" t="s">
        <v>24</v>
      </c>
      <c r="V44" s="5" t="s">
        <v>13</v>
      </c>
      <c r="W44" s="5" t="s">
        <v>13</v>
      </c>
      <c r="X44" s="5" t="s">
        <v>13</v>
      </c>
      <c r="Y44" s="5" t="s">
        <v>13</v>
      </c>
      <c r="Z44" s="5" t="s">
        <v>13</v>
      </c>
      <c r="AA44" s="5" t="s">
        <v>13</v>
      </c>
      <c r="AB44" s="5" t="s">
        <v>13</v>
      </c>
      <c r="AC44" s="5" t="s">
        <v>13</v>
      </c>
      <c r="AK44" s="20">
        <v>20</v>
      </c>
    </row>
    <row r="45" spans="1:41" x14ac:dyDescent="0.2">
      <c r="A45" s="1" t="s">
        <v>6</v>
      </c>
      <c r="B45" s="1" t="s">
        <v>53</v>
      </c>
      <c r="C45" s="1" t="s">
        <v>30</v>
      </c>
      <c r="D45" s="1" t="s">
        <v>45</v>
      </c>
      <c r="E45" s="1" t="s">
        <v>21</v>
      </c>
      <c r="F45" s="1" t="s">
        <v>10</v>
      </c>
      <c r="G45" s="5">
        <v>149.43199999999999</v>
      </c>
      <c r="H45" s="5">
        <v>261.85000000000002</v>
      </c>
      <c r="I45" s="5">
        <v>146.45699999999999</v>
      </c>
      <c r="J45" s="5">
        <v>123.497</v>
      </c>
      <c r="K45" s="5">
        <v>102.485</v>
      </c>
      <c r="L45" s="5">
        <v>169.405</v>
      </c>
      <c r="M45" s="5">
        <v>46.790999999999997</v>
      </c>
      <c r="N45" s="5">
        <v>41.926000000000002</v>
      </c>
      <c r="O45" s="5">
        <v>37.5</v>
      </c>
      <c r="AK45" s="20">
        <v>21</v>
      </c>
      <c r="AM45" s="12">
        <f>+AO45/$AO$3</f>
        <v>1.4863658863675077E-3</v>
      </c>
      <c r="AN45" s="7">
        <f>IF(AK45=1,AM45,AM45+AN43)</f>
        <v>0.99049541931176921</v>
      </c>
      <c r="AO45" s="5">
        <f>SUM(G45:AJ45)</f>
        <v>1079.3429999999998</v>
      </c>
    </row>
    <row r="46" spans="1:41" x14ac:dyDescent="0.2">
      <c r="A46" s="1" t="s">
        <v>6</v>
      </c>
      <c r="B46" s="1" t="s">
        <v>53</v>
      </c>
      <c r="C46" s="1" t="s">
        <v>30</v>
      </c>
      <c r="D46" s="1" t="s">
        <v>45</v>
      </c>
      <c r="E46" s="1" t="s">
        <v>21</v>
      </c>
      <c r="F46" s="1" t="s">
        <v>11</v>
      </c>
      <c r="G46" s="5">
        <v>-1</v>
      </c>
      <c r="H46" s="5">
        <v>-1</v>
      </c>
      <c r="I46" s="5">
        <v>-1</v>
      </c>
      <c r="J46" s="5">
        <v>-1</v>
      </c>
      <c r="K46" s="5">
        <v>-1</v>
      </c>
      <c r="L46" s="5">
        <v>-1</v>
      </c>
      <c r="M46" s="5">
        <v>-1</v>
      </c>
      <c r="N46" s="5">
        <v>-1</v>
      </c>
      <c r="O46" s="5">
        <v>-1</v>
      </c>
      <c r="AK46" s="20">
        <v>21</v>
      </c>
    </row>
    <row r="47" spans="1:41" x14ac:dyDescent="0.2">
      <c r="A47" s="1" t="s">
        <v>6</v>
      </c>
      <c r="B47" s="1" t="s">
        <v>53</v>
      </c>
      <c r="C47" s="1" t="s">
        <v>8</v>
      </c>
      <c r="D47" s="1" t="s">
        <v>39</v>
      </c>
      <c r="E47" s="1" t="s">
        <v>21</v>
      </c>
      <c r="F47" s="1" t="s">
        <v>10</v>
      </c>
      <c r="N47" s="5">
        <v>5</v>
      </c>
      <c r="O47" s="5">
        <v>4</v>
      </c>
      <c r="P47" s="5">
        <v>0.126</v>
      </c>
      <c r="U47" s="5">
        <v>51.831000000000003</v>
      </c>
      <c r="W47" s="5">
        <v>12.637</v>
      </c>
      <c r="X47" s="5">
        <v>78.7</v>
      </c>
      <c r="Y47" s="5">
        <v>44.786000000000001</v>
      </c>
      <c r="Z47" s="5">
        <v>95.32</v>
      </c>
      <c r="AA47" s="5">
        <v>96.156999999999996</v>
      </c>
      <c r="AB47" s="5">
        <v>203.065</v>
      </c>
      <c r="AC47" s="5">
        <v>415</v>
      </c>
      <c r="AD47" s="5">
        <v>17.887</v>
      </c>
      <c r="AK47" s="20">
        <v>22</v>
      </c>
      <c r="AM47" s="12">
        <f>+AO47/$AO$3</f>
        <v>1.4108538507930188E-3</v>
      </c>
      <c r="AN47" s="7">
        <f>IF(AK47=1,AM47,AM47+AN45)</f>
        <v>0.99190627316256219</v>
      </c>
      <c r="AO47" s="5">
        <f>SUM(G47:AJ47)</f>
        <v>1024.509</v>
      </c>
    </row>
    <row r="48" spans="1:41" x14ac:dyDescent="0.2">
      <c r="A48" s="1" t="s">
        <v>6</v>
      </c>
      <c r="B48" s="1" t="s">
        <v>53</v>
      </c>
      <c r="C48" s="1" t="s">
        <v>8</v>
      </c>
      <c r="D48" s="1" t="s">
        <v>39</v>
      </c>
      <c r="E48" s="1" t="s">
        <v>21</v>
      </c>
      <c r="F48" s="1" t="s">
        <v>11</v>
      </c>
      <c r="N48" s="5" t="s">
        <v>15</v>
      </c>
      <c r="O48" s="5" t="s">
        <v>15</v>
      </c>
      <c r="P48" s="5" t="s">
        <v>15</v>
      </c>
      <c r="U48" s="5" t="s">
        <v>15</v>
      </c>
      <c r="W48" s="5" t="s">
        <v>15</v>
      </c>
      <c r="X48" s="5" t="s">
        <v>15</v>
      </c>
      <c r="Y48" s="5" t="s">
        <v>15</v>
      </c>
      <c r="Z48" s="5" t="s">
        <v>15</v>
      </c>
      <c r="AA48" s="5" t="s">
        <v>15</v>
      </c>
      <c r="AB48" s="5" t="s">
        <v>15</v>
      </c>
      <c r="AC48" s="5" t="s">
        <v>15</v>
      </c>
      <c r="AD48" s="5" t="s">
        <v>15</v>
      </c>
      <c r="AK48" s="20">
        <v>22</v>
      </c>
    </row>
    <row r="49" spans="1:41" x14ac:dyDescent="0.2">
      <c r="A49" s="1" t="s">
        <v>6</v>
      </c>
      <c r="B49" s="1" t="s">
        <v>53</v>
      </c>
      <c r="C49" s="1" t="s">
        <v>8</v>
      </c>
      <c r="D49" s="1" t="s">
        <v>229</v>
      </c>
      <c r="E49" s="1" t="s">
        <v>9</v>
      </c>
      <c r="F49" s="1" t="s">
        <v>10</v>
      </c>
      <c r="G49" s="5">
        <v>5</v>
      </c>
      <c r="H49" s="5">
        <v>28</v>
      </c>
      <c r="I49" s="5">
        <v>38</v>
      </c>
      <c r="J49" s="5">
        <v>5</v>
      </c>
      <c r="K49" s="5">
        <v>82</v>
      </c>
      <c r="L49" s="5">
        <v>47</v>
      </c>
      <c r="M49" s="5">
        <v>18</v>
      </c>
      <c r="N49" s="5">
        <v>1</v>
      </c>
      <c r="O49" s="5">
        <v>1</v>
      </c>
      <c r="P49" s="5">
        <v>57.98</v>
      </c>
      <c r="Q49" s="5">
        <v>11.71</v>
      </c>
      <c r="R49" s="5">
        <v>1.67</v>
      </c>
      <c r="S49" s="5">
        <v>2.9</v>
      </c>
      <c r="T49" s="5">
        <v>1.46</v>
      </c>
      <c r="U49" s="5">
        <v>34.89</v>
      </c>
      <c r="V49" s="5">
        <v>62.29</v>
      </c>
      <c r="W49" s="5">
        <v>45.55</v>
      </c>
      <c r="X49" s="5">
        <v>93.72</v>
      </c>
      <c r="Y49" s="5">
        <v>81.13</v>
      </c>
      <c r="Z49" s="5">
        <v>2.61</v>
      </c>
      <c r="AA49" s="5">
        <v>120.37</v>
      </c>
      <c r="AB49" s="5">
        <v>1.6</v>
      </c>
      <c r="AC49" s="5">
        <v>2.15</v>
      </c>
      <c r="AK49" s="20">
        <v>23</v>
      </c>
      <c r="AM49" s="12">
        <f>+AO49/$AO$3</f>
        <v>1.0259826360298667E-3</v>
      </c>
      <c r="AN49" s="7">
        <f>IF(AK49=1,AM49,AM49+AN47)</f>
        <v>0.99293225579859201</v>
      </c>
      <c r="AO49" s="5">
        <f>SUM(G49:AJ49)</f>
        <v>745.03</v>
      </c>
    </row>
    <row r="50" spans="1:41" x14ac:dyDescent="0.2">
      <c r="A50" s="1" t="s">
        <v>6</v>
      </c>
      <c r="B50" s="1" t="s">
        <v>53</v>
      </c>
      <c r="C50" s="1" t="s">
        <v>8</v>
      </c>
      <c r="D50" s="1" t="s">
        <v>229</v>
      </c>
      <c r="E50" s="1" t="s">
        <v>9</v>
      </c>
      <c r="F50" s="1" t="s">
        <v>11</v>
      </c>
      <c r="G50" s="5" t="s">
        <v>15</v>
      </c>
      <c r="H50" s="5" t="s">
        <v>15</v>
      </c>
      <c r="I50" s="5">
        <v>-1</v>
      </c>
      <c r="J50" s="5" t="s">
        <v>15</v>
      </c>
      <c r="K50" s="5" t="s">
        <v>15</v>
      </c>
      <c r="L50" s="5" t="s">
        <v>15</v>
      </c>
      <c r="M50" s="5" t="s">
        <v>15</v>
      </c>
      <c r="N50" s="5" t="s">
        <v>15</v>
      </c>
      <c r="O50" s="5">
        <v>-1</v>
      </c>
      <c r="P50" s="5" t="s">
        <v>15</v>
      </c>
      <c r="Q50" s="5" t="s">
        <v>15</v>
      </c>
      <c r="R50" s="5" t="s">
        <v>15</v>
      </c>
      <c r="S50" s="5">
        <v>-1</v>
      </c>
      <c r="T50" s="5">
        <v>-1</v>
      </c>
      <c r="U50" s="5">
        <v>-1</v>
      </c>
      <c r="V50" s="5" t="s">
        <v>15</v>
      </c>
      <c r="W50" s="5" t="s">
        <v>15</v>
      </c>
      <c r="X50" s="5">
        <v>-1</v>
      </c>
      <c r="Y50" s="5" t="s">
        <v>15</v>
      </c>
      <c r="Z50" s="5" t="s">
        <v>15</v>
      </c>
      <c r="AA50" s="5" t="s">
        <v>15</v>
      </c>
      <c r="AB50" s="5" t="s">
        <v>15</v>
      </c>
      <c r="AC50" s="5" t="s">
        <v>15</v>
      </c>
      <c r="AK50" s="20">
        <v>23</v>
      </c>
    </row>
    <row r="51" spans="1:41" x14ac:dyDescent="0.2">
      <c r="A51" s="1" t="s">
        <v>6</v>
      </c>
      <c r="B51" s="1" t="s">
        <v>53</v>
      </c>
      <c r="C51" s="1" t="s">
        <v>8</v>
      </c>
      <c r="D51" s="1" t="s">
        <v>35</v>
      </c>
      <c r="E51" s="1" t="s">
        <v>28</v>
      </c>
      <c r="F51" s="1" t="s">
        <v>10</v>
      </c>
      <c r="G51" s="5">
        <v>79.400000000000006</v>
      </c>
      <c r="H51" s="5">
        <v>129.66999999999999</v>
      </c>
      <c r="I51" s="5">
        <v>167.99</v>
      </c>
      <c r="J51" s="5">
        <v>197.98</v>
      </c>
      <c r="K51" s="5">
        <v>11.93</v>
      </c>
      <c r="L51" s="5">
        <v>22.25</v>
      </c>
      <c r="N51" s="5">
        <v>2.4900000000000002</v>
      </c>
      <c r="O51" s="5">
        <v>13.72</v>
      </c>
      <c r="U51" s="5">
        <v>17</v>
      </c>
      <c r="W51" s="5">
        <v>17.899999999999999</v>
      </c>
      <c r="Z51" s="5">
        <v>1</v>
      </c>
      <c r="AB51" s="5">
        <v>12.07</v>
      </c>
      <c r="AC51" s="5">
        <v>3.11</v>
      </c>
      <c r="AE51" s="5">
        <v>6.2489999999999997</v>
      </c>
      <c r="AF51" s="5">
        <v>1.9450000000000001</v>
      </c>
      <c r="AG51" s="5">
        <v>13.276</v>
      </c>
      <c r="AH51" s="5">
        <v>1.016</v>
      </c>
      <c r="AK51" s="20">
        <v>24</v>
      </c>
      <c r="AM51" s="12">
        <f>+AO51/$AO$3</f>
        <v>9.62589101988286E-4</v>
      </c>
      <c r="AN51" s="7">
        <f>IF(AK51=1,AM51,AM51+AN49)</f>
        <v>0.99389484490058033</v>
      </c>
      <c r="AO51" s="5">
        <f>SUM(G51:AJ51)</f>
        <v>698.99599999999998</v>
      </c>
    </row>
    <row r="52" spans="1:41" x14ac:dyDescent="0.2">
      <c r="A52" s="1" t="s">
        <v>6</v>
      </c>
      <c r="B52" s="1" t="s">
        <v>53</v>
      </c>
      <c r="C52" s="1" t="s">
        <v>8</v>
      </c>
      <c r="D52" s="1" t="s">
        <v>35</v>
      </c>
      <c r="E52" s="1" t="s">
        <v>28</v>
      </c>
      <c r="F52" s="1" t="s">
        <v>11</v>
      </c>
      <c r="G52" s="5" t="s">
        <v>13</v>
      </c>
      <c r="H52" s="5" t="s">
        <v>15</v>
      </c>
      <c r="I52" s="5" t="s">
        <v>15</v>
      </c>
      <c r="J52" s="5" t="s">
        <v>13</v>
      </c>
      <c r="K52" s="5" t="s">
        <v>13</v>
      </c>
      <c r="L52" s="5" t="s">
        <v>13</v>
      </c>
      <c r="N52" s="5" t="s">
        <v>15</v>
      </c>
      <c r="O52" s="5" t="s">
        <v>15</v>
      </c>
      <c r="P52" s="5" t="s">
        <v>24</v>
      </c>
      <c r="U52" s="5" t="s">
        <v>13</v>
      </c>
      <c r="W52" s="5" t="s">
        <v>18</v>
      </c>
      <c r="Y52" s="5" t="s">
        <v>24</v>
      </c>
      <c r="Z52" s="5" t="s">
        <v>18</v>
      </c>
      <c r="AB52" s="5" t="s">
        <v>12</v>
      </c>
      <c r="AC52" s="5">
        <v>-1</v>
      </c>
      <c r="AE52" s="5" t="s">
        <v>18</v>
      </c>
      <c r="AF52" s="5" t="s">
        <v>18</v>
      </c>
      <c r="AG52" s="5" t="s">
        <v>18</v>
      </c>
      <c r="AH52" s="5" t="s">
        <v>18</v>
      </c>
      <c r="AJ52" s="5" t="s">
        <v>24</v>
      </c>
      <c r="AK52" s="20">
        <v>24</v>
      </c>
    </row>
    <row r="53" spans="1:41" x14ac:dyDescent="0.2">
      <c r="A53" s="1" t="s">
        <v>6</v>
      </c>
      <c r="B53" s="1" t="s">
        <v>53</v>
      </c>
      <c r="C53" s="1" t="s">
        <v>8</v>
      </c>
      <c r="D53" s="1" t="s">
        <v>149</v>
      </c>
      <c r="E53" s="1" t="s">
        <v>33</v>
      </c>
      <c r="F53" s="1" t="s">
        <v>10</v>
      </c>
      <c r="S53" s="5">
        <v>0.01</v>
      </c>
      <c r="Y53" s="5">
        <v>0.04</v>
      </c>
      <c r="AA53" s="5">
        <v>103.649</v>
      </c>
      <c r="AB53" s="5">
        <v>63.89</v>
      </c>
      <c r="AC53" s="5">
        <v>258.791</v>
      </c>
      <c r="AD53" s="5">
        <v>7.4859999999999998</v>
      </c>
      <c r="AH53" s="5">
        <v>83.661000000000001</v>
      </c>
      <c r="AI53" s="5">
        <v>133.91</v>
      </c>
      <c r="AJ53" s="5">
        <v>17.167999999999999</v>
      </c>
      <c r="AK53" s="20">
        <v>25</v>
      </c>
      <c r="AM53" s="12">
        <f>+AO53/$AO$3</f>
        <v>9.207375815238971E-4</v>
      </c>
      <c r="AN53" s="7">
        <f>IF(AK53=1,AM53,AM53+AN51)</f>
        <v>0.99481558248210422</v>
      </c>
      <c r="AO53" s="5">
        <f>SUM(G53:AJ53)</f>
        <v>668.60500000000002</v>
      </c>
    </row>
    <row r="54" spans="1:41" x14ac:dyDescent="0.2">
      <c r="A54" s="1" t="s">
        <v>6</v>
      </c>
      <c r="B54" s="1" t="s">
        <v>53</v>
      </c>
      <c r="C54" s="1" t="s">
        <v>8</v>
      </c>
      <c r="D54" s="1" t="s">
        <v>149</v>
      </c>
      <c r="E54" s="1" t="s">
        <v>33</v>
      </c>
      <c r="F54" s="1" t="s">
        <v>11</v>
      </c>
      <c r="S54" s="5">
        <v>-1</v>
      </c>
      <c r="Y54" s="5">
        <v>-1</v>
      </c>
      <c r="Z54" s="5" t="s">
        <v>15</v>
      </c>
      <c r="AA54" s="5">
        <v>-1</v>
      </c>
      <c r="AB54" s="5">
        <v>-1</v>
      </c>
      <c r="AC54" s="5">
        <v>-1</v>
      </c>
      <c r="AD54" s="5" t="s">
        <v>15</v>
      </c>
      <c r="AG54" s="5" t="s">
        <v>15</v>
      </c>
      <c r="AH54" s="5" t="s">
        <v>15</v>
      </c>
      <c r="AI54" s="5" t="s">
        <v>15</v>
      </c>
      <c r="AJ54" s="5" t="s">
        <v>15</v>
      </c>
      <c r="AK54" s="20">
        <v>25</v>
      </c>
    </row>
    <row r="55" spans="1:41" x14ac:dyDescent="0.2">
      <c r="A55" s="1" t="s">
        <v>6</v>
      </c>
      <c r="B55" s="1" t="s">
        <v>53</v>
      </c>
      <c r="C55" s="1" t="s">
        <v>8</v>
      </c>
      <c r="D55" s="1" t="s">
        <v>218</v>
      </c>
      <c r="E55" s="1" t="s">
        <v>21</v>
      </c>
      <c r="F55" s="1" t="s">
        <v>10</v>
      </c>
      <c r="Q55" s="5">
        <v>0.6</v>
      </c>
      <c r="U55" s="5">
        <v>42.558</v>
      </c>
      <c r="V55" s="5">
        <v>8.0749999999999993</v>
      </c>
      <c r="W55" s="5">
        <v>12.811</v>
      </c>
      <c r="X55" s="5">
        <v>48.776000000000003</v>
      </c>
      <c r="Y55" s="5">
        <v>254.376</v>
      </c>
      <c r="Z55" s="5">
        <v>83.534999999999997</v>
      </c>
      <c r="AA55" s="5">
        <v>44.06</v>
      </c>
      <c r="AB55" s="5">
        <v>10.721</v>
      </c>
      <c r="AC55" s="5">
        <v>1.0109999999999999</v>
      </c>
      <c r="AD55" s="5">
        <v>3.12</v>
      </c>
      <c r="AE55" s="5">
        <v>1.4610000000000001</v>
      </c>
      <c r="AF55" s="5">
        <v>9.0619999999999994</v>
      </c>
      <c r="AG55" s="5">
        <v>9.3629999999999995</v>
      </c>
      <c r="AH55" s="5">
        <v>11.083</v>
      </c>
      <c r="AI55" s="5">
        <v>2.677</v>
      </c>
      <c r="AJ55" s="5">
        <v>1.595</v>
      </c>
      <c r="AK55" s="20">
        <v>26</v>
      </c>
      <c r="AM55" s="12">
        <f>+AO55/$AO$3</f>
        <v>7.5036108968833191E-4</v>
      </c>
      <c r="AN55" s="7">
        <f>IF(AK55=1,AM55,AM55+AN53)</f>
        <v>0.99556594357179251</v>
      </c>
      <c r="AO55" s="5">
        <f>SUM(G55:AJ55)</f>
        <v>544.88400000000001</v>
      </c>
    </row>
    <row r="56" spans="1:41" x14ac:dyDescent="0.2">
      <c r="A56" s="1" t="s">
        <v>6</v>
      </c>
      <c r="B56" s="1" t="s">
        <v>53</v>
      </c>
      <c r="C56" s="1" t="s">
        <v>8</v>
      </c>
      <c r="D56" s="1" t="s">
        <v>218</v>
      </c>
      <c r="E56" s="1" t="s">
        <v>21</v>
      </c>
      <c r="F56" s="1" t="s">
        <v>11</v>
      </c>
      <c r="Q56" s="5" t="s">
        <v>15</v>
      </c>
      <c r="U56" s="5" t="s">
        <v>15</v>
      </c>
      <c r="V56" s="5" t="s">
        <v>13</v>
      </c>
      <c r="W56" s="5" t="s">
        <v>15</v>
      </c>
      <c r="X56" s="5" t="s">
        <v>13</v>
      </c>
      <c r="Y56" s="5" t="s">
        <v>15</v>
      </c>
      <c r="Z56" s="5" t="s">
        <v>13</v>
      </c>
      <c r="AA56" s="5" t="s">
        <v>13</v>
      </c>
      <c r="AB56" s="5" t="s">
        <v>13</v>
      </c>
      <c r="AC56" s="5" t="s">
        <v>13</v>
      </c>
      <c r="AD56" s="5" t="s">
        <v>13</v>
      </c>
      <c r="AE56" s="5" t="s">
        <v>15</v>
      </c>
      <c r="AF56" s="5" t="s">
        <v>15</v>
      </c>
      <c r="AG56" s="5" t="s">
        <v>15</v>
      </c>
      <c r="AH56" s="5" t="s">
        <v>15</v>
      </c>
      <c r="AI56" s="5" t="s">
        <v>15</v>
      </c>
      <c r="AJ56" s="5" t="s">
        <v>15</v>
      </c>
      <c r="AK56" s="20">
        <v>26</v>
      </c>
    </row>
    <row r="57" spans="1:41" x14ac:dyDescent="0.2">
      <c r="A57" s="1" t="s">
        <v>6</v>
      </c>
      <c r="B57" s="1" t="s">
        <v>53</v>
      </c>
      <c r="C57" s="1" t="s">
        <v>8</v>
      </c>
      <c r="D57" s="1" t="s">
        <v>149</v>
      </c>
      <c r="E57" s="63" t="s">
        <v>32</v>
      </c>
      <c r="F57" s="1" t="s">
        <v>10</v>
      </c>
      <c r="T57" s="5">
        <v>1.546</v>
      </c>
      <c r="U57" s="5">
        <v>0.08</v>
      </c>
      <c r="V57" s="5">
        <v>8.5030000000000001</v>
      </c>
      <c r="W57" s="5">
        <v>20.573</v>
      </c>
      <c r="X57" s="5">
        <v>97.658000000000001</v>
      </c>
      <c r="Y57" s="5">
        <v>33.720999999999997</v>
      </c>
      <c r="Z57" s="5">
        <v>30.356000000000002</v>
      </c>
      <c r="AA57" s="5">
        <v>4.5990000000000002</v>
      </c>
      <c r="AB57" s="5">
        <v>0.22600000000000001</v>
      </c>
      <c r="AF57" s="5">
        <v>108.45</v>
      </c>
      <c r="AG57" s="5">
        <v>113.873</v>
      </c>
      <c r="AK57" s="20">
        <v>27</v>
      </c>
      <c r="AM57" s="12">
        <f>+AO57/$AO$3</f>
        <v>5.778115301915247E-4</v>
      </c>
      <c r="AN57" s="7">
        <f>IF(AK57=1,AM57,AM57+AN55)</f>
        <v>0.99614375510198405</v>
      </c>
      <c r="AO57" s="5">
        <f>SUM(G57:AJ57)</f>
        <v>419.58499999999998</v>
      </c>
    </row>
    <row r="58" spans="1:41" x14ac:dyDescent="0.2">
      <c r="A58" s="1" t="s">
        <v>6</v>
      </c>
      <c r="B58" s="1" t="s">
        <v>53</v>
      </c>
      <c r="C58" s="1" t="s">
        <v>8</v>
      </c>
      <c r="D58" s="1" t="s">
        <v>149</v>
      </c>
      <c r="E58" s="63" t="s">
        <v>32</v>
      </c>
      <c r="F58" s="1" t="s">
        <v>11</v>
      </c>
      <c r="T58" s="5">
        <v>-1</v>
      </c>
      <c r="U58" s="5">
        <v>-1</v>
      </c>
      <c r="V58" s="5">
        <v>-1</v>
      </c>
      <c r="W58" s="5">
        <v>-1</v>
      </c>
      <c r="X58" s="5">
        <v>-1</v>
      </c>
      <c r="Y58" s="5">
        <v>-1</v>
      </c>
      <c r="Z58" s="5">
        <v>-1</v>
      </c>
      <c r="AA58" s="5">
        <v>-1</v>
      </c>
      <c r="AB58" s="5">
        <v>-1</v>
      </c>
      <c r="AF58" s="5">
        <v>-1</v>
      </c>
      <c r="AG58" s="5">
        <v>-1</v>
      </c>
      <c r="AK58" s="20">
        <v>27</v>
      </c>
    </row>
    <row r="59" spans="1:41" x14ac:dyDescent="0.2">
      <c r="A59" s="1" t="s">
        <v>6</v>
      </c>
      <c r="B59" s="1" t="s">
        <v>53</v>
      </c>
      <c r="C59" s="1" t="s">
        <v>30</v>
      </c>
      <c r="D59" s="1" t="s">
        <v>60</v>
      </c>
      <c r="E59" s="63" t="s">
        <v>32</v>
      </c>
      <c r="F59" s="1" t="s">
        <v>10</v>
      </c>
      <c r="G59" s="5">
        <v>60</v>
      </c>
      <c r="H59" s="5">
        <v>306</v>
      </c>
      <c r="J59" s="5">
        <v>2</v>
      </c>
      <c r="AK59" s="20">
        <v>28</v>
      </c>
      <c r="AM59" s="12">
        <f>+AO59/$AO$3</f>
        <v>5.0677370046708318E-4</v>
      </c>
      <c r="AN59" s="7">
        <f>IF(AK59=1,AM59,AM59+AN57)</f>
        <v>0.99665052880245109</v>
      </c>
      <c r="AO59" s="5">
        <f>SUM(G59:AJ59)</f>
        <v>368</v>
      </c>
    </row>
    <row r="60" spans="1:41" x14ac:dyDescent="0.2">
      <c r="A60" s="1" t="s">
        <v>6</v>
      </c>
      <c r="B60" s="1" t="s">
        <v>53</v>
      </c>
      <c r="C60" s="1" t="s">
        <v>30</v>
      </c>
      <c r="D60" s="1" t="s">
        <v>60</v>
      </c>
      <c r="E60" s="63" t="s">
        <v>32</v>
      </c>
      <c r="F60" s="1" t="s">
        <v>11</v>
      </c>
      <c r="G60" s="5">
        <v>-1</v>
      </c>
      <c r="H60" s="5">
        <v>-1</v>
      </c>
      <c r="J60" s="5">
        <v>-1</v>
      </c>
      <c r="AK60" s="20">
        <v>28</v>
      </c>
    </row>
    <row r="61" spans="1:41" x14ac:dyDescent="0.2">
      <c r="A61" s="1" t="s">
        <v>6</v>
      </c>
      <c r="B61" s="1" t="s">
        <v>53</v>
      </c>
      <c r="C61" s="1" t="s">
        <v>8</v>
      </c>
      <c r="D61" s="1" t="s">
        <v>54</v>
      </c>
      <c r="E61" s="1" t="s">
        <v>33</v>
      </c>
      <c r="F61" s="1" t="s">
        <v>10</v>
      </c>
      <c r="T61" s="5">
        <v>96</v>
      </c>
      <c r="Y61" s="5">
        <v>96.340999999999994</v>
      </c>
      <c r="Z61" s="5">
        <v>89.296000000000006</v>
      </c>
      <c r="AK61" s="20">
        <v>29</v>
      </c>
      <c r="AM61" s="12">
        <f>+AO61/$AO$3</f>
        <v>3.878430018436084E-4</v>
      </c>
      <c r="AN61" s="7">
        <f>IF(AK61=1,AM61,AM61+AN59)</f>
        <v>0.99703837180429467</v>
      </c>
      <c r="AO61" s="5">
        <f>SUM(G61:AJ61)</f>
        <v>281.637</v>
      </c>
    </row>
    <row r="62" spans="1:41" x14ac:dyDescent="0.2">
      <c r="A62" s="1" t="s">
        <v>6</v>
      </c>
      <c r="B62" s="1" t="s">
        <v>53</v>
      </c>
      <c r="C62" s="1" t="s">
        <v>8</v>
      </c>
      <c r="D62" s="1" t="s">
        <v>54</v>
      </c>
      <c r="E62" s="1" t="s">
        <v>33</v>
      </c>
      <c r="F62" s="1" t="s">
        <v>11</v>
      </c>
      <c r="T62" s="5">
        <v>-1</v>
      </c>
      <c r="Y62" s="5">
        <v>-1</v>
      </c>
      <c r="Z62" s="5">
        <v>-1</v>
      </c>
      <c r="AK62" s="20">
        <v>29</v>
      </c>
    </row>
    <row r="63" spans="1:41" x14ac:dyDescent="0.2">
      <c r="A63" s="1" t="s">
        <v>6</v>
      </c>
      <c r="B63" s="1" t="s">
        <v>53</v>
      </c>
      <c r="C63" s="1" t="s">
        <v>8</v>
      </c>
      <c r="D63" s="1" t="s">
        <v>58</v>
      </c>
      <c r="E63" s="1" t="s">
        <v>28</v>
      </c>
      <c r="F63" s="1" t="s">
        <v>10</v>
      </c>
      <c r="M63" s="5">
        <v>8.84</v>
      </c>
      <c r="N63" s="5">
        <v>191.52</v>
      </c>
      <c r="P63" s="5">
        <v>2.2999999999999998</v>
      </c>
      <c r="Y63" s="5">
        <v>20.92</v>
      </c>
      <c r="Z63" s="5">
        <v>4</v>
      </c>
      <c r="AA63" s="5">
        <v>4</v>
      </c>
      <c r="AB63" s="5">
        <v>24</v>
      </c>
      <c r="AE63" s="5">
        <v>1.1299999999999999</v>
      </c>
      <c r="AF63" s="5">
        <v>14.141</v>
      </c>
      <c r="AG63" s="5">
        <v>9.7639999999999993</v>
      </c>
      <c r="AK63" s="20">
        <v>30</v>
      </c>
      <c r="AM63" s="12">
        <f>+AO63/$AO$3</f>
        <v>3.864356031428548E-4</v>
      </c>
      <c r="AN63" s="7">
        <f>IF(AK63=1,AM63,AM63+AN61)</f>
        <v>0.99742480740743755</v>
      </c>
      <c r="AO63" s="5">
        <f>SUM(G63:AJ63)</f>
        <v>280.61500000000007</v>
      </c>
    </row>
    <row r="64" spans="1:41" x14ac:dyDescent="0.2">
      <c r="A64" s="1" t="s">
        <v>6</v>
      </c>
      <c r="B64" s="1" t="s">
        <v>53</v>
      </c>
      <c r="C64" s="1" t="s">
        <v>8</v>
      </c>
      <c r="D64" s="1" t="s">
        <v>58</v>
      </c>
      <c r="E64" s="1" t="s">
        <v>28</v>
      </c>
      <c r="F64" s="1" t="s">
        <v>11</v>
      </c>
      <c r="M64" s="5" t="s">
        <v>13</v>
      </c>
      <c r="N64" s="5" t="s">
        <v>13</v>
      </c>
      <c r="P64" s="5" t="s">
        <v>15</v>
      </c>
      <c r="Q64" s="5" t="s">
        <v>24</v>
      </c>
      <c r="Y64" s="5" t="s">
        <v>18</v>
      </c>
      <c r="Z64" s="5" t="s">
        <v>18</v>
      </c>
      <c r="AA64" s="5" t="s">
        <v>18</v>
      </c>
      <c r="AB64" s="5" t="s">
        <v>12</v>
      </c>
      <c r="AC64" s="5" t="s">
        <v>24</v>
      </c>
      <c r="AD64" s="5" t="s">
        <v>24</v>
      </c>
      <c r="AE64" s="5" t="s">
        <v>18</v>
      </c>
      <c r="AF64" s="5" t="s">
        <v>12</v>
      </c>
      <c r="AG64" s="5" t="s">
        <v>12</v>
      </c>
      <c r="AK64" s="20">
        <v>30</v>
      </c>
    </row>
    <row r="65" spans="1:41" x14ac:dyDescent="0.2">
      <c r="A65" s="1" t="s">
        <v>6</v>
      </c>
      <c r="B65" s="1" t="s">
        <v>53</v>
      </c>
      <c r="C65" s="1" t="s">
        <v>8</v>
      </c>
      <c r="D65" s="1" t="s">
        <v>37</v>
      </c>
      <c r="E65" s="1" t="s">
        <v>28</v>
      </c>
      <c r="F65" s="1" t="s">
        <v>10</v>
      </c>
      <c r="G65" s="5">
        <v>8</v>
      </c>
      <c r="H65" s="5">
        <v>92.09</v>
      </c>
      <c r="I65" s="5">
        <v>68.39</v>
      </c>
      <c r="J65" s="5">
        <v>24.23</v>
      </c>
      <c r="K65" s="5">
        <v>23.54</v>
      </c>
      <c r="M65" s="5">
        <v>4.54</v>
      </c>
      <c r="N65" s="5">
        <v>4</v>
      </c>
      <c r="R65" s="5">
        <v>14.16</v>
      </c>
      <c r="U65" s="5">
        <v>6.99</v>
      </c>
      <c r="AK65" s="20">
        <v>31</v>
      </c>
      <c r="AM65" s="12">
        <f>+AO65/$AO$3</f>
        <v>3.3868457579585442E-4</v>
      </c>
      <c r="AN65" s="7">
        <f>IF(AK65=1,AM65,AM65+AN63)</f>
        <v>0.99776349198323344</v>
      </c>
      <c r="AO65" s="5">
        <f>SUM(G65:AJ65)</f>
        <v>245.94</v>
      </c>
    </row>
    <row r="66" spans="1:41" x14ac:dyDescent="0.2">
      <c r="A66" s="1" t="s">
        <v>6</v>
      </c>
      <c r="B66" s="1" t="s">
        <v>53</v>
      </c>
      <c r="C66" s="1" t="s">
        <v>8</v>
      </c>
      <c r="D66" s="1" t="s">
        <v>37</v>
      </c>
      <c r="E66" s="1" t="s">
        <v>28</v>
      </c>
      <c r="F66" s="1" t="s">
        <v>11</v>
      </c>
      <c r="G66" s="5" t="s">
        <v>13</v>
      </c>
      <c r="H66" s="5" t="s">
        <v>15</v>
      </c>
      <c r="I66" s="5" t="s">
        <v>13</v>
      </c>
      <c r="J66" s="5" t="s">
        <v>15</v>
      </c>
      <c r="K66" s="5" t="s">
        <v>15</v>
      </c>
      <c r="M66" s="5" t="s">
        <v>13</v>
      </c>
      <c r="N66" s="5" t="s">
        <v>13</v>
      </c>
      <c r="R66" s="5" t="s">
        <v>13</v>
      </c>
      <c r="U66" s="5" t="s">
        <v>15</v>
      </c>
      <c r="AK66" s="20">
        <v>31</v>
      </c>
    </row>
    <row r="67" spans="1:41" x14ac:dyDescent="0.2">
      <c r="A67" s="1" t="s">
        <v>6</v>
      </c>
      <c r="B67" s="1" t="s">
        <v>53</v>
      </c>
      <c r="C67" s="1" t="s">
        <v>30</v>
      </c>
      <c r="D67" s="1" t="s">
        <v>60</v>
      </c>
      <c r="E67" s="1" t="s">
        <v>16</v>
      </c>
      <c r="F67" s="1" t="s">
        <v>10</v>
      </c>
      <c r="L67" s="5">
        <v>7.1999999999999995E-2</v>
      </c>
      <c r="M67" s="5">
        <v>120</v>
      </c>
      <c r="N67" s="5">
        <v>8.9290000000000003</v>
      </c>
      <c r="O67" s="5">
        <v>52</v>
      </c>
      <c r="P67" s="5">
        <v>2.5000000000000001E-2</v>
      </c>
      <c r="R67" s="5">
        <v>0.34799999999999998</v>
      </c>
      <c r="S67" s="5">
        <v>12.308</v>
      </c>
      <c r="T67" s="5">
        <v>17.670000000000002</v>
      </c>
      <c r="U67" s="5">
        <v>0.03</v>
      </c>
      <c r="AK67" s="20">
        <v>32</v>
      </c>
      <c r="AM67" s="12">
        <f>+AO67/$AO$3</f>
        <v>2.9109466943514397E-4</v>
      </c>
      <c r="AN67" s="7">
        <f>IF(AK67=1,AM67,AM67+AN65)</f>
        <v>0.99805458665266855</v>
      </c>
      <c r="AO67" s="5">
        <f>SUM(G67:AJ67)</f>
        <v>211.38200000000003</v>
      </c>
    </row>
    <row r="68" spans="1:41" x14ac:dyDescent="0.2">
      <c r="A68" s="1" t="s">
        <v>6</v>
      </c>
      <c r="B68" s="1" t="s">
        <v>53</v>
      </c>
      <c r="C68" s="1" t="s">
        <v>30</v>
      </c>
      <c r="D68" s="1" t="s">
        <v>60</v>
      </c>
      <c r="E68" s="1" t="s">
        <v>16</v>
      </c>
      <c r="F68" s="1" t="s">
        <v>11</v>
      </c>
      <c r="L68" s="5">
        <v>-1</v>
      </c>
      <c r="M68" s="5">
        <v>-1</v>
      </c>
      <c r="N68" s="5">
        <v>-1</v>
      </c>
      <c r="O68" s="5">
        <v>-1</v>
      </c>
      <c r="P68" s="5">
        <v>-1</v>
      </c>
      <c r="R68" s="5">
        <v>-1</v>
      </c>
      <c r="S68" s="5">
        <v>-1</v>
      </c>
      <c r="T68" s="5">
        <v>-1</v>
      </c>
      <c r="U68" s="5">
        <v>-1</v>
      </c>
      <c r="AK68" s="20">
        <v>32</v>
      </c>
    </row>
    <row r="69" spans="1:41" x14ac:dyDescent="0.2">
      <c r="A69" s="1" t="s">
        <v>6</v>
      </c>
      <c r="B69" s="1" t="s">
        <v>53</v>
      </c>
      <c r="C69" s="1" t="s">
        <v>8</v>
      </c>
      <c r="D69" s="1" t="s">
        <v>156</v>
      </c>
      <c r="E69" s="1" t="s">
        <v>21</v>
      </c>
      <c r="F69" s="1" t="s">
        <v>10</v>
      </c>
      <c r="Y69" s="5">
        <v>47.3</v>
      </c>
      <c r="Z69" s="5">
        <v>43.402000000000001</v>
      </c>
      <c r="AA69" s="5">
        <v>45.350999999999999</v>
      </c>
      <c r="AH69" s="5">
        <v>6.1769999999999996</v>
      </c>
      <c r="AI69" s="5">
        <v>19.361000000000001</v>
      </c>
      <c r="AJ69" s="5">
        <v>45.23</v>
      </c>
      <c r="AK69" s="20">
        <v>33</v>
      </c>
      <c r="AM69" s="12">
        <f>+AO69/$AO$3</f>
        <v>2.8481370517473531E-4</v>
      </c>
      <c r="AN69" s="7">
        <f>IF(AK69=1,AM69,AM69+AN67)</f>
        <v>0.9983394003578433</v>
      </c>
      <c r="AO69" s="5">
        <f>SUM(G69:AJ69)</f>
        <v>206.82099999999997</v>
      </c>
    </row>
    <row r="70" spans="1:41" x14ac:dyDescent="0.2">
      <c r="A70" s="1" t="s">
        <v>6</v>
      </c>
      <c r="B70" s="1" t="s">
        <v>53</v>
      </c>
      <c r="C70" s="1" t="s">
        <v>8</v>
      </c>
      <c r="D70" s="1" t="s">
        <v>156</v>
      </c>
      <c r="E70" s="1" t="s">
        <v>21</v>
      </c>
      <c r="F70" s="1" t="s">
        <v>11</v>
      </c>
      <c r="Y70" s="5">
        <v>-1</v>
      </c>
      <c r="Z70" s="5" t="s">
        <v>15</v>
      </c>
      <c r="AA70" s="5">
        <v>-1</v>
      </c>
      <c r="AF70" s="5" t="s">
        <v>15</v>
      </c>
      <c r="AG70" s="5" t="s">
        <v>15</v>
      </c>
      <c r="AH70" s="5">
        <v>-1</v>
      </c>
      <c r="AI70" s="5" t="s">
        <v>15</v>
      </c>
      <c r="AJ70" s="5" t="s">
        <v>15</v>
      </c>
      <c r="AK70" s="20">
        <v>33</v>
      </c>
    </row>
    <row r="71" spans="1:41" x14ac:dyDescent="0.2">
      <c r="A71" s="1" t="s">
        <v>6</v>
      </c>
      <c r="B71" s="1" t="s">
        <v>53</v>
      </c>
      <c r="C71" s="1" t="s">
        <v>30</v>
      </c>
      <c r="D71" s="1" t="s">
        <v>60</v>
      </c>
      <c r="E71" s="1" t="s">
        <v>28</v>
      </c>
      <c r="F71" s="1" t="s">
        <v>10</v>
      </c>
      <c r="Z71" s="5">
        <v>129.55799999999999</v>
      </c>
      <c r="AA71" s="5">
        <v>43.186</v>
      </c>
      <c r="AK71" s="20">
        <v>34</v>
      </c>
      <c r="AM71" s="12">
        <f>+AO71/$AO$3</f>
        <v>2.3788618509099405E-4</v>
      </c>
      <c r="AN71" s="7">
        <f>IF(AK71=1,AM71,AM71+AN69)</f>
        <v>0.99857728654293432</v>
      </c>
      <c r="AO71" s="5">
        <f>SUM(G71:AJ71)</f>
        <v>172.744</v>
      </c>
    </row>
    <row r="72" spans="1:41" x14ac:dyDescent="0.2">
      <c r="A72" s="1" t="s">
        <v>6</v>
      </c>
      <c r="B72" s="1" t="s">
        <v>53</v>
      </c>
      <c r="C72" s="1" t="s">
        <v>30</v>
      </c>
      <c r="D72" s="1" t="s">
        <v>60</v>
      </c>
      <c r="E72" s="1" t="s">
        <v>28</v>
      </c>
      <c r="F72" s="1" t="s">
        <v>11</v>
      </c>
      <c r="Z72" s="5" t="s">
        <v>15</v>
      </c>
      <c r="AA72" s="5">
        <v>-1</v>
      </c>
      <c r="AK72" s="20">
        <v>34</v>
      </c>
    </row>
    <row r="73" spans="1:41" x14ac:dyDescent="0.2">
      <c r="A73" s="1" t="s">
        <v>6</v>
      </c>
      <c r="B73" s="1" t="s">
        <v>53</v>
      </c>
      <c r="C73" s="1" t="s">
        <v>8</v>
      </c>
      <c r="D73" s="1" t="s">
        <v>75</v>
      </c>
      <c r="E73" s="1" t="s">
        <v>21</v>
      </c>
      <c r="F73" s="1" t="s">
        <v>10</v>
      </c>
      <c r="AB73" s="5">
        <v>168</v>
      </c>
      <c r="AD73" s="5">
        <v>4.6639999999999997</v>
      </c>
      <c r="AK73" s="20">
        <v>35</v>
      </c>
      <c r="AM73" s="12">
        <f>+AO73/$AO$3</f>
        <v>2.3777601689524032E-4</v>
      </c>
      <c r="AN73" s="7">
        <f>IF(AK73=1,AM73,AM73+AN71)</f>
        <v>0.99881506255982955</v>
      </c>
      <c r="AO73" s="5">
        <f>SUM(G73:AJ73)</f>
        <v>172.66399999999999</v>
      </c>
    </row>
    <row r="74" spans="1:41" x14ac:dyDescent="0.2">
      <c r="A74" s="1" t="s">
        <v>6</v>
      </c>
      <c r="B74" s="1" t="s">
        <v>53</v>
      </c>
      <c r="C74" s="1" t="s">
        <v>8</v>
      </c>
      <c r="D74" s="1" t="s">
        <v>75</v>
      </c>
      <c r="E74" s="1" t="s">
        <v>21</v>
      </c>
      <c r="F74" s="1" t="s">
        <v>11</v>
      </c>
      <c r="AB74" s="5">
        <v>-1</v>
      </c>
      <c r="AD74" s="5" t="s">
        <v>15</v>
      </c>
      <c r="AE74" s="5" t="s">
        <v>15</v>
      </c>
      <c r="AG74" s="5" t="s">
        <v>15</v>
      </c>
      <c r="AK74" s="20">
        <v>35</v>
      </c>
    </row>
    <row r="75" spans="1:41" x14ac:dyDescent="0.2">
      <c r="A75" s="1" t="s">
        <v>6</v>
      </c>
      <c r="B75" s="1" t="s">
        <v>53</v>
      </c>
      <c r="C75" s="1" t="s">
        <v>8</v>
      </c>
      <c r="D75" s="1" t="s">
        <v>219</v>
      </c>
      <c r="E75" s="1" t="s">
        <v>28</v>
      </c>
      <c r="F75" s="1" t="s">
        <v>10</v>
      </c>
      <c r="H75" s="5">
        <v>2.14</v>
      </c>
      <c r="J75" s="5">
        <v>29.42</v>
      </c>
      <c r="K75" s="5">
        <v>29.57</v>
      </c>
      <c r="L75" s="5">
        <v>40.880000000000003</v>
      </c>
      <c r="N75" s="5">
        <v>23</v>
      </c>
      <c r="Q75" s="5">
        <v>10.43</v>
      </c>
      <c r="AK75" s="20">
        <v>36</v>
      </c>
      <c r="AM75" s="12">
        <f>+AO75/$AO$3</f>
        <v>1.8651475541103734E-4</v>
      </c>
      <c r="AN75" s="7">
        <f>IF(AK75=1,AM75,AM75+AN73)</f>
        <v>0.99900157731524053</v>
      </c>
      <c r="AO75" s="5">
        <f>SUM(G75:AJ75)</f>
        <v>135.44</v>
      </c>
    </row>
    <row r="76" spans="1:41" x14ac:dyDescent="0.2">
      <c r="A76" s="1" t="s">
        <v>6</v>
      </c>
      <c r="B76" s="1" t="s">
        <v>53</v>
      </c>
      <c r="C76" s="1" t="s">
        <v>8</v>
      </c>
      <c r="D76" s="1" t="s">
        <v>219</v>
      </c>
      <c r="E76" s="1" t="s">
        <v>28</v>
      </c>
      <c r="F76" s="1" t="s">
        <v>11</v>
      </c>
      <c r="H76" s="5" t="s">
        <v>15</v>
      </c>
      <c r="I76" s="5" t="s">
        <v>24</v>
      </c>
      <c r="J76" s="5" t="s">
        <v>13</v>
      </c>
      <c r="K76" s="5" t="s">
        <v>13</v>
      </c>
      <c r="L76" s="5" t="s">
        <v>13</v>
      </c>
      <c r="M76" s="5" t="s">
        <v>24</v>
      </c>
      <c r="N76" s="5" t="s">
        <v>15</v>
      </c>
      <c r="Q76" s="5" t="s">
        <v>13</v>
      </c>
      <c r="AK76" s="20">
        <v>36</v>
      </c>
    </row>
    <row r="77" spans="1:41" x14ac:dyDescent="0.2">
      <c r="A77" s="1" t="s">
        <v>6</v>
      </c>
      <c r="B77" s="1" t="s">
        <v>53</v>
      </c>
      <c r="C77" s="1" t="s">
        <v>8</v>
      </c>
      <c r="D77" s="1" t="s">
        <v>50</v>
      </c>
      <c r="E77" s="1" t="s">
        <v>28</v>
      </c>
      <c r="F77" s="1" t="s">
        <v>10</v>
      </c>
      <c r="V77" s="5">
        <v>40</v>
      </c>
      <c r="Z77" s="5">
        <v>56</v>
      </c>
      <c r="AC77" s="5">
        <v>14.95</v>
      </c>
      <c r="AE77" s="5">
        <v>0.8</v>
      </c>
      <c r="AF77" s="5">
        <v>3.1539999999999999</v>
      </c>
      <c r="AG77" s="5">
        <v>1.0029999999999999</v>
      </c>
      <c r="AK77" s="20">
        <v>37</v>
      </c>
      <c r="AM77" s="12">
        <f>+AO77/$AO$3</f>
        <v>1.596158133153212E-4</v>
      </c>
      <c r="AN77" s="7">
        <f>IF(AK77=1,AM77,AM77+AN75)</f>
        <v>0.99916119312855589</v>
      </c>
      <c r="AO77" s="5">
        <f>SUM(G77:AJ77)</f>
        <v>115.907</v>
      </c>
    </row>
    <row r="78" spans="1:41" x14ac:dyDescent="0.2">
      <c r="A78" s="1" t="s">
        <v>6</v>
      </c>
      <c r="B78" s="1" t="s">
        <v>53</v>
      </c>
      <c r="C78" s="1" t="s">
        <v>8</v>
      </c>
      <c r="D78" s="1" t="s">
        <v>50</v>
      </c>
      <c r="E78" s="1" t="s">
        <v>28</v>
      </c>
      <c r="F78" s="1" t="s">
        <v>11</v>
      </c>
      <c r="V78" s="5" t="s">
        <v>15</v>
      </c>
      <c r="Z78" s="5" t="s">
        <v>12</v>
      </c>
      <c r="AB78" s="5" t="s">
        <v>12</v>
      </c>
      <c r="AC78" s="5">
        <v>-1</v>
      </c>
      <c r="AE78" s="5" t="s">
        <v>18</v>
      </c>
      <c r="AF78" s="5" t="s">
        <v>12</v>
      </c>
      <c r="AG78" s="5" t="s">
        <v>12</v>
      </c>
      <c r="AK78" s="20">
        <v>37</v>
      </c>
    </row>
    <row r="79" spans="1:41" x14ac:dyDescent="0.2">
      <c r="A79" s="1" t="s">
        <v>6</v>
      </c>
      <c r="B79" s="1" t="s">
        <v>53</v>
      </c>
      <c r="C79" s="1" t="s">
        <v>8</v>
      </c>
      <c r="D79" s="1" t="s">
        <v>69</v>
      </c>
      <c r="E79" s="1" t="s">
        <v>28</v>
      </c>
      <c r="F79" s="1" t="s">
        <v>10</v>
      </c>
      <c r="S79" s="5">
        <v>52.62</v>
      </c>
      <c r="W79" s="5">
        <v>4</v>
      </c>
      <c r="X79" s="5">
        <v>6</v>
      </c>
      <c r="Y79" s="5">
        <v>10</v>
      </c>
      <c r="Z79" s="5">
        <v>20</v>
      </c>
      <c r="AK79" s="20">
        <v>38</v>
      </c>
      <c r="AM79" s="12">
        <f>+AO79/$AO$3</f>
        <v>1.2754722863386208E-4</v>
      </c>
      <c r="AN79" s="7">
        <f>IF(AK79=1,AM79,AM79+AN77)</f>
        <v>0.99928874035718973</v>
      </c>
      <c r="AO79" s="5">
        <f>SUM(G79:AJ79)</f>
        <v>92.62</v>
      </c>
    </row>
    <row r="80" spans="1:41" x14ac:dyDescent="0.2">
      <c r="A80" s="1" t="s">
        <v>6</v>
      </c>
      <c r="B80" s="1" t="s">
        <v>53</v>
      </c>
      <c r="C80" s="1" t="s">
        <v>8</v>
      </c>
      <c r="D80" s="1" t="s">
        <v>69</v>
      </c>
      <c r="E80" s="1" t="s">
        <v>28</v>
      </c>
      <c r="F80" s="1" t="s">
        <v>11</v>
      </c>
      <c r="S80" s="5" t="s">
        <v>13</v>
      </c>
      <c r="W80" s="5">
        <v>-1</v>
      </c>
      <c r="X80" s="5">
        <v>-1</v>
      </c>
      <c r="Y80" s="5">
        <v>-1</v>
      </c>
      <c r="Z80" s="5">
        <v>-1</v>
      </c>
      <c r="AK80" s="20">
        <v>38</v>
      </c>
    </row>
    <row r="81" spans="1:41" x14ac:dyDescent="0.2">
      <c r="A81" s="1" t="s">
        <v>6</v>
      </c>
      <c r="B81" s="1" t="s">
        <v>53</v>
      </c>
      <c r="C81" s="1" t="s">
        <v>8</v>
      </c>
      <c r="D81" s="1" t="s">
        <v>230</v>
      </c>
      <c r="E81" s="1" t="s">
        <v>28</v>
      </c>
      <c r="F81" s="1" t="s">
        <v>10</v>
      </c>
      <c r="Z81" s="5">
        <v>7.2469999999999999</v>
      </c>
      <c r="AA81" s="5">
        <v>7.12</v>
      </c>
      <c r="AB81" s="5">
        <v>74.305999999999997</v>
      </c>
      <c r="AK81" s="20">
        <v>39</v>
      </c>
      <c r="AM81" s="12">
        <f>+AO81/$AO$3</f>
        <v>1.2211180527586321E-4</v>
      </c>
      <c r="AN81" s="7">
        <f>IF(AK81=1,AM81,AM81+AN79)</f>
        <v>0.99941085216246561</v>
      </c>
      <c r="AO81" s="5">
        <f>SUM(G81:AJ81)</f>
        <v>88.673000000000002</v>
      </c>
    </row>
    <row r="82" spans="1:41" x14ac:dyDescent="0.2">
      <c r="A82" s="1" t="s">
        <v>6</v>
      </c>
      <c r="B82" s="1" t="s">
        <v>53</v>
      </c>
      <c r="C82" s="1" t="s">
        <v>8</v>
      </c>
      <c r="D82" s="1" t="s">
        <v>230</v>
      </c>
      <c r="E82" s="1" t="s">
        <v>28</v>
      </c>
      <c r="F82" s="1" t="s">
        <v>11</v>
      </c>
      <c r="Z82" s="5">
        <v>-1</v>
      </c>
      <c r="AA82" s="5">
        <v>-1</v>
      </c>
      <c r="AB82" s="5" t="s">
        <v>18</v>
      </c>
      <c r="AK82" s="20">
        <v>39</v>
      </c>
    </row>
    <row r="83" spans="1:41" x14ac:dyDescent="0.2">
      <c r="A83" s="1" t="s">
        <v>6</v>
      </c>
      <c r="B83" s="1" t="s">
        <v>53</v>
      </c>
      <c r="C83" s="1" t="s">
        <v>8</v>
      </c>
      <c r="D83" s="1" t="s">
        <v>48</v>
      </c>
      <c r="E83" s="1" t="s">
        <v>28</v>
      </c>
      <c r="F83" s="1" t="s">
        <v>10</v>
      </c>
      <c r="U83" s="5">
        <v>8</v>
      </c>
      <c r="V83" s="5">
        <v>46</v>
      </c>
      <c r="W83" s="5">
        <v>24</v>
      </c>
      <c r="Y83" s="5">
        <v>5</v>
      </c>
      <c r="AA83" s="5">
        <v>5</v>
      </c>
      <c r="AK83" s="20">
        <v>40</v>
      </c>
      <c r="AM83" s="12">
        <f>+AO83/$AO$3</f>
        <v>1.211850153290851E-4</v>
      </c>
      <c r="AN83" s="7">
        <f>IF(AK83=1,AM83,AM83+AN81)</f>
        <v>0.99953203717779471</v>
      </c>
      <c r="AO83" s="5">
        <f>SUM(G83:AJ83)</f>
        <v>88</v>
      </c>
    </row>
    <row r="84" spans="1:41" x14ac:dyDescent="0.2">
      <c r="A84" s="1" t="s">
        <v>6</v>
      </c>
      <c r="B84" s="1" t="s">
        <v>53</v>
      </c>
      <c r="C84" s="1" t="s">
        <v>8</v>
      </c>
      <c r="D84" s="1" t="s">
        <v>48</v>
      </c>
      <c r="E84" s="1" t="s">
        <v>28</v>
      </c>
      <c r="F84" s="1" t="s">
        <v>11</v>
      </c>
      <c r="U84" s="5" t="s">
        <v>13</v>
      </c>
      <c r="V84" s="5" t="s">
        <v>15</v>
      </c>
      <c r="W84" s="5" t="s">
        <v>18</v>
      </c>
      <c r="X84" s="5" t="s">
        <v>24</v>
      </c>
      <c r="Y84" s="5" t="s">
        <v>24</v>
      </c>
      <c r="Z84" s="5" t="s">
        <v>24</v>
      </c>
      <c r="AA84" s="5" t="s">
        <v>18</v>
      </c>
      <c r="AB84" s="5" t="s">
        <v>12</v>
      </c>
      <c r="AE84" s="5" t="s">
        <v>12</v>
      </c>
      <c r="AK84" s="20">
        <v>40</v>
      </c>
    </row>
    <row r="85" spans="1:41" x14ac:dyDescent="0.2">
      <c r="A85" s="1" t="s">
        <v>6</v>
      </c>
      <c r="B85" s="1" t="s">
        <v>53</v>
      </c>
      <c r="C85" s="1" t="s">
        <v>8</v>
      </c>
      <c r="D85" s="1" t="s">
        <v>156</v>
      </c>
      <c r="E85" s="1" t="s">
        <v>28</v>
      </c>
      <c r="F85" s="1" t="s">
        <v>10</v>
      </c>
      <c r="AB85" s="5">
        <v>50.354999999999997</v>
      </c>
      <c r="AK85" s="20">
        <v>41</v>
      </c>
      <c r="AM85" s="12">
        <f>+AO85/$AO$3</f>
        <v>6.9343993714728183E-5</v>
      </c>
      <c r="AN85" s="7">
        <f>IF(AK85=1,AM85,AM85+AN83)</f>
        <v>0.99960138117150943</v>
      </c>
      <c r="AO85" s="5">
        <f>SUM(G85:AJ85)</f>
        <v>50.354999999999997</v>
      </c>
    </row>
    <row r="86" spans="1:41" x14ac:dyDescent="0.2">
      <c r="A86" s="1" t="s">
        <v>6</v>
      </c>
      <c r="B86" s="1" t="s">
        <v>53</v>
      </c>
      <c r="C86" s="1" t="s">
        <v>8</v>
      </c>
      <c r="D86" s="1" t="s">
        <v>156</v>
      </c>
      <c r="E86" s="1" t="s">
        <v>28</v>
      </c>
      <c r="F86" s="1" t="s">
        <v>11</v>
      </c>
      <c r="AB86" s="5">
        <v>-1</v>
      </c>
      <c r="AK86" s="20">
        <v>41</v>
      </c>
    </row>
    <row r="87" spans="1:41" x14ac:dyDescent="0.2">
      <c r="A87" s="1" t="s">
        <v>6</v>
      </c>
      <c r="B87" s="1" t="s">
        <v>53</v>
      </c>
      <c r="C87" s="1" t="s">
        <v>8</v>
      </c>
      <c r="D87" s="1" t="s">
        <v>61</v>
      </c>
      <c r="E87" s="1" t="s">
        <v>21</v>
      </c>
      <c r="F87" s="1" t="s">
        <v>10</v>
      </c>
      <c r="H87" s="5">
        <v>29</v>
      </c>
      <c r="K87" s="5">
        <v>2</v>
      </c>
      <c r="M87" s="5">
        <v>7</v>
      </c>
      <c r="N87" s="5">
        <v>1</v>
      </c>
      <c r="O87" s="5">
        <v>6</v>
      </c>
      <c r="AK87" s="20">
        <v>42</v>
      </c>
      <c r="AM87" s="12">
        <f>+AO87/$AO$3</f>
        <v>6.196961011146397E-5</v>
      </c>
      <c r="AN87" s="7">
        <f>IF(AK87=1,AM87,AM87+AN85)</f>
        <v>0.99966335078162094</v>
      </c>
      <c r="AO87" s="5">
        <f>SUM(G87:AJ87)</f>
        <v>45</v>
      </c>
    </row>
    <row r="88" spans="1:41" x14ac:dyDescent="0.2">
      <c r="A88" s="1" t="s">
        <v>6</v>
      </c>
      <c r="B88" s="1" t="s">
        <v>53</v>
      </c>
      <c r="C88" s="1" t="s">
        <v>8</v>
      </c>
      <c r="D88" s="1" t="s">
        <v>61</v>
      </c>
      <c r="E88" s="1" t="s">
        <v>21</v>
      </c>
      <c r="F88" s="1" t="s">
        <v>11</v>
      </c>
      <c r="H88" s="5" t="s">
        <v>15</v>
      </c>
      <c r="K88" s="5" t="s">
        <v>15</v>
      </c>
      <c r="M88" s="5" t="s">
        <v>15</v>
      </c>
      <c r="N88" s="5" t="s">
        <v>15</v>
      </c>
      <c r="O88" s="5">
        <v>-1</v>
      </c>
      <c r="AK88" s="20">
        <v>42</v>
      </c>
    </row>
    <row r="89" spans="1:41" x14ac:dyDescent="0.2">
      <c r="A89" s="1" t="s">
        <v>6</v>
      </c>
      <c r="B89" s="1" t="s">
        <v>53</v>
      </c>
      <c r="C89" s="1" t="s">
        <v>8</v>
      </c>
      <c r="D89" s="1" t="s">
        <v>149</v>
      </c>
      <c r="E89" s="1" t="s">
        <v>22</v>
      </c>
      <c r="F89" s="1" t="s">
        <v>10</v>
      </c>
      <c r="AA89" s="5">
        <v>41.267000000000003</v>
      </c>
      <c r="AK89" s="20">
        <v>43</v>
      </c>
      <c r="AM89" s="12">
        <f>+AO89/$AO$3</f>
        <v>5.6828886677106309E-5</v>
      </c>
      <c r="AN89" s="7">
        <f>IF(AK89=1,AM89,AM89+AN87)</f>
        <v>0.99972017966829807</v>
      </c>
      <c r="AO89" s="5">
        <f>SUM(G89:AJ89)</f>
        <v>41.267000000000003</v>
      </c>
    </row>
    <row r="90" spans="1:41" x14ac:dyDescent="0.2">
      <c r="A90" s="1" t="s">
        <v>6</v>
      </c>
      <c r="B90" s="1" t="s">
        <v>53</v>
      </c>
      <c r="C90" s="1" t="s">
        <v>8</v>
      </c>
      <c r="D90" s="1" t="s">
        <v>149</v>
      </c>
      <c r="E90" s="1" t="s">
        <v>22</v>
      </c>
      <c r="F90" s="1" t="s">
        <v>11</v>
      </c>
      <c r="AA90" s="5">
        <v>-1</v>
      </c>
      <c r="AK90" s="20">
        <v>43</v>
      </c>
    </row>
    <row r="91" spans="1:41" x14ac:dyDescent="0.2">
      <c r="A91" s="1" t="s">
        <v>6</v>
      </c>
      <c r="B91" s="1" t="s">
        <v>53</v>
      </c>
      <c r="C91" s="1" t="s">
        <v>30</v>
      </c>
      <c r="D91" s="1" t="s">
        <v>59</v>
      </c>
      <c r="E91" s="1" t="s">
        <v>28</v>
      </c>
      <c r="F91" s="1" t="s">
        <v>10</v>
      </c>
      <c r="H91" s="5">
        <v>28</v>
      </c>
      <c r="J91" s="5">
        <v>1.17</v>
      </c>
      <c r="K91" s="5">
        <v>9.9</v>
      </c>
      <c r="AK91" s="20">
        <v>44</v>
      </c>
      <c r="AM91" s="12">
        <f>+AO91/$AO$3</f>
        <v>5.3803392601219946E-5</v>
      </c>
      <c r="AN91" s="7">
        <f>IF(AK91=1,AM91,AM91+AN89)</f>
        <v>0.99977398306089926</v>
      </c>
      <c r="AO91" s="5">
        <f>SUM(G91:AJ91)</f>
        <v>39.07</v>
      </c>
    </row>
    <row r="92" spans="1:41" x14ac:dyDescent="0.2">
      <c r="A92" s="1" t="s">
        <v>6</v>
      </c>
      <c r="B92" s="1" t="s">
        <v>53</v>
      </c>
      <c r="C92" s="1" t="s">
        <v>30</v>
      </c>
      <c r="D92" s="1" t="s">
        <v>59</v>
      </c>
      <c r="E92" s="1" t="s">
        <v>28</v>
      </c>
      <c r="F92" s="1" t="s">
        <v>11</v>
      </c>
      <c r="G92" s="5" t="s">
        <v>23</v>
      </c>
      <c r="H92" s="5" t="s">
        <v>18</v>
      </c>
      <c r="I92" s="5" t="s">
        <v>17</v>
      </c>
      <c r="J92" s="5" t="s">
        <v>12</v>
      </c>
      <c r="K92" s="5" t="s">
        <v>12</v>
      </c>
      <c r="L92" s="5" t="s">
        <v>17</v>
      </c>
      <c r="M92" s="5" t="s">
        <v>17</v>
      </c>
      <c r="N92" s="5" t="s">
        <v>17</v>
      </c>
      <c r="O92" s="5" t="s">
        <v>17</v>
      </c>
      <c r="P92" s="5" t="s">
        <v>17</v>
      </c>
      <c r="Q92" s="5" t="s">
        <v>17</v>
      </c>
      <c r="R92" s="5" t="s">
        <v>23</v>
      </c>
      <c r="S92" s="5" t="s">
        <v>17</v>
      </c>
      <c r="U92" s="5" t="s">
        <v>17</v>
      </c>
      <c r="V92" s="5" t="s">
        <v>17</v>
      </c>
      <c r="AK92" s="20">
        <v>44</v>
      </c>
    </row>
    <row r="93" spans="1:41" x14ac:dyDescent="0.2">
      <c r="A93" s="1" t="s">
        <v>6</v>
      </c>
      <c r="B93" s="1" t="s">
        <v>53</v>
      </c>
      <c r="C93" s="1" t="s">
        <v>8</v>
      </c>
      <c r="D93" s="1" t="s">
        <v>149</v>
      </c>
      <c r="E93" s="1" t="s">
        <v>28</v>
      </c>
      <c r="F93" s="1" t="s">
        <v>10</v>
      </c>
      <c r="P93" s="5">
        <v>25.7</v>
      </c>
      <c r="Q93" s="5">
        <v>3.5</v>
      </c>
      <c r="Y93" s="5">
        <v>0.57999999999999996</v>
      </c>
      <c r="AA93" s="5">
        <v>1.7</v>
      </c>
      <c r="AK93" s="20">
        <v>45</v>
      </c>
      <c r="AM93" s="12">
        <f>+AO93/$AO$3</f>
        <v>4.3351185029086351E-5</v>
      </c>
      <c r="AN93" s="7">
        <f>IF(AK93=1,AM93,AM93+AN91)</f>
        <v>0.99981733424592834</v>
      </c>
      <c r="AO93" s="5">
        <f>SUM(G93:AJ93)</f>
        <v>31.479999999999997</v>
      </c>
    </row>
    <row r="94" spans="1:41" x14ac:dyDescent="0.2">
      <c r="A94" s="1" t="s">
        <v>6</v>
      </c>
      <c r="B94" s="1" t="s">
        <v>53</v>
      </c>
      <c r="C94" s="1" t="s">
        <v>8</v>
      </c>
      <c r="D94" s="1" t="s">
        <v>149</v>
      </c>
      <c r="E94" s="1" t="s">
        <v>28</v>
      </c>
      <c r="F94" s="1" t="s">
        <v>11</v>
      </c>
      <c r="P94" s="5">
        <v>-1</v>
      </c>
      <c r="Q94" s="5">
        <v>-1</v>
      </c>
      <c r="Y94" s="5" t="s">
        <v>15</v>
      </c>
      <c r="AA94" s="5">
        <v>-1</v>
      </c>
      <c r="AK94" s="20">
        <v>45</v>
      </c>
    </row>
    <row r="95" spans="1:41" x14ac:dyDescent="0.2">
      <c r="A95" s="1" t="s">
        <v>6</v>
      </c>
      <c r="B95" s="1" t="s">
        <v>53</v>
      </c>
      <c r="C95" s="1" t="s">
        <v>8</v>
      </c>
      <c r="D95" s="1" t="s">
        <v>34</v>
      </c>
      <c r="E95" s="1" t="s">
        <v>28</v>
      </c>
      <c r="F95" s="1" t="s">
        <v>10</v>
      </c>
      <c r="AA95" s="5">
        <v>30</v>
      </c>
      <c r="AK95" s="20">
        <v>46</v>
      </c>
      <c r="AM95" s="12">
        <f>+AO95/$AO$3</f>
        <v>4.1313073407642651E-5</v>
      </c>
      <c r="AN95" s="7">
        <f>IF(AK95=1,AM95,AM95+AN93)</f>
        <v>0.99985864731933594</v>
      </c>
      <c r="AO95" s="5">
        <f>SUM(G95:AJ95)</f>
        <v>30</v>
      </c>
    </row>
    <row r="96" spans="1:41" x14ac:dyDescent="0.2">
      <c r="A96" s="1" t="s">
        <v>6</v>
      </c>
      <c r="B96" s="1" t="s">
        <v>53</v>
      </c>
      <c r="C96" s="1" t="s">
        <v>8</v>
      </c>
      <c r="D96" s="1" t="s">
        <v>34</v>
      </c>
      <c r="E96" s="1" t="s">
        <v>28</v>
      </c>
      <c r="F96" s="1" t="s">
        <v>11</v>
      </c>
      <c r="H96" s="5" t="s">
        <v>15</v>
      </c>
      <c r="I96" s="5" t="s">
        <v>15</v>
      </c>
      <c r="J96" s="5" t="s">
        <v>15</v>
      </c>
      <c r="K96" s="5" t="s">
        <v>15</v>
      </c>
      <c r="L96" s="5" t="s">
        <v>15</v>
      </c>
      <c r="Y96" s="5" t="s">
        <v>17</v>
      </c>
      <c r="Z96" s="5" t="s">
        <v>13</v>
      </c>
      <c r="AA96" s="5" t="s">
        <v>15</v>
      </c>
      <c r="AB96" s="5" t="s">
        <v>24</v>
      </c>
      <c r="AC96" s="5" t="s">
        <v>13</v>
      </c>
      <c r="AE96" s="5" t="s">
        <v>24</v>
      </c>
      <c r="AG96" s="5" t="s">
        <v>18</v>
      </c>
      <c r="AK96" s="20">
        <v>46</v>
      </c>
    </row>
    <row r="97" spans="1:41" x14ac:dyDescent="0.2">
      <c r="A97" s="1" t="s">
        <v>6</v>
      </c>
      <c r="B97" s="1" t="s">
        <v>53</v>
      </c>
      <c r="C97" s="1" t="s">
        <v>30</v>
      </c>
      <c r="D97" s="1" t="s">
        <v>31</v>
      </c>
      <c r="E97" s="1" t="s">
        <v>21</v>
      </c>
      <c r="F97" s="1" t="s">
        <v>10</v>
      </c>
      <c r="G97" s="5">
        <v>17</v>
      </c>
      <c r="H97" s="5">
        <v>5</v>
      </c>
      <c r="I97" s="5">
        <v>3</v>
      </c>
      <c r="AK97" s="20">
        <v>47</v>
      </c>
      <c r="AM97" s="12">
        <f>+AO97/$AO$3</f>
        <v>3.4427561173035538E-5</v>
      </c>
      <c r="AN97" s="7">
        <f>IF(AK97=1,AM97,AM97+AN95)</f>
        <v>0.99989307488050894</v>
      </c>
      <c r="AO97" s="5">
        <f>SUM(G97:AJ97)</f>
        <v>25</v>
      </c>
    </row>
    <row r="98" spans="1:41" x14ac:dyDescent="0.2">
      <c r="A98" s="1" t="s">
        <v>6</v>
      </c>
      <c r="B98" s="1" t="s">
        <v>53</v>
      </c>
      <c r="C98" s="1" t="s">
        <v>30</v>
      </c>
      <c r="D98" s="1" t="s">
        <v>31</v>
      </c>
      <c r="E98" s="1" t="s">
        <v>21</v>
      </c>
      <c r="F98" s="1" t="s">
        <v>11</v>
      </c>
      <c r="G98" s="5">
        <v>-1</v>
      </c>
      <c r="H98" s="5">
        <v>-1</v>
      </c>
      <c r="I98" s="5">
        <v>-1</v>
      </c>
      <c r="AK98" s="20">
        <v>47</v>
      </c>
    </row>
    <row r="99" spans="1:41" x14ac:dyDescent="0.2">
      <c r="A99" s="1" t="s">
        <v>6</v>
      </c>
      <c r="B99" s="1" t="s">
        <v>53</v>
      </c>
      <c r="C99" s="1" t="s">
        <v>8</v>
      </c>
      <c r="D99" s="1" t="s">
        <v>72</v>
      </c>
      <c r="E99" s="1" t="s">
        <v>21</v>
      </c>
      <c r="F99" s="1" t="s">
        <v>10</v>
      </c>
      <c r="AI99" s="5">
        <v>24.484000000000002</v>
      </c>
      <c r="AK99" s="20">
        <v>48</v>
      </c>
      <c r="AM99" s="12">
        <f>+AO99/$AO$3</f>
        <v>3.3716976310424087E-5</v>
      </c>
      <c r="AN99" s="7">
        <f>IF(AK99=1,AM99,AM99+AN97)</f>
        <v>0.99992679185681932</v>
      </c>
      <c r="AO99" s="5">
        <f>SUM(G99:AJ99)</f>
        <v>24.484000000000002</v>
      </c>
    </row>
    <row r="100" spans="1:41" x14ac:dyDescent="0.2">
      <c r="A100" s="1" t="s">
        <v>6</v>
      </c>
      <c r="B100" s="1" t="s">
        <v>53</v>
      </c>
      <c r="C100" s="1" t="s">
        <v>8</v>
      </c>
      <c r="D100" s="1" t="s">
        <v>72</v>
      </c>
      <c r="E100" s="1" t="s">
        <v>21</v>
      </c>
      <c r="F100" s="1" t="s">
        <v>11</v>
      </c>
      <c r="AI100" s="5">
        <v>-1</v>
      </c>
      <c r="AK100" s="20">
        <v>48</v>
      </c>
    </row>
    <row r="101" spans="1:41" x14ac:dyDescent="0.2">
      <c r="A101" s="1" t="s">
        <v>6</v>
      </c>
      <c r="B101" s="1" t="s">
        <v>53</v>
      </c>
      <c r="C101" s="1" t="s">
        <v>8</v>
      </c>
      <c r="D101" s="1" t="s">
        <v>220</v>
      </c>
      <c r="E101" s="1" t="s">
        <v>21</v>
      </c>
      <c r="F101" s="1" t="s">
        <v>10</v>
      </c>
      <c r="L101" s="5">
        <v>1</v>
      </c>
      <c r="M101" s="5">
        <v>5</v>
      </c>
      <c r="N101" s="5">
        <v>1</v>
      </c>
      <c r="O101" s="5">
        <v>1</v>
      </c>
      <c r="P101" s="5">
        <v>0.89</v>
      </c>
      <c r="Q101" s="5">
        <v>2.39</v>
      </c>
      <c r="R101" s="5">
        <v>8</v>
      </c>
      <c r="S101" s="5">
        <v>1.97</v>
      </c>
      <c r="T101" s="5">
        <v>0.53600000000000003</v>
      </c>
      <c r="AC101" s="5">
        <v>4.7E-2</v>
      </c>
      <c r="AK101" s="20">
        <v>49</v>
      </c>
      <c r="AM101" s="12">
        <f>+AO101/$AO$3</f>
        <v>3.0066277723635403E-5</v>
      </c>
      <c r="AN101" s="7">
        <f>IF(AK101=1,AM101,AM101+AN99)</f>
        <v>0.99995685813454294</v>
      </c>
      <c r="AO101" s="5">
        <f>SUM(G101:AJ101)</f>
        <v>21.833000000000002</v>
      </c>
    </row>
    <row r="102" spans="1:41" x14ac:dyDescent="0.2">
      <c r="A102" s="1" t="s">
        <v>6</v>
      </c>
      <c r="B102" s="1" t="s">
        <v>53</v>
      </c>
      <c r="C102" s="1" t="s">
        <v>8</v>
      </c>
      <c r="D102" s="1" t="s">
        <v>220</v>
      </c>
      <c r="E102" s="1" t="s">
        <v>21</v>
      </c>
      <c r="F102" s="1" t="s">
        <v>11</v>
      </c>
      <c r="G102" s="5" t="s">
        <v>15</v>
      </c>
      <c r="J102" s="5" t="s">
        <v>15</v>
      </c>
      <c r="L102" s="5" t="s">
        <v>15</v>
      </c>
      <c r="M102" s="5" t="s">
        <v>15</v>
      </c>
      <c r="N102" s="5" t="s">
        <v>15</v>
      </c>
      <c r="O102" s="5" t="s">
        <v>13</v>
      </c>
      <c r="P102" s="5" t="s">
        <v>12</v>
      </c>
      <c r="Q102" s="5" t="s">
        <v>12</v>
      </c>
      <c r="R102" s="5" t="s">
        <v>12</v>
      </c>
      <c r="S102" s="5" t="s">
        <v>12</v>
      </c>
      <c r="T102" s="5" t="s">
        <v>12</v>
      </c>
      <c r="Z102" s="5" t="s">
        <v>23</v>
      </c>
      <c r="AB102" s="5" t="s">
        <v>15</v>
      </c>
      <c r="AC102" s="5" t="s">
        <v>12</v>
      </c>
      <c r="AE102" s="5" t="s">
        <v>15</v>
      </c>
      <c r="AK102" s="20">
        <v>49</v>
      </c>
    </row>
    <row r="103" spans="1:41" x14ac:dyDescent="0.2">
      <c r="A103" s="1" t="s">
        <v>6</v>
      </c>
      <c r="B103" s="1" t="s">
        <v>53</v>
      </c>
      <c r="C103" s="1" t="s">
        <v>8</v>
      </c>
      <c r="D103" s="1" t="s">
        <v>69</v>
      </c>
      <c r="E103" s="1" t="s">
        <v>9</v>
      </c>
      <c r="F103" s="1" t="s">
        <v>10</v>
      </c>
      <c r="W103" s="5">
        <v>1</v>
      </c>
      <c r="X103" s="5">
        <v>4</v>
      </c>
      <c r="Y103" s="5">
        <v>4</v>
      </c>
      <c r="Z103" s="5">
        <v>5</v>
      </c>
      <c r="AK103" s="20">
        <v>50</v>
      </c>
      <c r="AM103" s="12">
        <f>+AO103/$AO$3</f>
        <v>1.9279434256899902E-5</v>
      </c>
      <c r="AN103" s="7">
        <f>IF(AK103=1,AM103,AM103+AN101)</f>
        <v>0.99997613756879988</v>
      </c>
      <c r="AO103" s="5">
        <f>SUM(G103:AJ103)</f>
        <v>14</v>
      </c>
    </row>
    <row r="104" spans="1:41" x14ac:dyDescent="0.2">
      <c r="A104" s="1" t="s">
        <v>6</v>
      </c>
      <c r="B104" s="1" t="s">
        <v>53</v>
      </c>
      <c r="C104" s="1" t="s">
        <v>8</v>
      </c>
      <c r="D104" s="1" t="s">
        <v>69</v>
      </c>
      <c r="E104" s="1" t="s">
        <v>9</v>
      </c>
      <c r="F104" s="1" t="s">
        <v>11</v>
      </c>
      <c r="W104" s="5">
        <v>-1</v>
      </c>
      <c r="X104" s="5">
        <v>-1</v>
      </c>
      <c r="Y104" s="5">
        <v>-1</v>
      </c>
      <c r="Z104" s="5">
        <v>-1</v>
      </c>
      <c r="AK104" s="20">
        <v>50</v>
      </c>
    </row>
    <row r="105" spans="1:41" x14ac:dyDescent="0.2">
      <c r="A105" s="1" t="s">
        <v>6</v>
      </c>
      <c r="B105" s="1" t="s">
        <v>53</v>
      </c>
      <c r="C105" s="1" t="s">
        <v>8</v>
      </c>
      <c r="D105" s="1" t="s">
        <v>73</v>
      </c>
      <c r="E105" s="1" t="s">
        <v>33</v>
      </c>
      <c r="F105" s="1" t="s">
        <v>10</v>
      </c>
      <c r="AC105" s="5">
        <v>5.5</v>
      </c>
      <c r="AE105" s="5">
        <v>0.16</v>
      </c>
      <c r="AH105" s="5">
        <v>0.77</v>
      </c>
      <c r="AK105" s="20">
        <v>51</v>
      </c>
      <c r="AM105" s="12">
        <f>+AO105/$AO$3</f>
        <v>8.854768733704741E-6</v>
      </c>
      <c r="AN105" s="7">
        <f>IF(AK105=1,AM105,AM105+AN103)</f>
        <v>0.99998499233753357</v>
      </c>
      <c r="AO105" s="5">
        <f>SUM(G105:AJ105)</f>
        <v>6.43</v>
      </c>
    </row>
    <row r="106" spans="1:41" x14ac:dyDescent="0.2">
      <c r="A106" s="1" t="s">
        <v>6</v>
      </c>
      <c r="B106" s="1" t="s">
        <v>53</v>
      </c>
      <c r="C106" s="1" t="s">
        <v>8</v>
      </c>
      <c r="D106" s="1" t="s">
        <v>73</v>
      </c>
      <c r="E106" s="1" t="s">
        <v>33</v>
      </c>
      <c r="F106" s="1" t="s">
        <v>11</v>
      </c>
      <c r="AC106" s="5">
        <v>-1</v>
      </c>
      <c r="AE106" s="5">
        <v>-1</v>
      </c>
      <c r="AH106" s="5">
        <v>-1</v>
      </c>
      <c r="AK106" s="20">
        <v>51</v>
      </c>
    </row>
    <row r="107" spans="1:41" x14ac:dyDescent="0.2">
      <c r="A107" s="1" t="s">
        <v>6</v>
      </c>
      <c r="B107" s="1" t="s">
        <v>53</v>
      </c>
      <c r="C107" s="1" t="s">
        <v>30</v>
      </c>
      <c r="D107" s="1" t="s">
        <v>62</v>
      </c>
      <c r="E107" s="1" t="s">
        <v>21</v>
      </c>
      <c r="F107" s="1" t="s">
        <v>10</v>
      </c>
      <c r="O107" s="5">
        <v>5</v>
      </c>
      <c r="AK107" s="20">
        <v>52</v>
      </c>
      <c r="AM107" s="12">
        <f>+AO107/$AO$3</f>
        <v>6.885512234607108E-6</v>
      </c>
      <c r="AN107" s="7">
        <f>IF(AK107=1,AM107,AM107+AN105)</f>
        <v>0.99999187784976817</v>
      </c>
      <c r="AO107" s="5">
        <f>SUM(G107:AJ107)</f>
        <v>5</v>
      </c>
    </row>
    <row r="108" spans="1:41" x14ac:dyDescent="0.2">
      <c r="A108" s="1" t="s">
        <v>6</v>
      </c>
      <c r="B108" s="1" t="s">
        <v>53</v>
      </c>
      <c r="C108" s="1" t="s">
        <v>30</v>
      </c>
      <c r="D108" s="1" t="s">
        <v>62</v>
      </c>
      <c r="E108" s="1" t="s">
        <v>21</v>
      </c>
      <c r="F108" s="1" t="s">
        <v>11</v>
      </c>
      <c r="O108" s="5">
        <v>-1</v>
      </c>
      <c r="AK108" s="20">
        <v>52</v>
      </c>
    </row>
    <row r="109" spans="1:41" x14ac:dyDescent="0.2">
      <c r="A109" s="1" t="s">
        <v>6</v>
      </c>
      <c r="B109" s="1" t="s">
        <v>53</v>
      </c>
      <c r="C109" s="1" t="s">
        <v>8</v>
      </c>
      <c r="D109" s="1" t="s">
        <v>72</v>
      </c>
      <c r="E109" s="1" t="s">
        <v>28</v>
      </c>
      <c r="F109" s="1" t="s">
        <v>10</v>
      </c>
      <c r="AE109" s="5">
        <v>4</v>
      </c>
      <c r="AK109" s="20">
        <v>53</v>
      </c>
      <c r="AM109" s="12">
        <f>+AO109/$AO$3</f>
        <v>5.5084097876856864E-6</v>
      </c>
      <c r="AN109" s="7">
        <f>IF(AK109=1,AM109,AM109+AN107)</f>
        <v>0.99999738625955581</v>
      </c>
      <c r="AO109" s="5">
        <f>SUM(G109:AJ109)</f>
        <v>4</v>
      </c>
    </row>
    <row r="110" spans="1:41" x14ac:dyDescent="0.2">
      <c r="A110" s="1" t="s">
        <v>6</v>
      </c>
      <c r="B110" s="1" t="s">
        <v>53</v>
      </c>
      <c r="C110" s="1" t="s">
        <v>8</v>
      </c>
      <c r="D110" s="1" t="s">
        <v>72</v>
      </c>
      <c r="E110" s="1" t="s">
        <v>28</v>
      </c>
      <c r="F110" s="1" t="s">
        <v>11</v>
      </c>
      <c r="AE110" s="5" t="s">
        <v>12</v>
      </c>
      <c r="AK110" s="20">
        <v>53</v>
      </c>
    </row>
    <row r="111" spans="1:41" x14ac:dyDescent="0.2">
      <c r="A111" s="1" t="s">
        <v>6</v>
      </c>
      <c r="B111" s="1" t="s">
        <v>53</v>
      </c>
      <c r="C111" s="1" t="s">
        <v>8</v>
      </c>
      <c r="D111" s="1" t="s">
        <v>221</v>
      </c>
      <c r="E111" s="1" t="s">
        <v>21</v>
      </c>
      <c r="F111" s="1" t="s">
        <v>10</v>
      </c>
      <c r="Y111" s="5">
        <v>0.93</v>
      </c>
      <c r="AK111" s="20">
        <v>54</v>
      </c>
      <c r="AM111" s="12">
        <f>+AO111/$AO$3</f>
        <v>1.2807052756369222E-6</v>
      </c>
      <c r="AN111" s="7">
        <f>IF(AK111=1,AM111,AM111+AN109)</f>
        <v>0.99999866696483142</v>
      </c>
      <c r="AO111" s="5">
        <f>SUM(G111:AJ111)</f>
        <v>0.93</v>
      </c>
    </row>
    <row r="112" spans="1:41" x14ac:dyDescent="0.2">
      <c r="A112" s="1" t="s">
        <v>6</v>
      </c>
      <c r="B112" s="1" t="s">
        <v>53</v>
      </c>
      <c r="C112" s="1" t="s">
        <v>8</v>
      </c>
      <c r="D112" s="1" t="s">
        <v>221</v>
      </c>
      <c r="E112" s="1" t="s">
        <v>21</v>
      </c>
      <c r="F112" s="1" t="s">
        <v>11</v>
      </c>
      <c r="Y112" s="5">
        <v>-1</v>
      </c>
      <c r="AK112" s="20">
        <v>54</v>
      </c>
    </row>
    <row r="113" spans="1:41" x14ac:dyDescent="0.2">
      <c r="A113" s="1" t="s">
        <v>6</v>
      </c>
      <c r="B113" s="1" t="s">
        <v>53</v>
      </c>
      <c r="C113" s="1" t="s">
        <v>8</v>
      </c>
      <c r="D113" s="1" t="s">
        <v>41</v>
      </c>
      <c r="E113" s="1" t="s">
        <v>21</v>
      </c>
      <c r="F113" s="1" t="s">
        <v>10</v>
      </c>
      <c r="AF113" s="5">
        <v>0.39800000000000002</v>
      </c>
      <c r="AK113" s="20">
        <v>55</v>
      </c>
      <c r="AM113" s="12">
        <f>+AO113/$AO$3</f>
        <v>5.4808677387472582E-7</v>
      </c>
      <c r="AN113" s="7">
        <f>IF(AK113=1,AM113,AM113+AN111)</f>
        <v>0.99999921505160527</v>
      </c>
      <c r="AO113" s="5">
        <f>SUM(G113:AJ113)</f>
        <v>0.39800000000000002</v>
      </c>
    </row>
    <row r="114" spans="1:41" x14ac:dyDescent="0.2">
      <c r="A114" s="1" t="s">
        <v>6</v>
      </c>
      <c r="B114" s="1" t="s">
        <v>53</v>
      </c>
      <c r="C114" s="1" t="s">
        <v>8</v>
      </c>
      <c r="D114" s="1" t="s">
        <v>41</v>
      </c>
      <c r="E114" s="1" t="s">
        <v>21</v>
      </c>
      <c r="F114" s="1" t="s">
        <v>11</v>
      </c>
      <c r="AE114" s="5" t="s">
        <v>15</v>
      </c>
      <c r="AF114" s="5" t="s">
        <v>15</v>
      </c>
      <c r="AK114" s="20">
        <v>55</v>
      </c>
    </row>
    <row r="115" spans="1:41" x14ac:dyDescent="0.2">
      <c r="A115" s="1" t="s">
        <v>6</v>
      </c>
      <c r="B115" s="1" t="s">
        <v>53</v>
      </c>
      <c r="C115" s="1" t="s">
        <v>30</v>
      </c>
      <c r="D115" s="1" t="s">
        <v>63</v>
      </c>
      <c r="E115" s="1" t="s">
        <v>21</v>
      </c>
      <c r="F115" s="1" t="s">
        <v>10</v>
      </c>
      <c r="R115" s="5">
        <v>0.36</v>
      </c>
      <c r="AK115" s="20">
        <v>56</v>
      </c>
      <c r="AM115" s="12">
        <f>+AO115/$AO$3</f>
        <v>4.9575688089171176E-7</v>
      </c>
      <c r="AN115" s="7">
        <f>IF(AK115=1,AM115,AM115+AN113)</f>
        <v>0.99999971080848615</v>
      </c>
      <c r="AO115" s="5">
        <f>SUM(G115:AJ115)</f>
        <v>0.36</v>
      </c>
    </row>
    <row r="116" spans="1:41" x14ac:dyDescent="0.2">
      <c r="A116" s="1" t="s">
        <v>6</v>
      </c>
      <c r="B116" s="1" t="s">
        <v>53</v>
      </c>
      <c r="C116" s="1" t="s">
        <v>30</v>
      </c>
      <c r="D116" s="1" t="s">
        <v>63</v>
      </c>
      <c r="E116" s="1" t="s">
        <v>21</v>
      </c>
      <c r="F116" s="1" t="s">
        <v>11</v>
      </c>
      <c r="R116" s="5">
        <v>-1</v>
      </c>
      <c r="AK116" s="20">
        <v>56</v>
      </c>
    </row>
    <row r="117" spans="1:41" x14ac:dyDescent="0.2">
      <c r="A117" s="1" t="s">
        <v>6</v>
      </c>
      <c r="B117" s="1" t="s">
        <v>53</v>
      </c>
      <c r="C117" s="1" t="s">
        <v>8</v>
      </c>
      <c r="D117" s="1" t="s">
        <v>229</v>
      </c>
      <c r="E117" s="1" t="s">
        <v>21</v>
      </c>
      <c r="F117" s="1" t="s">
        <v>10</v>
      </c>
      <c r="Q117" s="5">
        <v>0.21</v>
      </c>
      <c r="AK117" s="20">
        <v>57</v>
      </c>
      <c r="AM117" s="12">
        <f>+AO117/$AO$3</f>
        <v>2.8919151385349855E-7</v>
      </c>
      <c r="AN117" s="7">
        <f>IF(AK117=1,AM117,AM117+AN115)</f>
        <v>1</v>
      </c>
      <c r="AO117" s="5">
        <f>SUM(G117:AJ117)</f>
        <v>0.21</v>
      </c>
    </row>
    <row r="118" spans="1:41" x14ac:dyDescent="0.2">
      <c r="A118" s="1" t="s">
        <v>6</v>
      </c>
      <c r="B118" s="1" t="s">
        <v>53</v>
      </c>
      <c r="C118" s="1" t="s">
        <v>8</v>
      </c>
      <c r="D118" s="1" t="s">
        <v>229</v>
      </c>
      <c r="E118" s="1" t="s">
        <v>21</v>
      </c>
      <c r="F118" s="1" t="s">
        <v>11</v>
      </c>
      <c r="Q118" s="5" t="s">
        <v>15</v>
      </c>
      <c r="AK118" s="20">
        <v>57</v>
      </c>
    </row>
    <row r="175" spans="7:7" x14ac:dyDescent="0.2">
      <c r="G175" s="8"/>
    </row>
    <row r="177" spans="7:7" x14ac:dyDescent="0.2">
      <c r="G177" s="8"/>
    </row>
    <row r="179" spans="7:7" x14ac:dyDescent="0.2">
      <c r="G179" s="8"/>
    </row>
  </sheetData>
  <mergeCells count="2">
    <mergeCell ref="E2:F2"/>
    <mergeCell ref="A1:D1"/>
  </mergeCells>
  <conditionalFormatting sqref="AN8 AN6 AN10 AN12 AN14 AN16 AN18 AN20 AN22 AN24 AN26 AN28 AN30 AN32 AN34 AN36 AN38 AN40 AN42 AN44 AN46 AN48 AN50 AN52 AN54 AN56 AN58 AN60 AN62 AN64 AN66 AN68 AN70 AN72 AN74 AN76 AN78 AN80 AN82 AN84 AN86 AN88 AN90 AN92 AN94 AN96 AN98 AN100 AN102 AN104 AN106 AN108 AN110">
    <cfRule type="colorScale" priority="102">
      <colorScale>
        <cfvo type="min"/>
        <cfvo type="percentile" val="50"/>
        <cfvo type="num" val="0.97499999999999998"/>
        <color rgb="FF63BE7B"/>
        <color rgb="FFFCFCFF"/>
        <color rgb="FFF8696B"/>
      </colorScale>
    </cfRule>
  </conditionalFormatting>
  <conditionalFormatting sqref="AM10 AM8 AM12 AM14 AM16 AM18 AM20 AM22 AM24 AM26 AM28 AM30 AM32 AM34 AM36 AM38 AM40 AM42 AM44 AM46 AM48 AM50 AM52 AM54 AM56 AM58 AM60 AM62 AM64 AM66 AM68 AM70 AM72 AM74 AM76 AM78 AM80 AM82 AM84 AM86 AM88 AM90 AM92 AM94 AM96 AM98 AM100 AM102 AM104 AM106 AM108 AM110">
    <cfRule type="colorScale" priority="94">
      <colorScale>
        <cfvo type="min"/>
        <cfvo type="percentile" val="50"/>
        <cfvo type="max"/>
        <color rgb="FFF8696B"/>
        <color rgb="FFFFEB84"/>
        <color rgb="FF63BE7B"/>
      </colorScale>
    </cfRule>
  </conditionalFormatting>
  <conditionalFormatting sqref="AN10 AN8 AN12 AN14 AN16 AN18 AN20 AN22 AN24 AN26 AN28 AN30 AN32 AN34 AN36 AN38 AN40 AN42 AN44 AN46 AN48 AN50 AN52 AN54 AN56 AN58 AN60 AN62 AN64 AN66 AN68 AN70 AN72 AN74 AN76 AN78 AN80 AN82 AN84 AN86 AN88 AN90 AN92 AN94 AN96 AN98 AN100 AN102 AN104 AN106 AN108 AN110">
    <cfRule type="colorScale" priority="93">
      <colorScale>
        <cfvo type="min"/>
        <cfvo type="percentile" val="50"/>
        <cfvo type="num" val="0.97499999999999998"/>
        <color rgb="FF63BE7B"/>
        <color rgb="FFFCFCFF"/>
        <color rgb="FFF8696B"/>
      </colorScale>
    </cfRule>
  </conditionalFormatting>
  <conditionalFormatting sqref="G117 G119:G171">
    <cfRule type="cellIs" dxfId="1154" priority="52" operator="equal">
      <formula>-1</formula>
    </cfRule>
    <cfRule type="cellIs" dxfId="1153" priority="53" operator="equal">
      <formula>"a"</formula>
    </cfRule>
    <cfRule type="cellIs" dxfId="1152" priority="54" operator="equal">
      <formula>"b"</formula>
    </cfRule>
    <cfRule type="cellIs" dxfId="1151" priority="55" operator="equal">
      <formula>"c"</formula>
    </cfRule>
    <cfRule type="cellIs" dxfId="1150" priority="56" operator="equal">
      <formula>"bc"</formula>
    </cfRule>
    <cfRule type="cellIs" dxfId="1149" priority="57" operator="equal">
      <formula>"ab"</formula>
    </cfRule>
    <cfRule type="cellIs" dxfId="1148" priority="58" operator="equal">
      <formula>"ac"</formula>
    </cfRule>
    <cfRule type="cellIs" dxfId="1147" priority="59" operator="equal">
      <formula>"abc"</formula>
    </cfRule>
  </conditionalFormatting>
  <conditionalFormatting sqref="G173 G175 G177 G179">
    <cfRule type="cellIs" dxfId="1146" priority="44" operator="equal">
      <formula>-1</formula>
    </cfRule>
    <cfRule type="cellIs" dxfId="1145" priority="45" operator="equal">
      <formula>"a"</formula>
    </cfRule>
    <cfRule type="cellIs" dxfId="1144" priority="46" operator="equal">
      <formula>"b"</formula>
    </cfRule>
    <cfRule type="cellIs" dxfId="1143" priority="47" operator="equal">
      <formula>"c"</formula>
    </cfRule>
    <cfRule type="cellIs" dxfId="1142" priority="48" operator="equal">
      <formula>"bc"</formula>
    </cfRule>
    <cfRule type="cellIs" dxfId="1141" priority="49" operator="equal">
      <formula>"ab"</formula>
    </cfRule>
    <cfRule type="cellIs" dxfId="1140" priority="50" operator="equal">
      <formula>"ac"</formula>
    </cfRule>
    <cfRule type="cellIs" dxfId="1139" priority="51" operator="equal">
      <formula>"abc"</formula>
    </cfRule>
  </conditionalFormatting>
  <conditionalFormatting sqref="AO2">
    <cfRule type="cellIs" dxfId="1138" priority="43" operator="equal">
      <formula>"Check functions"</formula>
    </cfRule>
  </conditionalFormatting>
  <conditionalFormatting sqref="G6:AJ116">
    <cfRule type="cellIs" dxfId="1137" priority="11" operator="equal">
      <formula>-1</formula>
    </cfRule>
    <cfRule type="cellIs" dxfId="1136" priority="12" operator="equal">
      <formula>"a"</formula>
    </cfRule>
    <cfRule type="cellIs" dxfId="1135" priority="13" operator="equal">
      <formula>"b"</formula>
    </cfRule>
    <cfRule type="cellIs" dxfId="1134" priority="14" operator="equal">
      <formula>"c"</formula>
    </cfRule>
    <cfRule type="cellIs" dxfId="1133" priority="15" operator="equal">
      <formula>"bc"</formula>
    </cfRule>
    <cfRule type="cellIs" dxfId="1132" priority="16" operator="equal">
      <formula>"ab"</formula>
    </cfRule>
    <cfRule type="cellIs" dxfId="1131" priority="17" operator="equal">
      <formula>"ac"</formula>
    </cfRule>
    <cfRule type="cellIs" dxfId="1130" priority="18" operator="equal">
      <formula>"abc"</formula>
    </cfRule>
  </conditionalFormatting>
  <conditionalFormatting sqref="AM5:AM118">
    <cfRule type="colorScale" priority="1738">
      <colorScale>
        <cfvo type="min"/>
        <cfvo type="percentile" val="50"/>
        <cfvo type="max"/>
        <color rgb="FFF8696B"/>
        <color rgb="FFFFEB84"/>
        <color rgb="FF63BE7B"/>
      </colorScale>
    </cfRule>
  </conditionalFormatting>
  <conditionalFormatting sqref="AN5:AN118">
    <cfRule type="colorScale" priority="1793">
      <colorScale>
        <cfvo type="min"/>
        <cfvo type="percentile" val="50"/>
        <cfvo type="num" val="0.97499999999999998"/>
        <color rgb="FF63BE7B"/>
        <color rgb="FFFCFCFF"/>
        <color rgb="FFF8696B"/>
      </colorScale>
    </cfRule>
  </conditionalFormatting>
  <conditionalFormatting sqref="G118:AJ118">
    <cfRule type="cellIs" dxfId="1129" priority="3" operator="equal">
      <formula>-1</formula>
    </cfRule>
    <cfRule type="cellIs" dxfId="1128" priority="4" operator="equal">
      <formula>"a"</formula>
    </cfRule>
    <cfRule type="cellIs" dxfId="1127" priority="5" operator="equal">
      <formula>"b"</formula>
    </cfRule>
    <cfRule type="cellIs" dxfId="1126" priority="6" operator="equal">
      <formula>"c"</formula>
    </cfRule>
    <cfRule type="cellIs" dxfId="1125" priority="7" operator="equal">
      <formula>"bc"</formula>
    </cfRule>
    <cfRule type="cellIs" dxfId="1124" priority="8" operator="equal">
      <formula>"ab"</formula>
    </cfRule>
    <cfRule type="cellIs" dxfId="1123" priority="9" operator="equal">
      <formula>"ac"</formula>
    </cfRule>
    <cfRule type="cellIs" dxfId="1122" priority="10" operator="equal">
      <formula>"abc"</formula>
    </cfRule>
  </conditionalFormatting>
  <pageMargins left="0.7" right="0.7" top="0.75" bottom="0.75" header="0.3" footer="0.3"/>
  <pageSetup paperSize="9" scale="54" orientation="landscape"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2:T96"/>
  <sheetViews>
    <sheetView zoomScale="90" zoomScaleNormal="90" workbookViewId="0"/>
  </sheetViews>
  <sheetFormatPr defaultRowHeight="12.75" x14ac:dyDescent="0.2"/>
  <sheetData>
    <row r="2" spans="2:20" x14ac:dyDescent="0.2">
      <c r="C2" t="s">
        <v>98</v>
      </c>
    </row>
    <row r="3" spans="2:20" x14ac:dyDescent="0.2">
      <c r="B3" s="3" t="s">
        <v>142</v>
      </c>
    </row>
    <row r="4" spans="2:20" x14ac:dyDescent="0.2">
      <c r="B4" t="s">
        <v>99</v>
      </c>
      <c r="C4">
        <f>'ALB-N'!H2</f>
        <v>30850.520999999997</v>
      </c>
      <c r="D4">
        <f>'ALB-N'!I2</f>
        <v>38135.03</v>
      </c>
      <c r="E4">
        <f>'ALB-N'!J2</f>
        <v>35163.499000000003</v>
      </c>
      <c r="F4">
        <f>'ALB-N'!K2</f>
        <v>38377.405999999995</v>
      </c>
      <c r="G4">
        <f>'ALB-N'!L2</f>
        <v>28802.520999999993</v>
      </c>
      <c r="H4">
        <f>'ALB-N'!M2</f>
        <v>29022.51</v>
      </c>
      <c r="I4">
        <f>'ALB-N'!N2</f>
        <v>25746.195000000003</v>
      </c>
      <c r="J4">
        <f>'ALB-N'!O2</f>
        <v>34549.474999999999</v>
      </c>
      <c r="K4">
        <f>'ALB-N'!P2</f>
        <v>33124.054000000011</v>
      </c>
      <c r="L4">
        <f>'ALB-N'!Q2</f>
        <v>26252.132999999991</v>
      </c>
      <c r="M4">
        <f>'ALB-N'!R2</f>
        <v>22716.102999999999</v>
      </c>
      <c r="N4">
        <f>'ALB-N'!S2</f>
        <v>25566.710999999999</v>
      </c>
      <c r="O4">
        <f>'ALB-N'!T2</f>
        <v>25956.584000000006</v>
      </c>
      <c r="P4">
        <f>'ALB-N'!U2</f>
        <v>35317.886999999981</v>
      </c>
      <c r="Q4">
        <f>'ALB-N'!V2</f>
        <v>36963.340999999993</v>
      </c>
      <c r="R4">
        <f>'ALB-N'!W2</f>
        <v>21991.273000000001</v>
      </c>
      <c r="S4">
        <f>'ALB-N'!X2</f>
        <v>20482.762999999995</v>
      </c>
      <c r="T4">
        <f>'ALB-N'!Y2</f>
        <v>15391.36</v>
      </c>
    </row>
    <row r="5" spans="2:20" x14ac:dyDescent="0.2">
      <c r="B5" t="s">
        <v>100</v>
      </c>
      <c r="C5">
        <f>'ALB-S'!H2</f>
        <v>36563.935999999994</v>
      </c>
      <c r="D5">
        <f>'ALB-S'!I2</f>
        <v>32814.298999999999</v>
      </c>
      <c r="E5">
        <f>'ALB-S'!J2</f>
        <v>35300.517000000014</v>
      </c>
      <c r="F5">
        <f>'ALB-S'!K2</f>
        <v>27553.584000000003</v>
      </c>
      <c r="G5">
        <f>'ALB-S'!L2</f>
        <v>28426.339</v>
      </c>
      <c r="H5">
        <f>'ALB-S'!M2</f>
        <v>28022.27</v>
      </c>
      <c r="I5">
        <f>'ALB-S'!N2</f>
        <v>30595.032000000003</v>
      </c>
      <c r="J5">
        <f>'ALB-S'!O2</f>
        <v>27656.323</v>
      </c>
      <c r="K5">
        <f>'ALB-S'!P2</f>
        <v>31386.569</v>
      </c>
      <c r="L5">
        <f>'ALB-S'!Q2</f>
        <v>38795.470999999998</v>
      </c>
      <c r="M5">
        <f>'ALB-S'!R2</f>
        <v>31745.672000000002</v>
      </c>
      <c r="N5">
        <f>'ALB-S'!S2</f>
        <v>28004.57</v>
      </c>
      <c r="O5">
        <f>'ALB-S'!T2</f>
        <v>22544.727999999992</v>
      </c>
      <c r="P5">
        <f>'ALB-S'!U2</f>
        <v>18881.534</v>
      </c>
      <c r="Q5">
        <f>'ALB-S'!V2</f>
        <v>24452.845000000001</v>
      </c>
      <c r="R5">
        <f>'ALB-S'!W2</f>
        <v>20282.932000000004</v>
      </c>
      <c r="S5">
        <f>'ALB-S'!X2</f>
        <v>18867.414999999997</v>
      </c>
      <c r="T5">
        <f>'ALB-S'!Y2</f>
        <v>22248.278000000009</v>
      </c>
    </row>
    <row r="6" spans="2:20" x14ac:dyDescent="0.2">
      <c r="B6" t="s">
        <v>101</v>
      </c>
      <c r="C6">
        <f>'ALB-M'!H2</f>
        <v>2202</v>
      </c>
      <c r="D6">
        <f>'ALB-M'!I2</f>
        <v>2137.7280000000001</v>
      </c>
      <c r="E6">
        <f>'ALB-M'!J2</f>
        <v>1349</v>
      </c>
      <c r="F6">
        <f>'ALB-M'!K2</f>
        <v>1587.1</v>
      </c>
      <c r="G6">
        <f>'ALB-M'!L2</f>
        <v>3150.3690000000001</v>
      </c>
      <c r="H6">
        <f>'ALB-M'!M2</f>
        <v>2540.875</v>
      </c>
      <c r="I6">
        <f>'ALB-M'!N2</f>
        <v>2697.665</v>
      </c>
      <c r="J6">
        <f>'ALB-M'!O2</f>
        <v>4856.277</v>
      </c>
      <c r="K6">
        <f>'ALB-M'!P2</f>
        <v>5576.9569999999994</v>
      </c>
      <c r="L6">
        <f>'ALB-M'!Q2</f>
        <v>4870.24</v>
      </c>
      <c r="M6">
        <f>'ALB-M'!R2</f>
        <v>5607.7330000000002</v>
      </c>
      <c r="N6">
        <f>'ALB-M'!S2</f>
        <v>7898.4639999999999</v>
      </c>
      <c r="O6">
        <f>'ALB-M'!T2</f>
        <v>4874.1570000000011</v>
      </c>
      <c r="P6">
        <f>'ALB-M'!U2</f>
        <v>3529.029</v>
      </c>
      <c r="Q6">
        <f>'ALB-M'!V2</f>
        <v>5964.7469999999994</v>
      </c>
      <c r="R6">
        <f>'ALB-M'!W2</f>
        <v>6519.8869999999988</v>
      </c>
      <c r="S6">
        <f>'ALB-M'!X2</f>
        <v>2969.5829999999996</v>
      </c>
      <c r="T6">
        <f>'ALB-M'!Y2</f>
        <v>4023.8409999999994</v>
      </c>
    </row>
    <row r="7" spans="2:20" x14ac:dyDescent="0.2">
      <c r="B7" t="s">
        <v>102</v>
      </c>
      <c r="C7">
        <f>'YFT-E'!H2</f>
        <v>125397.77400000003</v>
      </c>
      <c r="D7">
        <f>'YFT-E'!I2</f>
        <v>124724.99199999998</v>
      </c>
      <c r="E7">
        <f>'YFT-E'!J2</f>
        <v>124849.11600000001</v>
      </c>
      <c r="F7">
        <f>'YFT-E'!K2</f>
        <v>119430.86900000001</v>
      </c>
      <c r="G7">
        <f>'YFT-E'!L2</f>
        <v>116150.588</v>
      </c>
      <c r="H7">
        <f>'YFT-E'!M2</f>
        <v>104363.03799999999</v>
      </c>
      <c r="I7">
        <f>'YFT-E'!N2</f>
        <v>113614.99900000004</v>
      </c>
      <c r="J7">
        <f>'YFT-E'!O2</f>
        <v>103600.852</v>
      </c>
      <c r="K7">
        <f>'YFT-E'!P2</f>
        <v>96825.305000000008</v>
      </c>
      <c r="L7">
        <f>'YFT-E'!Q2</f>
        <v>112772.42300000001</v>
      </c>
      <c r="M7">
        <f>'YFT-E'!R2</f>
        <v>106796.54600000002</v>
      </c>
      <c r="N7">
        <f>'YFT-E'!S2</f>
        <v>98204.743000000017</v>
      </c>
      <c r="O7">
        <f>'YFT-E'!T2</f>
        <v>88267.463000000003</v>
      </c>
      <c r="P7">
        <f>'YFT-E'!U2</f>
        <v>75559.061000000016</v>
      </c>
      <c r="Q7">
        <f>'YFT-E'!V2</f>
        <v>77613.739999999976</v>
      </c>
      <c r="R7">
        <f>'YFT-E'!W2</f>
        <v>78666.85500000001</v>
      </c>
      <c r="S7">
        <f>'YFT-E'!X2</f>
        <v>93744.496000000043</v>
      </c>
      <c r="T7">
        <f>'YFT-E'!Y2</f>
        <v>99134.668999999951</v>
      </c>
    </row>
    <row r="8" spans="2:20" x14ac:dyDescent="0.2">
      <c r="B8" t="s">
        <v>103</v>
      </c>
      <c r="C8">
        <f>'YFT-W'!H2</f>
        <v>38289.4</v>
      </c>
      <c r="D8">
        <f>'YFT-W'!I2</f>
        <v>38836.040999999997</v>
      </c>
      <c r="E8">
        <f>'YFT-W'!J2</f>
        <v>48335.735000000008</v>
      </c>
      <c r="F8">
        <f>'YFT-W'!K2</f>
        <v>35293.78</v>
      </c>
      <c r="G8">
        <f>'YFT-W'!L2</f>
        <v>33055.525999999998</v>
      </c>
      <c r="H8">
        <f>'YFT-W'!M2</f>
        <v>32941.144</v>
      </c>
      <c r="I8">
        <f>'YFT-W'!N2</f>
        <v>30946.293999999998</v>
      </c>
      <c r="J8">
        <f>'YFT-W'!O2</f>
        <v>31211.096000000001</v>
      </c>
      <c r="K8">
        <f>'YFT-W'!P2</f>
        <v>35623.356</v>
      </c>
      <c r="L8">
        <f>'YFT-W'!Q2</f>
        <v>40325.420999999995</v>
      </c>
      <c r="M8">
        <f>'YFT-W'!R2</f>
        <v>29664.858999999997</v>
      </c>
      <c r="N8">
        <f>'YFT-W'!S2</f>
        <v>24986.185000000009</v>
      </c>
      <c r="O8">
        <f>'YFT-W'!T2</f>
        <v>31304.300999999996</v>
      </c>
      <c r="P8">
        <f>'YFT-W'!U2</f>
        <v>29515.738999999994</v>
      </c>
      <c r="Q8">
        <f>'YFT-W'!V2</f>
        <v>28271.590999999993</v>
      </c>
      <c r="R8">
        <f>'YFT-W'!W2</f>
        <v>24167.347000000005</v>
      </c>
      <c r="S8">
        <f>'YFT-W'!X2</f>
        <v>18123.242999999995</v>
      </c>
      <c r="T8">
        <f>'YFT-W'!Y2</f>
        <v>18776.533000000003</v>
      </c>
    </row>
    <row r="9" spans="2:20" x14ac:dyDescent="0.2">
      <c r="B9" t="s">
        <v>104</v>
      </c>
      <c r="C9">
        <f>'SKJ-E'!H2</f>
        <v>141043.01800000001</v>
      </c>
      <c r="D9">
        <f>'SKJ-E'!I2</f>
        <v>176555.23300000004</v>
      </c>
      <c r="E9">
        <f>'SKJ-E'!J2</f>
        <v>161455.51799999998</v>
      </c>
      <c r="F9">
        <f>'SKJ-E'!K2</f>
        <v>152984.28600000005</v>
      </c>
      <c r="G9">
        <f>'SKJ-E'!L2</f>
        <v>129590.31999999999</v>
      </c>
      <c r="H9">
        <f>'SKJ-E'!M2</f>
        <v>117228.88799999999</v>
      </c>
      <c r="I9">
        <f>'SKJ-E'!N2</f>
        <v>132325.26999999999</v>
      </c>
      <c r="J9">
        <f>'SKJ-E'!O2</f>
        <v>154940.08300000001</v>
      </c>
      <c r="K9">
        <f>'SKJ-E'!P2</f>
        <v>126293.53400000003</v>
      </c>
      <c r="L9">
        <f>'SKJ-E'!Q2</f>
        <v>131908.79999999999</v>
      </c>
      <c r="M9">
        <f>'SKJ-E'!R2</f>
        <v>100585.22000000003</v>
      </c>
      <c r="N9">
        <f>'SKJ-E'!S2</f>
        <v>130192.29100000004</v>
      </c>
      <c r="O9">
        <f>'SKJ-E'!T2</f>
        <v>154005.65900000001</v>
      </c>
      <c r="P9">
        <f>'SKJ-E'!U2</f>
        <v>143982.32299999997</v>
      </c>
      <c r="Q9">
        <f>'SKJ-E'!V2</f>
        <v>111923.43699999998</v>
      </c>
      <c r="R9">
        <f>'SKJ-E'!W2</f>
        <v>120219.20799999998</v>
      </c>
      <c r="S9">
        <f>'SKJ-E'!X2</f>
        <v>123082.03500000003</v>
      </c>
      <c r="T9">
        <f>'SKJ-E'!Y2</f>
        <v>137829.29300000003</v>
      </c>
    </row>
    <row r="10" spans="2:20" x14ac:dyDescent="0.2">
      <c r="B10" t="s">
        <v>105</v>
      </c>
      <c r="C10">
        <f>'SKJ-W'!H2</f>
        <v>30154.557999999997</v>
      </c>
      <c r="D10">
        <f>'SKJ-W'!I2</f>
        <v>33220.798999999992</v>
      </c>
      <c r="E10">
        <f>'SKJ-W'!J2</f>
        <v>29949.089999999997</v>
      </c>
      <c r="F10">
        <f>'SKJ-W'!K2</f>
        <v>21859.610000000004</v>
      </c>
      <c r="G10">
        <f>'SKJ-W'!L2</f>
        <v>27561.598000000002</v>
      </c>
      <c r="H10">
        <f>'SKJ-W'!M2</f>
        <v>31711.761999999999</v>
      </c>
      <c r="I10">
        <f>'SKJ-W'!N2</f>
        <v>29087.037999999997</v>
      </c>
      <c r="J10">
        <f>'SKJ-W'!O2</f>
        <v>27355.528999999995</v>
      </c>
      <c r="K10">
        <f>'SKJ-W'!P2</f>
        <v>29193.405999999999</v>
      </c>
      <c r="L10">
        <f>'SKJ-W'!Q2</f>
        <v>31450.763999999996</v>
      </c>
      <c r="M10">
        <f>'SKJ-W'!R2</f>
        <v>21599.721000000001</v>
      </c>
      <c r="N10">
        <f>'SKJ-W'!S2</f>
        <v>24748.533999999996</v>
      </c>
      <c r="O10">
        <f>'SKJ-W'!T2</f>
        <v>27461.481999999996</v>
      </c>
      <c r="P10">
        <f>'SKJ-W'!U2</f>
        <v>28516.581999999999</v>
      </c>
      <c r="Q10">
        <f>'SKJ-W'!V2</f>
        <v>26452.515999999996</v>
      </c>
      <c r="R10">
        <f>'SKJ-W'!W2</f>
        <v>25443.206000000006</v>
      </c>
      <c r="S10">
        <f>'SKJ-W'!X2</f>
        <v>22021.92600000001</v>
      </c>
      <c r="T10">
        <f>'SKJ-W'!Y2</f>
        <v>25774.3</v>
      </c>
    </row>
    <row r="11" spans="2:20" x14ac:dyDescent="0.2">
      <c r="B11" t="s">
        <v>106</v>
      </c>
      <c r="C11">
        <f>'SWO-N'!H2</f>
        <v>15394</v>
      </c>
      <c r="D11">
        <f>'SWO-N'!I2</f>
        <v>16737.830999999998</v>
      </c>
      <c r="E11">
        <f>'SWO-N'!J2</f>
        <v>15501.26</v>
      </c>
      <c r="F11">
        <f>'SWO-N'!K2</f>
        <v>17104.889000000003</v>
      </c>
      <c r="G11">
        <f>'SWO-N'!L2</f>
        <v>15221.720000000001</v>
      </c>
      <c r="H11">
        <f>'SWO-N'!M2</f>
        <v>13024.67</v>
      </c>
      <c r="I11">
        <f>'SWO-N'!N2</f>
        <v>12328.998</v>
      </c>
      <c r="J11">
        <f>'SWO-N'!O2</f>
        <v>11621.667000000001</v>
      </c>
      <c r="K11">
        <f>'SWO-N'!P2</f>
        <v>11452.514999999999</v>
      </c>
      <c r="L11">
        <f>'SWO-N'!Q2</f>
        <v>10010.788000000002</v>
      </c>
      <c r="M11">
        <f>'SWO-N'!R2</f>
        <v>9654.1230000000087</v>
      </c>
      <c r="N11">
        <f>'SWO-N'!S2</f>
        <v>11442.455000000002</v>
      </c>
      <c r="O11">
        <f>'SWO-N'!T2</f>
        <v>12067.599999999997</v>
      </c>
      <c r="P11">
        <f>'SWO-N'!U2</f>
        <v>12377.319999999996</v>
      </c>
      <c r="Q11">
        <f>'SWO-N'!V2</f>
        <v>11477.76</v>
      </c>
      <c r="R11">
        <f>'SWO-N'!W2</f>
        <v>12301.986000000003</v>
      </c>
      <c r="S11">
        <f>'SWO-N'!X2</f>
        <v>11049.72</v>
      </c>
      <c r="T11">
        <f>'SWO-N'!Y2</f>
        <v>12081.409000000007</v>
      </c>
    </row>
    <row r="12" spans="2:20" x14ac:dyDescent="0.2">
      <c r="B12" t="s">
        <v>107</v>
      </c>
      <c r="C12">
        <f>'SWO-S'!H2</f>
        <v>13813.37</v>
      </c>
      <c r="D12">
        <f>'SWO-S'!I2</f>
        <v>16130.479999999998</v>
      </c>
      <c r="E12">
        <f>'SWO-S'!J2</f>
        <v>18958.336000000007</v>
      </c>
      <c r="F12">
        <f>'SWO-S'!K2</f>
        <v>21930.63</v>
      </c>
      <c r="G12">
        <f>'SWO-S'!L2</f>
        <v>18289.28</v>
      </c>
      <c r="H12">
        <f>'SWO-S'!M2</f>
        <v>18542.082999999999</v>
      </c>
      <c r="I12">
        <f>'SWO-S'!N2</f>
        <v>14027.304999999998</v>
      </c>
      <c r="J12">
        <f>'SWO-S'!O2</f>
        <v>15501.590000000002</v>
      </c>
      <c r="K12">
        <f>'SWO-S'!P2</f>
        <v>15727.617999999999</v>
      </c>
      <c r="L12">
        <f>'SWO-S'!Q2</f>
        <v>15128.289999999999</v>
      </c>
      <c r="M12">
        <f>'SWO-S'!R2</f>
        <v>14103.833000000002</v>
      </c>
      <c r="N12">
        <f>'SWO-S'!S2</f>
        <v>12634.298999999999</v>
      </c>
      <c r="O12">
        <f>'SWO-S'!T2</f>
        <v>13081.569</v>
      </c>
      <c r="P12">
        <f>'SWO-S'!U2</f>
        <v>13163.42</v>
      </c>
      <c r="Q12">
        <f>'SWO-S'!V2</f>
        <v>14244.598000000002</v>
      </c>
      <c r="R12">
        <f>'SWO-S'!W2</f>
        <v>15629.298000000001</v>
      </c>
      <c r="S12">
        <f>'SWO-S'!X2</f>
        <v>12411.272000000003</v>
      </c>
      <c r="T12">
        <f>'SWO-S'!Y2</f>
        <v>12726.793</v>
      </c>
    </row>
    <row r="13" spans="2:20" x14ac:dyDescent="0.2">
      <c r="B13" t="s">
        <v>108</v>
      </c>
      <c r="C13">
        <f>'SWO-M'!H2</f>
        <v>14709.419</v>
      </c>
      <c r="D13">
        <f>'SWO-M'!I2</f>
        <v>13264.866</v>
      </c>
      <c r="E13">
        <f>'SWO-M'!J2</f>
        <v>16082.214</v>
      </c>
      <c r="F13">
        <f>'SWO-M'!K2</f>
        <v>13015.475</v>
      </c>
      <c r="G13">
        <f>'SWO-M'!L2</f>
        <v>12052.811</v>
      </c>
      <c r="H13">
        <f>'SWO-M'!M2</f>
        <v>14693.346</v>
      </c>
      <c r="I13">
        <f>'SWO-M'!N2</f>
        <v>14368.865</v>
      </c>
      <c r="J13">
        <f>'SWO-M'!O2</f>
        <v>13698.637000000001</v>
      </c>
      <c r="K13">
        <f>'SWO-M'!P2</f>
        <v>15568.784999999998</v>
      </c>
      <c r="L13">
        <f>'SWO-M'!Q2</f>
        <v>15006.067000000001</v>
      </c>
      <c r="M13">
        <f>'SWO-M'!R2</f>
        <v>12814.036000000002</v>
      </c>
      <c r="N13">
        <f>'SWO-M'!S2</f>
        <v>15693.588999999998</v>
      </c>
      <c r="O13">
        <f>'SWO-M'!T2</f>
        <v>14404.920999999998</v>
      </c>
      <c r="P13">
        <f>'SWO-M'!U2</f>
        <v>14621.904000000002</v>
      </c>
      <c r="Q13">
        <f>'SWO-M'!V2</f>
        <v>14915.465000000002</v>
      </c>
      <c r="R13">
        <f>'SWO-M'!W2</f>
        <v>14226.838</v>
      </c>
      <c r="S13">
        <f>'SWO-M'!X2</f>
        <v>13683.182000000001</v>
      </c>
      <c r="T13">
        <f>'SWO-M'!Y2</f>
        <v>13235.237999999998</v>
      </c>
    </row>
    <row r="14" spans="2:20" x14ac:dyDescent="0.2">
      <c r="B14" t="s">
        <v>109</v>
      </c>
      <c r="C14">
        <f>'BET-A'!H2</f>
        <v>100106.29399999999</v>
      </c>
      <c r="D14">
        <f>'BET-A'!I2</f>
        <v>113789.79700000001</v>
      </c>
      <c r="E14">
        <f>'BET-A'!J2</f>
        <v>134932.408</v>
      </c>
      <c r="F14">
        <f>'BET-A'!K2</f>
        <v>128046.66400000002</v>
      </c>
      <c r="G14">
        <f>'BET-A'!L2</f>
        <v>120767.17899999999</v>
      </c>
      <c r="H14">
        <f>'BET-A'!M2</f>
        <v>110254.518</v>
      </c>
      <c r="I14">
        <f>'BET-A'!N2</f>
        <v>107953.54300000001</v>
      </c>
      <c r="J14">
        <f>'BET-A'!O2</f>
        <v>121424.92599999998</v>
      </c>
      <c r="K14">
        <f>'BET-A'!P2</f>
        <v>103434.12699999995</v>
      </c>
      <c r="L14">
        <f>'BET-A'!Q2</f>
        <v>91636.063000000009</v>
      </c>
      <c r="M14">
        <f>'BET-A'!R2</f>
        <v>75801.800000000017</v>
      </c>
      <c r="N14">
        <f>'BET-A'!S2</f>
        <v>87595.563000000038</v>
      </c>
      <c r="O14">
        <f>'BET-A'!T2</f>
        <v>90043.437999999995</v>
      </c>
      <c r="P14">
        <f>'BET-A'!U2</f>
        <v>67953.736999999979</v>
      </c>
      <c r="Q14">
        <f>'BET-A'!V2</f>
        <v>59191.864999999998</v>
      </c>
      <c r="R14">
        <f>'BET-A'!W2</f>
        <v>69894.899999999965</v>
      </c>
      <c r="S14">
        <f>'BET-A'!X2</f>
        <v>63172.112000000008</v>
      </c>
      <c r="T14">
        <f>'BET-A'!Y2</f>
        <v>76426.651999999973</v>
      </c>
    </row>
    <row r="15" spans="2:20" x14ac:dyDescent="0.2">
      <c r="B15" t="s">
        <v>124</v>
      </c>
      <c r="C15">
        <f>'BUM-A'!H2</f>
        <v>3076.5620000000008</v>
      </c>
      <c r="D15">
        <f>'BUM-A'!I2</f>
        <v>3135.076</v>
      </c>
      <c r="E15">
        <f>'BUM-A'!J2</f>
        <v>4216.13</v>
      </c>
      <c r="F15">
        <f>'BUM-A'!K2</f>
        <v>4186.6130000000003</v>
      </c>
      <c r="G15">
        <f>'BUM-A'!L2</f>
        <v>5366.1540000000005</v>
      </c>
      <c r="H15">
        <f>'BUM-A'!M2</f>
        <v>5670.3949999999986</v>
      </c>
      <c r="I15">
        <f>'BUM-A'!N2</f>
        <v>5637.1180000000004</v>
      </c>
      <c r="J15">
        <f>'BUM-A'!O2</f>
        <v>5322.8679999999986</v>
      </c>
      <c r="K15">
        <f>'BUM-A'!P2</f>
        <v>5393.2579999999989</v>
      </c>
      <c r="L15">
        <f>'BUM-A'!Q2</f>
        <v>4374.7200000000012</v>
      </c>
      <c r="M15">
        <f>'BUM-A'!R2</f>
        <v>3806.8430000000003</v>
      </c>
      <c r="N15">
        <f>'BUM-A'!S2</f>
        <v>4315.527</v>
      </c>
      <c r="O15">
        <f>'BUM-A'!T2</f>
        <v>3104.127</v>
      </c>
      <c r="P15">
        <f>'BUM-A'!U2</f>
        <v>3468.6040000000012</v>
      </c>
      <c r="Q15">
        <f>'BUM-A'!V2</f>
        <v>3067.2450000000008</v>
      </c>
      <c r="R15">
        <f>'BUM-A'!W2</f>
        <v>4261.0219999999999</v>
      </c>
      <c r="S15">
        <f>'BUM-A'!X2</f>
        <v>3590.2709999999997</v>
      </c>
      <c r="T15">
        <f>'BUM-A'!Y2</f>
        <v>3112.4720000000002</v>
      </c>
    </row>
    <row r="16" spans="2:20" x14ac:dyDescent="0.2">
      <c r="B16" t="s">
        <v>125</v>
      </c>
      <c r="C16" t="e">
        <f>#REF!</f>
        <v>#REF!</v>
      </c>
      <c r="D16" t="e">
        <f>#REF!</f>
        <v>#REF!</v>
      </c>
      <c r="E16" t="e">
        <f>#REF!</f>
        <v>#REF!</v>
      </c>
      <c r="F16" t="e">
        <f>#REF!</f>
        <v>#REF!</v>
      </c>
      <c r="G16" t="e">
        <f>#REF!</f>
        <v>#REF!</v>
      </c>
      <c r="H16" t="e">
        <f>#REF!</f>
        <v>#REF!</v>
      </c>
      <c r="I16" t="e">
        <f>#REF!</f>
        <v>#REF!</v>
      </c>
      <c r="J16" t="e">
        <f>#REF!</f>
        <v>#REF!</v>
      </c>
      <c r="K16" t="e">
        <f>#REF!</f>
        <v>#REF!</v>
      </c>
      <c r="L16" t="e">
        <f>#REF!</f>
        <v>#REF!</v>
      </c>
      <c r="M16" t="e">
        <f>#REF!</f>
        <v>#REF!</v>
      </c>
      <c r="N16" t="e">
        <f>#REF!</f>
        <v>#REF!</v>
      </c>
      <c r="O16" t="e">
        <f>#REF!</f>
        <v>#REF!</v>
      </c>
      <c r="P16" t="e">
        <f>#REF!</f>
        <v>#REF!</v>
      </c>
      <c r="Q16" t="e">
        <f>#REF!</f>
        <v>#REF!</v>
      </c>
      <c r="R16" t="e">
        <f>#REF!</f>
        <v>#REF!</v>
      </c>
      <c r="S16" t="e">
        <f>#REF!</f>
        <v>#REF!</v>
      </c>
      <c r="T16" t="e">
        <f>#REF!</f>
        <v>#REF!</v>
      </c>
    </row>
    <row r="17" spans="2:20" x14ac:dyDescent="0.2">
      <c r="B17" t="s">
        <v>126</v>
      </c>
      <c r="C17">
        <f>'WHM-A'!H2</f>
        <v>1557.4019999999996</v>
      </c>
      <c r="D17">
        <f>'WHM-A'!I2</f>
        <v>1680.7169999999999</v>
      </c>
      <c r="E17">
        <f>'WHM-A'!J2</f>
        <v>2201.9050000000002</v>
      </c>
      <c r="F17">
        <f>'WHM-A'!K2</f>
        <v>1879.7650000000003</v>
      </c>
      <c r="G17">
        <f>'WHM-A'!L2</f>
        <v>1679.3430000000001</v>
      </c>
      <c r="H17">
        <f>'WHM-A'!M2</f>
        <v>1512.9110000000001</v>
      </c>
      <c r="I17">
        <f>'WHM-A'!N2</f>
        <v>1945.393</v>
      </c>
      <c r="J17">
        <f>'WHM-A'!O2</f>
        <v>1786.1850000000002</v>
      </c>
      <c r="K17">
        <f>'WHM-A'!P2</f>
        <v>1535.2099999999998</v>
      </c>
      <c r="L17">
        <f>'WHM-A'!Q2</f>
        <v>1078.1610000000003</v>
      </c>
      <c r="M17">
        <f>'WHM-A'!R2</f>
        <v>1011.8799999999997</v>
      </c>
      <c r="N17">
        <f>'WHM-A'!S2</f>
        <v>844.55099999999993</v>
      </c>
      <c r="O17">
        <f>'WHM-A'!T2</f>
        <v>841.14199999999983</v>
      </c>
      <c r="P17">
        <f>'WHM-A'!U2</f>
        <v>767.52800000000025</v>
      </c>
      <c r="Q17">
        <f>'WHM-A'!V2</f>
        <v>611.72699999999986</v>
      </c>
      <c r="R17">
        <f>'WHM-A'!W2</f>
        <v>747.57799999999997</v>
      </c>
      <c r="S17">
        <f>'WHM-A'!X2</f>
        <v>710.64699999999993</v>
      </c>
      <c r="T17">
        <f>'WHM-A'!Y2</f>
        <v>752.95600000000013</v>
      </c>
    </row>
    <row r="18" spans="2:20" x14ac:dyDescent="0.2">
      <c r="B18" t="s">
        <v>127</v>
      </c>
      <c r="C18" t="e">
        <f>#REF!</f>
        <v>#REF!</v>
      </c>
      <c r="D18" t="e">
        <f>#REF!</f>
        <v>#REF!</v>
      </c>
      <c r="E18" t="e">
        <f>#REF!</f>
        <v>#REF!</v>
      </c>
      <c r="F18" t="e">
        <f>#REF!</f>
        <v>#REF!</v>
      </c>
      <c r="G18" t="e">
        <f>#REF!</f>
        <v>#REF!</v>
      </c>
      <c r="H18" t="e">
        <f>#REF!</f>
        <v>#REF!</v>
      </c>
      <c r="I18" t="e">
        <f>#REF!</f>
        <v>#REF!</v>
      </c>
      <c r="J18" t="e">
        <f>#REF!</f>
        <v>#REF!</v>
      </c>
      <c r="K18" t="e">
        <f>#REF!</f>
        <v>#REF!</v>
      </c>
      <c r="L18" t="e">
        <f>#REF!</f>
        <v>#REF!</v>
      </c>
      <c r="M18" t="e">
        <f>#REF!</f>
        <v>#REF!</v>
      </c>
      <c r="N18" t="e">
        <f>#REF!</f>
        <v>#REF!</v>
      </c>
      <c r="O18" t="e">
        <f>#REF!</f>
        <v>#REF!</v>
      </c>
      <c r="P18" t="e">
        <f>#REF!</f>
        <v>#REF!</v>
      </c>
      <c r="Q18" t="e">
        <f>#REF!</f>
        <v>#REF!</v>
      </c>
      <c r="R18" t="e">
        <f>#REF!</f>
        <v>#REF!</v>
      </c>
      <c r="S18" t="e">
        <f>#REF!</f>
        <v>#REF!</v>
      </c>
      <c r="T18" t="e">
        <f>#REF!</f>
        <v>#REF!</v>
      </c>
    </row>
    <row r="19" spans="2:20" x14ac:dyDescent="0.2">
      <c r="B19" t="s">
        <v>128</v>
      </c>
      <c r="C19">
        <f>'SAI-E'!H2</f>
        <v>1776.0059999999996</v>
      </c>
      <c r="D19">
        <f>'SAI-E'!I2</f>
        <v>1814.3539999999998</v>
      </c>
      <c r="E19">
        <f>'SAI-E'!J2</f>
        <v>1171.4169999999999</v>
      </c>
      <c r="F19">
        <f>'SAI-E'!K2</f>
        <v>1231.2749999999999</v>
      </c>
      <c r="G19">
        <f>'SAI-E'!L2</f>
        <v>1880.3810000000001</v>
      </c>
      <c r="H19">
        <f>'SAI-E'!M2</f>
        <v>1347.2849999999996</v>
      </c>
      <c r="I19">
        <f>'SAI-E'!N2</f>
        <v>1362.6139999999998</v>
      </c>
      <c r="J19">
        <f>'SAI-E'!O2</f>
        <v>1341.8509999999999</v>
      </c>
      <c r="K19">
        <f>'SAI-E'!P2</f>
        <v>1980.1370000000002</v>
      </c>
      <c r="L19">
        <f>'SAI-E'!Q2</f>
        <v>2805.4019999999991</v>
      </c>
      <c r="M19">
        <f>'SAI-E'!R2</f>
        <v>2350.7950000000001</v>
      </c>
      <c r="N19">
        <f>'SAI-E'!S2</f>
        <v>2638.5269999999996</v>
      </c>
      <c r="O19">
        <f>'SAI-E'!T2</f>
        <v>2611.6370000000002</v>
      </c>
      <c r="P19">
        <f>'SAI-E'!U2</f>
        <v>2219.8429999999994</v>
      </c>
      <c r="Q19">
        <f>'SAI-E'!V2</f>
        <v>1915.5450000000003</v>
      </c>
      <c r="R19">
        <f>'SAI-E'!W2</f>
        <v>2576.7150000000001</v>
      </c>
      <c r="S19">
        <f>'SAI-E'!X2</f>
        <v>2229.1349999999998</v>
      </c>
      <c r="T19">
        <f>'SAI-E'!Y2</f>
        <v>2129.1120000000001</v>
      </c>
    </row>
    <row r="20" spans="2:20" x14ac:dyDescent="0.2">
      <c r="B20" t="s">
        <v>129</v>
      </c>
      <c r="C20">
        <f>'SAI-W'!H2</f>
        <v>1463.027</v>
      </c>
      <c r="D20">
        <f>'SAI-W'!I2</f>
        <v>1413.9929999999997</v>
      </c>
      <c r="E20">
        <f>'SAI-W'!J2</f>
        <v>1120.8999999999999</v>
      </c>
      <c r="F20">
        <f>'SAI-W'!K2</f>
        <v>1213.7659999999998</v>
      </c>
      <c r="G20">
        <f>'SAI-W'!L2</f>
        <v>1142.5729999999999</v>
      </c>
      <c r="H20">
        <f>'SAI-W'!M2</f>
        <v>1256.8610000000003</v>
      </c>
      <c r="I20">
        <f>'SAI-W'!N2</f>
        <v>1614.9679999999998</v>
      </c>
      <c r="J20">
        <f>'SAI-W'!O2</f>
        <v>1580.4119999999998</v>
      </c>
      <c r="K20">
        <f>'SAI-W'!P2</f>
        <v>1995.6859999999999</v>
      </c>
      <c r="L20">
        <f>'SAI-W'!Q2</f>
        <v>1797.1649999999995</v>
      </c>
      <c r="M20">
        <f>'SAI-W'!R2</f>
        <v>2060.3880000000004</v>
      </c>
      <c r="N20">
        <f>'SAI-W'!S2</f>
        <v>1498.0129999999999</v>
      </c>
      <c r="O20">
        <f>'SAI-W'!T2</f>
        <v>1726.9270000000004</v>
      </c>
      <c r="P20">
        <f>'SAI-W'!U2</f>
        <v>1839.4830000000006</v>
      </c>
      <c r="Q20">
        <f>'SAI-W'!V2</f>
        <v>1938.9019999999998</v>
      </c>
      <c r="R20">
        <f>'SAI-W'!W2</f>
        <v>1560.692</v>
      </c>
      <c r="S20">
        <f>'SAI-W'!X2</f>
        <v>1732.6269999999997</v>
      </c>
      <c r="T20">
        <f>'SAI-W'!Y2</f>
        <v>1624.2329999999999</v>
      </c>
    </row>
    <row r="21" spans="2:20" x14ac:dyDescent="0.2">
      <c r="B21" t="s">
        <v>130</v>
      </c>
      <c r="C21">
        <f>'SPF-E'!H2</f>
        <v>254.77700000000002</v>
      </c>
      <c r="D21">
        <f>'SPF-E'!I2</f>
        <v>419.34399999999999</v>
      </c>
      <c r="E21">
        <f>'SPF-E'!J2</f>
        <v>197.95400000000001</v>
      </c>
      <c r="F21">
        <f>'SPF-E'!K2</f>
        <v>207.04300000000001</v>
      </c>
      <c r="G21">
        <f>'SPF-E'!L2</f>
        <v>128.10300000000001</v>
      </c>
      <c r="H21">
        <f>'SPF-E'!M2</f>
        <v>194.167</v>
      </c>
      <c r="I21">
        <f>'SPF-E'!N2</f>
        <v>192.05</v>
      </c>
      <c r="J21">
        <f>'SPF-E'!O2</f>
        <v>256.51600000000002</v>
      </c>
      <c r="K21">
        <f>'SPF-E'!P2</f>
        <v>181.12800000000001</v>
      </c>
      <c r="L21">
        <f>'SPF-E'!Q2</f>
        <v>81.113</v>
      </c>
      <c r="M21">
        <f>'SPF-E'!R2</f>
        <v>84.11</v>
      </c>
      <c r="N21">
        <f>'SPF-E'!S2</f>
        <v>54.033000000000001</v>
      </c>
      <c r="O21">
        <f>'SPF-E'!T2</f>
        <v>51.007999999999996</v>
      </c>
      <c r="P21">
        <f>'SPF-E'!U2</f>
        <v>67.728000000000009</v>
      </c>
      <c r="Q21">
        <f>'SPF-E'!V2</f>
        <v>83.942999999999998</v>
      </c>
      <c r="R21">
        <f>'SPF-E'!W2</f>
        <v>65.570000000000007</v>
      </c>
      <c r="S21">
        <f>'SPF-E'!X2</f>
        <v>59.564999999999998</v>
      </c>
      <c r="T21">
        <f>'SPF-E'!Y2</f>
        <v>78.067999999999998</v>
      </c>
    </row>
    <row r="22" spans="2:20" x14ac:dyDescent="0.2">
      <c r="B22" t="s">
        <v>131</v>
      </c>
      <c r="C22">
        <f>'SPF-W'!H2</f>
        <v>18.533000000000001</v>
      </c>
      <c r="D22">
        <f>'SPF-W'!I2</f>
        <v>120.486</v>
      </c>
      <c r="E22">
        <f>'SPF-W'!J2</f>
        <v>122.489</v>
      </c>
      <c r="F22">
        <f>'SPF-W'!K2</f>
        <v>32.659999999999997</v>
      </c>
      <c r="G22">
        <f>'SPF-W'!L2</f>
        <v>36.916000000000004</v>
      </c>
      <c r="H22">
        <f>'SPF-W'!M2</f>
        <v>6.7739999999999991</v>
      </c>
      <c r="I22">
        <f>'SPF-W'!N2</f>
        <v>73.709999999999994</v>
      </c>
      <c r="J22">
        <f>'SPF-W'!O2</f>
        <v>49.533000000000001</v>
      </c>
      <c r="K22">
        <f>'SPF-W'!P2</f>
        <v>96.829000000000008</v>
      </c>
      <c r="L22">
        <f>'SPF-W'!Q2</f>
        <v>107.19000000000001</v>
      </c>
      <c r="M22">
        <f>'SPF-W'!R2</f>
        <v>94.573999999999998</v>
      </c>
      <c r="N22">
        <f>'SPF-W'!S2</f>
        <v>79.183999999999997</v>
      </c>
      <c r="O22">
        <f>'SPF-W'!T2</f>
        <v>137.28199999999998</v>
      </c>
      <c r="P22">
        <f>'SPF-W'!U2</f>
        <v>100.837</v>
      </c>
      <c r="Q22">
        <f>'SPF-W'!V2</f>
        <v>255.91500000000002</v>
      </c>
      <c r="R22">
        <f>'SPF-W'!W2</f>
        <v>101.81199999999998</v>
      </c>
      <c r="S22">
        <f>'SPF-W'!X2</f>
        <v>106.47899999999998</v>
      </c>
      <c r="T22">
        <f>'SPF-W'!Y2</f>
        <v>61.887999999999998</v>
      </c>
    </row>
    <row r="23" spans="2:20" x14ac:dyDescent="0.2">
      <c r="B23" t="s">
        <v>132</v>
      </c>
      <c r="C23">
        <f>'BSH-AN'!H2</f>
        <v>3560.7870000000007</v>
      </c>
      <c r="D23">
        <f>'BSH-AN'!I2</f>
        <v>9591.0060000000012</v>
      </c>
      <c r="E23">
        <f>'BSH-AN'!J2</f>
        <v>8591.8169999999991</v>
      </c>
      <c r="F23">
        <f>'BSH-AN'!K2</f>
        <v>8468.4699999999993</v>
      </c>
      <c r="G23">
        <f>'BSH-AN'!L2</f>
        <v>7395.9059999999999</v>
      </c>
      <c r="H23">
        <f>'BSH-AN'!M2</f>
        <v>29285.319000000003</v>
      </c>
      <c r="I23">
        <f>'BSH-AN'!N2</f>
        <v>26764.01</v>
      </c>
      <c r="J23">
        <f>'BSH-AN'!O2</f>
        <v>26172.396000000004</v>
      </c>
      <c r="K23">
        <f>'BSH-AN'!P2</f>
        <v>28174.106000000003</v>
      </c>
      <c r="L23">
        <f>'BSH-AN'!Q2</f>
        <v>21128.132000000001</v>
      </c>
      <c r="M23">
        <f>'BSH-AN'!R2</f>
        <v>20065.743999999999</v>
      </c>
      <c r="N23">
        <f>'BSH-AN'!S2</f>
        <v>23006.439000000002</v>
      </c>
      <c r="O23">
        <f>'BSH-AN'!T2</f>
        <v>21741.318000000003</v>
      </c>
      <c r="P23">
        <f>'BSH-AN'!U2</f>
        <v>22359.132999999998</v>
      </c>
      <c r="Q23">
        <f>'BSH-AN'!V2</f>
        <v>23217.526000000002</v>
      </c>
      <c r="R23">
        <f>'BSH-AN'!W2</f>
        <v>26927.043000000005</v>
      </c>
      <c r="S23">
        <f>'BSH-AN'!X2</f>
        <v>30724.921999999995</v>
      </c>
      <c r="T23">
        <f>'BSH-AN'!Y2</f>
        <v>35198.804000000011</v>
      </c>
    </row>
    <row r="24" spans="2:20" x14ac:dyDescent="0.2">
      <c r="B24" t="s">
        <v>133</v>
      </c>
      <c r="C24" t="e">
        <f>'BSH-AS'!#REF!</f>
        <v>#REF!</v>
      </c>
      <c r="D24" t="e">
        <f>'BSH-AS'!#REF!</f>
        <v>#REF!</v>
      </c>
      <c r="E24">
        <f>'BSH-AS'!J2</f>
        <v>2704.0130000000004</v>
      </c>
      <c r="F24">
        <f>'BSH-AS'!K2</f>
        <v>3107.67</v>
      </c>
      <c r="G24">
        <f>'BSH-AS'!L2</f>
        <v>4252.3649999999998</v>
      </c>
      <c r="H24">
        <f>'BSH-AS'!M2</f>
        <v>10145.437</v>
      </c>
      <c r="I24">
        <f>'BSH-AS'!N2</f>
        <v>8796.7989999999991</v>
      </c>
      <c r="J24">
        <f>'BSH-AS'!O2</f>
        <v>10828.65</v>
      </c>
      <c r="K24">
        <f>'BSH-AS'!P2</f>
        <v>12444.232</v>
      </c>
      <c r="L24">
        <f>'BSH-AS'!Q2</f>
        <v>14044.048999999999</v>
      </c>
      <c r="M24">
        <f>'BSH-AS'!R2</f>
        <v>12682.156999999997</v>
      </c>
      <c r="N24">
        <f>'BSH-AS'!S2</f>
        <v>14965.780999999999</v>
      </c>
      <c r="O24">
        <f>'BSH-AS'!T2</f>
        <v>14440.350999999997</v>
      </c>
      <c r="P24">
        <f>'BSH-AS'!U2</f>
        <v>20641.555999999997</v>
      </c>
      <c r="Q24">
        <f>'BSH-AS'!V2</f>
        <v>20493.060000000005</v>
      </c>
      <c r="R24">
        <f>'BSH-AS'!W2</f>
        <v>23486.896999999997</v>
      </c>
      <c r="S24">
        <f>'BSH-AS'!X2</f>
        <v>23096.539000000004</v>
      </c>
      <c r="T24">
        <f>'BSH-AS'!Y2</f>
        <v>23458.87</v>
      </c>
    </row>
    <row r="25" spans="2:20" x14ac:dyDescent="0.2">
      <c r="B25" t="s">
        <v>134</v>
      </c>
      <c r="C25" t="e">
        <f>#REF!</f>
        <v>#REF!</v>
      </c>
      <c r="D25" t="e">
        <f>#REF!</f>
        <v>#REF!</v>
      </c>
      <c r="E25" t="e">
        <f>#REF!</f>
        <v>#REF!</v>
      </c>
      <c r="F25" t="e">
        <f>#REF!</f>
        <v>#REF!</v>
      </c>
      <c r="G25" t="e">
        <f>#REF!</f>
        <v>#REF!</v>
      </c>
      <c r="H25" t="e">
        <f>#REF!</f>
        <v>#REF!</v>
      </c>
      <c r="I25" t="e">
        <f>#REF!</f>
        <v>#REF!</v>
      </c>
      <c r="J25" t="e">
        <f>#REF!</f>
        <v>#REF!</v>
      </c>
      <c r="K25" t="e">
        <f>#REF!</f>
        <v>#REF!</v>
      </c>
      <c r="L25" t="e">
        <f>#REF!</f>
        <v>#REF!</v>
      </c>
      <c r="M25" t="e">
        <f>#REF!</f>
        <v>#REF!</v>
      </c>
      <c r="N25" t="e">
        <f>#REF!</f>
        <v>#REF!</v>
      </c>
      <c r="O25" t="e">
        <f>#REF!</f>
        <v>#REF!</v>
      </c>
      <c r="P25" t="e">
        <f>#REF!</f>
        <v>#REF!</v>
      </c>
      <c r="Q25" t="e">
        <f>#REF!</f>
        <v>#REF!</v>
      </c>
      <c r="R25" t="e">
        <f>#REF!</f>
        <v>#REF!</v>
      </c>
      <c r="S25" t="e">
        <f>#REF!</f>
        <v>#REF!</v>
      </c>
      <c r="T25" t="e">
        <f>#REF!</f>
        <v>#REF!</v>
      </c>
    </row>
    <row r="26" spans="2:20" x14ac:dyDescent="0.2">
      <c r="B26" t="s">
        <v>135</v>
      </c>
      <c r="C26">
        <f>'POR-ANE'!H2</f>
        <v>637.13999999999987</v>
      </c>
      <c r="D26">
        <f>'POR-ANE'!I2</f>
        <v>776.85199999999998</v>
      </c>
      <c r="E26">
        <f>'POR-ANE'!J2</f>
        <v>1044.6709999999998</v>
      </c>
      <c r="F26">
        <f>'POR-ANE'!K2</f>
        <v>748.92800000000011</v>
      </c>
      <c r="G26">
        <f>'POR-ANE'!L2</f>
        <v>428.387</v>
      </c>
      <c r="H26">
        <f>'POR-ANE'!M2</f>
        <v>444.41800000000006</v>
      </c>
      <c r="I26">
        <f>'POR-ANE'!N2</f>
        <v>371.23299999999995</v>
      </c>
      <c r="J26">
        <f>'POR-ANE'!O2</f>
        <v>424.31000000000012</v>
      </c>
      <c r="K26">
        <f>'POR-ANE'!P2</f>
        <v>566.51400000000001</v>
      </c>
      <c r="L26">
        <f>'POR-ANE'!Q2</f>
        <v>506.28100000000001</v>
      </c>
      <c r="M26">
        <f>'POR-ANE'!R2</f>
        <v>609.98400000000004</v>
      </c>
      <c r="N26">
        <f>'POR-ANE'!S2</f>
        <v>526.98100000000011</v>
      </c>
      <c r="O26">
        <f>'POR-ANE'!T2</f>
        <v>578.24899999999991</v>
      </c>
      <c r="P26">
        <f>'POR-ANE'!U2</f>
        <v>367.34700000000009</v>
      </c>
      <c r="Q26">
        <f>'POR-ANE'!V2</f>
        <v>301.86099999999999</v>
      </c>
      <c r="R26">
        <f>'POR-ANE'!W2</f>
        <v>420.81599999999992</v>
      </c>
      <c r="S26">
        <f>'POR-ANE'!X2</f>
        <v>390.74</v>
      </c>
      <c r="T26">
        <f>'POR-ANE'!Y2</f>
        <v>348.68799999999993</v>
      </c>
    </row>
    <row r="27" spans="2:20" x14ac:dyDescent="0.2">
      <c r="B27" t="s">
        <v>136</v>
      </c>
      <c r="C27">
        <f>'POR-ASW'!H2</f>
        <v>384.50899999999996</v>
      </c>
      <c r="D27">
        <f>'POR-ASW'!I2</f>
        <v>213.37000000000003</v>
      </c>
      <c r="E27">
        <f>'POR-ASW'!J2</f>
        <v>283.76099999999997</v>
      </c>
      <c r="F27">
        <f>'POR-ASW'!K2</f>
        <v>170.33900000000003</v>
      </c>
      <c r="G27">
        <f>'POR-ASW'!L2</f>
        <v>326.589</v>
      </c>
      <c r="H27">
        <f>'POR-ASW'!M2</f>
        <v>159.41200000000001</v>
      </c>
      <c r="I27">
        <f>'POR-ASW'!N2</f>
        <v>261.06700000000001</v>
      </c>
      <c r="J27">
        <f>'POR-ASW'!O2</f>
        <v>172.01399999999995</v>
      </c>
      <c r="K27">
        <f>'POR-ASW'!P2</f>
        <v>213.54699999999997</v>
      </c>
      <c r="L27">
        <f>'POR-ASW'!Q2</f>
        <v>140.97699999999998</v>
      </c>
      <c r="M27">
        <f>'POR-ASW'!R2</f>
        <v>180.94899999999998</v>
      </c>
      <c r="N27">
        <f>'POR-ASW'!S2</f>
        <v>187.35799999999995</v>
      </c>
      <c r="O27">
        <f>'POR-ASW'!T2</f>
        <v>105.11899999999999</v>
      </c>
      <c r="P27">
        <f>'POR-ASW'!U2</f>
        <v>132.50299999999999</v>
      </c>
      <c r="Q27">
        <f>'POR-ASW'!V2</f>
        <v>122.46499999999999</v>
      </c>
      <c r="R27">
        <f>'POR-ASW'!W2</f>
        <v>143.48500000000001</v>
      </c>
      <c r="S27">
        <f>'POR-ASW'!X2</f>
        <v>55.179000000000002</v>
      </c>
      <c r="T27">
        <f>'POR-ASW'!Y2</f>
        <v>25.907999999999998</v>
      </c>
    </row>
    <row r="28" spans="2:20" x14ac:dyDescent="0.2">
      <c r="B28" t="s">
        <v>137</v>
      </c>
      <c r="C28" t="e">
        <f>#REF!</f>
        <v>#REF!</v>
      </c>
      <c r="D28" t="e">
        <f>#REF!</f>
        <v>#REF!</v>
      </c>
      <c r="E28" t="e">
        <f>#REF!</f>
        <v>#REF!</v>
      </c>
      <c r="F28" t="e">
        <f>#REF!</f>
        <v>#REF!</v>
      </c>
      <c r="G28" t="e">
        <f>#REF!</f>
        <v>#REF!</v>
      </c>
      <c r="H28" t="e">
        <f>#REF!</f>
        <v>#REF!</v>
      </c>
      <c r="I28" t="e">
        <f>#REF!</f>
        <v>#REF!</v>
      </c>
      <c r="J28" t="e">
        <f>#REF!</f>
        <v>#REF!</v>
      </c>
      <c r="K28" t="e">
        <f>#REF!</f>
        <v>#REF!</v>
      </c>
      <c r="L28" t="e">
        <f>#REF!</f>
        <v>#REF!</v>
      </c>
      <c r="M28" t="e">
        <f>#REF!</f>
        <v>#REF!</v>
      </c>
      <c r="N28" t="e">
        <f>#REF!</f>
        <v>#REF!</v>
      </c>
      <c r="O28" t="e">
        <f>#REF!</f>
        <v>#REF!</v>
      </c>
      <c r="P28" t="e">
        <f>#REF!</f>
        <v>#REF!</v>
      </c>
      <c r="Q28" t="e">
        <f>#REF!</f>
        <v>#REF!</v>
      </c>
      <c r="R28" t="e">
        <f>#REF!</f>
        <v>#REF!</v>
      </c>
      <c r="S28" t="e">
        <f>#REF!</f>
        <v>#REF!</v>
      </c>
      <c r="T28" t="e">
        <f>#REF!</f>
        <v>#REF!</v>
      </c>
    </row>
    <row r="29" spans="2:20" x14ac:dyDescent="0.2">
      <c r="B29" t="s">
        <v>138</v>
      </c>
      <c r="C29">
        <f>'SMA-AN'!H2</f>
        <v>3232.8420000000001</v>
      </c>
      <c r="D29">
        <f>'SMA-AN'!I2</f>
        <v>4113.527</v>
      </c>
      <c r="E29">
        <f>'SMA-AN'!J2</f>
        <v>3658.5440000000003</v>
      </c>
      <c r="F29">
        <f>'SMA-AN'!K2</f>
        <v>5305.7609999999995</v>
      </c>
      <c r="G29">
        <f>'SMA-AN'!L2</f>
        <v>5305.8140000000012</v>
      </c>
      <c r="H29">
        <f>'SMA-AN'!M2</f>
        <v>3533.9789999999998</v>
      </c>
      <c r="I29">
        <f>'SMA-AN'!N2</f>
        <v>3844.9689999999996</v>
      </c>
      <c r="J29">
        <f>'SMA-AN'!O2</f>
        <v>2857.558</v>
      </c>
      <c r="K29">
        <f>'SMA-AN'!P2</f>
        <v>2587.2779999999993</v>
      </c>
      <c r="L29">
        <f>'SMA-AN'!Q2</f>
        <v>2677.0440000000008</v>
      </c>
      <c r="M29">
        <f>'SMA-AN'!R2</f>
        <v>3425.8179999999998</v>
      </c>
      <c r="N29">
        <f>'SMA-AN'!S2</f>
        <v>3987.4059999999999</v>
      </c>
      <c r="O29">
        <f>'SMA-AN'!T2</f>
        <v>4000.422</v>
      </c>
      <c r="P29">
        <f>'SMA-AN'!U2</f>
        <v>3694.6750000000002</v>
      </c>
      <c r="Q29">
        <f>'SMA-AN'!V2</f>
        <v>3574.2680000000005</v>
      </c>
      <c r="R29">
        <f>'SMA-AN'!W2</f>
        <v>4157.6139999999987</v>
      </c>
      <c r="S29">
        <f>'SMA-AN'!X2</f>
        <v>3800.4130000000009</v>
      </c>
      <c r="T29">
        <f>'SMA-AN'!Y2</f>
        <v>4540.6689999999999</v>
      </c>
    </row>
    <row r="30" spans="2:20" x14ac:dyDescent="0.2">
      <c r="B30" t="s">
        <v>139</v>
      </c>
      <c r="C30">
        <f>'SMA-AS'!H2</f>
        <v>1182.9730000000002</v>
      </c>
      <c r="D30">
        <f>'SMA-AS'!I2</f>
        <v>1742.9680000000001</v>
      </c>
      <c r="E30">
        <f>'SMA-AS'!J2</f>
        <v>2182.4190000000003</v>
      </c>
      <c r="F30">
        <f>'SMA-AS'!K2</f>
        <v>3099.982</v>
      </c>
      <c r="G30">
        <f>'SMA-AS'!L2</f>
        <v>2395.0250000000005</v>
      </c>
      <c r="H30">
        <f>'SMA-AS'!M2</f>
        <v>2187.4089999999997</v>
      </c>
      <c r="I30">
        <f>'SMA-AS'!N2</f>
        <v>2008.347</v>
      </c>
      <c r="J30">
        <f>'SMA-AS'!O2</f>
        <v>1606.482</v>
      </c>
      <c r="K30">
        <f>'SMA-AS'!P2</f>
        <v>2587.6729999999998</v>
      </c>
      <c r="L30">
        <f>'SMA-AS'!Q2</f>
        <v>2107.4370000000004</v>
      </c>
      <c r="M30">
        <f>'SMA-AS'!R2</f>
        <v>2103.3069999999998</v>
      </c>
      <c r="N30">
        <f>'SMA-AS'!S2</f>
        <v>3235.4790000000007</v>
      </c>
      <c r="O30">
        <f>'SMA-AS'!T2</f>
        <v>2525.7099999999996</v>
      </c>
      <c r="P30">
        <f>'SMA-AS'!U2</f>
        <v>3258.9089999999997</v>
      </c>
      <c r="Q30">
        <f>'SMA-AS'!V2</f>
        <v>3035.6880000000001</v>
      </c>
      <c r="R30">
        <f>'SMA-AS'!W2</f>
        <v>2786.0090000000005</v>
      </c>
      <c r="S30">
        <f>'SMA-AS'!X2</f>
        <v>1881.0209999999997</v>
      </c>
      <c r="T30">
        <f>'SMA-AS'!Y2</f>
        <v>2063.2569999999996</v>
      </c>
    </row>
    <row r="31" spans="2:20" x14ac:dyDescent="0.2">
      <c r="B31" t="s">
        <v>140</v>
      </c>
      <c r="E31" t="e">
        <f>#REF!</f>
        <v>#REF!</v>
      </c>
      <c r="F31" t="e">
        <f>#REF!</f>
        <v>#REF!</v>
      </c>
      <c r="G31" t="e">
        <f>#REF!</f>
        <v>#REF!</v>
      </c>
      <c r="H31" t="e">
        <f>#REF!</f>
        <v>#REF!</v>
      </c>
      <c r="I31" t="e">
        <f>#REF!</f>
        <v>#REF!</v>
      </c>
      <c r="J31" t="e">
        <f>#REF!</f>
        <v>#REF!</v>
      </c>
      <c r="K31" t="e">
        <f>#REF!</f>
        <v>#REF!</v>
      </c>
      <c r="L31" t="e">
        <f>#REF!</f>
        <v>#REF!</v>
      </c>
      <c r="M31" t="e">
        <f>#REF!</f>
        <v>#REF!</v>
      </c>
      <c r="N31" t="e">
        <f>#REF!</f>
        <v>#REF!</v>
      </c>
      <c r="O31" t="e">
        <f>#REF!</f>
        <v>#REF!</v>
      </c>
      <c r="P31" t="e">
        <f>#REF!</f>
        <v>#REF!</v>
      </c>
      <c r="Q31" t="e">
        <f>#REF!</f>
        <v>#REF!</v>
      </c>
      <c r="R31" t="e">
        <f>#REF!</f>
        <v>#REF!</v>
      </c>
      <c r="S31" t="e">
        <f>#REF!</f>
        <v>#REF!</v>
      </c>
      <c r="T31" t="e">
        <f>#REF!</f>
        <v>#REF!</v>
      </c>
    </row>
    <row r="33" spans="1:20" x14ac:dyDescent="0.2">
      <c r="A33" s="3" t="s">
        <v>141</v>
      </c>
    </row>
    <row r="34" spans="1:20" x14ac:dyDescent="0.2">
      <c r="A34" s="3" t="s">
        <v>0</v>
      </c>
      <c r="B34" s="3" t="s">
        <v>1</v>
      </c>
      <c r="C34" s="3">
        <v>1995</v>
      </c>
      <c r="D34" s="3">
        <v>1996</v>
      </c>
      <c r="E34" s="3">
        <v>1997</v>
      </c>
      <c r="F34" s="3">
        <v>1998</v>
      </c>
      <c r="G34" s="3">
        <v>1999</v>
      </c>
      <c r="H34" s="3">
        <v>2000</v>
      </c>
      <c r="I34" s="3">
        <v>2001</v>
      </c>
      <c r="J34" s="3">
        <v>2002</v>
      </c>
      <c r="K34" s="3">
        <v>2003</v>
      </c>
      <c r="L34" s="3">
        <v>2004</v>
      </c>
      <c r="M34" s="3">
        <v>2005</v>
      </c>
      <c r="N34" s="3">
        <v>2006</v>
      </c>
      <c r="O34" s="3">
        <v>2007</v>
      </c>
      <c r="P34" s="3">
        <v>2008</v>
      </c>
      <c r="Q34" s="3">
        <v>2009</v>
      </c>
      <c r="R34" s="3">
        <v>2010</v>
      </c>
      <c r="S34" s="3">
        <v>2011</v>
      </c>
      <c r="T34" s="3">
        <v>2012</v>
      </c>
    </row>
    <row r="35" spans="1:20" x14ac:dyDescent="0.2">
      <c r="A35" t="s">
        <v>6</v>
      </c>
      <c r="B35" t="s">
        <v>7</v>
      </c>
      <c r="C35">
        <v>38377.406199999998</v>
      </c>
      <c r="D35">
        <v>28802.521000000001</v>
      </c>
      <c r="E35">
        <v>29022.51</v>
      </c>
      <c r="F35">
        <v>25746.195000000003</v>
      </c>
      <c r="G35">
        <v>34550.903556975798</v>
      </c>
      <c r="H35">
        <v>33124.053860109583</v>
      </c>
      <c r="I35">
        <v>26253.38380355421</v>
      </c>
      <c r="J35">
        <v>22741.120153060012</v>
      </c>
      <c r="K35">
        <v>25566.710841523814</v>
      </c>
      <c r="L35">
        <v>25960.467060236195</v>
      </c>
      <c r="M35">
        <v>35317.882296664109</v>
      </c>
      <c r="N35">
        <v>36989.288497898553</v>
      </c>
      <c r="O35">
        <v>21991.275650435386</v>
      </c>
      <c r="P35">
        <v>20482.761908487617</v>
      </c>
      <c r="Q35">
        <v>15379.98060959348</v>
      </c>
      <c r="R35">
        <v>19509.094540777969</v>
      </c>
      <c r="S35">
        <v>20043.925644999999</v>
      </c>
      <c r="T35">
        <v>22887.272111999995</v>
      </c>
    </row>
    <row r="36" spans="1:20" x14ac:dyDescent="0.2">
      <c r="B36" t="s">
        <v>53</v>
      </c>
      <c r="C36">
        <v>27552.496999999999</v>
      </c>
      <c r="D36">
        <v>28425.808000000001</v>
      </c>
      <c r="E36">
        <v>28021.628999999997</v>
      </c>
      <c r="F36">
        <v>30594.865000000002</v>
      </c>
      <c r="G36">
        <v>27656.29</v>
      </c>
      <c r="H36">
        <v>31386.846999999998</v>
      </c>
      <c r="I36">
        <v>38795.804000000011</v>
      </c>
      <c r="J36">
        <v>31745.659000000003</v>
      </c>
      <c r="K36">
        <v>28002.06700000001</v>
      </c>
      <c r="L36">
        <v>22543.268799999998</v>
      </c>
      <c r="M36">
        <v>18881.299000000006</v>
      </c>
      <c r="N36">
        <v>24452.612000000008</v>
      </c>
      <c r="O36">
        <v>20268.912010788445</v>
      </c>
      <c r="P36">
        <v>18857.415045666392</v>
      </c>
      <c r="Q36">
        <v>22245.653700000006</v>
      </c>
      <c r="R36">
        <v>19192.341371816048</v>
      </c>
      <c r="S36">
        <v>24116.810726302279</v>
      </c>
      <c r="T36">
        <v>23975.919244999997</v>
      </c>
    </row>
    <row r="37" spans="1:20" x14ac:dyDescent="0.2">
      <c r="B37" t="s">
        <v>64</v>
      </c>
      <c r="C37">
        <v>1587.1</v>
      </c>
      <c r="D37">
        <v>3150.3690000000001</v>
      </c>
      <c r="E37">
        <v>2541.2020000000002</v>
      </c>
      <c r="F37">
        <v>2698</v>
      </c>
      <c r="G37">
        <v>4851.1459999999997</v>
      </c>
      <c r="H37">
        <v>5577.3610000000008</v>
      </c>
      <c r="I37">
        <v>4866.3</v>
      </c>
      <c r="J37">
        <v>5607.7</v>
      </c>
      <c r="K37">
        <v>7892.7939999999999</v>
      </c>
      <c r="L37">
        <v>4874.1570000000002</v>
      </c>
      <c r="M37">
        <v>3529.0289999999995</v>
      </c>
      <c r="N37">
        <v>5947.1810000000005</v>
      </c>
      <c r="O37">
        <v>6566.4024499999987</v>
      </c>
      <c r="P37">
        <v>2969.5849900000003</v>
      </c>
      <c r="Q37">
        <v>4021.3346399999996</v>
      </c>
      <c r="R37">
        <v>2123.7143299999966</v>
      </c>
      <c r="S37">
        <v>4659.8339700000015</v>
      </c>
      <c r="T37">
        <v>2084.7348819999997</v>
      </c>
    </row>
    <row r="38" spans="1:20" x14ac:dyDescent="0.2">
      <c r="A38" t="s">
        <v>93</v>
      </c>
      <c r="B38" t="s">
        <v>94</v>
      </c>
      <c r="C38">
        <v>126777.504</v>
      </c>
      <c r="D38">
        <v>121688.53046712803</v>
      </c>
      <c r="E38">
        <v>109288.74722164702</v>
      </c>
      <c r="F38">
        <v>110438.32240026948</v>
      </c>
      <c r="G38">
        <v>128304.45593021918</v>
      </c>
      <c r="H38">
        <v>103646.4944588025</v>
      </c>
      <c r="I38">
        <v>94290.633766572137</v>
      </c>
      <c r="J38">
        <v>77225.119510338161</v>
      </c>
      <c r="K38">
        <v>92106.283347152843</v>
      </c>
      <c r="L38">
        <v>87053.963134532998</v>
      </c>
      <c r="M38">
        <v>72348.381608010051</v>
      </c>
      <c r="N38">
        <v>65888.207799792537</v>
      </c>
      <c r="O38">
        <v>79664.057660247388</v>
      </c>
      <c r="P38">
        <v>69342.264891898507</v>
      </c>
      <c r="Q38">
        <v>81670.490398066162</v>
      </c>
      <c r="R38">
        <v>75102.8747974742</v>
      </c>
      <c r="S38">
        <v>76133.504513267791</v>
      </c>
      <c r="T38">
        <v>63685.389316000001</v>
      </c>
    </row>
    <row r="39" spans="1:20" x14ac:dyDescent="0.2">
      <c r="A39" t="s">
        <v>110</v>
      </c>
      <c r="B39" t="s">
        <v>68</v>
      </c>
      <c r="C39">
        <v>9646.030999999999</v>
      </c>
      <c r="D39">
        <v>12662.556</v>
      </c>
      <c r="E39">
        <v>13538.779</v>
      </c>
      <c r="F39">
        <v>11376.112000000001</v>
      </c>
      <c r="G39">
        <v>9628.0430000000015</v>
      </c>
      <c r="H39">
        <v>10528.421</v>
      </c>
      <c r="I39">
        <v>10086.351000000001</v>
      </c>
      <c r="J39">
        <v>10346.534399999999</v>
      </c>
      <c r="K39">
        <v>7362.0640000000003</v>
      </c>
      <c r="L39">
        <v>7409.8620000000001</v>
      </c>
      <c r="M39">
        <v>9035.844000000001</v>
      </c>
      <c r="N39">
        <v>7535.093200000003</v>
      </c>
      <c r="O39">
        <v>8037.2980500000031</v>
      </c>
      <c r="P39">
        <v>7644.5764000000008</v>
      </c>
      <c r="Q39">
        <v>6684.4986600000002</v>
      </c>
      <c r="R39">
        <v>4379.3321900000001</v>
      </c>
      <c r="S39">
        <v>3984.2289599999999</v>
      </c>
      <c r="T39">
        <v>3713.2806999999993</v>
      </c>
    </row>
    <row r="40" spans="1:20" x14ac:dyDescent="0.2">
      <c r="B40" t="s">
        <v>82</v>
      </c>
      <c r="C40">
        <v>2425.4299999999998</v>
      </c>
      <c r="D40">
        <v>2513.6</v>
      </c>
      <c r="E40">
        <v>2334.3000000000002</v>
      </c>
      <c r="F40">
        <v>2657</v>
      </c>
      <c r="G40">
        <v>2771.761</v>
      </c>
      <c r="H40">
        <v>2774.8310000000006</v>
      </c>
      <c r="I40">
        <v>2784.3990000000003</v>
      </c>
      <c r="J40">
        <v>3318.6640000000002</v>
      </c>
      <c r="K40">
        <v>2305.3760000000002</v>
      </c>
      <c r="L40">
        <v>2124.538</v>
      </c>
      <c r="M40">
        <v>1756.4590000000001</v>
      </c>
      <c r="N40">
        <v>1811.4360000000001</v>
      </c>
      <c r="O40">
        <v>1637.77</v>
      </c>
      <c r="P40">
        <v>1999.543044271069</v>
      </c>
      <c r="Q40">
        <v>1979.6535191871549</v>
      </c>
      <c r="R40">
        <v>1868.8766866609999</v>
      </c>
      <c r="S40">
        <v>2001.0576719999999</v>
      </c>
      <c r="T40">
        <v>1750.3456630000001</v>
      </c>
    </row>
    <row r="41" spans="1:20" x14ac:dyDescent="0.2">
      <c r="B41" t="s">
        <v>64</v>
      </c>
      <c r="C41">
        <v>37640.218000000001</v>
      </c>
      <c r="D41">
        <v>38144.281000000003</v>
      </c>
      <c r="E41">
        <v>33616.184999999998</v>
      </c>
      <c r="F41">
        <v>28341.503000000001</v>
      </c>
      <c r="G41">
        <v>22827.8</v>
      </c>
      <c r="H41">
        <v>23237.760000000006</v>
      </c>
      <c r="I41">
        <v>24518.904999999995</v>
      </c>
      <c r="J41">
        <v>23423.615000000005</v>
      </c>
      <c r="K41">
        <v>23801.122999999996</v>
      </c>
      <c r="L41">
        <v>23970.808999999997</v>
      </c>
      <c r="M41">
        <v>26809.591000000008</v>
      </c>
      <c r="N41">
        <v>23154.252999999997</v>
      </c>
      <c r="O41">
        <v>26478.706999999995</v>
      </c>
      <c r="P41">
        <v>16204.835129999999</v>
      </c>
      <c r="Q41">
        <v>13066.133705</v>
      </c>
      <c r="R41">
        <v>6949.0210199999992</v>
      </c>
      <c r="S41">
        <v>5789.8291403100011</v>
      </c>
      <c r="T41">
        <v>5608.3493820000003</v>
      </c>
    </row>
    <row r="42" spans="1:20" x14ac:dyDescent="0.2">
      <c r="A42" t="s">
        <v>86</v>
      </c>
      <c r="B42" t="s">
        <v>68</v>
      </c>
      <c r="C42">
        <v>145478.864</v>
      </c>
      <c r="D42">
        <v>126556.64142301038</v>
      </c>
      <c r="E42">
        <v>114366.58292014599</v>
      </c>
      <c r="F42">
        <v>122435.91028870498</v>
      </c>
      <c r="G42">
        <v>139079.07236926386</v>
      </c>
      <c r="H42">
        <v>119208.844687284</v>
      </c>
      <c r="I42">
        <v>124204.41868986715</v>
      </c>
      <c r="J42">
        <v>95144.508033399426</v>
      </c>
      <c r="K42">
        <v>120412.44548710229</v>
      </c>
      <c r="L42">
        <v>131084.50390907889</v>
      </c>
      <c r="M42">
        <v>133596.36473513799</v>
      </c>
      <c r="N42">
        <v>115500.71100154761</v>
      </c>
      <c r="O42">
        <v>113579.81002146599</v>
      </c>
      <c r="P42">
        <v>121025.43300000003</v>
      </c>
      <c r="Q42">
        <v>125042.68379</v>
      </c>
      <c r="R42">
        <v>165665.05082999996</v>
      </c>
      <c r="S42">
        <v>180510.98660999999</v>
      </c>
      <c r="T42">
        <v>182541.49673500002</v>
      </c>
    </row>
    <row r="43" spans="1:20" x14ac:dyDescent="0.2">
      <c r="B43" t="s">
        <v>82</v>
      </c>
      <c r="C43">
        <v>21859.61</v>
      </c>
      <c r="D43">
        <v>27561.598000000002</v>
      </c>
      <c r="E43">
        <v>31711.762000000002</v>
      </c>
      <c r="F43">
        <v>29087.038</v>
      </c>
      <c r="G43">
        <v>27355.528999999999</v>
      </c>
      <c r="H43">
        <v>29193.405999999999</v>
      </c>
      <c r="I43">
        <v>31485.763999999999</v>
      </c>
      <c r="J43">
        <v>21599.721000000001</v>
      </c>
      <c r="K43">
        <v>24748.534</v>
      </c>
      <c r="L43">
        <v>27461.482100000001</v>
      </c>
      <c r="M43">
        <v>28516.581999999999</v>
      </c>
      <c r="N43">
        <v>26452.515599600003</v>
      </c>
      <c r="O43">
        <v>25443.206630199998</v>
      </c>
      <c r="P43">
        <v>22021.92595425927</v>
      </c>
      <c r="Q43">
        <v>25774.299500785608</v>
      </c>
      <c r="R43">
        <v>22983.033513647071</v>
      </c>
      <c r="S43">
        <v>32373.07817964155</v>
      </c>
      <c r="T43">
        <v>40166.683059000003</v>
      </c>
    </row>
    <row r="44" spans="1:20" x14ac:dyDescent="0.2">
      <c r="B44" t="s">
        <v>64</v>
      </c>
      <c r="C44">
        <v>43</v>
      </c>
      <c r="D44">
        <v>9</v>
      </c>
      <c r="E44">
        <v>4</v>
      </c>
      <c r="F44">
        <v>176</v>
      </c>
      <c r="G44">
        <v>53</v>
      </c>
      <c r="H44">
        <v>90</v>
      </c>
      <c r="I44">
        <v>77</v>
      </c>
      <c r="J44">
        <v>37.1</v>
      </c>
      <c r="K44">
        <v>132</v>
      </c>
      <c r="L44">
        <v>160.98399999999998</v>
      </c>
      <c r="M44">
        <v>127.27699999999999</v>
      </c>
      <c r="N44">
        <v>19.805</v>
      </c>
      <c r="O44">
        <v>104.145</v>
      </c>
      <c r="P44">
        <v>66.603999999999985</v>
      </c>
      <c r="Q44">
        <v>5.4489999999999998</v>
      </c>
      <c r="R44">
        <v>39.672899999999998</v>
      </c>
      <c r="S44">
        <v>12.841200000000001</v>
      </c>
      <c r="T44">
        <v>55.66</v>
      </c>
    </row>
    <row r="45" spans="1:20" x14ac:dyDescent="0.2">
      <c r="A45" t="s">
        <v>87</v>
      </c>
      <c r="B45" t="s">
        <v>7</v>
      </c>
      <c r="C45">
        <v>16872.222000000002</v>
      </c>
      <c r="D45">
        <v>15221.72</v>
      </c>
      <c r="E45">
        <v>13024.67</v>
      </c>
      <c r="F45">
        <v>12223.331</v>
      </c>
      <c r="G45">
        <v>11621.666999999999</v>
      </c>
      <c r="H45">
        <v>11452.514999999998</v>
      </c>
      <c r="I45">
        <v>10010.788000000004</v>
      </c>
      <c r="J45">
        <v>9654.0230000000029</v>
      </c>
      <c r="K45">
        <v>11442.455000000002</v>
      </c>
      <c r="L45">
        <v>12175.330500000002</v>
      </c>
      <c r="M45">
        <v>12480.382999999996</v>
      </c>
      <c r="N45">
        <v>11472.5375</v>
      </c>
      <c r="O45">
        <v>12301.985992887256</v>
      </c>
      <c r="P45">
        <v>11049.719382348891</v>
      </c>
      <c r="Q45">
        <v>12081.409818494711</v>
      </c>
      <c r="R45">
        <v>11553.466992610205</v>
      </c>
      <c r="S45">
        <v>12522.784494</v>
      </c>
      <c r="T45">
        <v>13159.370003000004</v>
      </c>
    </row>
    <row r="46" spans="1:20" x14ac:dyDescent="0.2">
      <c r="B46" t="s">
        <v>53</v>
      </c>
      <c r="C46">
        <v>21930.3</v>
      </c>
      <c r="D46">
        <v>18289.16</v>
      </c>
      <c r="E46">
        <v>18542.053</v>
      </c>
      <c r="F46">
        <v>14027.225</v>
      </c>
      <c r="G46">
        <v>15501.61</v>
      </c>
      <c r="H46">
        <v>15727.598</v>
      </c>
      <c r="I46">
        <v>15127.98</v>
      </c>
      <c r="J46">
        <v>14103.943000000001</v>
      </c>
      <c r="K46">
        <v>12632.647999999997</v>
      </c>
      <c r="L46">
        <v>13076.581</v>
      </c>
      <c r="M46">
        <v>13162.353999999998</v>
      </c>
      <c r="N46">
        <v>14245.038</v>
      </c>
      <c r="O46">
        <v>15629.518527252001</v>
      </c>
      <c r="P46">
        <v>12546.000441818183</v>
      </c>
      <c r="Q46">
        <v>12679.332900000001</v>
      </c>
      <c r="R46">
        <v>12655.394464108693</v>
      </c>
      <c r="S46">
        <v>11375.119375281978</v>
      </c>
      <c r="T46">
        <v>10392.539058</v>
      </c>
    </row>
    <row r="47" spans="1:20" x14ac:dyDescent="0.2">
      <c r="B47" t="s">
        <v>64</v>
      </c>
      <c r="C47">
        <v>13014.808000000001</v>
      </c>
      <c r="D47">
        <v>12052.811</v>
      </c>
      <c r="E47">
        <v>14693.346</v>
      </c>
      <c r="F47">
        <v>14368.865</v>
      </c>
      <c r="G47">
        <v>13698.636999999999</v>
      </c>
      <c r="H47">
        <v>15568.784999999998</v>
      </c>
      <c r="I47">
        <v>15006.066999999999</v>
      </c>
      <c r="J47">
        <v>12814.036000000002</v>
      </c>
      <c r="K47">
        <v>15674.089</v>
      </c>
      <c r="L47">
        <v>14404.920999999998</v>
      </c>
      <c r="M47">
        <v>14600.071000000002</v>
      </c>
      <c r="N47">
        <v>14892.953999999998</v>
      </c>
      <c r="O47">
        <v>14226.83855</v>
      </c>
      <c r="P47">
        <v>12163.828959999999</v>
      </c>
      <c r="Q47">
        <v>11839.516888860388</v>
      </c>
      <c r="R47">
        <v>13429.677539999979</v>
      </c>
      <c r="S47">
        <v>11422.75401099</v>
      </c>
      <c r="T47">
        <v>7324.193248945332</v>
      </c>
    </row>
    <row r="48" spans="1:20" x14ac:dyDescent="0.2">
      <c r="A48" t="s">
        <v>67</v>
      </c>
      <c r="B48" t="s">
        <v>68</v>
      </c>
      <c r="C48">
        <v>117977.274</v>
      </c>
      <c r="D48">
        <v>119987.17428460208</v>
      </c>
      <c r="E48">
        <v>104877.49318402921</v>
      </c>
      <c r="F48">
        <v>117646.891365741</v>
      </c>
      <c r="G48">
        <v>109655.83503585278</v>
      </c>
      <c r="H48">
        <v>101730.1570264568</v>
      </c>
      <c r="I48">
        <v>124327.29130957344</v>
      </c>
      <c r="J48">
        <v>110619.12725367985</v>
      </c>
      <c r="K48">
        <v>100608.33631642046</v>
      </c>
      <c r="L48">
        <v>88734.790302215784</v>
      </c>
      <c r="M48">
        <v>81165.889047027609</v>
      </c>
      <c r="N48">
        <v>78292.460100309516</v>
      </c>
      <c r="O48">
        <v>75451.552660293179</v>
      </c>
      <c r="P48">
        <v>91466.406000000003</v>
      </c>
      <c r="Q48">
        <v>101137.10408000002</v>
      </c>
      <c r="R48">
        <v>88798.81216666667</v>
      </c>
      <c r="S48">
        <v>83750.965799999991</v>
      </c>
      <c r="T48">
        <v>70863.114188049993</v>
      </c>
    </row>
    <row r="49" spans="1:20" x14ac:dyDescent="0.2">
      <c r="B49" t="s">
        <v>82</v>
      </c>
      <c r="C49">
        <v>35273.64</v>
      </c>
      <c r="D49">
        <v>33055.525999999998</v>
      </c>
      <c r="E49">
        <v>32340.719000000001</v>
      </c>
      <c r="F49">
        <v>30919.383000000002</v>
      </c>
      <c r="G49">
        <v>30710.006000000001</v>
      </c>
      <c r="H49">
        <v>35623.355999999992</v>
      </c>
      <c r="I49">
        <v>40322.920000000006</v>
      </c>
      <c r="J49">
        <v>29660.071</v>
      </c>
      <c r="K49">
        <v>24981.807000000001</v>
      </c>
      <c r="L49">
        <v>31237.673699999996</v>
      </c>
      <c r="M49">
        <v>26067.991999999984</v>
      </c>
      <c r="N49">
        <v>28271.590980999994</v>
      </c>
      <c r="O49">
        <v>24167.346755162762</v>
      </c>
      <c r="P49">
        <v>18123.243682463628</v>
      </c>
      <c r="Q49">
        <v>18796.442111267192</v>
      </c>
      <c r="R49">
        <v>20321.560946811056</v>
      </c>
      <c r="S49">
        <v>16966.694528311138</v>
      </c>
      <c r="T49">
        <v>25512.530964000001</v>
      </c>
    </row>
    <row r="50" spans="1:20" x14ac:dyDescent="0.2">
      <c r="A50" t="s">
        <v>113</v>
      </c>
      <c r="B50" t="s">
        <v>7</v>
      </c>
      <c r="C50">
        <v>1559.9415933674943</v>
      </c>
      <c r="D50">
        <v>1961.2360382283473</v>
      </c>
      <c r="E50">
        <v>2010.544097415167</v>
      </c>
      <c r="F50">
        <v>2494.2698867207528</v>
      </c>
      <c r="G50">
        <v>2016.836151785647</v>
      </c>
      <c r="H50">
        <v>2155.8918763962251</v>
      </c>
      <c r="I50">
        <v>1306.8784177819668</v>
      </c>
      <c r="J50">
        <v>1081.817964836627</v>
      </c>
      <c r="K50">
        <v>1198.9372763463473</v>
      </c>
      <c r="L50">
        <v>795.24199999999996</v>
      </c>
      <c r="M50">
        <v>1591.8679999999999</v>
      </c>
      <c r="N50">
        <v>831.62996685415862</v>
      </c>
      <c r="O50">
        <v>1078.0202868715537</v>
      </c>
      <c r="P50">
        <v>2126.4543039700029</v>
      </c>
      <c r="Q50">
        <v>1636.3577000000005</v>
      </c>
      <c r="R50">
        <v>1694.6957666235264</v>
      </c>
      <c r="S50">
        <v>876.02017599999976</v>
      </c>
      <c r="T50">
        <v>1085.757155</v>
      </c>
    </row>
    <row r="51" spans="1:20" x14ac:dyDescent="0.2">
      <c r="B51" t="s">
        <v>53</v>
      </c>
      <c r="C51">
        <v>2502.6482881840816</v>
      </c>
      <c r="D51">
        <v>3237.5282624430356</v>
      </c>
      <c r="E51">
        <v>3477.7039790153876</v>
      </c>
      <c r="F51">
        <v>2963.4532023034199</v>
      </c>
      <c r="G51">
        <v>3069.1434118383941</v>
      </c>
      <c r="H51">
        <v>2824.3664397006164</v>
      </c>
      <c r="I51">
        <v>2710.8152877203506</v>
      </c>
      <c r="J51">
        <v>2208.4101716711643</v>
      </c>
      <c r="K51">
        <v>2678.3644468988928</v>
      </c>
      <c r="L51">
        <v>1609.1184117171449</v>
      </c>
      <c r="M51">
        <v>2011.2832400519867</v>
      </c>
      <c r="N51">
        <v>1646.1014204609305</v>
      </c>
      <c r="O51">
        <v>2438.5586204541009</v>
      </c>
      <c r="P51">
        <v>2538.9766577328987</v>
      </c>
      <c r="Q51">
        <v>1796.6053999999999</v>
      </c>
      <c r="R51">
        <v>1666.581806842933</v>
      </c>
      <c r="S51">
        <v>1038.1189823049426</v>
      </c>
      <c r="T51">
        <v>787.03862799999979</v>
      </c>
    </row>
    <row r="52" spans="1:20" x14ac:dyDescent="0.2">
      <c r="A52" t="s">
        <v>116</v>
      </c>
      <c r="B52" t="s">
        <v>7</v>
      </c>
      <c r="C52">
        <v>639.12563817158218</v>
      </c>
      <c r="D52">
        <v>668.67047574032517</v>
      </c>
      <c r="E52">
        <v>483.22393253444835</v>
      </c>
      <c r="F52">
        <v>529.36580546789082</v>
      </c>
      <c r="G52">
        <v>491.84554466863375</v>
      </c>
      <c r="H52">
        <v>484.42809408052528</v>
      </c>
      <c r="I52">
        <v>430.88343989668579</v>
      </c>
      <c r="J52">
        <v>292.94851393626794</v>
      </c>
      <c r="K52">
        <v>253.47273038524455</v>
      </c>
      <c r="L52">
        <v>256.79900000000004</v>
      </c>
      <c r="M52">
        <v>286.97799999999995</v>
      </c>
      <c r="N52">
        <v>195.90273659656481</v>
      </c>
      <c r="O52">
        <v>162.28542570952243</v>
      </c>
      <c r="P52">
        <v>135.94035171827002</v>
      </c>
      <c r="Q52">
        <v>203.14850999999996</v>
      </c>
      <c r="R52">
        <v>217.3113516943217</v>
      </c>
      <c r="S52">
        <v>197.59742795332173</v>
      </c>
      <c r="T52">
        <v>284.59658200000001</v>
      </c>
    </row>
    <row r="53" spans="1:20" x14ac:dyDescent="0.2">
      <c r="B53" t="s">
        <v>53</v>
      </c>
      <c r="C53">
        <v>1121.829907468212</v>
      </c>
      <c r="D53">
        <v>904.57274406343413</v>
      </c>
      <c r="E53">
        <v>946.92713570873218</v>
      </c>
      <c r="F53">
        <v>1152.3463249471329</v>
      </c>
      <c r="G53">
        <v>1077.1805852134835</v>
      </c>
      <c r="H53">
        <v>883.48992627748339</v>
      </c>
      <c r="I53">
        <v>546.97454118629446</v>
      </c>
      <c r="J53">
        <v>612.4940885578477</v>
      </c>
      <c r="K53">
        <v>478.39469843172066</v>
      </c>
      <c r="L53">
        <v>485.48140606553227</v>
      </c>
      <c r="M53">
        <v>368.40455820826389</v>
      </c>
      <c r="N53">
        <v>250.76666708416076</v>
      </c>
      <c r="O53">
        <v>438.22199802482771</v>
      </c>
      <c r="P53">
        <v>497.90818776157988</v>
      </c>
      <c r="Q53">
        <v>453.21700000000004</v>
      </c>
      <c r="R53">
        <v>215.32132375939483</v>
      </c>
      <c r="S53">
        <v>186.80482315379322</v>
      </c>
      <c r="T53">
        <v>134.62049999999999</v>
      </c>
    </row>
    <row r="54" spans="1:20" x14ac:dyDescent="0.2">
      <c r="A54" t="s">
        <v>114</v>
      </c>
      <c r="B54" t="s">
        <v>68</v>
      </c>
      <c r="C54">
        <v>1234.2741989037693</v>
      </c>
      <c r="D54">
        <v>1881.3803276744122</v>
      </c>
      <c r="E54">
        <v>1337.3884648210258</v>
      </c>
      <c r="F54">
        <v>1362.4138139366914</v>
      </c>
      <c r="G54">
        <v>1341.8514799031777</v>
      </c>
      <c r="H54">
        <v>1977.5374335913186</v>
      </c>
      <c r="I54">
        <v>2760.8792911933965</v>
      </c>
      <c r="J54">
        <v>2313.2108408882123</v>
      </c>
      <c r="K54">
        <v>2624.9470551713434</v>
      </c>
      <c r="L54">
        <v>2587.2098883095005</v>
      </c>
      <c r="M54">
        <v>2194.0177628460174</v>
      </c>
      <c r="N54">
        <v>1900.9877799734757</v>
      </c>
      <c r="O54">
        <v>2541.9350205163137</v>
      </c>
      <c r="P54">
        <v>2196.4179595315331</v>
      </c>
      <c r="Q54">
        <v>2061.7541999999999</v>
      </c>
      <c r="R54">
        <v>1797.0105522814315</v>
      </c>
      <c r="S54">
        <v>1234.3489999999999</v>
      </c>
      <c r="T54">
        <v>1152.4644889999997</v>
      </c>
    </row>
    <row r="55" spans="1:20" x14ac:dyDescent="0.2">
      <c r="B55" t="s">
        <v>82</v>
      </c>
      <c r="C55">
        <v>1124.1755156539018</v>
      </c>
      <c r="D55">
        <v>1041.4848513330214</v>
      </c>
      <c r="E55">
        <v>1162.7490057884072</v>
      </c>
      <c r="F55">
        <v>1346.4070081637917</v>
      </c>
      <c r="G55">
        <v>1381.9212477722156</v>
      </c>
      <c r="H55">
        <v>1820.4549434103078</v>
      </c>
      <c r="I55">
        <v>1718.7457583281464</v>
      </c>
      <c r="J55">
        <v>1980.7348037698325</v>
      </c>
      <c r="K55">
        <v>1317.8250347375449</v>
      </c>
      <c r="L55">
        <v>1396.6387731132399</v>
      </c>
      <c r="M55">
        <v>1434.6618692401735</v>
      </c>
      <c r="N55">
        <v>1095.7512590303197</v>
      </c>
      <c r="O55">
        <v>1294.8631811996127</v>
      </c>
      <c r="P55">
        <v>1537.3923424687605</v>
      </c>
      <c r="Q55">
        <v>1436.7109999999998</v>
      </c>
      <c r="R55">
        <v>755.79516882656594</v>
      </c>
      <c r="S55">
        <v>815.00530140973751</v>
      </c>
      <c r="T55">
        <v>2191.6961289999999</v>
      </c>
    </row>
    <row r="56" spans="1:20" x14ac:dyDescent="0.2">
      <c r="A56" t="s">
        <v>115</v>
      </c>
      <c r="B56" t="s">
        <v>68</v>
      </c>
      <c r="C56">
        <v>207.04300000000001</v>
      </c>
      <c r="D56">
        <v>128.10299999999998</v>
      </c>
      <c r="E56">
        <v>194.167</v>
      </c>
      <c r="F56">
        <v>192.05</v>
      </c>
      <c r="G56">
        <v>254.61900000000003</v>
      </c>
      <c r="H56">
        <v>178.25200000000001</v>
      </c>
      <c r="I56">
        <v>78.613</v>
      </c>
      <c r="J56">
        <v>83.71</v>
      </c>
      <c r="K56">
        <v>49.533000000000001</v>
      </c>
      <c r="L56">
        <v>51.007999999999996</v>
      </c>
      <c r="M56">
        <v>67.728000000000009</v>
      </c>
      <c r="N56">
        <v>74.951999999999998</v>
      </c>
      <c r="O56">
        <v>65.570000000000007</v>
      </c>
      <c r="P56">
        <v>59.565000000000005</v>
      </c>
      <c r="Q56">
        <v>78.067999999999998</v>
      </c>
      <c r="R56">
        <v>109.932</v>
      </c>
      <c r="S56">
        <v>66.242999999999995</v>
      </c>
      <c r="T56">
        <v>176.804</v>
      </c>
    </row>
    <row r="57" spans="1:20" x14ac:dyDescent="0.2">
      <c r="B57" t="s">
        <v>82</v>
      </c>
      <c r="C57">
        <v>32.659999999999997</v>
      </c>
      <c r="D57">
        <v>36.915999999999997</v>
      </c>
      <c r="E57">
        <v>6.774</v>
      </c>
      <c r="F57">
        <v>73.709999999999994</v>
      </c>
      <c r="G57">
        <v>51.43</v>
      </c>
      <c r="H57">
        <v>99.705000000000027</v>
      </c>
      <c r="I57">
        <v>109.69000000000001</v>
      </c>
      <c r="J57">
        <v>94.974000000000004</v>
      </c>
      <c r="K57">
        <v>83.683999999999997</v>
      </c>
      <c r="L57">
        <v>137.28199999999998</v>
      </c>
      <c r="M57">
        <v>100.837</v>
      </c>
      <c r="N57">
        <v>264.90599999999995</v>
      </c>
      <c r="O57">
        <v>101.8124</v>
      </c>
      <c r="P57">
        <v>106.479</v>
      </c>
      <c r="Q57">
        <v>61.887999999999998</v>
      </c>
      <c r="R57">
        <v>134.72699999999998</v>
      </c>
      <c r="S57">
        <v>80.982599999999991</v>
      </c>
      <c r="T57">
        <v>76.389200000000002</v>
      </c>
    </row>
    <row r="58" spans="1:20" x14ac:dyDescent="0.2">
      <c r="A58" t="s">
        <v>119</v>
      </c>
      <c r="B58" t="s">
        <v>7</v>
      </c>
      <c r="C58">
        <v>8284.86</v>
      </c>
      <c r="D58">
        <v>7257.7469999999994</v>
      </c>
      <c r="E58">
        <v>29053.048999999999</v>
      </c>
      <c r="F58">
        <v>26509.732630459126</v>
      </c>
      <c r="G58">
        <v>25740.511999999999</v>
      </c>
      <c r="H58">
        <v>27965.235662200004</v>
      </c>
      <c r="I58">
        <v>21022.247237600001</v>
      </c>
      <c r="J58">
        <v>20036.699911199998</v>
      </c>
      <c r="K58">
        <v>22910.999025200003</v>
      </c>
      <c r="L58">
        <v>21740.262482599999</v>
      </c>
      <c r="M58">
        <v>22357.123744199998</v>
      </c>
      <c r="N58">
        <v>23215.391664000002</v>
      </c>
      <c r="O58">
        <v>26925.18518</v>
      </c>
      <c r="P58">
        <v>30721.768799999998</v>
      </c>
      <c r="Q58">
        <v>35196.494510000004</v>
      </c>
      <c r="R58">
        <v>37177.385920000001</v>
      </c>
      <c r="S58">
        <v>38083.425010000006</v>
      </c>
      <c r="T58">
        <v>36087.930369000009</v>
      </c>
    </row>
    <row r="59" spans="1:20" x14ac:dyDescent="0.2">
      <c r="B59" t="s">
        <v>53</v>
      </c>
      <c r="C59">
        <v>1340.652</v>
      </c>
      <c r="D59">
        <v>2300.692</v>
      </c>
      <c r="E59">
        <v>8408.5849999999991</v>
      </c>
      <c r="F59">
        <v>7238.2033695408736</v>
      </c>
      <c r="G59">
        <v>9332.2150000000001</v>
      </c>
      <c r="H59">
        <v>11091.315523000001</v>
      </c>
      <c r="I59">
        <v>13377.839489399998</v>
      </c>
      <c r="J59">
        <v>12682.106669199997</v>
      </c>
      <c r="K59">
        <v>12650.242109199997</v>
      </c>
      <c r="L59">
        <v>14438.403798399995</v>
      </c>
      <c r="M59">
        <v>20641.556394600004</v>
      </c>
      <c r="N59">
        <v>16957.059741200002</v>
      </c>
      <c r="O59">
        <v>20067.897066526988</v>
      </c>
      <c r="P59">
        <v>23096.539725629358</v>
      </c>
      <c r="Q59">
        <v>23458.870200000001</v>
      </c>
      <c r="R59">
        <v>27799.07964778</v>
      </c>
      <c r="S59">
        <v>34922.248371059512</v>
      </c>
      <c r="T59">
        <v>24777.352799999997</v>
      </c>
    </row>
    <row r="60" spans="1:20" x14ac:dyDescent="0.2">
      <c r="B60" t="s">
        <v>64</v>
      </c>
      <c r="C60">
        <v>8.3759999999999994</v>
      </c>
      <c r="D60">
        <v>1.768</v>
      </c>
      <c r="E60">
        <v>147.94999999999999</v>
      </c>
      <c r="F60">
        <v>60.855999999999995</v>
      </c>
      <c r="G60">
        <v>20.445</v>
      </c>
      <c r="H60">
        <v>44.302295999999998</v>
      </c>
      <c r="I60">
        <v>46.671084799999996</v>
      </c>
      <c r="J60">
        <v>16.633818000000002</v>
      </c>
      <c r="K60">
        <v>10.408999999999999</v>
      </c>
      <c r="L60">
        <v>125.01</v>
      </c>
      <c r="M60">
        <v>71.822460200000009</v>
      </c>
      <c r="N60">
        <v>178.23367640000001</v>
      </c>
      <c r="O60">
        <v>51.142000000000003</v>
      </c>
      <c r="P60">
        <v>81.669510000000002</v>
      </c>
      <c r="Q60">
        <v>184.88881000000001</v>
      </c>
      <c r="R60">
        <v>215.88393000000005</v>
      </c>
      <c r="S60">
        <v>39.726300000000002</v>
      </c>
      <c r="T60">
        <v>41.321125000000002</v>
      </c>
    </row>
    <row r="61" spans="1:20" x14ac:dyDescent="0.2">
      <c r="A61" t="s">
        <v>112</v>
      </c>
      <c r="B61" t="s">
        <v>7</v>
      </c>
      <c r="C61">
        <v>2136.422</v>
      </c>
      <c r="D61">
        <v>1555.6179999999999</v>
      </c>
      <c r="E61">
        <v>1833.15</v>
      </c>
      <c r="F61">
        <v>1450.883</v>
      </c>
      <c r="G61">
        <v>1392.835</v>
      </c>
      <c r="H61">
        <v>1456.8910000000003</v>
      </c>
      <c r="I61">
        <v>997.77300000000014</v>
      </c>
      <c r="J61">
        <v>837.50300000000004</v>
      </c>
      <c r="K61">
        <v>604.40300000000002</v>
      </c>
      <c r="L61">
        <v>725.46514000000002</v>
      </c>
      <c r="M61">
        <v>538.82799999999997</v>
      </c>
      <c r="N61">
        <v>470.03629999999987</v>
      </c>
      <c r="O61">
        <v>501.72979999999995</v>
      </c>
      <c r="P61">
        <v>512.7944</v>
      </c>
      <c r="Q61">
        <v>411.56379999999996</v>
      </c>
      <c r="R61">
        <v>119.32217</v>
      </c>
      <c r="S61">
        <v>67.97961699999999</v>
      </c>
      <c r="T61">
        <v>152.33724400000003</v>
      </c>
    </row>
    <row r="62" spans="1:20" x14ac:dyDescent="0.2">
      <c r="B62" t="s">
        <v>53</v>
      </c>
      <c r="C62">
        <v>3.2549999999999999</v>
      </c>
      <c r="D62">
        <v>3.14</v>
      </c>
      <c r="E62">
        <v>25.823000000000004</v>
      </c>
      <c r="F62">
        <v>17.11</v>
      </c>
      <c r="G62">
        <v>9.5380000000000003</v>
      </c>
      <c r="H62">
        <v>11.233000000000001</v>
      </c>
      <c r="I62">
        <v>0.64</v>
      </c>
      <c r="J62">
        <v>10.760999999999999</v>
      </c>
      <c r="K62">
        <v>43.058999999999997</v>
      </c>
      <c r="L62">
        <v>16.513999999999999</v>
      </c>
      <c r="M62">
        <v>30.626000000000001</v>
      </c>
      <c r="N62">
        <v>36.664999999999999</v>
      </c>
      <c r="O62">
        <v>13.078999999999999</v>
      </c>
      <c r="P62">
        <v>85.007999999999996</v>
      </c>
      <c r="Q62">
        <v>62.453000000000003</v>
      </c>
      <c r="R62">
        <v>15.853000000000002</v>
      </c>
      <c r="S62">
        <v>21.209000000000003</v>
      </c>
      <c r="T62">
        <v>29.607999999999997</v>
      </c>
    </row>
    <row r="63" spans="1:20" x14ac:dyDescent="0.2">
      <c r="B63" t="s">
        <v>64</v>
      </c>
      <c r="C63">
        <v>0.22900000000000001</v>
      </c>
      <c r="D63">
        <v>0.98</v>
      </c>
      <c r="E63">
        <v>0.223</v>
      </c>
      <c r="F63">
        <v>0.90700000000000003</v>
      </c>
      <c r="G63">
        <v>0.31900000000000001</v>
      </c>
      <c r="H63">
        <v>0.502</v>
      </c>
      <c r="I63">
        <v>1.0720000000000001</v>
      </c>
      <c r="J63">
        <v>4.2999999999999997E-2</v>
      </c>
      <c r="K63">
        <v>0.109</v>
      </c>
      <c r="L63">
        <v>2.8689999999999998</v>
      </c>
      <c r="M63">
        <v>1.738</v>
      </c>
      <c r="N63">
        <v>0.66</v>
      </c>
      <c r="O63">
        <v>0.46400000000000002</v>
      </c>
      <c r="P63">
        <v>1.76647</v>
      </c>
      <c r="Q63">
        <v>0.61632999999999993</v>
      </c>
      <c r="R63">
        <v>0.69950000000000001</v>
      </c>
      <c r="S63">
        <v>0.40699999999999997</v>
      </c>
      <c r="T63">
        <v>1.4950000000000001</v>
      </c>
    </row>
    <row r="64" spans="1:20" x14ac:dyDescent="0.2">
      <c r="A64" t="s">
        <v>118</v>
      </c>
      <c r="B64" t="s">
        <v>7</v>
      </c>
      <c r="C64">
        <v>3109.3179999999998</v>
      </c>
      <c r="D64">
        <v>2018.6750000000002</v>
      </c>
      <c r="E64">
        <v>3545.4079999999999</v>
      </c>
      <c r="F64">
        <v>3816.4269999999997</v>
      </c>
      <c r="G64">
        <v>2737.5160000000001</v>
      </c>
      <c r="H64">
        <v>2567.6474999999996</v>
      </c>
      <c r="I64">
        <v>2650.6530000000002</v>
      </c>
      <c r="J64">
        <v>3395.0890000000004</v>
      </c>
      <c r="K64">
        <v>3895.4409999999998</v>
      </c>
      <c r="L64">
        <v>5173.5663199999999</v>
      </c>
      <c r="M64">
        <v>3471.6740000000004</v>
      </c>
      <c r="N64">
        <v>3369.5430000000001</v>
      </c>
      <c r="O64">
        <v>4075.2677100000001</v>
      </c>
      <c r="P64">
        <v>3559.0485999999996</v>
      </c>
      <c r="Q64">
        <v>4109.2475100000001</v>
      </c>
      <c r="R64">
        <v>4182.6198999999997</v>
      </c>
      <c r="S64">
        <v>3770.6611949999997</v>
      </c>
      <c r="T64">
        <v>4081.0133679999999</v>
      </c>
    </row>
    <row r="65" spans="2:20" x14ac:dyDescent="0.2">
      <c r="B65" t="s">
        <v>53</v>
      </c>
      <c r="C65">
        <v>1760.921</v>
      </c>
      <c r="D65">
        <v>758.98199999999997</v>
      </c>
      <c r="E65">
        <v>2019.143</v>
      </c>
      <c r="F65">
        <v>1651.9460000000001</v>
      </c>
      <c r="G65">
        <v>1354.6350000000004</v>
      </c>
      <c r="H65">
        <v>2422.3680000000004</v>
      </c>
      <c r="I65">
        <v>1996.2890000000002</v>
      </c>
      <c r="J65">
        <v>1964.3430000000003</v>
      </c>
      <c r="K65">
        <v>3426.0200000000004</v>
      </c>
      <c r="L65">
        <v>2422.5126999999998</v>
      </c>
      <c r="M65">
        <v>3130.0449999999996</v>
      </c>
      <c r="N65">
        <v>2950.5450000000005</v>
      </c>
      <c r="O65">
        <v>2833.8426713615086</v>
      </c>
      <c r="P65">
        <v>1880.1925797500749</v>
      </c>
      <c r="Q65">
        <v>2033.5389999999998</v>
      </c>
      <c r="R65">
        <v>2477.1565319732504</v>
      </c>
      <c r="S65">
        <v>3250.368072580603</v>
      </c>
      <c r="T65">
        <v>3211.67</v>
      </c>
    </row>
    <row r="66" spans="2:20" x14ac:dyDescent="0.2">
      <c r="B66" t="s">
        <v>64</v>
      </c>
      <c r="E66">
        <v>5.8330000000000002</v>
      </c>
      <c r="F66">
        <v>8.1509999999999998</v>
      </c>
      <c r="G66">
        <v>4.7469999999999999</v>
      </c>
      <c r="H66">
        <v>4.1139999999999999</v>
      </c>
      <c r="I66">
        <v>7.1389999999999993</v>
      </c>
      <c r="J66">
        <v>1.6659999999999999</v>
      </c>
      <c r="K66">
        <v>2.2410000000000001</v>
      </c>
      <c r="L66">
        <v>1.768</v>
      </c>
      <c r="M66">
        <v>16.661000000000001</v>
      </c>
      <c r="N66">
        <v>9.9109999999999996</v>
      </c>
      <c r="O66">
        <v>2.226</v>
      </c>
      <c r="P66">
        <v>0.85400000000000009</v>
      </c>
      <c r="Q66">
        <v>0.58299999999999996</v>
      </c>
      <c r="R66">
        <v>1.6549999999999998</v>
      </c>
      <c r="S66">
        <v>2.448</v>
      </c>
      <c r="T66">
        <v>1.53</v>
      </c>
    </row>
    <row r="69" spans="2:20" x14ac:dyDescent="0.2">
      <c r="B69" t="str">
        <f t="shared" ref="B69:B79" si="0">B4</f>
        <v>ALB_N</v>
      </c>
      <c r="C69" s="2">
        <f>C4-C35</f>
        <v>-7526.8852000000006</v>
      </c>
      <c r="D69" s="2">
        <f t="shared" ref="D69:T69" si="1">D4-D35</f>
        <v>9332.5089999999982</v>
      </c>
      <c r="E69" s="2">
        <f t="shared" si="1"/>
        <v>6140.989000000005</v>
      </c>
      <c r="F69" s="2">
        <f t="shared" si="1"/>
        <v>12631.210999999992</v>
      </c>
      <c r="G69" s="2">
        <f t="shared" si="1"/>
        <v>-5748.3825569758046</v>
      </c>
      <c r="H69" s="2">
        <f t="shared" si="1"/>
        <v>-4101.5438601095848</v>
      </c>
      <c r="I69" s="2">
        <f t="shared" si="1"/>
        <v>-507.18880355420697</v>
      </c>
      <c r="J69" s="2">
        <f t="shared" si="1"/>
        <v>11808.354846939987</v>
      </c>
      <c r="K69" s="2">
        <f t="shared" si="1"/>
        <v>7557.3431584761965</v>
      </c>
      <c r="L69" s="2">
        <f t="shared" si="1"/>
        <v>291.6659397637959</v>
      </c>
      <c r="M69" s="2">
        <f t="shared" si="1"/>
        <v>-12601.77929666411</v>
      </c>
      <c r="N69" s="2">
        <f t="shared" si="1"/>
        <v>-11422.577497898554</v>
      </c>
      <c r="O69" s="2">
        <f t="shared" si="1"/>
        <v>3965.3083495646206</v>
      </c>
      <c r="P69" s="2">
        <f t="shared" si="1"/>
        <v>14835.125091512364</v>
      </c>
      <c r="Q69" s="2">
        <f t="shared" si="1"/>
        <v>21583.360390406513</v>
      </c>
      <c r="R69" s="2">
        <f t="shared" si="1"/>
        <v>2482.178459222032</v>
      </c>
      <c r="S69" s="2">
        <f t="shared" si="1"/>
        <v>438.83735499999602</v>
      </c>
      <c r="T69" s="2">
        <f t="shared" si="1"/>
        <v>-7495.9121119999945</v>
      </c>
    </row>
    <row r="70" spans="2:20" x14ac:dyDescent="0.2">
      <c r="B70" t="str">
        <f t="shared" si="0"/>
        <v>ALB_S</v>
      </c>
      <c r="C70" s="2">
        <f>C5-C36</f>
        <v>9011.4389999999948</v>
      </c>
      <c r="D70" s="2">
        <f t="shared" ref="D70:T70" si="2">D5-D36</f>
        <v>4388.4909999999982</v>
      </c>
      <c r="E70" s="2">
        <f t="shared" si="2"/>
        <v>7278.8880000000172</v>
      </c>
      <c r="F70" s="2">
        <f t="shared" si="2"/>
        <v>-3041.280999999999</v>
      </c>
      <c r="G70" s="2">
        <f t="shared" si="2"/>
        <v>770.04899999999907</v>
      </c>
      <c r="H70" s="2">
        <f t="shared" si="2"/>
        <v>-3364.5769999999975</v>
      </c>
      <c r="I70" s="2">
        <f t="shared" si="2"/>
        <v>-8200.7720000000081</v>
      </c>
      <c r="J70" s="2">
        <f t="shared" si="2"/>
        <v>-4089.336000000003</v>
      </c>
      <c r="K70" s="2">
        <f t="shared" si="2"/>
        <v>3384.5019999999895</v>
      </c>
      <c r="L70" s="2">
        <f t="shared" si="2"/>
        <v>16252.2022</v>
      </c>
      <c r="M70" s="2">
        <f t="shared" si="2"/>
        <v>12864.372999999996</v>
      </c>
      <c r="N70" s="2">
        <f t="shared" si="2"/>
        <v>3551.9579999999914</v>
      </c>
      <c r="O70" s="2">
        <f t="shared" si="2"/>
        <v>2275.8159892115473</v>
      </c>
      <c r="P70" s="2">
        <f t="shared" si="2"/>
        <v>24.118954333607689</v>
      </c>
      <c r="Q70" s="2">
        <f t="shared" si="2"/>
        <v>2207.191299999995</v>
      </c>
      <c r="R70" s="2">
        <f t="shared" si="2"/>
        <v>1090.5906281839561</v>
      </c>
      <c r="S70" s="2">
        <f t="shared" si="2"/>
        <v>-5249.3957263022821</v>
      </c>
      <c r="T70" s="2">
        <f t="shared" si="2"/>
        <v>-1727.641244999988</v>
      </c>
    </row>
    <row r="71" spans="2:20" x14ac:dyDescent="0.2">
      <c r="B71" t="str">
        <f t="shared" si="0"/>
        <v>ALB_M</v>
      </c>
      <c r="C71" s="2">
        <f>C6-C37</f>
        <v>614.90000000000009</v>
      </c>
      <c r="D71" s="2">
        <f t="shared" ref="D71:T71" si="3">D6-D37</f>
        <v>-1012.6410000000001</v>
      </c>
      <c r="E71" s="2">
        <f t="shared" si="3"/>
        <v>-1192.2020000000002</v>
      </c>
      <c r="F71" s="2">
        <f t="shared" si="3"/>
        <v>-1110.9000000000001</v>
      </c>
      <c r="G71" s="2">
        <f t="shared" si="3"/>
        <v>-1700.7769999999996</v>
      </c>
      <c r="H71" s="2">
        <f t="shared" si="3"/>
        <v>-3036.4860000000008</v>
      </c>
      <c r="I71" s="2">
        <f t="shared" si="3"/>
        <v>-2168.6350000000002</v>
      </c>
      <c r="J71" s="2">
        <f t="shared" si="3"/>
        <v>-751.42299999999977</v>
      </c>
      <c r="K71" s="2">
        <f t="shared" si="3"/>
        <v>-2315.8370000000004</v>
      </c>
      <c r="L71" s="2">
        <f t="shared" si="3"/>
        <v>-3.9170000000003711</v>
      </c>
      <c r="M71" s="2">
        <f t="shared" si="3"/>
        <v>2078.7040000000006</v>
      </c>
      <c r="N71" s="2">
        <f t="shared" si="3"/>
        <v>1951.2829999999994</v>
      </c>
      <c r="O71" s="2">
        <f t="shared" si="3"/>
        <v>-1692.2454499999976</v>
      </c>
      <c r="P71" s="2">
        <f t="shared" si="3"/>
        <v>559.44400999999971</v>
      </c>
      <c r="Q71" s="2">
        <f t="shared" si="3"/>
        <v>1943.4123599999998</v>
      </c>
      <c r="R71" s="2">
        <f t="shared" si="3"/>
        <v>4396.1726700000017</v>
      </c>
      <c r="S71" s="2">
        <f t="shared" si="3"/>
        <v>-1690.2509700000019</v>
      </c>
      <c r="T71" s="2">
        <f t="shared" si="3"/>
        <v>1939.1061179999997</v>
      </c>
    </row>
    <row r="72" spans="2:20" x14ac:dyDescent="0.2">
      <c r="B72" t="str">
        <f t="shared" si="0"/>
        <v>YFT_E</v>
      </c>
      <c r="C72" s="2">
        <f>C7-C48</f>
        <v>7420.5000000000291</v>
      </c>
      <c r="D72" s="2">
        <f t="shared" ref="D72:T72" si="4">D7-D48</f>
        <v>4737.817715397905</v>
      </c>
      <c r="E72" s="2">
        <f t="shared" si="4"/>
        <v>19971.622815970797</v>
      </c>
      <c r="F72" s="2">
        <f t="shared" si="4"/>
        <v>1783.9776342590048</v>
      </c>
      <c r="G72" s="2">
        <f t="shared" si="4"/>
        <v>6494.7529641472211</v>
      </c>
      <c r="H72" s="2">
        <f t="shared" si="4"/>
        <v>2632.880973543186</v>
      </c>
      <c r="I72" s="2">
        <f t="shared" si="4"/>
        <v>-10712.2923095734</v>
      </c>
      <c r="J72" s="2">
        <f t="shared" si="4"/>
        <v>-7018.2752536798507</v>
      </c>
      <c r="K72" s="2">
        <f t="shared" si="4"/>
        <v>-3783.0313164204563</v>
      </c>
      <c r="L72" s="2">
        <f t="shared" si="4"/>
        <v>24037.632697784225</v>
      </c>
      <c r="M72" s="2">
        <f t="shared" si="4"/>
        <v>25630.656952972407</v>
      </c>
      <c r="N72" s="2">
        <f t="shared" si="4"/>
        <v>19912.282899690501</v>
      </c>
      <c r="O72" s="2">
        <f t="shared" si="4"/>
        <v>12815.910339706825</v>
      </c>
      <c r="P72" s="2">
        <f t="shared" si="4"/>
        <v>-15907.344999999987</v>
      </c>
      <c r="Q72" s="2">
        <f t="shared" si="4"/>
        <v>-23523.364080000043</v>
      </c>
      <c r="R72" s="2">
        <f t="shared" si="4"/>
        <v>-10131.95716666666</v>
      </c>
      <c r="S72" s="2">
        <f t="shared" si="4"/>
        <v>9993.530200000052</v>
      </c>
      <c r="T72" s="2">
        <f t="shared" si="4"/>
        <v>28271.554811949958</v>
      </c>
    </row>
    <row r="73" spans="2:20" x14ac:dyDescent="0.2">
      <c r="B73" t="str">
        <f t="shared" si="0"/>
        <v>YFT_W</v>
      </c>
      <c r="C73" s="2">
        <f>C8-C49</f>
        <v>3015.760000000002</v>
      </c>
      <c r="D73" s="2">
        <f t="shared" ref="D73:T73" si="5">D8-D49</f>
        <v>5780.5149999999994</v>
      </c>
      <c r="E73" s="2">
        <f t="shared" si="5"/>
        <v>15995.016000000007</v>
      </c>
      <c r="F73" s="2">
        <f t="shared" si="5"/>
        <v>4374.3969999999972</v>
      </c>
      <c r="G73" s="2">
        <f t="shared" si="5"/>
        <v>2345.5199999999968</v>
      </c>
      <c r="H73" s="2">
        <f t="shared" si="5"/>
        <v>-2682.2119999999923</v>
      </c>
      <c r="I73" s="2">
        <f t="shared" si="5"/>
        <v>-9376.6260000000075</v>
      </c>
      <c r="J73" s="2">
        <f t="shared" si="5"/>
        <v>1551.0250000000015</v>
      </c>
      <c r="K73" s="2">
        <f t="shared" si="5"/>
        <v>10641.548999999999</v>
      </c>
      <c r="L73" s="2">
        <f t="shared" si="5"/>
        <v>9087.7472999999991</v>
      </c>
      <c r="M73" s="2">
        <f t="shared" si="5"/>
        <v>3596.8670000000129</v>
      </c>
      <c r="N73" s="2">
        <f t="shared" si="5"/>
        <v>-3285.4059809999853</v>
      </c>
      <c r="O73" s="2">
        <f t="shared" si="5"/>
        <v>7136.954244837234</v>
      </c>
      <c r="P73" s="2">
        <f t="shared" si="5"/>
        <v>11392.495317536366</v>
      </c>
      <c r="Q73" s="2">
        <f t="shared" si="5"/>
        <v>9475.1488887328014</v>
      </c>
      <c r="R73" s="2">
        <f t="shared" si="5"/>
        <v>3845.7860531889492</v>
      </c>
      <c r="S73" s="2">
        <f t="shared" si="5"/>
        <v>1156.5484716888568</v>
      </c>
      <c r="T73" s="2">
        <f t="shared" si="5"/>
        <v>-6735.9979639999983</v>
      </c>
    </row>
    <row r="74" spans="2:20" x14ac:dyDescent="0.2">
      <c r="B74" t="str">
        <f t="shared" si="0"/>
        <v>SKJ_E</v>
      </c>
      <c r="C74" s="2">
        <f>C9-C42</f>
        <v>-4435.8459999999905</v>
      </c>
      <c r="D74" s="2">
        <f t="shared" ref="D74:T74" si="6">D9-D42</f>
        <v>49998.591576989653</v>
      </c>
      <c r="E74" s="2">
        <f t="shared" si="6"/>
        <v>47088.935079853996</v>
      </c>
      <c r="F74" s="2">
        <f t="shared" si="6"/>
        <v>30548.37571129507</v>
      </c>
      <c r="G74" s="2">
        <f t="shared" si="6"/>
        <v>-9488.7523692638642</v>
      </c>
      <c r="H74" s="2">
        <f t="shared" si="6"/>
        <v>-1979.9566872840078</v>
      </c>
      <c r="I74" s="2">
        <f t="shared" si="6"/>
        <v>8120.8513101328426</v>
      </c>
      <c r="J74" s="2">
        <f t="shared" si="6"/>
        <v>59795.574966600587</v>
      </c>
      <c r="K74" s="2">
        <f t="shared" si="6"/>
        <v>5881.0885128977388</v>
      </c>
      <c r="L74" s="2">
        <f t="shared" si="6"/>
        <v>824.29609092109604</v>
      </c>
      <c r="M74" s="2">
        <f t="shared" si="6"/>
        <v>-33011.144735137961</v>
      </c>
      <c r="N74" s="2">
        <f t="shared" si="6"/>
        <v>14691.579998452435</v>
      </c>
      <c r="O74" s="2">
        <f t="shared" si="6"/>
        <v>40425.848978534021</v>
      </c>
      <c r="P74" s="2">
        <f t="shared" si="6"/>
        <v>22956.889999999941</v>
      </c>
      <c r="Q74" s="2">
        <f t="shared" si="6"/>
        <v>-13119.246790000019</v>
      </c>
      <c r="R74" s="2">
        <f t="shared" si="6"/>
        <v>-45445.84282999998</v>
      </c>
      <c r="S74" s="2">
        <f t="shared" si="6"/>
        <v>-57428.95160999996</v>
      </c>
      <c r="T74" s="2">
        <f t="shared" si="6"/>
        <v>-44712.203734999988</v>
      </c>
    </row>
    <row r="75" spans="2:20" x14ac:dyDescent="0.2">
      <c r="B75" t="str">
        <f t="shared" si="0"/>
        <v>SKJ_W</v>
      </c>
      <c r="C75" s="2">
        <f>C10-C43</f>
        <v>8294.9479999999967</v>
      </c>
      <c r="D75" s="2">
        <f t="shared" ref="D75:T75" si="7">D10-D43</f>
        <v>5659.20099999999</v>
      </c>
      <c r="E75" s="2">
        <f t="shared" si="7"/>
        <v>-1762.6720000000059</v>
      </c>
      <c r="F75" s="2">
        <f t="shared" si="7"/>
        <v>-7227.4279999999962</v>
      </c>
      <c r="G75" s="2">
        <f t="shared" si="7"/>
        <v>206.06900000000314</v>
      </c>
      <c r="H75" s="2">
        <f t="shared" si="7"/>
        <v>2518.3559999999998</v>
      </c>
      <c r="I75" s="2">
        <f t="shared" si="7"/>
        <v>-2398.7260000000024</v>
      </c>
      <c r="J75" s="2">
        <f t="shared" si="7"/>
        <v>5755.8079999999936</v>
      </c>
      <c r="K75" s="2">
        <f t="shared" si="7"/>
        <v>4444.8719999999994</v>
      </c>
      <c r="L75" s="2">
        <f t="shared" si="7"/>
        <v>3989.2818999999945</v>
      </c>
      <c r="M75" s="2">
        <f t="shared" si="7"/>
        <v>-6916.8609999999971</v>
      </c>
      <c r="N75" s="2">
        <f t="shared" si="7"/>
        <v>-1703.981599600007</v>
      </c>
      <c r="O75" s="2">
        <f t="shared" si="7"/>
        <v>2018.2753697999979</v>
      </c>
      <c r="P75" s="2">
        <f t="shared" si="7"/>
        <v>6494.6560457407286</v>
      </c>
      <c r="Q75" s="2">
        <f t="shared" si="7"/>
        <v>678.21649921438802</v>
      </c>
      <c r="R75" s="2">
        <f t="shared" si="7"/>
        <v>2460.1724863529344</v>
      </c>
      <c r="S75" s="2">
        <f t="shared" si="7"/>
        <v>-10351.15217964154</v>
      </c>
      <c r="T75" s="2">
        <f t="shared" si="7"/>
        <v>-14392.383059000003</v>
      </c>
    </row>
    <row r="76" spans="2:20" x14ac:dyDescent="0.2">
      <c r="B76" t="str">
        <f t="shared" si="0"/>
        <v>SWO_N</v>
      </c>
      <c r="C76" s="2">
        <f>C11-C45</f>
        <v>-1478.2220000000016</v>
      </c>
      <c r="D76" s="2">
        <f t="shared" ref="D76:T76" si="8">D11-D45</f>
        <v>1516.110999999999</v>
      </c>
      <c r="E76" s="2">
        <f t="shared" si="8"/>
        <v>2476.59</v>
      </c>
      <c r="F76" s="2">
        <f t="shared" si="8"/>
        <v>4881.5580000000027</v>
      </c>
      <c r="G76" s="2">
        <f t="shared" si="8"/>
        <v>3600.0530000000017</v>
      </c>
      <c r="H76" s="2">
        <f t="shared" si="8"/>
        <v>1572.1550000000025</v>
      </c>
      <c r="I76" s="2">
        <f t="shared" si="8"/>
        <v>2318.2099999999955</v>
      </c>
      <c r="J76" s="2">
        <f t="shared" si="8"/>
        <v>1967.6439999999984</v>
      </c>
      <c r="K76" s="2">
        <f t="shared" si="8"/>
        <v>10.059999999997672</v>
      </c>
      <c r="L76" s="2">
        <f t="shared" si="8"/>
        <v>-2164.5424999999996</v>
      </c>
      <c r="M76" s="2">
        <f t="shared" si="8"/>
        <v>-2826.2599999999875</v>
      </c>
      <c r="N76" s="2">
        <f t="shared" si="8"/>
        <v>-30.082499999998618</v>
      </c>
      <c r="O76" s="2">
        <f t="shared" si="8"/>
        <v>-234.38599288725891</v>
      </c>
      <c r="P76" s="2">
        <f t="shared" si="8"/>
        <v>1327.6006176511055</v>
      </c>
      <c r="Q76" s="2">
        <f t="shared" si="8"/>
        <v>-603.64981849471042</v>
      </c>
      <c r="R76" s="2">
        <f t="shared" si="8"/>
        <v>748.51900738979748</v>
      </c>
      <c r="S76" s="2">
        <f t="shared" si="8"/>
        <v>-1473.0644940000002</v>
      </c>
      <c r="T76" s="2">
        <f t="shared" si="8"/>
        <v>-1077.9610029999967</v>
      </c>
    </row>
    <row r="77" spans="2:20" x14ac:dyDescent="0.2">
      <c r="B77" t="str">
        <f t="shared" si="0"/>
        <v>SWO_S</v>
      </c>
      <c r="C77" s="2">
        <f>C12-C46</f>
        <v>-8116.9299999999985</v>
      </c>
      <c r="D77" s="2">
        <f t="shared" ref="D77:T77" si="9">D12-D46</f>
        <v>-2158.6800000000021</v>
      </c>
      <c r="E77" s="2">
        <f t="shared" si="9"/>
        <v>416.28300000000672</v>
      </c>
      <c r="F77" s="2">
        <f t="shared" si="9"/>
        <v>7903.4050000000007</v>
      </c>
      <c r="G77" s="2">
        <f t="shared" si="9"/>
        <v>2787.6699999999983</v>
      </c>
      <c r="H77" s="2">
        <f t="shared" si="9"/>
        <v>2814.4849999999988</v>
      </c>
      <c r="I77" s="2">
        <f t="shared" si="9"/>
        <v>-1100.6750000000011</v>
      </c>
      <c r="J77" s="2">
        <f t="shared" si="9"/>
        <v>1397.6470000000008</v>
      </c>
      <c r="K77" s="2">
        <f t="shared" si="9"/>
        <v>3094.9700000000012</v>
      </c>
      <c r="L77" s="2">
        <f t="shared" si="9"/>
        <v>2051.7089999999989</v>
      </c>
      <c r="M77" s="2">
        <f t="shared" si="9"/>
        <v>941.47900000000482</v>
      </c>
      <c r="N77" s="2">
        <f t="shared" si="9"/>
        <v>-1610.7390000000014</v>
      </c>
      <c r="O77" s="2">
        <f t="shared" si="9"/>
        <v>-2547.9495272520016</v>
      </c>
      <c r="P77" s="2">
        <f t="shared" si="9"/>
        <v>617.41955818181668</v>
      </c>
      <c r="Q77" s="2">
        <f t="shared" si="9"/>
        <v>1565.2651000000005</v>
      </c>
      <c r="R77" s="2">
        <f t="shared" si="9"/>
        <v>2973.9035358913079</v>
      </c>
      <c r="S77" s="2">
        <f t="shared" si="9"/>
        <v>1036.1526247180245</v>
      </c>
      <c r="T77" s="2">
        <f t="shared" si="9"/>
        <v>2334.2539419999994</v>
      </c>
    </row>
    <row r="78" spans="2:20" x14ac:dyDescent="0.2">
      <c r="B78" t="str">
        <f t="shared" si="0"/>
        <v>SWO_M</v>
      </c>
      <c r="C78" s="2">
        <f>C13-C47</f>
        <v>1694.610999999999</v>
      </c>
      <c r="D78" s="2">
        <f t="shared" ref="D78:T78" si="10">D13-D47</f>
        <v>1212.0550000000003</v>
      </c>
      <c r="E78" s="2">
        <f t="shared" si="10"/>
        <v>1388.8680000000004</v>
      </c>
      <c r="F78" s="2">
        <f t="shared" si="10"/>
        <v>-1353.3899999999994</v>
      </c>
      <c r="G78" s="2">
        <f t="shared" si="10"/>
        <v>-1645.8259999999991</v>
      </c>
      <c r="H78" s="2">
        <f t="shared" si="10"/>
        <v>-875.43899999999849</v>
      </c>
      <c r="I78" s="2">
        <f t="shared" si="10"/>
        <v>-637.20199999999932</v>
      </c>
      <c r="J78" s="2">
        <f t="shared" si="10"/>
        <v>884.60099999999875</v>
      </c>
      <c r="K78" s="2">
        <f t="shared" si="10"/>
        <v>-105.30400000000191</v>
      </c>
      <c r="L78" s="2">
        <f t="shared" si="10"/>
        <v>601.14600000000246</v>
      </c>
      <c r="M78" s="2">
        <f t="shared" si="10"/>
        <v>-1786.0349999999999</v>
      </c>
      <c r="N78" s="2">
        <f t="shared" si="10"/>
        <v>800.63500000000022</v>
      </c>
      <c r="O78" s="2">
        <f t="shared" si="10"/>
        <v>178.08244999999806</v>
      </c>
      <c r="P78" s="2">
        <f t="shared" si="10"/>
        <v>2458.0750400000034</v>
      </c>
      <c r="Q78" s="2">
        <f t="shared" si="10"/>
        <v>3075.9481111396144</v>
      </c>
      <c r="R78" s="2">
        <f t="shared" si="10"/>
        <v>797.16046000002098</v>
      </c>
      <c r="S78" s="2">
        <f t="shared" si="10"/>
        <v>2260.4279890100006</v>
      </c>
      <c r="T78" s="2">
        <f t="shared" si="10"/>
        <v>5911.0447510546655</v>
      </c>
    </row>
    <row r="79" spans="2:20" x14ac:dyDescent="0.2">
      <c r="B79" t="str">
        <f t="shared" si="0"/>
        <v>BET_A</v>
      </c>
      <c r="C79" s="2">
        <f>C14-C38</f>
        <v>-26671.210000000006</v>
      </c>
      <c r="D79" s="2">
        <f t="shared" ref="D79:T79" si="11">D14-D38</f>
        <v>-7898.7334671280259</v>
      </c>
      <c r="E79" s="2">
        <f t="shared" si="11"/>
        <v>25643.660778352976</v>
      </c>
      <c r="F79" s="2">
        <f t="shared" si="11"/>
        <v>17608.341599730542</v>
      </c>
      <c r="G79" s="2">
        <f t="shared" si="11"/>
        <v>-7537.2769302191882</v>
      </c>
      <c r="H79" s="2">
        <f t="shared" si="11"/>
        <v>6608.0235411975009</v>
      </c>
      <c r="I79" s="2">
        <f t="shared" si="11"/>
        <v>13662.909233427868</v>
      </c>
      <c r="J79" s="2">
        <f t="shared" si="11"/>
        <v>44199.806489661816</v>
      </c>
      <c r="K79" s="2">
        <f t="shared" si="11"/>
        <v>11327.843652847107</v>
      </c>
      <c r="L79" s="2">
        <f t="shared" si="11"/>
        <v>4582.0998654670111</v>
      </c>
      <c r="M79" s="2">
        <f t="shared" si="11"/>
        <v>3453.418391989966</v>
      </c>
      <c r="N79" s="2">
        <f t="shared" si="11"/>
        <v>21707.355200207501</v>
      </c>
      <c r="O79" s="2">
        <f t="shared" si="11"/>
        <v>10379.380339752606</v>
      </c>
      <c r="P79" s="2">
        <f t="shared" si="11"/>
        <v>-1388.5278918985277</v>
      </c>
      <c r="Q79" s="2">
        <f t="shared" si="11"/>
        <v>-22478.625398066164</v>
      </c>
      <c r="R79" s="2">
        <f t="shared" si="11"/>
        <v>-5207.9747974742349</v>
      </c>
      <c r="S79" s="2">
        <f t="shared" si="11"/>
        <v>-12961.392513267783</v>
      </c>
      <c r="T79" s="2">
        <f t="shared" si="11"/>
        <v>12741.262683999972</v>
      </c>
    </row>
    <row r="80" spans="2:20" x14ac:dyDescent="0.2">
      <c r="B80" t="str">
        <f t="shared" ref="B80:B95" si="12">B15</f>
        <v>BUM_N</v>
      </c>
      <c r="C80" s="2">
        <f t="shared" ref="C80:C88" si="13">C15-C50</f>
        <v>1516.6204066325065</v>
      </c>
      <c r="D80" s="2">
        <f t="shared" ref="D80:T80" si="14">D15-D50</f>
        <v>1173.8399617716527</v>
      </c>
      <c r="E80" s="2">
        <f t="shared" si="14"/>
        <v>2205.5859025848331</v>
      </c>
      <c r="F80" s="2">
        <f t="shared" si="14"/>
        <v>1692.3431132792475</v>
      </c>
      <c r="G80" s="2">
        <f t="shared" si="14"/>
        <v>3349.3178482143535</v>
      </c>
      <c r="H80" s="2">
        <f t="shared" si="14"/>
        <v>3514.5031236037735</v>
      </c>
      <c r="I80" s="2">
        <f t="shared" si="14"/>
        <v>4330.2395822180333</v>
      </c>
      <c r="J80" s="2">
        <f t="shared" si="14"/>
        <v>4241.0500351633718</v>
      </c>
      <c r="K80" s="2">
        <f t="shared" si="14"/>
        <v>4194.3207236536518</v>
      </c>
      <c r="L80" s="2">
        <f t="shared" si="14"/>
        <v>3579.478000000001</v>
      </c>
      <c r="M80" s="2">
        <f t="shared" si="14"/>
        <v>2214.9750000000004</v>
      </c>
      <c r="N80" s="2">
        <f t="shared" si="14"/>
        <v>3483.8970331458413</v>
      </c>
      <c r="O80" s="2">
        <f t="shared" si="14"/>
        <v>2026.1067131284462</v>
      </c>
      <c r="P80" s="2">
        <f t="shared" si="14"/>
        <v>1342.1496960299983</v>
      </c>
      <c r="Q80" s="2">
        <f t="shared" si="14"/>
        <v>1430.8873000000003</v>
      </c>
      <c r="R80" s="2">
        <f t="shared" si="14"/>
        <v>2566.3262333764733</v>
      </c>
      <c r="S80" s="2">
        <f t="shared" si="14"/>
        <v>2714.2508239999997</v>
      </c>
      <c r="T80" s="2">
        <f t="shared" si="14"/>
        <v>2026.7148450000002</v>
      </c>
    </row>
    <row r="81" spans="2:20" x14ac:dyDescent="0.2">
      <c r="B81" t="str">
        <f t="shared" si="12"/>
        <v>BUM_S</v>
      </c>
      <c r="C81" s="2" t="e">
        <f t="shared" si="13"/>
        <v>#REF!</v>
      </c>
      <c r="D81" s="2" t="e">
        <f t="shared" ref="D81:T81" si="15">D16-D51</f>
        <v>#REF!</v>
      </c>
      <c r="E81" s="2" t="e">
        <f t="shared" si="15"/>
        <v>#REF!</v>
      </c>
      <c r="F81" s="2" t="e">
        <f t="shared" si="15"/>
        <v>#REF!</v>
      </c>
      <c r="G81" s="2" t="e">
        <f t="shared" si="15"/>
        <v>#REF!</v>
      </c>
      <c r="H81" s="2" t="e">
        <f t="shared" si="15"/>
        <v>#REF!</v>
      </c>
      <c r="I81" s="2" t="e">
        <f t="shared" si="15"/>
        <v>#REF!</v>
      </c>
      <c r="J81" s="2" t="e">
        <f t="shared" si="15"/>
        <v>#REF!</v>
      </c>
      <c r="K81" s="2" t="e">
        <f t="shared" si="15"/>
        <v>#REF!</v>
      </c>
      <c r="L81" s="2" t="e">
        <f t="shared" si="15"/>
        <v>#REF!</v>
      </c>
      <c r="M81" s="2" t="e">
        <f t="shared" si="15"/>
        <v>#REF!</v>
      </c>
      <c r="N81" s="2" t="e">
        <f t="shared" si="15"/>
        <v>#REF!</v>
      </c>
      <c r="O81" s="2" t="e">
        <f t="shared" si="15"/>
        <v>#REF!</v>
      </c>
      <c r="P81" s="2" t="e">
        <f t="shared" si="15"/>
        <v>#REF!</v>
      </c>
      <c r="Q81" s="2" t="e">
        <f t="shared" si="15"/>
        <v>#REF!</v>
      </c>
      <c r="R81" s="2" t="e">
        <f t="shared" si="15"/>
        <v>#REF!</v>
      </c>
      <c r="S81" s="2" t="e">
        <f t="shared" si="15"/>
        <v>#REF!</v>
      </c>
      <c r="T81" s="2" t="e">
        <f t="shared" si="15"/>
        <v>#REF!</v>
      </c>
    </row>
    <row r="82" spans="2:20" x14ac:dyDescent="0.2">
      <c r="B82" t="str">
        <f t="shared" si="12"/>
        <v>WHM_N</v>
      </c>
      <c r="C82" s="2">
        <f t="shared" si="13"/>
        <v>918.27636182841741</v>
      </c>
      <c r="D82" s="2">
        <f t="shared" ref="D82:T82" si="16">D17-D52</f>
        <v>1012.0465242596747</v>
      </c>
      <c r="E82" s="2">
        <f t="shared" si="16"/>
        <v>1718.6810674655519</v>
      </c>
      <c r="F82" s="2">
        <f t="shared" si="16"/>
        <v>1350.3991945321095</v>
      </c>
      <c r="G82" s="2">
        <f t="shared" si="16"/>
        <v>1187.4974553313664</v>
      </c>
      <c r="H82" s="2">
        <f t="shared" si="16"/>
        <v>1028.4829059194749</v>
      </c>
      <c r="I82" s="2">
        <f t="shared" si="16"/>
        <v>1514.5095601033142</v>
      </c>
      <c r="J82" s="2">
        <f t="shared" si="16"/>
        <v>1493.2364860637322</v>
      </c>
      <c r="K82" s="2">
        <f t="shared" si="16"/>
        <v>1281.7372696147552</v>
      </c>
      <c r="L82" s="2">
        <f t="shared" si="16"/>
        <v>821.36200000000031</v>
      </c>
      <c r="M82" s="2">
        <f t="shared" si="16"/>
        <v>724.9019999999997</v>
      </c>
      <c r="N82" s="2">
        <f t="shared" si="16"/>
        <v>648.64826340343507</v>
      </c>
      <c r="O82" s="2">
        <f t="shared" si="16"/>
        <v>678.8565742904774</v>
      </c>
      <c r="P82" s="2">
        <f t="shared" si="16"/>
        <v>631.58764828173025</v>
      </c>
      <c r="Q82" s="2">
        <f t="shared" si="16"/>
        <v>408.57848999999987</v>
      </c>
      <c r="R82" s="2">
        <f t="shared" si="16"/>
        <v>530.26664830567825</v>
      </c>
      <c r="S82" s="2">
        <f t="shared" si="16"/>
        <v>513.04957204667824</v>
      </c>
      <c r="T82" s="2">
        <f t="shared" si="16"/>
        <v>468.35941800000012</v>
      </c>
    </row>
    <row r="83" spans="2:20" x14ac:dyDescent="0.2">
      <c r="B83" t="str">
        <f t="shared" si="12"/>
        <v>WHM_S</v>
      </c>
      <c r="C83" s="2" t="e">
        <f t="shared" si="13"/>
        <v>#REF!</v>
      </c>
      <c r="D83" s="2" t="e">
        <f t="shared" ref="D83:T83" si="17">D18-D53</f>
        <v>#REF!</v>
      </c>
      <c r="E83" s="2" t="e">
        <f t="shared" si="17"/>
        <v>#REF!</v>
      </c>
      <c r="F83" s="2" t="e">
        <f t="shared" si="17"/>
        <v>#REF!</v>
      </c>
      <c r="G83" s="2" t="e">
        <f t="shared" si="17"/>
        <v>#REF!</v>
      </c>
      <c r="H83" s="2" t="e">
        <f t="shared" si="17"/>
        <v>#REF!</v>
      </c>
      <c r="I83" s="2" t="e">
        <f t="shared" si="17"/>
        <v>#REF!</v>
      </c>
      <c r="J83" s="2" t="e">
        <f t="shared" si="17"/>
        <v>#REF!</v>
      </c>
      <c r="K83" s="2" t="e">
        <f t="shared" si="17"/>
        <v>#REF!</v>
      </c>
      <c r="L83" s="2" t="e">
        <f t="shared" si="17"/>
        <v>#REF!</v>
      </c>
      <c r="M83" s="2" t="e">
        <f t="shared" si="17"/>
        <v>#REF!</v>
      </c>
      <c r="N83" s="2" t="e">
        <f t="shared" si="17"/>
        <v>#REF!</v>
      </c>
      <c r="O83" s="2" t="e">
        <f t="shared" si="17"/>
        <v>#REF!</v>
      </c>
      <c r="P83" s="2" t="e">
        <f t="shared" si="17"/>
        <v>#REF!</v>
      </c>
      <c r="Q83" s="2" t="e">
        <f t="shared" si="17"/>
        <v>#REF!</v>
      </c>
      <c r="R83" s="2" t="e">
        <f t="shared" si="17"/>
        <v>#REF!</v>
      </c>
      <c r="S83" s="2" t="e">
        <f t="shared" si="17"/>
        <v>#REF!</v>
      </c>
      <c r="T83" s="2" t="e">
        <f t="shared" si="17"/>
        <v>#REF!</v>
      </c>
    </row>
    <row r="84" spans="2:20" x14ac:dyDescent="0.2">
      <c r="B84" t="str">
        <f t="shared" si="12"/>
        <v>SAI_E</v>
      </c>
      <c r="C84" s="2">
        <f t="shared" si="13"/>
        <v>541.73180109623036</v>
      </c>
      <c r="D84" s="2">
        <f t="shared" ref="D84:T84" si="18">D19-D54</f>
        <v>-67.026327674412414</v>
      </c>
      <c r="E84" s="2">
        <f t="shared" si="18"/>
        <v>-165.97146482102585</v>
      </c>
      <c r="F84" s="2">
        <f t="shared" si="18"/>
        <v>-131.13881393669158</v>
      </c>
      <c r="G84" s="2">
        <f t="shared" si="18"/>
        <v>538.52952009682235</v>
      </c>
      <c r="H84" s="2">
        <f t="shared" si="18"/>
        <v>-630.252433591319</v>
      </c>
      <c r="I84" s="2">
        <f t="shared" si="18"/>
        <v>-1398.2652911933967</v>
      </c>
      <c r="J84" s="2">
        <f t="shared" si="18"/>
        <v>-971.35984088821237</v>
      </c>
      <c r="K84" s="2">
        <f t="shared" si="18"/>
        <v>-644.81005517134327</v>
      </c>
      <c r="L84" s="2">
        <f t="shared" si="18"/>
        <v>218.19211169049868</v>
      </c>
      <c r="M84" s="2">
        <f t="shared" si="18"/>
        <v>156.7772371539827</v>
      </c>
      <c r="N84" s="2">
        <f t="shared" si="18"/>
        <v>737.53922002652394</v>
      </c>
      <c r="O84" s="2">
        <f t="shared" si="18"/>
        <v>69.7019794836865</v>
      </c>
      <c r="P84" s="2">
        <f t="shared" si="18"/>
        <v>23.42504046846625</v>
      </c>
      <c r="Q84" s="2">
        <f t="shared" si="18"/>
        <v>-146.20919999999956</v>
      </c>
      <c r="R84" s="2">
        <f t="shared" si="18"/>
        <v>779.70444771856864</v>
      </c>
      <c r="S84" s="2">
        <f t="shared" si="18"/>
        <v>994.78599999999983</v>
      </c>
      <c r="T84" s="2">
        <f t="shared" si="18"/>
        <v>976.64751100000035</v>
      </c>
    </row>
    <row r="85" spans="2:20" x14ac:dyDescent="0.2">
      <c r="B85" t="str">
        <f t="shared" si="12"/>
        <v>SAI_W</v>
      </c>
      <c r="C85" s="2">
        <f t="shared" si="13"/>
        <v>338.85148434609823</v>
      </c>
      <c r="D85" s="2">
        <f t="shared" ref="D85:T85" si="19">D20-D55</f>
        <v>372.50814866697829</v>
      </c>
      <c r="E85" s="2">
        <f t="shared" si="19"/>
        <v>-41.849005788407339</v>
      </c>
      <c r="F85" s="2">
        <f t="shared" si="19"/>
        <v>-132.64100816379187</v>
      </c>
      <c r="G85" s="2">
        <f t="shared" si="19"/>
        <v>-239.3482477722157</v>
      </c>
      <c r="H85" s="2">
        <f t="shared" si="19"/>
        <v>-563.59394341030747</v>
      </c>
      <c r="I85" s="2">
        <f t="shared" si="19"/>
        <v>-103.77775832814655</v>
      </c>
      <c r="J85" s="2">
        <f t="shared" si="19"/>
        <v>-400.32280376983272</v>
      </c>
      <c r="K85" s="2">
        <f t="shared" si="19"/>
        <v>677.86096526245501</v>
      </c>
      <c r="L85" s="2">
        <f t="shared" si="19"/>
        <v>400.52622688675956</v>
      </c>
      <c r="M85" s="2">
        <f t="shared" si="19"/>
        <v>625.7261307598269</v>
      </c>
      <c r="N85" s="2">
        <f t="shared" si="19"/>
        <v>402.2617409696802</v>
      </c>
      <c r="O85" s="2">
        <f t="shared" si="19"/>
        <v>432.06381880038771</v>
      </c>
      <c r="P85" s="2">
        <f t="shared" si="19"/>
        <v>302.09065753124014</v>
      </c>
      <c r="Q85" s="2">
        <f t="shared" si="19"/>
        <v>502.19100000000003</v>
      </c>
      <c r="R85" s="2">
        <f t="shared" si="19"/>
        <v>804.89683117343407</v>
      </c>
      <c r="S85" s="2">
        <f t="shared" si="19"/>
        <v>917.62169859026221</v>
      </c>
      <c r="T85" s="2">
        <f t="shared" si="19"/>
        <v>-567.46312899999998</v>
      </c>
    </row>
    <row r="86" spans="2:20" x14ac:dyDescent="0.2">
      <c r="B86" t="str">
        <f t="shared" si="12"/>
        <v>SPF_E</v>
      </c>
      <c r="C86" s="2">
        <f t="shared" si="13"/>
        <v>47.734000000000009</v>
      </c>
      <c r="D86" s="2">
        <f t="shared" ref="D86:T86" si="20">D21-D56</f>
        <v>291.24099999999999</v>
      </c>
      <c r="E86" s="2">
        <f t="shared" si="20"/>
        <v>3.7870000000000061</v>
      </c>
      <c r="F86" s="2">
        <f t="shared" si="20"/>
        <v>14.992999999999995</v>
      </c>
      <c r="G86" s="2">
        <f t="shared" si="20"/>
        <v>-126.51600000000002</v>
      </c>
      <c r="H86" s="2">
        <f t="shared" si="20"/>
        <v>15.914999999999992</v>
      </c>
      <c r="I86" s="2">
        <f t="shared" si="20"/>
        <v>113.43700000000001</v>
      </c>
      <c r="J86" s="2">
        <f t="shared" si="20"/>
        <v>172.80600000000004</v>
      </c>
      <c r="K86" s="2">
        <f t="shared" si="20"/>
        <v>131.59500000000003</v>
      </c>
      <c r="L86" s="2">
        <f t="shared" si="20"/>
        <v>30.105000000000004</v>
      </c>
      <c r="M86" s="2">
        <f t="shared" si="20"/>
        <v>16.381999999999991</v>
      </c>
      <c r="N86" s="2">
        <f t="shared" si="20"/>
        <v>-20.918999999999997</v>
      </c>
      <c r="O86" s="2">
        <f t="shared" si="20"/>
        <v>-14.562000000000012</v>
      </c>
      <c r="P86" s="2">
        <f t="shared" si="20"/>
        <v>8.1630000000000038</v>
      </c>
      <c r="Q86" s="2">
        <f t="shared" si="20"/>
        <v>5.875</v>
      </c>
      <c r="R86" s="2">
        <f t="shared" si="20"/>
        <v>-44.361999999999995</v>
      </c>
      <c r="S86" s="2">
        <f t="shared" si="20"/>
        <v>-6.6779999999999973</v>
      </c>
      <c r="T86" s="2">
        <f t="shared" si="20"/>
        <v>-98.736000000000004</v>
      </c>
    </row>
    <row r="87" spans="2:20" x14ac:dyDescent="0.2">
      <c r="B87" t="str">
        <f t="shared" si="12"/>
        <v>SPF_W</v>
      </c>
      <c r="C87" s="2">
        <f t="shared" si="13"/>
        <v>-14.126999999999995</v>
      </c>
      <c r="D87" s="2">
        <f t="shared" ref="D87:T87" si="21">D22-D57</f>
        <v>83.570000000000007</v>
      </c>
      <c r="E87" s="2">
        <f t="shared" si="21"/>
        <v>115.715</v>
      </c>
      <c r="F87" s="2">
        <f t="shared" si="21"/>
        <v>-41.05</v>
      </c>
      <c r="G87" s="2">
        <f t="shared" si="21"/>
        <v>-14.513999999999996</v>
      </c>
      <c r="H87" s="2">
        <f t="shared" si="21"/>
        <v>-92.931000000000026</v>
      </c>
      <c r="I87" s="2">
        <f t="shared" si="21"/>
        <v>-35.980000000000018</v>
      </c>
      <c r="J87" s="2">
        <f t="shared" si="21"/>
        <v>-45.441000000000003</v>
      </c>
      <c r="K87" s="2">
        <f t="shared" si="21"/>
        <v>13.14500000000001</v>
      </c>
      <c r="L87" s="2">
        <f t="shared" si="21"/>
        <v>-30.09199999999997</v>
      </c>
      <c r="M87" s="2">
        <f t="shared" si="21"/>
        <v>-6.2630000000000052</v>
      </c>
      <c r="N87" s="2">
        <f t="shared" si="21"/>
        <v>-185.72199999999995</v>
      </c>
      <c r="O87" s="2">
        <f t="shared" si="21"/>
        <v>35.469599999999986</v>
      </c>
      <c r="P87" s="2">
        <f t="shared" si="21"/>
        <v>-5.6419999999999959</v>
      </c>
      <c r="Q87" s="2">
        <f t="shared" si="21"/>
        <v>194.02700000000002</v>
      </c>
      <c r="R87" s="2">
        <f t="shared" si="21"/>
        <v>-32.914999999999992</v>
      </c>
      <c r="S87" s="2">
        <f t="shared" si="21"/>
        <v>25.496399999999994</v>
      </c>
      <c r="T87" s="2">
        <f t="shared" si="21"/>
        <v>-14.501200000000004</v>
      </c>
    </row>
    <row r="88" spans="2:20" x14ac:dyDescent="0.2">
      <c r="B88" t="str">
        <f t="shared" si="12"/>
        <v>BSH_N</v>
      </c>
      <c r="C88" s="2">
        <f t="shared" si="13"/>
        <v>-4724.0730000000003</v>
      </c>
      <c r="D88" s="2">
        <f t="shared" ref="D88:T96" si="22">D23-D58</f>
        <v>2333.2590000000018</v>
      </c>
      <c r="E88" s="2">
        <f t="shared" si="22"/>
        <v>-20461.232</v>
      </c>
      <c r="F88" s="2">
        <f t="shared" si="22"/>
        <v>-18041.262630459125</v>
      </c>
      <c r="G88" s="2">
        <f t="shared" si="22"/>
        <v>-18344.606</v>
      </c>
      <c r="H88" s="2">
        <f t="shared" si="22"/>
        <v>1320.0833377999988</v>
      </c>
      <c r="I88" s="2">
        <f t="shared" si="22"/>
        <v>5741.7627623999979</v>
      </c>
      <c r="J88" s="2">
        <f t="shared" si="22"/>
        <v>6135.6960888000067</v>
      </c>
      <c r="K88" s="2">
        <f t="shared" si="22"/>
        <v>5263.1069748000009</v>
      </c>
      <c r="L88" s="2">
        <f t="shared" si="22"/>
        <v>-612.13048259999778</v>
      </c>
      <c r="M88" s="2">
        <f t="shared" si="22"/>
        <v>-2291.3797441999995</v>
      </c>
      <c r="N88" s="2">
        <f t="shared" si="22"/>
        <v>-208.95266400000037</v>
      </c>
      <c r="O88" s="2">
        <f t="shared" si="22"/>
        <v>-5183.8671799999975</v>
      </c>
      <c r="P88" s="2">
        <f t="shared" si="22"/>
        <v>-8362.6358</v>
      </c>
      <c r="Q88" s="2">
        <f t="shared" si="22"/>
        <v>-11978.968510000002</v>
      </c>
      <c r="R88" s="2">
        <f t="shared" si="22"/>
        <v>-10250.342919999996</v>
      </c>
      <c r="S88" s="2">
        <f t="shared" si="22"/>
        <v>-7358.5030100000113</v>
      </c>
      <c r="T88" s="2">
        <f t="shared" si="22"/>
        <v>-889.12636899999779</v>
      </c>
    </row>
    <row r="89" spans="2:20" x14ac:dyDescent="0.2">
      <c r="B89" t="str">
        <f t="shared" si="12"/>
        <v>BSH_S</v>
      </c>
      <c r="C89" s="2" t="e">
        <f t="shared" ref="C89:R96" si="23">C24-C59</f>
        <v>#REF!</v>
      </c>
      <c r="D89" s="2" t="e">
        <f t="shared" si="23"/>
        <v>#REF!</v>
      </c>
      <c r="E89" s="2">
        <f t="shared" si="23"/>
        <v>-5704.5719999999983</v>
      </c>
      <c r="F89" s="2">
        <f t="shared" si="23"/>
        <v>-4130.5333695408735</v>
      </c>
      <c r="G89" s="2">
        <f t="shared" si="23"/>
        <v>-5079.8500000000004</v>
      </c>
      <c r="H89" s="2">
        <f t="shared" si="23"/>
        <v>-945.87852300000122</v>
      </c>
      <c r="I89" s="2">
        <f t="shared" si="23"/>
        <v>-4581.0404893999985</v>
      </c>
      <c r="J89" s="2">
        <f t="shared" si="23"/>
        <v>-1853.4566691999971</v>
      </c>
      <c r="K89" s="2">
        <f t="shared" si="23"/>
        <v>-206.0101091999968</v>
      </c>
      <c r="L89" s="2">
        <f t="shared" si="23"/>
        <v>-394.35479839999607</v>
      </c>
      <c r="M89" s="2">
        <f t="shared" si="23"/>
        <v>-7959.3993946000064</v>
      </c>
      <c r="N89" s="2">
        <f t="shared" si="23"/>
        <v>-1991.2787412000034</v>
      </c>
      <c r="O89" s="2">
        <f t="shared" si="23"/>
        <v>-5627.5460665269911</v>
      </c>
      <c r="P89" s="2">
        <f t="shared" si="23"/>
        <v>-2454.9837256293613</v>
      </c>
      <c r="Q89" s="2">
        <f t="shared" si="23"/>
        <v>-2965.8101999999963</v>
      </c>
      <c r="R89" s="2">
        <f t="shared" si="23"/>
        <v>-4312.1826477800023</v>
      </c>
      <c r="S89" s="2">
        <f t="shared" si="22"/>
        <v>-11825.709371059507</v>
      </c>
      <c r="T89" s="2">
        <f t="shared" si="22"/>
        <v>-1318.482799999998</v>
      </c>
    </row>
    <row r="90" spans="2:20" x14ac:dyDescent="0.2">
      <c r="B90" t="str">
        <f t="shared" si="12"/>
        <v>BSH_M</v>
      </c>
      <c r="C90" s="2" t="e">
        <f t="shared" si="23"/>
        <v>#REF!</v>
      </c>
      <c r="D90" s="2" t="e">
        <f t="shared" si="22"/>
        <v>#REF!</v>
      </c>
      <c r="E90" s="2" t="e">
        <f t="shared" si="22"/>
        <v>#REF!</v>
      </c>
      <c r="F90" s="2" t="e">
        <f t="shared" si="22"/>
        <v>#REF!</v>
      </c>
      <c r="G90" s="2" t="e">
        <f t="shared" si="22"/>
        <v>#REF!</v>
      </c>
      <c r="H90" s="2" t="e">
        <f t="shared" si="22"/>
        <v>#REF!</v>
      </c>
      <c r="I90" s="2" t="e">
        <f t="shared" si="22"/>
        <v>#REF!</v>
      </c>
      <c r="J90" s="2" t="e">
        <f t="shared" si="22"/>
        <v>#REF!</v>
      </c>
      <c r="K90" s="2" t="e">
        <f t="shared" si="22"/>
        <v>#REF!</v>
      </c>
      <c r="L90" s="2" t="e">
        <f t="shared" si="22"/>
        <v>#REF!</v>
      </c>
      <c r="M90" s="2" t="e">
        <f t="shared" si="22"/>
        <v>#REF!</v>
      </c>
      <c r="N90" s="2" t="e">
        <f t="shared" si="22"/>
        <v>#REF!</v>
      </c>
      <c r="O90" s="2" t="e">
        <f t="shared" si="22"/>
        <v>#REF!</v>
      </c>
      <c r="P90" s="2" t="e">
        <f t="shared" si="22"/>
        <v>#REF!</v>
      </c>
      <c r="Q90" s="2" t="e">
        <f t="shared" si="22"/>
        <v>#REF!</v>
      </c>
      <c r="R90" s="2" t="e">
        <f t="shared" si="22"/>
        <v>#REF!</v>
      </c>
      <c r="S90" s="2" t="e">
        <f t="shared" si="22"/>
        <v>#REF!</v>
      </c>
      <c r="T90" s="2" t="e">
        <f t="shared" si="22"/>
        <v>#REF!</v>
      </c>
    </row>
    <row r="91" spans="2:20" x14ac:dyDescent="0.2">
      <c r="B91" t="str">
        <f t="shared" si="12"/>
        <v>POR_N</v>
      </c>
      <c r="C91" s="2">
        <f t="shared" si="23"/>
        <v>-1499.2820000000002</v>
      </c>
      <c r="D91" s="2">
        <f t="shared" si="22"/>
        <v>-778.76599999999996</v>
      </c>
      <c r="E91" s="2">
        <f t="shared" si="22"/>
        <v>-788.47900000000027</v>
      </c>
      <c r="F91" s="2">
        <f t="shared" si="22"/>
        <v>-701.95499999999993</v>
      </c>
      <c r="G91" s="2">
        <f t="shared" si="22"/>
        <v>-964.44800000000009</v>
      </c>
      <c r="H91" s="2">
        <f t="shared" si="22"/>
        <v>-1012.4730000000002</v>
      </c>
      <c r="I91" s="2">
        <f t="shared" si="22"/>
        <v>-626.54000000000019</v>
      </c>
      <c r="J91" s="2">
        <f t="shared" si="22"/>
        <v>-413.19299999999993</v>
      </c>
      <c r="K91" s="2">
        <f t="shared" si="22"/>
        <v>-37.88900000000001</v>
      </c>
      <c r="L91" s="2">
        <f t="shared" si="22"/>
        <v>-219.18414000000001</v>
      </c>
      <c r="M91" s="2">
        <f t="shared" si="22"/>
        <v>71.156000000000063</v>
      </c>
      <c r="N91" s="2">
        <f t="shared" si="22"/>
        <v>56.944700000000239</v>
      </c>
      <c r="O91" s="2">
        <f t="shared" si="22"/>
        <v>76.519199999999955</v>
      </c>
      <c r="P91" s="2">
        <f t="shared" si="22"/>
        <v>-145.4473999999999</v>
      </c>
      <c r="Q91" s="2">
        <f t="shared" si="22"/>
        <v>-109.70279999999997</v>
      </c>
      <c r="R91" s="2">
        <f t="shared" si="22"/>
        <v>301.49382999999989</v>
      </c>
      <c r="S91" s="2">
        <f t="shared" si="22"/>
        <v>322.76038300000005</v>
      </c>
      <c r="T91" s="2">
        <f t="shared" si="22"/>
        <v>196.3507559999999</v>
      </c>
    </row>
    <row r="92" spans="2:20" x14ac:dyDescent="0.2">
      <c r="B92" t="str">
        <f t="shared" si="12"/>
        <v>POR_S</v>
      </c>
      <c r="C92" s="2">
        <f t="shared" si="23"/>
        <v>381.25399999999996</v>
      </c>
      <c r="D92" s="2">
        <f t="shared" si="22"/>
        <v>210.23000000000005</v>
      </c>
      <c r="E92" s="2">
        <f t="shared" si="22"/>
        <v>257.93799999999999</v>
      </c>
      <c r="F92" s="2">
        <f t="shared" si="22"/>
        <v>153.22900000000004</v>
      </c>
      <c r="G92" s="2">
        <f t="shared" si="22"/>
        <v>317.05099999999999</v>
      </c>
      <c r="H92" s="2">
        <f t="shared" si="22"/>
        <v>148.179</v>
      </c>
      <c r="I92" s="2">
        <f t="shared" si="22"/>
        <v>260.42700000000002</v>
      </c>
      <c r="J92" s="2">
        <f t="shared" si="22"/>
        <v>161.25299999999996</v>
      </c>
      <c r="K92" s="2">
        <f t="shared" si="22"/>
        <v>170.48799999999997</v>
      </c>
      <c r="L92" s="2">
        <f t="shared" si="22"/>
        <v>124.46299999999998</v>
      </c>
      <c r="M92" s="2">
        <f t="shared" si="22"/>
        <v>150.32299999999998</v>
      </c>
      <c r="N92" s="2">
        <f t="shared" si="22"/>
        <v>150.69299999999996</v>
      </c>
      <c r="O92" s="2">
        <f t="shared" si="22"/>
        <v>92.039999999999992</v>
      </c>
      <c r="P92" s="2">
        <f t="shared" si="22"/>
        <v>47.49499999999999</v>
      </c>
      <c r="Q92" s="2">
        <f t="shared" si="22"/>
        <v>60.011999999999986</v>
      </c>
      <c r="R92" s="2">
        <f t="shared" si="22"/>
        <v>127.63200000000001</v>
      </c>
      <c r="S92" s="2">
        <f t="shared" si="22"/>
        <v>33.97</v>
      </c>
      <c r="T92" s="2">
        <f t="shared" si="22"/>
        <v>-3.6999999999999993</v>
      </c>
    </row>
    <row r="93" spans="2:20" x14ac:dyDescent="0.2">
      <c r="B93" t="str">
        <f t="shared" si="12"/>
        <v>POR_M</v>
      </c>
      <c r="C93" s="2" t="e">
        <f t="shared" si="23"/>
        <v>#REF!</v>
      </c>
      <c r="D93" s="2" t="e">
        <f t="shared" si="22"/>
        <v>#REF!</v>
      </c>
      <c r="E93" s="2" t="e">
        <f t="shared" si="22"/>
        <v>#REF!</v>
      </c>
      <c r="F93" s="2" t="e">
        <f t="shared" si="22"/>
        <v>#REF!</v>
      </c>
      <c r="G93" s="2" t="e">
        <f t="shared" si="22"/>
        <v>#REF!</v>
      </c>
      <c r="H93" s="2" t="e">
        <f t="shared" si="22"/>
        <v>#REF!</v>
      </c>
      <c r="I93" s="2" t="e">
        <f t="shared" si="22"/>
        <v>#REF!</v>
      </c>
      <c r="J93" s="2" t="e">
        <f t="shared" si="22"/>
        <v>#REF!</v>
      </c>
      <c r="K93" s="2" t="e">
        <f t="shared" si="22"/>
        <v>#REF!</v>
      </c>
      <c r="L93" s="2" t="e">
        <f t="shared" si="22"/>
        <v>#REF!</v>
      </c>
      <c r="M93" s="2" t="e">
        <f t="shared" si="22"/>
        <v>#REF!</v>
      </c>
      <c r="N93" s="2" t="e">
        <f t="shared" si="22"/>
        <v>#REF!</v>
      </c>
      <c r="O93" s="2" t="e">
        <f t="shared" si="22"/>
        <v>#REF!</v>
      </c>
      <c r="P93" s="2" t="e">
        <f t="shared" si="22"/>
        <v>#REF!</v>
      </c>
      <c r="Q93" s="2" t="e">
        <f t="shared" si="22"/>
        <v>#REF!</v>
      </c>
      <c r="R93" s="2" t="e">
        <f t="shared" si="22"/>
        <v>#REF!</v>
      </c>
      <c r="S93" s="2" t="e">
        <f t="shared" si="22"/>
        <v>#REF!</v>
      </c>
      <c r="T93" s="2" t="e">
        <f t="shared" si="22"/>
        <v>#REF!</v>
      </c>
    </row>
    <row r="94" spans="2:20" x14ac:dyDescent="0.2">
      <c r="B94" t="str">
        <f t="shared" si="12"/>
        <v>SMA_N</v>
      </c>
      <c r="C94" s="2">
        <f t="shared" si="23"/>
        <v>123.52400000000034</v>
      </c>
      <c r="D94" s="2">
        <f t="shared" si="22"/>
        <v>2094.8519999999999</v>
      </c>
      <c r="E94" s="2">
        <f t="shared" si="22"/>
        <v>113.13600000000042</v>
      </c>
      <c r="F94" s="2">
        <f t="shared" si="22"/>
        <v>1489.3339999999998</v>
      </c>
      <c r="G94" s="2">
        <f t="shared" si="22"/>
        <v>2568.2980000000011</v>
      </c>
      <c r="H94" s="2">
        <f t="shared" si="22"/>
        <v>966.33150000000023</v>
      </c>
      <c r="I94" s="2">
        <f t="shared" si="22"/>
        <v>1194.3159999999993</v>
      </c>
      <c r="J94" s="2">
        <f t="shared" si="22"/>
        <v>-537.5310000000004</v>
      </c>
      <c r="K94" s="2">
        <f t="shared" si="22"/>
        <v>-1308.1630000000005</v>
      </c>
      <c r="L94" s="2">
        <f t="shared" si="22"/>
        <v>-2496.5223199999991</v>
      </c>
      <c r="M94" s="2">
        <f t="shared" si="22"/>
        <v>-45.856000000000677</v>
      </c>
      <c r="N94" s="2">
        <f t="shared" si="22"/>
        <v>617.86299999999983</v>
      </c>
      <c r="O94" s="2">
        <f t="shared" si="22"/>
        <v>-74.845710000000054</v>
      </c>
      <c r="P94" s="2">
        <f t="shared" si="22"/>
        <v>135.62640000000056</v>
      </c>
      <c r="Q94" s="2">
        <f t="shared" si="22"/>
        <v>-534.97950999999966</v>
      </c>
      <c r="R94" s="2">
        <f t="shared" si="22"/>
        <v>-25.00590000000102</v>
      </c>
      <c r="S94" s="2">
        <f t="shared" si="22"/>
        <v>29.751805000001241</v>
      </c>
      <c r="T94" s="2">
        <f t="shared" si="22"/>
        <v>459.65563199999997</v>
      </c>
    </row>
    <row r="95" spans="2:20" x14ac:dyDescent="0.2">
      <c r="B95" t="str">
        <f t="shared" si="12"/>
        <v>SMA_S</v>
      </c>
      <c r="C95" s="2">
        <f t="shared" si="23"/>
        <v>-577.94799999999987</v>
      </c>
      <c r="D95" s="2">
        <f t="shared" si="22"/>
        <v>983.9860000000001</v>
      </c>
      <c r="E95" s="2">
        <f t="shared" si="22"/>
        <v>163.27600000000029</v>
      </c>
      <c r="F95" s="2">
        <f t="shared" si="22"/>
        <v>1448.0359999999998</v>
      </c>
      <c r="G95" s="2">
        <f t="shared" si="22"/>
        <v>1040.3900000000001</v>
      </c>
      <c r="H95" s="2">
        <f t="shared" si="22"/>
        <v>-234.95900000000074</v>
      </c>
      <c r="I95" s="2">
        <f t="shared" si="22"/>
        <v>12.057999999999765</v>
      </c>
      <c r="J95" s="2">
        <f t="shared" si="22"/>
        <v>-357.86100000000033</v>
      </c>
      <c r="K95" s="2">
        <f t="shared" si="22"/>
        <v>-838.34700000000066</v>
      </c>
      <c r="L95" s="2">
        <f t="shared" si="22"/>
        <v>-315.07569999999942</v>
      </c>
      <c r="M95" s="2">
        <f t="shared" si="22"/>
        <v>-1026.7379999999998</v>
      </c>
      <c r="N95" s="2">
        <f t="shared" si="22"/>
        <v>284.9340000000002</v>
      </c>
      <c r="O95" s="2">
        <f t="shared" si="22"/>
        <v>-308.13267136150898</v>
      </c>
      <c r="P95" s="2">
        <f t="shared" si="22"/>
        <v>1378.7164202499248</v>
      </c>
      <c r="Q95" s="2">
        <f t="shared" si="22"/>
        <v>1002.1490000000003</v>
      </c>
      <c r="R95" s="2">
        <f t="shared" si="22"/>
        <v>308.8524680267501</v>
      </c>
      <c r="S95" s="2">
        <f t="shared" si="22"/>
        <v>-1369.3470725806033</v>
      </c>
      <c r="T95" s="2">
        <f t="shared" si="22"/>
        <v>-1148.4130000000005</v>
      </c>
    </row>
    <row r="96" spans="2:20" x14ac:dyDescent="0.2">
      <c r="B96" t="str">
        <f>B31</f>
        <v>SMA_M</v>
      </c>
      <c r="C96" s="2">
        <f t="shared" si="23"/>
        <v>0</v>
      </c>
      <c r="D96" s="2">
        <f t="shared" si="22"/>
        <v>0</v>
      </c>
      <c r="E96" s="2" t="e">
        <f t="shared" si="22"/>
        <v>#REF!</v>
      </c>
      <c r="F96" s="2" t="e">
        <f t="shared" si="22"/>
        <v>#REF!</v>
      </c>
      <c r="G96" s="2" t="e">
        <f t="shared" si="22"/>
        <v>#REF!</v>
      </c>
      <c r="H96" s="2" t="e">
        <f t="shared" si="22"/>
        <v>#REF!</v>
      </c>
      <c r="I96" s="2" t="e">
        <f t="shared" si="22"/>
        <v>#REF!</v>
      </c>
      <c r="J96" s="2" t="e">
        <f t="shared" si="22"/>
        <v>#REF!</v>
      </c>
      <c r="K96" s="2" t="e">
        <f t="shared" si="22"/>
        <v>#REF!</v>
      </c>
      <c r="L96" s="2" t="e">
        <f t="shared" si="22"/>
        <v>#REF!</v>
      </c>
      <c r="M96" s="2" t="e">
        <f t="shared" si="22"/>
        <v>#REF!</v>
      </c>
      <c r="N96" s="2" t="e">
        <f t="shared" si="22"/>
        <v>#REF!</v>
      </c>
      <c r="O96" s="2" t="e">
        <f t="shared" si="22"/>
        <v>#REF!</v>
      </c>
      <c r="P96" s="2" t="e">
        <f t="shared" si="22"/>
        <v>#REF!</v>
      </c>
      <c r="Q96" s="2" t="e">
        <f t="shared" si="22"/>
        <v>#REF!</v>
      </c>
      <c r="R96" s="2" t="e">
        <f t="shared" si="22"/>
        <v>#REF!</v>
      </c>
      <c r="S96" s="2" t="e">
        <f t="shared" si="22"/>
        <v>#REF!</v>
      </c>
      <c r="T96" s="2" t="e">
        <f t="shared" si="22"/>
        <v>#REF!</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9"/>
    <pageSetUpPr fitToPage="1"/>
  </sheetPr>
  <dimension ref="A1:AQ181"/>
  <sheetViews>
    <sheetView zoomScale="90" zoomScaleNormal="90" zoomScaleSheetLayoutView="90" workbookViewId="0">
      <selection activeCell="A4" sqref="A4"/>
    </sheetView>
  </sheetViews>
  <sheetFormatPr defaultColWidth="9.140625" defaultRowHeight="12" x14ac:dyDescent="0.2"/>
  <cols>
    <col min="1" max="1" width="6.7109375" style="1" bestFit="1" customWidth="1"/>
    <col min="2" max="2" width="5" style="1" bestFit="1" customWidth="1"/>
    <col min="3" max="3" width="5.5703125" style="1" bestFit="1" customWidth="1"/>
    <col min="4" max="4" width="22.7109375" style="1" customWidth="1"/>
    <col min="5" max="5" width="7.28515625" style="37" bestFit="1" customWidth="1"/>
    <col min="6" max="6" width="4.5703125" style="1" bestFit="1" customWidth="1"/>
    <col min="7" max="36" width="6.7109375" style="5" customWidth="1"/>
    <col min="37" max="37" width="4.85546875" style="20" bestFit="1" customWidth="1"/>
    <col min="38" max="38" width="1.7109375" style="1" customWidth="1"/>
    <col min="39" max="39" width="5.7109375" style="13" bestFit="1" customWidth="1"/>
    <col min="40" max="40" width="5.5703125" style="1" bestFit="1" customWidth="1"/>
    <col min="41" max="41" width="9" style="1" bestFit="1" customWidth="1"/>
    <col min="42" max="16384" width="9.140625" style="1"/>
  </cols>
  <sheetData>
    <row r="1" spans="1:43" x14ac:dyDescent="0.2">
      <c r="A1" s="61" t="str">
        <f>"Table" &amp; VLOOKUP(AO1,header!$B$4:$C$31,1,FALSE) &amp; ". "&amp; VLOOKUP(AO1,header!$B$4:$C$31,2,FALSE)</f>
        <v>Table3. ALB-M stock</v>
      </c>
      <c r="B1" s="61"/>
      <c r="C1" s="61"/>
      <c r="D1" s="61"/>
      <c r="AO1" s="11">
        <v>3</v>
      </c>
    </row>
    <row r="2" spans="1:43" x14ac:dyDescent="0.2">
      <c r="E2" s="60" t="s">
        <v>143</v>
      </c>
      <c r="F2" s="60"/>
      <c r="G2" s="21">
        <f>SUMIF(G5:G132,"&gt;0")</f>
        <v>2379.09</v>
      </c>
      <c r="H2" s="21">
        <f t="shared" ref="H2:AJ2" si="0">SUMIF(H5:H132,"&gt;0")</f>
        <v>2202</v>
      </c>
      <c r="I2" s="21">
        <f t="shared" si="0"/>
        <v>2137.7280000000001</v>
      </c>
      <c r="J2" s="21">
        <f t="shared" si="0"/>
        <v>1349</v>
      </c>
      <c r="K2" s="21">
        <f t="shared" si="0"/>
        <v>1587.1</v>
      </c>
      <c r="L2" s="21">
        <f t="shared" si="0"/>
        <v>3150.3690000000001</v>
      </c>
      <c r="M2" s="21">
        <f t="shared" si="0"/>
        <v>2540.875</v>
      </c>
      <c r="N2" s="21">
        <f t="shared" si="0"/>
        <v>2697.665</v>
      </c>
      <c r="O2" s="21">
        <f t="shared" si="0"/>
        <v>4856.277</v>
      </c>
      <c r="P2" s="21">
        <f t="shared" si="0"/>
        <v>5576.9569999999994</v>
      </c>
      <c r="Q2" s="21">
        <f t="shared" si="0"/>
        <v>4870.24</v>
      </c>
      <c r="R2" s="21">
        <f t="shared" si="0"/>
        <v>5607.7330000000002</v>
      </c>
      <c r="S2" s="21">
        <f t="shared" si="0"/>
        <v>7898.4639999999999</v>
      </c>
      <c r="T2" s="21">
        <f t="shared" si="0"/>
        <v>4874.1570000000011</v>
      </c>
      <c r="U2" s="21">
        <f t="shared" si="0"/>
        <v>3529.029</v>
      </c>
      <c r="V2" s="21">
        <f t="shared" si="0"/>
        <v>5964.7469999999994</v>
      </c>
      <c r="W2" s="21">
        <f t="shared" si="0"/>
        <v>6519.8869999999988</v>
      </c>
      <c r="X2" s="21">
        <f t="shared" si="0"/>
        <v>2969.5829999999996</v>
      </c>
      <c r="Y2" s="21">
        <f t="shared" si="0"/>
        <v>4023.8409999999994</v>
      </c>
      <c r="Z2" s="21">
        <f t="shared" si="0"/>
        <v>2123.7150000000001</v>
      </c>
      <c r="AA2" s="21">
        <f t="shared" si="0"/>
        <v>4627.9609999999993</v>
      </c>
      <c r="AB2" s="21">
        <f t="shared" si="0"/>
        <v>2046.8999999999996</v>
      </c>
      <c r="AC2" s="21">
        <f t="shared" si="0"/>
        <v>1503.1920000000005</v>
      </c>
      <c r="AD2" s="21">
        <f t="shared" si="0"/>
        <v>2400.0210000000002</v>
      </c>
      <c r="AE2" s="21">
        <f t="shared" si="0"/>
        <v>3554.1469999999995</v>
      </c>
      <c r="AF2" s="21">
        <f t="shared" si="0"/>
        <v>4319.1900000000014</v>
      </c>
      <c r="AG2" s="21">
        <f t="shared" si="0"/>
        <v>2780.3819999999992</v>
      </c>
      <c r="AH2" s="21">
        <f t="shared" si="0"/>
        <v>2862.99</v>
      </c>
      <c r="AI2" s="21">
        <f t="shared" si="0"/>
        <v>2484.4699999999998</v>
      </c>
      <c r="AJ2" s="21">
        <f t="shared" si="0"/>
        <v>2674.8119999999999</v>
      </c>
      <c r="AO2" s="39" t="str">
        <f>IF((ROUND(SUM(G2:AJ2),5)=ROUND(AO3,5)),"Ok","Check functions")</f>
        <v>Ok</v>
      </c>
      <c r="AQ2" s="5"/>
    </row>
    <row r="3" spans="1:43" x14ac:dyDescent="0.2">
      <c r="AO3" s="5">
        <f>SUM(AO5:AO132)</f>
        <v>106112.52200000001</v>
      </c>
      <c r="AQ3" s="53"/>
    </row>
    <row r="4" spans="1:43" x14ac:dyDescent="0.2">
      <c r="A4" s="28" t="s">
        <v>0</v>
      </c>
      <c r="B4" s="28" t="s">
        <v>1</v>
      </c>
      <c r="C4" s="24" t="s">
        <v>2</v>
      </c>
      <c r="D4" s="24" t="s">
        <v>3</v>
      </c>
      <c r="E4" s="36" t="s">
        <v>4</v>
      </c>
      <c r="F4" s="24" t="s">
        <v>144</v>
      </c>
      <c r="G4" s="29">
        <v>1991</v>
      </c>
      <c r="H4" s="29">
        <v>1992</v>
      </c>
      <c r="I4" s="29">
        <v>1993</v>
      </c>
      <c r="J4" s="29">
        <v>1994</v>
      </c>
      <c r="K4" s="29">
        <v>1995</v>
      </c>
      <c r="L4" s="29">
        <v>1996</v>
      </c>
      <c r="M4" s="29">
        <v>1997</v>
      </c>
      <c r="N4" s="29">
        <v>1998</v>
      </c>
      <c r="O4" s="29">
        <v>1999</v>
      </c>
      <c r="P4" s="29">
        <v>2000</v>
      </c>
      <c r="Q4" s="29">
        <v>2001</v>
      </c>
      <c r="R4" s="29">
        <v>2002</v>
      </c>
      <c r="S4" s="29">
        <v>2003</v>
      </c>
      <c r="T4" s="29">
        <v>2004</v>
      </c>
      <c r="U4" s="29">
        <v>2005</v>
      </c>
      <c r="V4" s="29">
        <v>2006</v>
      </c>
      <c r="W4" s="29">
        <v>2007</v>
      </c>
      <c r="X4" s="29">
        <v>2008</v>
      </c>
      <c r="Y4" s="29">
        <v>2009</v>
      </c>
      <c r="Z4" s="29">
        <v>2010</v>
      </c>
      <c r="AA4" s="29">
        <v>2011</v>
      </c>
      <c r="AB4" s="29">
        <v>2012</v>
      </c>
      <c r="AC4" s="29">
        <v>2013</v>
      </c>
      <c r="AD4" s="29">
        <v>2014</v>
      </c>
      <c r="AE4" s="29">
        <v>2015</v>
      </c>
      <c r="AF4" s="29">
        <v>2016</v>
      </c>
      <c r="AG4" s="29">
        <v>2017</v>
      </c>
      <c r="AH4" s="29">
        <v>2018</v>
      </c>
      <c r="AI4" s="29">
        <v>2019</v>
      </c>
      <c r="AJ4" s="29">
        <v>2020</v>
      </c>
      <c r="AK4" s="26" t="s">
        <v>5</v>
      </c>
      <c r="AL4" s="11"/>
      <c r="AM4" s="14" t="s">
        <v>95</v>
      </c>
      <c r="AN4" s="11" t="s">
        <v>96</v>
      </c>
      <c r="AO4" s="1" t="s">
        <v>228</v>
      </c>
    </row>
    <row r="5" spans="1:43" x14ac:dyDescent="0.2">
      <c r="A5" s="1" t="s">
        <v>6</v>
      </c>
      <c r="B5" s="1" t="s">
        <v>64</v>
      </c>
      <c r="C5" s="1" t="s">
        <v>8</v>
      </c>
      <c r="D5" s="1" t="s">
        <v>231</v>
      </c>
      <c r="E5" s="1" t="s">
        <v>21</v>
      </c>
      <c r="F5" s="1" t="s">
        <v>10</v>
      </c>
      <c r="G5" s="5">
        <v>523</v>
      </c>
      <c r="H5" s="5">
        <v>436</v>
      </c>
      <c r="I5" s="5">
        <v>402</v>
      </c>
      <c r="J5" s="5">
        <v>347</v>
      </c>
      <c r="K5" s="5">
        <v>81</v>
      </c>
      <c r="L5" s="5">
        <v>366</v>
      </c>
      <c r="M5" s="5">
        <v>172</v>
      </c>
      <c r="N5" s="5">
        <v>172</v>
      </c>
      <c r="O5" s="5">
        <v>307</v>
      </c>
      <c r="P5" s="5">
        <v>2712</v>
      </c>
      <c r="Q5" s="5">
        <v>2445</v>
      </c>
      <c r="R5" s="5">
        <v>3631</v>
      </c>
      <c r="S5" s="5">
        <v>3785.89</v>
      </c>
      <c r="T5" s="5">
        <v>1554.94</v>
      </c>
      <c r="U5" s="5">
        <v>1189.48</v>
      </c>
      <c r="V5" s="5">
        <v>1994.67</v>
      </c>
      <c r="W5" s="5">
        <v>2721.0079999999998</v>
      </c>
      <c r="X5" s="5">
        <v>2083.4879999999998</v>
      </c>
      <c r="Y5" s="5">
        <v>1496.924</v>
      </c>
      <c r="Z5" s="5">
        <v>1108.664</v>
      </c>
      <c r="AA5" s="5">
        <v>1634.2449999999999</v>
      </c>
      <c r="AB5" s="5">
        <v>1116.954</v>
      </c>
      <c r="AC5" s="5">
        <v>605.30600000000004</v>
      </c>
      <c r="AD5" s="5">
        <v>1342.2819999999999</v>
      </c>
      <c r="AE5" s="5">
        <v>1356.3409999999999</v>
      </c>
      <c r="AF5" s="5">
        <v>1479.5129999999999</v>
      </c>
      <c r="AG5" s="5">
        <v>1322.164</v>
      </c>
      <c r="AH5" s="5">
        <v>1029.076</v>
      </c>
      <c r="AI5" s="5">
        <v>1267.981</v>
      </c>
      <c r="AJ5" s="5">
        <v>1364.614</v>
      </c>
      <c r="AK5" s="20">
        <v>1</v>
      </c>
      <c r="AM5" s="12">
        <f>+AO5/$AO$3</f>
        <v>0.37740635360641028</v>
      </c>
      <c r="AN5" s="7">
        <f>IF(AK5=1,AM5,AM5+AN3)</f>
        <v>0.37740635360641028</v>
      </c>
      <c r="AO5" s="5">
        <f>SUM(G5:AJ5)</f>
        <v>40047.539999999994</v>
      </c>
    </row>
    <row r="6" spans="1:43" x14ac:dyDescent="0.2">
      <c r="A6" s="1" t="s">
        <v>6</v>
      </c>
      <c r="B6" s="1" t="s">
        <v>64</v>
      </c>
      <c r="C6" s="1" t="s">
        <v>8</v>
      </c>
      <c r="D6" s="1" t="s">
        <v>231</v>
      </c>
      <c r="E6" s="1" t="s">
        <v>21</v>
      </c>
      <c r="F6" s="1" t="s">
        <v>11</v>
      </c>
      <c r="G6" s="5">
        <v>-1</v>
      </c>
      <c r="H6" s="5">
        <v>-1</v>
      </c>
      <c r="I6" s="5" t="s">
        <v>24</v>
      </c>
      <c r="J6" s="5" t="s">
        <v>15</v>
      </c>
      <c r="K6" s="5" t="s">
        <v>15</v>
      </c>
      <c r="L6" s="5" t="s">
        <v>15</v>
      </c>
      <c r="M6" s="5" t="s">
        <v>15</v>
      </c>
      <c r="N6" s="5" t="s">
        <v>15</v>
      </c>
      <c r="O6" s="5" t="s">
        <v>15</v>
      </c>
      <c r="P6" s="5" t="s">
        <v>13</v>
      </c>
      <c r="Q6" s="5" t="s">
        <v>13</v>
      </c>
      <c r="R6" s="5" t="s">
        <v>15</v>
      </c>
      <c r="S6" s="5" t="s">
        <v>13</v>
      </c>
      <c r="T6" s="5" t="s">
        <v>24</v>
      </c>
      <c r="U6" s="5" t="s">
        <v>24</v>
      </c>
      <c r="V6" s="5" t="s">
        <v>13</v>
      </c>
      <c r="W6" s="5" t="s">
        <v>24</v>
      </c>
      <c r="X6" s="5" t="s">
        <v>23</v>
      </c>
      <c r="Y6" s="5" t="s">
        <v>12</v>
      </c>
      <c r="Z6" s="5" t="s">
        <v>12</v>
      </c>
      <c r="AA6" s="5" t="s">
        <v>12</v>
      </c>
      <c r="AB6" s="5" t="s">
        <v>12</v>
      </c>
      <c r="AC6" s="5" t="s">
        <v>12</v>
      </c>
      <c r="AD6" s="5" t="s">
        <v>12</v>
      </c>
      <c r="AE6" s="5" t="s">
        <v>12</v>
      </c>
      <c r="AF6" s="5" t="s">
        <v>12</v>
      </c>
      <c r="AG6" s="5" t="s">
        <v>12</v>
      </c>
      <c r="AH6" s="5" t="s">
        <v>23</v>
      </c>
      <c r="AI6" s="5" t="s">
        <v>12</v>
      </c>
      <c r="AJ6" s="5" t="s">
        <v>12</v>
      </c>
      <c r="AK6" s="20">
        <v>1</v>
      </c>
    </row>
    <row r="7" spans="1:43" x14ac:dyDescent="0.2">
      <c r="A7" s="1" t="s">
        <v>6</v>
      </c>
      <c r="B7" s="1" t="s">
        <v>64</v>
      </c>
      <c r="C7" s="1" t="s">
        <v>8</v>
      </c>
      <c r="D7" s="1" t="s">
        <v>231</v>
      </c>
      <c r="E7" s="1" t="s">
        <v>28</v>
      </c>
      <c r="F7" s="1" t="s">
        <v>10</v>
      </c>
      <c r="S7" s="5">
        <v>3078.5360000000001</v>
      </c>
      <c r="T7" s="5">
        <v>2099.5700000000002</v>
      </c>
      <c r="U7" s="5">
        <v>1045.57</v>
      </c>
      <c r="V7" s="5">
        <v>2589</v>
      </c>
      <c r="W7" s="5">
        <v>1248.8430000000001</v>
      </c>
      <c r="X7" s="5">
        <v>15.172000000000001</v>
      </c>
      <c r="Y7" s="5">
        <v>1229.6199999999999</v>
      </c>
      <c r="AA7" s="5">
        <v>866.34799999999996</v>
      </c>
      <c r="AC7" s="5">
        <v>9.8420000000000005</v>
      </c>
      <c r="AD7" s="5">
        <v>8.5619999999999994</v>
      </c>
      <c r="AE7" s="5">
        <v>244.13800000000001</v>
      </c>
      <c r="AF7" s="5">
        <v>3.637</v>
      </c>
      <c r="AG7" s="5">
        <v>26.023</v>
      </c>
      <c r="AH7" s="5">
        <v>13.048</v>
      </c>
      <c r="AI7" s="5">
        <v>17.398</v>
      </c>
      <c r="AJ7" s="5">
        <v>29.154</v>
      </c>
      <c r="AK7" s="20">
        <v>2</v>
      </c>
      <c r="AM7" s="12">
        <f>+AO7/$AO$3</f>
        <v>0.118030000267075</v>
      </c>
      <c r="AN7" s="7">
        <f>IF(AK7=1,AM7,AM7+AN5)</f>
        <v>0.49543635387348528</v>
      </c>
      <c r="AO7" s="5">
        <f>SUM(G7:AJ7)</f>
        <v>12524.461000000003</v>
      </c>
    </row>
    <row r="8" spans="1:43" x14ac:dyDescent="0.2">
      <c r="A8" s="1" t="s">
        <v>6</v>
      </c>
      <c r="B8" s="1" t="s">
        <v>64</v>
      </c>
      <c r="C8" s="1" t="s">
        <v>8</v>
      </c>
      <c r="D8" s="1" t="s">
        <v>231</v>
      </c>
      <c r="E8" s="1" t="s">
        <v>28</v>
      </c>
      <c r="F8" s="1" t="s">
        <v>11</v>
      </c>
      <c r="S8" s="5">
        <v>-1</v>
      </c>
      <c r="T8" s="5">
        <v>-1</v>
      </c>
      <c r="U8" s="5">
        <v>-1</v>
      </c>
      <c r="V8" s="5" t="s">
        <v>24</v>
      </c>
      <c r="W8" s="5">
        <v>-1</v>
      </c>
      <c r="X8" s="5">
        <v>-1</v>
      </c>
      <c r="Y8" s="5">
        <v>-1</v>
      </c>
      <c r="AA8" s="5">
        <v>-1</v>
      </c>
      <c r="AC8" s="5">
        <v>-1</v>
      </c>
      <c r="AD8" s="5">
        <v>-1</v>
      </c>
      <c r="AE8" s="5">
        <v>-1</v>
      </c>
      <c r="AF8" s="5">
        <v>-1</v>
      </c>
      <c r="AG8" s="5" t="s">
        <v>12</v>
      </c>
      <c r="AH8" s="5">
        <v>-1</v>
      </c>
      <c r="AI8" s="5">
        <v>-1</v>
      </c>
      <c r="AJ8" s="5">
        <v>-1</v>
      </c>
      <c r="AK8" s="20">
        <v>2</v>
      </c>
    </row>
    <row r="9" spans="1:43" x14ac:dyDescent="0.2">
      <c r="A9" s="1" t="s">
        <v>6</v>
      </c>
      <c r="B9" s="1" t="s">
        <v>64</v>
      </c>
      <c r="C9" s="1" t="s">
        <v>8</v>
      </c>
      <c r="D9" s="1" t="s">
        <v>231</v>
      </c>
      <c r="E9" s="1" t="s">
        <v>22</v>
      </c>
      <c r="F9" s="1" t="s">
        <v>10</v>
      </c>
      <c r="G9" s="5">
        <v>668</v>
      </c>
      <c r="H9" s="5">
        <v>1025</v>
      </c>
      <c r="I9" s="5">
        <v>873</v>
      </c>
      <c r="J9" s="5">
        <v>759</v>
      </c>
      <c r="K9" s="5">
        <v>1027</v>
      </c>
      <c r="L9" s="5">
        <v>1383</v>
      </c>
      <c r="M9" s="5">
        <v>1222</v>
      </c>
      <c r="N9" s="5">
        <v>1222</v>
      </c>
      <c r="O9" s="5">
        <v>2254</v>
      </c>
      <c r="P9" s="5">
        <v>916</v>
      </c>
      <c r="Q9" s="5">
        <v>379</v>
      </c>
      <c r="R9" s="5">
        <v>397</v>
      </c>
      <c r="AJ9" s="5">
        <v>26.331</v>
      </c>
      <c r="AK9" s="20">
        <v>3</v>
      </c>
      <c r="AM9" s="12">
        <f>+AO9/$AO$3</f>
        <v>0.11451363864483401</v>
      </c>
      <c r="AN9" s="7">
        <f>IF(AK9=1,AM9,AM9+AN7)</f>
        <v>0.60994999251831927</v>
      </c>
      <c r="AO9" s="5">
        <f>SUM(G9:AJ9)</f>
        <v>12151.331</v>
      </c>
    </row>
    <row r="10" spans="1:43" x14ac:dyDescent="0.2">
      <c r="A10" s="1" t="s">
        <v>6</v>
      </c>
      <c r="B10" s="1" t="s">
        <v>64</v>
      </c>
      <c r="C10" s="1" t="s">
        <v>8</v>
      </c>
      <c r="D10" s="1" t="s">
        <v>231</v>
      </c>
      <c r="E10" s="1" t="s">
        <v>22</v>
      </c>
      <c r="F10" s="1" t="s">
        <v>11</v>
      </c>
      <c r="G10" s="5" t="s">
        <v>15</v>
      </c>
      <c r="H10" s="5" t="s">
        <v>15</v>
      </c>
      <c r="I10" s="5" t="s">
        <v>13</v>
      </c>
      <c r="J10" s="5" t="s">
        <v>15</v>
      </c>
      <c r="K10" s="5">
        <v>-1</v>
      </c>
      <c r="L10" s="5">
        <v>-1</v>
      </c>
      <c r="M10" s="5">
        <v>-1</v>
      </c>
      <c r="N10" s="5">
        <v>-1</v>
      </c>
      <c r="O10" s="5">
        <v>-1</v>
      </c>
      <c r="P10" s="5" t="s">
        <v>13</v>
      </c>
      <c r="Q10" s="5" t="s">
        <v>24</v>
      </c>
      <c r="R10" s="5">
        <v>-1</v>
      </c>
      <c r="S10" s="5" t="s">
        <v>24</v>
      </c>
      <c r="U10" s="5" t="s">
        <v>24</v>
      </c>
      <c r="AJ10" s="5">
        <v>-1</v>
      </c>
      <c r="AK10" s="20">
        <v>3</v>
      </c>
    </row>
    <row r="11" spans="1:43" x14ac:dyDescent="0.2">
      <c r="A11" s="1" t="s">
        <v>6</v>
      </c>
      <c r="B11" s="1" t="s">
        <v>64</v>
      </c>
      <c r="C11" s="1" t="s">
        <v>8</v>
      </c>
      <c r="D11" s="1" t="s">
        <v>232</v>
      </c>
      <c r="E11" s="64" t="s">
        <v>32</v>
      </c>
      <c r="F11" s="1" t="s">
        <v>10</v>
      </c>
      <c r="G11" s="5">
        <v>500</v>
      </c>
      <c r="H11" s="5">
        <v>500</v>
      </c>
      <c r="I11" s="5">
        <v>1</v>
      </c>
      <c r="J11" s="5">
        <v>1</v>
      </c>
      <c r="L11" s="5">
        <v>952</v>
      </c>
      <c r="M11" s="5">
        <v>741</v>
      </c>
      <c r="N11" s="5">
        <v>1152</v>
      </c>
      <c r="O11" s="5">
        <v>1950</v>
      </c>
      <c r="P11" s="5">
        <v>1735</v>
      </c>
      <c r="Q11" s="5">
        <v>1786</v>
      </c>
      <c r="R11" s="5">
        <v>1304</v>
      </c>
      <c r="AK11" s="20">
        <v>4</v>
      </c>
      <c r="AM11" s="12">
        <f>+AO11/$AO$3</f>
        <v>0.10010128682079575</v>
      </c>
      <c r="AN11" s="7">
        <f>IF(AK11=1,AM11,AM11+AN9)</f>
        <v>0.71005127933911505</v>
      </c>
      <c r="AO11" s="5">
        <f>SUM(G11:AJ11)</f>
        <v>10622</v>
      </c>
    </row>
    <row r="12" spans="1:43" x14ac:dyDescent="0.2">
      <c r="A12" s="1" t="s">
        <v>6</v>
      </c>
      <c r="B12" s="1" t="s">
        <v>64</v>
      </c>
      <c r="C12" s="1" t="s">
        <v>8</v>
      </c>
      <c r="D12" s="1" t="s">
        <v>232</v>
      </c>
      <c r="E12" s="64" t="s">
        <v>32</v>
      </c>
      <c r="F12" s="1" t="s">
        <v>11</v>
      </c>
      <c r="G12" s="5">
        <v>-1</v>
      </c>
      <c r="H12" s="5">
        <v>-1</v>
      </c>
      <c r="I12" s="5">
        <v>-1</v>
      </c>
      <c r="J12" s="5">
        <v>-1</v>
      </c>
      <c r="L12" s="5">
        <v>-1</v>
      </c>
      <c r="M12" s="5">
        <v>-1</v>
      </c>
      <c r="N12" s="5">
        <v>-1</v>
      </c>
      <c r="O12" s="5">
        <v>-1</v>
      </c>
      <c r="P12" s="5">
        <v>-1</v>
      </c>
      <c r="Q12" s="5">
        <v>-1</v>
      </c>
      <c r="R12" s="5">
        <v>-1</v>
      </c>
      <c r="AK12" s="20">
        <v>4</v>
      </c>
    </row>
    <row r="13" spans="1:43" x14ac:dyDescent="0.2">
      <c r="A13" s="1" t="s">
        <v>6</v>
      </c>
      <c r="B13" s="1" t="s">
        <v>64</v>
      </c>
      <c r="C13" s="1" t="s">
        <v>8</v>
      </c>
      <c r="D13" s="1" t="s">
        <v>233</v>
      </c>
      <c r="E13" s="1" t="s">
        <v>21</v>
      </c>
      <c r="F13" s="1" t="s">
        <v>10</v>
      </c>
      <c r="S13" s="5">
        <v>17.064</v>
      </c>
      <c r="T13" s="5">
        <v>243.25899999999999</v>
      </c>
      <c r="U13" s="5">
        <v>336.52</v>
      </c>
      <c r="V13" s="5">
        <v>450.53399999999999</v>
      </c>
      <c r="W13" s="5">
        <v>695.01900000000001</v>
      </c>
      <c r="X13" s="5">
        <v>203.58799999999999</v>
      </c>
      <c r="Y13" s="5">
        <v>219.89</v>
      </c>
      <c r="Z13" s="5">
        <v>205.761</v>
      </c>
      <c r="AA13" s="5">
        <v>247.40100000000001</v>
      </c>
      <c r="AB13" s="5">
        <v>321.33999999999997</v>
      </c>
      <c r="AC13" s="5">
        <v>357.41</v>
      </c>
      <c r="AD13" s="5">
        <v>384.50700000000001</v>
      </c>
      <c r="AE13" s="5">
        <v>504.89400000000001</v>
      </c>
      <c r="AF13" s="5">
        <v>558.14</v>
      </c>
      <c r="AG13" s="5">
        <v>568.41999999999996</v>
      </c>
      <c r="AH13" s="5">
        <v>623.923</v>
      </c>
      <c r="AI13" s="5">
        <v>652.28700000000003</v>
      </c>
      <c r="AJ13" s="5">
        <v>586.17100000000005</v>
      </c>
      <c r="AK13" s="20">
        <v>5</v>
      </c>
      <c r="AM13" s="12">
        <f>+AO13/$AO$3</f>
        <v>6.7627532215283698E-2</v>
      </c>
      <c r="AN13" s="7">
        <f>IF(AK13=1,AM13,AM13+AN11)</f>
        <v>0.77767881155439877</v>
      </c>
      <c r="AO13" s="5">
        <f>SUM(G13:AJ13)</f>
        <v>7176.1280000000006</v>
      </c>
    </row>
    <row r="14" spans="1:43" x14ac:dyDescent="0.2">
      <c r="A14" s="1" t="s">
        <v>6</v>
      </c>
      <c r="B14" s="1" t="s">
        <v>64</v>
      </c>
      <c r="C14" s="1" t="s">
        <v>8</v>
      </c>
      <c r="D14" s="1" t="s">
        <v>233</v>
      </c>
      <c r="E14" s="1" t="s">
        <v>21</v>
      </c>
      <c r="F14" s="1" t="s">
        <v>11</v>
      </c>
      <c r="S14" s="5" t="s">
        <v>15</v>
      </c>
      <c r="T14" s="5" t="s">
        <v>15</v>
      </c>
      <c r="U14" s="5" t="s">
        <v>15</v>
      </c>
      <c r="V14" s="5" t="s">
        <v>13</v>
      </c>
      <c r="W14" s="5" t="s">
        <v>12</v>
      </c>
      <c r="X14" s="5" t="s">
        <v>12</v>
      </c>
      <c r="Y14" s="5" t="s">
        <v>12</v>
      </c>
      <c r="Z14" s="5" t="s">
        <v>12</v>
      </c>
      <c r="AA14" s="5" t="s">
        <v>12</v>
      </c>
      <c r="AB14" s="5" t="s">
        <v>13</v>
      </c>
      <c r="AC14" s="5" t="s">
        <v>15</v>
      </c>
      <c r="AD14" s="5" t="s">
        <v>12</v>
      </c>
      <c r="AE14" s="5" t="s">
        <v>12</v>
      </c>
      <c r="AF14" s="5" t="s">
        <v>12</v>
      </c>
      <c r="AG14" s="5" t="s">
        <v>12</v>
      </c>
      <c r="AH14" s="5" t="s">
        <v>12</v>
      </c>
      <c r="AI14" s="5" t="s">
        <v>12</v>
      </c>
      <c r="AJ14" s="5" t="s">
        <v>12</v>
      </c>
      <c r="AK14" s="20">
        <v>5</v>
      </c>
    </row>
    <row r="15" spans="1:43" x14ac:dyDescent="0.2">
      <c r="A15" s="1" t="s">
        <v>6</v>
      </c>
      <c r="B15" s="1" t="s">
        <v>64</v>
      </c>
      <c r="C15" s="1" t="s">
        <v>8</v>
      </c>
      <c r="D15" s="1" t="s">
        <v>232</v>
      </c>
      <c r="E15" s="1" t="s">
        <v>21</v>
      </c>
      <c r="F15" s="1" t="s">
        <v>10</v>
      </c>
      <c r="O15" s="5">
        <v>35</v>
      </c>
      <c r="P15" s="5">
        <v>33</v>
      </c>
      <c r="Q15" s="5">
        <v>40</v>
      </c>
      <c r="R15" s="5">
        <v>36</v>
      </c>
      <c r="S15" s="5">
        <v>445</v>
      </c>
      <c r="T15" s="5">
        <v>427.3</v>
      </c>
      <c r="U15" s="5">
        <v>323</v>
      </c>
      <c r="V15" s="5">
        <v>242.1</v>
      </c>
      <c r="W15" s="5">
        <v>256.69</v>
      </c>
      <c r="X15" s="5">
        <v>190.61099999999999</v>
      </c>
      <c r="Y15" s="5">
        <v>115.547</v>
      </c>
      <c r="Z15" s="5">
        <v>125</v>
      </c>
      <c r="AA15" s="5">
        <v>126.2</v>
      </c>
      <c r="AB15" s="5">
        <v>125.84</v>
      </c>
      <c r="AC15" s="5">
        <v>164.9</v>
      </c>
      <c r="AD15" s="5">
        <v>287.351</v>
      </c>
      <c r="AE15" s="5">
        <v>541.4</v>
      </c>
      <c r="AF15" s="5">
        <v>1331.5139999999999</v>
      </c>
      <c r="AG15" s="5">
        <v>607.85</v>
      </c>
      <c r="AH15" s="5">
        <v>522.26</v>
      </c>
      <c r="AI15" s="5">
        <v>297.01100000000002</v>
      </c>
      <c r="AJ15" s="5">
        <v>157.947</v>
      </c>
      <c r="AK15" s="20">
        <v>6</v>
      </c>
      <c r="AM15" s="12">
        <f>+AO15/$AO$3</f>
        <v>6.0610386774145285E-2</v>
      </c>
      <c r="AN15" s="7">
        <f>IF(AK15=1,AM15,AM15+AN13)</f>
        <v>0.83828919832854409</v>
      </c>
      <c r="AO15" s="5">
        <f>SUM(G15:AJ15)</f>
        <v>6431.5210000000015</v>
      </c>
    </row>
    <row r="16" spans="1:43" x14ac:dyDescent="0.2">
      <c r="A16" s="1" t="s">
        <v>6</v>
      </c>
      <c r="B16" s="1" t="s">
        <v>64</v>
      </c>
      <c r="C16" s="1" t="s">
        <v>8</v>
      </c>
      <c r="D16" s="1" t="s">
        <v>232</v>
      </c>
      <c r="E16" s="1" t="s">
        <v>21</v>
      </c>
      <c r="F16" s="1" t="s">
        <v>11</v>
      </c>
      <c r="O16" s="5">
        <v>-1</v>
      </c>
      <c r="P16" s="5">
        <v>-1</v>
      </c>
      <c r="Q16" s="5">
        <v>-1</v>
      </c>
      <c r="R16" s="5">
        <v>-1</v>
      </c>
      <c r="S16" s="5" t="s">
        <v>15</v>
      </c>
      <c r="T16" s="5" t="s">
        <v>15</v>
      </c>
      <c r="U16" s="5" t="s">
        <v>13</v>
      </c>
      <c r="V16" s="5" t="s">
        <v>13</v>
      </c>
      <c r="W16" s="5">
        <v>-1</v>
      </c>
      <c r="X16" s="5" t="s">
        <v>15</v>
      </c>
      <c r="Y16" s="5" t="s">
        <v>15</v>
      </c>
      <c r="Z16" s="5">
        <v>-1</v>
      </c>
      <c r="AA16" s="5">
        <v>-1</v>
      </c>
      <c r="AB16" s="5">
        <v>-1</v>
      </c>
      <c r="AC16" s="5" t="s">
        <v>24</v>
      </c>
      <c r="AD16" s="5" t="s">
        <v>24</v>
      </c>
      <c r="AE16" s="5" t="s">
        <v>15</v>
      </c>
      <c r="AF16" s="5">
        <v>-1</v>
      </c>
      <c r="AG16" s="5" t="s">
        <v>15</v>
      </c>
      <c r="AH16" s="5" t="s">
        <v>13</v>
      </c>
      <c r="AI16" s="5" t="s">
        <v>13</v>
      </c>
      <c r="AJ16" s="5" t="s">
        <v>13</v>
      </c>
      <c r="AK16" s="20">
        <v>6</v>
      </c>
    </row>
    <row r="17" spans="1:41" x14ac:dyDescent="0.2">
      <c r="A17" s="1" t="s">
        <v>6</v>
      </c>
      <c r="B17" s="1" t="s">
        <v>64</v>
      </c>
      <c r="C17" s="1" t="s">
        <v>8</v>
      </c>
      <c r="D17" s="1" t="s">
        <v>215</v>
      </c>
      <c r="E17" s="1" t="s">
        <v>21</v>
      </c>
      <c r="F17" s="1" t="s">
        <v>10</v>
      </c>
      <c r="G17" s="5">
        <v>1.0900000000000001</v>
      </c>
      <c r="H17" s="5">
        <v>6</v>
      </c>
      <c r="I17" s="5">
        <v>7.7279999999999998</v>
      </c>
      <c r="J17" s="5">
        <v>3</v>
      </c>
      <c r="K17" s="5">
        <v>6</v>
      </c>
      <c r="L17" s="5">
        <v>25.369</v>
      </c>
      <c r="M17" s="5">
        <v>176</v>
      </c>
      <c r="N17" s="5">
        <v>22</v>
      </c>
      <c r="O17" s="5">
        <v>74</v>
      </c>
      <c r="P17" s="5">
        <v>50.883000000000003</v>
      </c>
      <c r="Q17" s="5">
        <v>111.5</v>
      </c>
      <c r="R17" s="5">
        <v>37.200000000000003</v>
      </c>
      <c r="S17" s="5">
        <v>0.5</v>
      </c>
      <c r="T17" s="5">
        <v>109.452</v>
      </c>
      <c r="U17" s="5">
        <v>148.33000000000001</v>
      </c>
      <c r="V17" s="5">
        <v>322.233</v>
      </c>
      <c r="W17" s="5">
        <v>421.32499999999999</v>
      </c>
      <c r="X17" s="5">
        <v>207.59299999999999</v>
      </c>
      <c r="Y17" s="5">
        <v>204.285</v>
      </c>
      <c r="Z17" s="5">
        <v>277.23700000000002</v>
      </c>
      <c r="AA17" s="5">
        <v>337.54899999999998</v>
      </c>
      <c r="AB17" s="5">
        <v>384.916</v>
      </c>
      <c r="AC17" s="5">
        <v>238.113</v>
      </c>
      <c r="AD17" s="5">
        <v>270.01900000000001</v>
      </c>
      <c r="AE17" s="5">
        <v>52.063000000000002</v>
      </c>
      <c r="AF17" s="5">
        <v>47.918999999999997</v>
      </c>
      <c r="AG17" s="5">
        <v>206.30600000000001</v>
      </c>
      <c r="AH17" s="5">
        <v>69.912000000000006</v>
      </c>
      <c r="AI17" s="5">
        <v>59.793999999999997</v>
      </c>
      <c r="AJ17" s="5">
        <v>63.218000000000004</v>
      </c>
      <c r="AK17" s="20">
        <v>7</v>
      </c>
      <c r="AM17" s="12">
        <f>+AO17/$AO$3</f>
        <v>3.7144852706450605E-2</v>
      </c>
      <c r="AN17" s="7">
        <f>IF(AK17=1,AM17,AM17+AN15)</f>
        <v>0.87543405103499472</v>
      </c>
      <c r="AO17" s="5">
        <f>SUM(G17:AJ17)</f>
        <v>3941.5339999999997</v>
      </c>
    </row>
    <row r="18" spans="1:41" x14ac:dyDescent="0.2">
      <c r="A18" s="1" t="s">
        <v>6</v>
      </c>
      <c r="B18" s="1" t="s">
        <v>64</v>
      </c>
      <c r="C18" s="1" t="s">
        <v>8</v>
      </c>
      <c r="D18" s="1" t="s">
        <v>215</v>
      </c>
      <c r="E18" s="1" t="s">
        <v>21</v>
      </c>
      <c r="F18" s="1" t="s">
        <v>11</v>
      </c>
      <c r="G18" s="5" t="s">
        <v>13</v>
      </c>
      <c r="H18" s="5" t="s">
        <v>13</v>
      </c>
      <c r="I18" s="5" t="s">
        <v>13</v>
      </c>
      <c r="J18" s="5" t="s">
        <v>13</v>
      </c>
      <c r="K18" s="5" t="s">
        <v>13</v>
      </c>
      <c r="L18" s="5" t="s">
        <v>13</v>
      </c>
      <c r="M18" s="5" t="s">
        <v>13</v>
      </c>
      <c r="N18" s="5" t="s">
        <v>18</v>
      </c>
      <c r="O18" s="5" t="s">
        <v>18</v>
      </c>
      <c r="P18" s="5" t="s">
        <v>13</v>
      </c>
      <c r="Q18" s="5" t="s">
        <v>18</v>
      </c>
      <c r="R18" s="5" t="s">
        <v>18</v>
      </c>
      <c r="S18" s="5">
        <v>-1</v>
      </c>
      <c r="T18" s="5">
        <v>-1</v>
      </c>
      <c r="U18" s="5" t="s">
        <v>15</v>
      </c>
      <c r="V18" s="5" t="s">
        <v>15</v>
      </c>
      <c r="W18" s="5" t="s">
        <v>15</v>
      </c>
      <c r="X18" s="5" t="s">
        <v>12</v>
      </c>
      <c r="Y18" s="5" t="s">
        <v>12</v>
      </c>
      <c r="Z18" s="5" t="s">
        <v>12</v>
      </c>
      <c r="AA18" s="5" t="s">
        <v>15</v>
      </c>
      <c r="AB18" s="5" t="s">
        <v>12</v>
      </c>
      <c r="AC18" s="5" t="s">
        <v>13</v>
      </c>
      <c r="AD18" s="5" t="s">
        <v>12</v>
      </c>
      <c r="AE18" s="5" t="s">
        <v>12</v>
      </c>
      <c r="AF18" s="5" t="s">
        <v>13</v>
      </c>
      <c r="AG18" s="5" t="s">
        <v>12</v>
      </c>
      <c r="AH18" s="5" t="s">
        <v>12</v>
      </c>
      <c r="AI18" s="5" t="s">
        <v>12</v>
      </c>
      <c r="AJ18" s="5" t="s">
        <v>18</v>
      </c>
      <c r="AK18" s="20">
        <v>7</v>
      </c>
    </row>
    <row r="19" spans="1:41" x14ac:dyDescent="0.2">
      <c r="A19" s="1" t="s">
        <v>6</v>
      </c>
      <c r="B19" s="1" t="s">
        <v>64</v>
      </c>
      <c r="C19" s="1" t="s">
        <v>8</v>
      </c>
      <c r="D19" s="1" t="s">
        <v>65</v>
      </c>
      <c r="E19" s="22" t="s">
        <v>22</v>
      </c>
      <c r="F19" s="1" t="s">
        <v>10</v>
      </c>
      <c r="X19" s="5">
        <v>208</v>
      </c>
      <c r="Y19" s="5">
        <v>631</v>
      </c>
      <c r="Z19" s="5">
        <v>402</v>
      </c>
      <c r="AA19" s="5">
        <v>1395.7</v>
      </c>
      <c r="AK19" s="20">
        <v>8</v>
      </c>
      <c r="AM19" s="12">
        <f>+AO19/$AO$3</f>
        <v>2.4848151286047084E-2</v>
      </c>
      <c r="AN19" s="7">
        <f>IF(AK19=1,AM19,AM19+AN17)</f>
        <v>0.90028220232104184</v>
      </c>
      <c r="AO19" s="5">
        <f>SUM(G19:AJ19)</f>
        <v>2636.7</v>
      </c>
    </row>
    <row r="20" spans="1:41" x14ac:dyDescent="0.2">
      <c r="A20" s="1" t="s">
        <v>6</v>
      </c>
      <c r="B20" s="1" t="s">
        <v>64</v>
      </c>
      <c r="C20" s="1" t="s">
        <v>8</v>
      </c>
      <c r="D20" s="1" t="s">
        <v>65</v>
      </c>
      <c r="E20" s="22" t="s">
        <v>22</v>
      </c>
      <c r="F20" s="1" t="s">
        <v>11</v>
      </c>
      <c r="X20" s="5" t="s">
        <v>15</v>
      </c>
      <c r="Y20" s="5" t="s">
        <v>15</v>
      </c>
      <c r="Z20" s="5" t="s">
        <v>13</v>
      </c>
      <c r="AA20" s="5" t="s">
        <v>13</v>
      </c>
      <c r="AK20" s="20">
        <v>8</v>
      </c>
    </row>
    <row r="21" spans="1:41" x14ac:dyDescent="0.2">
      <c r="A21" s="1" t="s">
        <v>6</v>
      </c>
      <c r="B21" s="1" t="s">
        <v>64</v>
      </c>
      <c r="C21" s="1" t="s">
        <v>8</v>
      </c>
      <c r="D21" s="1" t="s">
        <v>215</v>
      </c>
      <c r="E21" s="1" t="s">
        <v>9</v>
      </c>
      <c r="F21" s="1" t="s">
        <v>10</v>
      </c>
      <c r="G21" s="5">
        <v>499</v>
      </c>
      <c r="H21" s="5">
        <v>171</v>
      </c>
      <c r="I21" s="5">
        <v>231</v>
      </c>
      <c r="J21" s="5">
        <v>81</v>
      </c>
      <c r="K21" s="5">
        <v>163</v>
      </c>
      <c r="L21" s="5">
        <v>205</v>
      </c>
      <c r="N21" s="5">
        <v>33</v>
      </c>
      <c r="O21" s="5">
        <v>96</v>
      </c>
      <c r="P21" s="5">
        <v>88.411000000000001</v>
      </c>
      <c r="Q21" s="5">
        <v>77</v>
      </c>
      <c r="R21" s="5">
        <v>28.7</v>
      </c>
      <c r="U21" s="5">
        <v>0.25600000000000001</v>
      </c>
      <c r="W21" s="5">
        <v>2.1999999999999999E-2</v>
      </c>
      <c r="AK21" s="20">
        <v>9</v>
      </c>
      <c r="AM21" s="12">
        <f>+AO21/$AO$3</f>
        <v>1.5769948432664712E-2</v>
      </c>
      <c r="AN21" s="7">
        <f>IF(AK21=1,AM21,AM21+AN19)</f>
        <v>0.9160521507537065</v>
      </c>
      <c r="AO21" s="5">
        <f>SUM(G21:AJ21)</f>
        <v>1673.3890000000001</v>
      </c>
    </row>
    <row r="22" spans="1:41" x14ac:dyDescent="0.2">
      <c r="A22" s="1" t="s">
        <v>6</v>
      </c>
      <c r="B22" s="1" t="s">
        <v>64</v>
      </c>
      <c r="C22" s="1" t="s">
        <v>8</v>
      </c>
      <c r="D22" s="1" t="s">
        <v>215</v>
      </c>
      <c r="E22" s="1" t="s">
        <v>9</v>
      </c>
      <c r="F22" s="1" t="s">
        <v>11</v>
      </c>
      <c r="G22" s="5" t="s">
        <v>18</v>
      </c>
      <c r="H22" s="5" t="s">
        <v>18</v>
      </c>
      <c r="I22" s="5" t="s">
        <v>17</v>
      </c>
      <c r="J22" s="5" t="s">
        <v>18</v>
      </c>
      <c r="K22" s="5" t="s">
        <v>18</v>
      </c>
      <c r="L22" s="5" t="s">
        <v>18</v>
      </c>
      <c r="N22" s="5" t="s">
        <v>18</v>
      </c>
      <c r="O22" s="5" t="s">
        <v>18</v>
      </c>
      <c r="P22" s="5" t="s">
        <v>15</v>
      </c>
      <c r="Q22" s="5">
        <v>-1</v>
      </c>
      <c r="R22" s="5" t="s">
        <v>18</v>
      </c>
      <c r="U22" s="5">
        <v>-1</v>
      </c>
      <c r="W22" s="5" t="s">
        <v>15</v>
      </c>
      <c r="AK22" s="20">
        <v>9</v>
      </c>
    </row>
    <row r="23" spans="1:41" x14ac:dyDescent="0.2">
      <c r="A23" s="1" t="s">
        <v>6</v>
      </c>
      <c r="B23" s="1" t="s">
        <v>64</v>
      </c>
      <c r="C23" s="1" t="s">
        <v>8</v>
      </c>
      <c r="D23" s="1" t="s">
        <v>76</v>
      </c>
      <c r="E23" s="1" t="s">
        <v>21</v>
      </c>
      <c r="F23" s="1" t="s">
        <v>10</v>
      </c>
      <c r="AE23" s="5">
        <v>750</v>
      </c>
      <c r="AF23" s="5">
        <v>800</v>
      </c>
      <c r="AH23" s="5">
        <v>30</v>
      </c>
      <c r="AI23" s="5">
        <v>21</v>
      </c>
      <c r="AJ23" s="5">
        <v>19</v>
      </c>
      <c r="AK23" s="20">
        <v>10</v>
      </c>
      <c r="AM23" s="12">
        <f>+AO23/$AO$3</f>
        <v>1.5266812714148852E-2</v>
      </c>
      <c r="AN23" s="7">
        <f>IF(AK23=1,AM23,AM23+AN21)</f>
        <v>0.93131896346785537</v>
      </c>
      <c r="AO23" s="5">
        <f>SUM(G23:AJ23)</f>
        <v>1620</v>
      </c>
    </row>
    <row r="24" spans="1:41" x14ac:dyDescent="0.2">
      <c r="A24" s="1" t="s">
        <v>6</v>
      </c>
      <c r="B24" s="1" t="s">
        <v>64</v>
      </c>
      <c r="C24" s="1" t="s">
        <v>8</v>
      </c>
      <c r="D24" s="1" t="s">
        <v>76</v>
      </c>
      <c r="E24" s="1" t="s">
        <v>21</v>
      </c>
      <c r="F24" s="1" t="s">
        <v>11</v>
      </c>
      <c r="AE24" s="5">
        <v>-1</v>
      </c>
      <c r="AF24" s="5">
        <v>-1</v>
      </c>
      <c r="AH24" s="5">
        <v>-1</v>
      </c>
      <c r="AI24" s="5">
        <v>-1</v>
      </c>
      <c r="AJ24" s="5">
        <v>-1</v>
      </c>
      <c r="AK24" s="20">
        <v>10</v>
      </c>
    </row>
    <row r="25" spans="1:41" x14ac:dyDescent="0.2">
      <c r="A25" s="1" t="s">
        <v>6</v>
      </c>
      <c r="B25" s="1" t="s">
        <v>64</v>
      </c>
      <c r="C25" s="1" t="s">
        <v>8</v>
      </c>
      <c r="D25" s="1" t="s">
        <v>232</v>
      </c>
      <c r="E25" s="1" t="s">
        <v>28</v>
      </c>
      <c r="F25" s="1" t="s">
        <v>10</v>
      </c>
      <c r="S25" s="5">
        <v>478</v>
      </c>
      <c r="T25" s="5">
        <v>325.7</v>
      </c>
      <c r="U25" s="5">
        <v>286.5</v>
      </c>
      <c r="V25" s="5">
        <v>141.30000000000001</v>
      </c>
      <c r="W25" s="5">
        <v>123.32</v>
      </c>
      <c r="AK25" s="20">
        <v>11</v>
      </c>
      <c r="AM25" s="12">
        <f>+AO25/$AO$3</f>
        <v>1.2767767408261202E-2</v>
      </c>
      <c r="AN25" s="7">
        <f>IF(AK25=1,AM25,AM25+AN23)</f>
        <v>0.94408673087611661</v>
      </c>
      <c r="AO25" s="5">
        <f>SUM(G25:AJ25)</f>
        <v>1354.82</v>
      </c>
    </row>
    <row r="26" spans="1:41" x14ac:dyDescent="0.2">
      <c r="A26" s="1" t="s">
        <v>6</v>
      </c>
      <c r="B26" s="1" t="s">
        <v>64</v>
      </c>
      <c r="C26" s="1" t="s">
        <v>8</v>
      </c>
      <c r="D26" s="1" t="s">
        <v>232</v>
      </c>
      <c r="E26" s="1" t="s">
        <v>28</v>
      </c>
      <c r="F26" s="1" t="s">
        <v>11</v>
      </c>
      <c r="S26" s="5">
        <v>-1</v>
      </c>
      <c r="T26" s="5">
        <v>-1</v>
      </c>
      <c r="U26" s="5">
        <v>-1</v>
      </c>
      <c r="V26" s="5">
        <v>-1</v>
      </c>
      <c r="W26" s="5">
        <v>-1</v>
      </c>
      <c r="AK26" s="20">
        <v>11</v>
      </c>
    </row>
    <row r="27" spans="1:41" x14ac:dyDescent="0.2">
      <c r="A27" s="1" t="s">
        <v>6</v>
      </c>
      <c r="B27" s="1" t="s">
        <v>64</v>
      </c>
      <c r="C27" s="1" t="s">
        <v>8</v>
      </c>
      <c r="D27" s="1" t="s">
        <v>65</v>
      </c>
      <c r="E27" s="1" t="s">
        <v>28</v>
      </c>
      <c r="F27" s="1" t="s">
        <v>10</v>
      </c>
      <c r="T27" s="5">
        <v>27</v>
      </c>
      <c r="U27" s="5">
        <v>30</v>
      </c>
      <c r="V27" s="5">
        <v>73</v>
      </c>
      <c r="W27" s="5">
        <v>852</v>
      </c>
      <c r="AB27" s="5">
        <v>61.7</v>
      </c>
      <c r="AC27" s="5">
        <v>70.599999999999994</v>
      </c>
      <c r="AD27" s="5">
        <v>0.3</v>
      </c>
      <c r="AE27" s="5">
        <v>53.4</v>
      </c>
      <c r="AF27" s="5">
        <v>25.2</v>
      </c>
      <c r="AG27" s="5">
        <v>44</v>
      </c>
      <c r="AH27" s="5">
        <v>37.799999999999997</v>
      </c>
      <c r="AI27" s="5">
        <v>4.4000000000000004</v>
      </c>
      <c r="AJ27" s="5">
        <v>16.2</v>
      </c>
      <c r="AK27" s="20">
        <v>12</v>
      </c>
      <c r="AM27" s="12">
        <f>+AO27/$AO$3</f>
        <v>1.2209680587932873E-2</v>
      </c>
      <c r="AN27" s="7">
        <f>IF(AK27=1,AM27,AM27+AN25)</f>
        <v>0.95629641146404953</v>
      </c>
      <c r="AO27" s="5">
        <f>SUM(G27:AJ27)</f>
        <v>1295.6000000000001</v>
      </c>
    </row>
    <row r="28" spans="1:41" ht="12.75" thickBot="1" x14ac:dyDescent="0.25">
      <c r="A28" s="1" t="s">
        <v>6</v>
      </c>
      <c r="B28" s="1" t="s">
        <v>64</v>
      </c>
      <c r="C28" s="1" t="s">
        <v>8</v>
      </c>
      <c r="D28" s="1" t="s">
        <v>65</v>
      </c>
      <c r="E28" s="1" t="s">
        <v>28</v>
      </c>
      <c r="F28" s="1" t="s">
        <v>11</v>
      </c>
      <c r="T28" s="5">
        <v>-1</v>
      </c>
      <c r="U28" s="5">
        <v>-1</v>
      </c>
      <c r="V28" s="5">
        <v>-1</v>
      </c>
      <c r="W28" s="5">
        <v>-1</v>
      </c>
      <c r="AB28" s="5">
        <v>-1</v>
      </c>
      <c r="AC28" s="5">
        <v>-1</v>
      </c>
      <c r="AD28" s="5">
        <v>-1</v>
      </c>
      <c r="AE28" s="5">
        <v>-1</v>
      </c>
      <c r="AF28" s="5">
        <v>-1</v>
      </c>
      <c r="AG28" s="5">
        <v>-1</v>
      </c>
      <c r="AH28" s="5">
        <v>-1</v>
      </c>
      <c r="AI28" s="5">
        <v>-1</v>
      </c>
      <c r="AJ28" s="5">
        <v>-1</v>
      </c>
      <c r="AK28" s="32">
        <v>12</v>
      </c>
    </row>
    <row r="29" spans="1:41" x14ac:dyDescent="0.2">
      <c r="A29" s="1" t="s">
        <v>6</v>
      </c>
      <c r="B29" s="1" t="s">
        <v>64</v>
      </c>
      <c r="C29" s="1" t="s">
        <v>8</v>
      </c>
      <c r="D29" s="1" t="s">
        <v>215</v>
      </c>
      <c r="E29" s="1" t="s">
        <v>14</v>
      </c>
      <c r="F29" s="1" t="s">
        <v>10</v>
      </c>
      <c r="G29" s="5">
        <v>48</v>
      </c>
      <c r="H29" s="5">
        <v>50</v>
      </c>
      <c r="I29" s="5">
        <v>59</v>
      </c>
      <c r="J29" s="5">
        <v>129</v>
      </c>
      <c r="K29" s="5">
        <v>306</v>
      </c>
      <c r="L29" s="5">
        <v>119</v>
      </c>
      <c r="M29" s="5">
        <v>202</v>
      </c>
      <c r="N29" s="5">
        <v>45</v>
      </c>
      <c r="O29" s="5">
        <v>73</v>
      </c>
      <c r="R29" s="5">
        <v>117.1</v>
      </c>
      <c r="AB29" s="5">
        <v>1.597</v>
      </c>
      <c r="AI29" s="5">
        <v>5.98</v>
      </c>
      <c r="AK29" s="20">
        <v>13</v>
      </c>
      <c r="AM29" s="12">
        <f>+AO29/$AO$3</f>
        <v>1.0891052047561359E-2</v>
      </c>
      <c r="AN29" s="7">
        <f>IF(AK29=1,AM29,AM29+AN27)</f>
        <v>0.96718746351161089</v>
      </c>
      <c r="AO29" s="5">
        <f>SUM(G29:AJ29)</f>
        <v>1155.6769999999999</v>
      </c>
    </row>
    <row r="30" spans="1:41" x14ac:dyDescent="0.2">
      <c r="A30" s="1" t="s">
        <v>6</v>
      </c>
      <c r="B30" s="1" t="s">
        <v>64</v>
      </c>
      <c r="C30" s="1" t="s">
        <v>8</v>
      </c>
      <c r="D30" s="1" t="s">
        <v>215</v>
      </c>
      <c r="E30" s="1" t="s">
        <v>14</v>
      </c>
      <c r="F30" s="1" t="s">
        <v>11</v>
      </c>
      <c r="G30" s="5" t="s">
        <v>12</v>
      </c>
      <c r="H30" s="5" t="s">
        <v>12</v>
      </c>
      <c r="I30" s="5" t="s">
        <v>12</v>
      </c>
      <c r="J30" s="5" t="s">
        <v>12</v>
      </c>
      <c r="K30" s="5" t="s">
        <v>12</v>
      </c>
      <c r="L30" s="5" t="s">
        <v>12</v>
      </c>
      <c r="M30" s="5" t="s">
        <v>12</v>
      </c>
      <c r="N30" s="5" t="s">
        <v>12</v>
      </c>
      <c r="O30" s="5" t="s">
        <v>12</v>
      </c>
      <c r="R30" s="5" t="s">
        <v>12</v>
      </c>
      <c r="Y30" s="5" t="s">
        <v>24</v>
      </c>
      <c r="AB30" s="5" t="s">
        <v>15</v>
      </c>
      <c r="AI30" s="5" t="s">
        <v>13</v>
      </c>
      <c r="AK30" s="20">
        <v>13</v>
      </c>
    </row>
    <row r="31" spans="1:41" x14ac:dyDescent="0.2">
      <c r="A31" s="1" t="s">
        <v>6</v>
      </c>
      <c r="B31" s="1" t="s">
        <v>64</v>
      </c>
      <c r="C31" s="1" t="s">
        <v>30</v>
      </c>
      <c r="D31" s="1" t="s">
        <v>187</v>
      </c>
      <c r="E31" s="1" t="s">
        <v>28</v>
      </c>
      <c r="F31" s="1" t="s">
        <v>10</v>
      </c>
      <c r="I31" s="5">
        <v>500</v>
      </c>
      <c r="AK31" s="20">
        <v>14</v>
      </c>
      <c r="AM31" s="12">
        <f>+AO31/$AO$3</f>
        <v>4.7119792327619918E-3</v>
      </c>
      <c r="AN31" s="7">
        <f>IF(AK31=1,AM31,AM31+AN29)</f>
        <v>0.9718994427443729</v>
      </c>
      <c r="AO31" s="5">
        <f>SUM(G31:AJ31)</f>
        <v>500</v>
      </c>
    </row>
    <row r="32" spans="1:41" x14ac:dyDescent="0.2">
      <c r="A32" s="1" t="s">
        <v>6</v>
      </c>
      <c r="B32" s="1" t="s">
        <v>64</v>
      </c>
      <c r="C32" s="1" t="s">
        <v>30</v>
      </c>
      <c r="D32" s="1" t="s">
        <v>187</v>
      </c>
      <c r="E32" s="1" t="s">
        <v>28</v>
      </c>
      <c r="F32" s="1" t="s">
        <v>11</v>
      </c>
      <c r="I32" s="5">
        <v>-1</v>
      </c>
      <c r="AK32" s="20">
        <v>14</v>
      </c>
    </row>
    <row r="33" spans="1:41" x14ac:dyDescent="0.2">
      <c r="A33" s="1" t="s">
        <v>6</v>
      </c>
      <c r="B33" s="1" t="s">
        <v>64</v>
      </c>
      <c r="C33" s="1" t="s">
        <v>8</v>
      </c>
      <c r="D33" s="1" t="s">
        <v>215</v>
      </c>
      <c r="E33" s="1" t="s">
        <v>33</v>
      </c>
      <c r="F33" s="1" t="s">
        <v>10</v>
      </c>
      <c r="L33" s="5">
        <v>80</v>
      </c>
      <c r="M33" s="5">
        <v>2</v>
      </c>
      <c r="N33" s="5">
        <v>24</v>
      </c>
      <c r="O33" s="5">
        <v>41</v>
      </c>
      <c r="P33" s="5">
        <v>4.8479999999999999</v>
      </c>
      <c r="Q33" s="5">
        <v>11.5</v>
      </c>
      <c r="R33" s="5">
        <v>25.5</v>
      </c>
      <c r="T33" s="5">
        <v>28.709</v>
      </c>
      <c r="U33" s="5">
        <v>40.204999999999998</v>
      </c>
      <c r="V33" s="5">
        <v>59.819000000000003</v>
      </c>
      <c r="W33" s="5">
        <v>94.436999999999998</v>
      </c>
      <c r="X33" s="5">
        <v>30.896000000000001</v>
      </c>
      <c r="Y33" s="5">
        <v>0.18</v>
      </c>
      <c r="AA33" s="5">
        <v>5.875</v>
      </c>
      <c r="AG33" s="5">
        <v>1.6E-2</v>
      </c>
      <c r="AH33" s="5">
        <v>7.1999999999999995E-2</v>
      </c>
      <c r="AI33" s="5">
        <v>1.508</v>
      </c>
      <c r="AK33" s="20">
        <v>15</v>
      </c>
      <c r="AM33" s="12">
        <f>+AO33/$AO$3</f>
        <v>4.2461058460188141E-3</v>
      </c>
      <c r="AN33" s="7">
        <f>IF(AK33=1,AM33,AM33+AN31)</f>
        <v>0.97614554859039171</v>
      </c>
      <c r="AO33" s="5">
        <f>SUM(G33:AJ33)</f>
        <v>450.56500000000005</v>
      </c>
    </row>
    <row r="34" spans="1:41" x14ac:dyDescent="0.2">
      <c r="A34" s="1" t="s">
        <v>6</v>
      </c>
      <c r="B34" s="1" t="s">
        <v>64</v>
      </c>
      <c r="C34" s="1" t="s">
        <v>8</v>
      </c>
      <c r="D34" s="1" t="s">
        <v>215</v>
      </c>
      <c r="E34" s="1" t="s">
        <v>33</v>
      </c>
      <c r="F34" s="1" t="s">
        <v>11</v>
      </c>
      <c r="L34" s="5">
        <v>-1</v>
      </c>
      <c r="M34" s="5">
        <v>-1</v>
      </c>
      <c r="N34" s="5">
        <v>-1</v>
      </c>
      <c r="O34" s="5">
        <v>-1</v>
      </c>
      <c r="P34" s="5">
        <v>-1</v>
      </c>
      <c r="Q34" s="5">
        <v>-1</v>
      </c>
      <c r="R34" s="5">
        <v>-1</v>
      </c>
      <c r="T34" s="5">
        <v>-1</v>
      </c>
      <c r="U34" s="5">
        <v>-1</v>
      </c>
      <c r="V34" s="5">
        <v>-1</v>
      </c>
      <c r="W34" s="5">
        <v>-1</v>
      </c>
      <c r="X34" s="5" t="s">
        <v>24</v>
      </c>
      <c r="Y34" s="5" t="s">
        <v>24</v>
      </c>
      <c r="Z34" s="5" t="s">
        <v>24</v>
      </c>
      <c r="AA34" s="5">
        <v>-1</v>
      </c>
      <c r="AB34" s="5" t="s">
        <v>24</v>
      </c>
      <c r="AC34" s="5" t="s">
        <v>24</v>
      </c>
      <c r="AD34" s="5" t="s">
        <v>24</v>
      </c>
      <c r="AG34" s="5">
        <v>-1</v>
      </c>
      <c r="AH34" s="5" t="s">
        <v>15</v>
      </c>
      <c r="AI34" s="5" t="s">
        <v>15</v>
      </c>
      <c r="AK34" s="20">
        <v>15</v>
      </c>
    </row>
    <row r="35" spans="1:41" x14ac:dyDescent="0.2">
      <c r="A35" s="1" t="s">
        <v>6</v>
      </c>
      <c r="B35" s="1" t="s">
        <v>64</v>
      </c>
      <c r="C35" s="1" t="s">
        <v>8</v>
      </c>
      <c r="D35" s="1" t="s">
        <v>151</v>
      </c>
      <c r="E35" s="1" t="s">
        <v>28</v>
      </c>
      <c r="F35" s="1" t="s">
        <v>10</v>
      </c>
      <c r="AH35" s="5">
        <v>429</v>
      </c>
      <c r="AJ35" s="5">
        <v>18</v>
      </c>
      <c r="AK35" s="20">
        <v>16</v>
      </c>
      <c r="AM35" s="12">
        <f>+AO35/$AO$3</f>
        <v>4.21250943408922E-3</v>
      </c>
      <c r="AN35" s="7">
        <f>IF(AK35=1,AM35,AM35+AN33)</f>
        <v>0.98035805802448095</v>
      </c>
      <c r="AO35" s="5">
        <f>SUM(G35:AJ35)</f>
        <v>447</v>
      </c>
    </row>
    <row r="36" spans="1:41" x14ac:dyDescent="0.2">
      <c r="A36" s="1" t="s">
        <v>6</v>
      </c>
      <c r="B36" s="1" t="s">
        <v>64</v>
      </c>
      <c r="C36" s="1" t="s">
        <v>8</v>
      </c>
      <c r="D36" s="1" t="s">
        <v>151</v>
      </c>
      <c r="E36" s="1" t="s">
        <v>28</v>
      </c>
      <c r="F36" s="1" t="s">
        <v>11</v>
      </c>
      <c r="AH36" s="5">
        <v>-1</v>
      </c>
      <c r="AJ36" s="5">
        <v>-1</v>
      </c>
      <c r="AK36" s="20">
        <v>16</v>
      </c>
    </row>
    <row r="37" spans="1:41" x14ac:dyDescent="0.2">
      <c r="A37" s="1" t="s">
        <v>6</v>
      </c>
      <c r="B37" s="1" t="s">
        <v>64</v>
      </c>
      <c r="C37" s="1" t="s">
        <v>8</v>
      </c>
      <c r="D37" s="1" t="s">
        <v>234</v>
      </c>
      <c r="E37" s="1" t="s">
        <v>21</v>
      </c>
      <c r="F37" s="1" t="s">
        <v>10</v>
      </c>
      <c r="V37" s="5">
        <v>16.012</v>
      </c>
      <c r="W37" s="5">
        <v>1.0229999999999999</v>
      </c>
      <c r="X37" s="5">
        <v>4.0750000000000002</v>
      </c>
      <c r="Y37" s="5">
        <v>1.1240000000000001</v>
      </c>
      <c r="Z37" s="5">
        <v>1.6639999999999999</v>
      </c>
      <c r="AA37" s="5">
        <v>5.0940000000000003</v>
      </c>
      <c r="AB37" s="5">
        <v>14.340999999999999</v>
      </c>
      <c r="AC37" s="5">
        <v>29.093</v>
      </c>
      <c r="AD37" s="5">
        <v>59.234000000000002</v>
      </c>
      <c r="AE37" s="5">
        <v>36.997999999999998</v>
      </c>
      <c r="AF37" s="5">
        <v>56.094000000000001</v>
      </c>
      <c r="AG37" s="5">
        <v>1.6619999999999999</v>
      </c>
      <c r="AH37" s="5">
        <v>102.706</v>
      </c>
      <c r="AI37" s="5">
        <v>73.69</v>
      </c>
      <c r="AJ37" s="5">
        <v>12.659000000000001</v>
      </c>
      <c r="AK37" s="20">
        <v>17</v>
      </c>
      <c r="AM37" s="12">
        <f>+AO37/$AO$3</f>
        <v>3.9153625997127833E-3</v>
      </c>
      <c r="AN37" s="7">
        <f>IF(AK37=1,AM37,AM37+AN35)</f>
        <v>0.98427342062419376</v>
      </c>
      <c r="AO37" s="5">
        <f>SUM(G37:AJ37)</f>
        <v>415.46899999999999</v>
      </c>
    </row>
    <row r="38" spans="1:41" x14ac:dyDescent="0.2">
      <c r="A38" s="1" t="s">
        <v>6</v>
      </c>
      <c r="B38" s="1" t="s">
        <v>64</v>
      </c>
      <c r="C38" s="1" t="s">
        <v>8</v>
      </c>
      <c r="D38" s="1" t="s">
        <v>234</v>
      </c>
      <c r="E38" s="1" t="s">
        <v>21</v>
      </c>
      <c r="F38" s="1" t="s">
        <v>11</v>
      </c>
      <c r="O38" s="5" t="s">
        <v>15</v>
      </c>
      <c r="P38" s="5" t="s">
        <v>15</v>
      </c>
      <c r="U38" s="5" t="s">
        <v>15</v>
      </c>
      <c r="V38" s="5">
        <v>-1</v>
      </c>
      <c r="W38" s="5">
        <v>-1</v>
      </c>
      <c r="X38" s="5">
        <v>-1</v>
      </c>
      <c r="Y38" s="5" t="s">
        <v>15</v>
      </c>
      <c r="Z38" s="5" t="s">
        <v>15</v>
      </c>
      <c r="AA38" s="5" t="s">
        <v>15</v>
      </c>
      <c r="AB38" s="5" t="s">
        <v>15</v>
      </c>
      <c r="AC38" s="5" t="s">
        <v>15</v>
      </c>
      <c r="AD38" s="5" t="s">
        <v>15</v>
      </c>
      <c r="AE38" s="5" t="s">
        <v>15</v>
      </c>
      <c r="AF38" s="5" t="s">
        <v>13</v>
      </c>
      <c r="AG38" s="5" t="s">
        <v>12</v>
      </c>
      <c r="AH38" s="5" t="s">
        <v>15</v>
      </c>
      <c r="AI38" s="5" t="s">
        <v>12</v>
      </c>
      <c r="AJ38" s="5" t="s">
        <v>12</v>
      </c>
      <c r="AK38" s="20">
        <v>17</v>
      </c>
    </row>
    <row r="39" spans="1:41" x14ac:dyDescent="0.2">
      <c r="A39" s="1" t="s">
        <v>6</v>
      </c>
      <c r="B39" s="1" t="s">
        <v>64</v>
      </c>
      <c r="C39" s="1" t="s">
        <v>8</v>
      </c>
      <c r="D39" s="1" t="s">
        <v>151</v>
      </c>
      <c r="E39" s="1" t="s">
        <v>21</v>
      </c>
      <c r="F39" s="1" t="s">
        <v>10</v>
      </c>
      <c r="AJ39" s="5">
        <v>295</v>
      </c>
      <c r="AK39" s="20">
        <v>18</v>
      </c>
      <c r="AM39" s="12">
        <f>+AO39/$AO$3</f>
        <v>2.7800677473295752E-3</v>
      </c>
      <c r="AN39" s="7">
        <f>IF(AK39=1,AM39,AM39+AN37)</f>
        <v>0.98705348837152329</v>
      </c>
      <c r="AO39" s="5">
        <f>SUM(G39:AJ39)</f>
        <v>295</v>
      </c>
    </row>
    <row r="40" spans="1:41" x14ac:dyDescent="0.2">
      <c r="A40" s="1" t="s">
        <v>6</v>
      </c>
      <c r="B40" s="1" t="s">
        <v>64</v>
      </c>
      <c r="C40" s="1" t="s">
        <v>8</v>
      </c>
      <c r="D40" s="1" t="s">
        <v>151</v>
      </c>
      <c r="E40" s="1" t="s">
        <v>21</v>
      </c>
      <c r="F40" s="1" t="s">
        <v>11</v>
      </c>
      <c r="AJ40" s="5">
        <v>-1</v>
      </c>
      <c r="AK40" s="20">
        <v>18</v>
      </c>
    </row>
    <row r="41" spans="1:41" x14ac:dyDescent="0.2">
      <c r="A41" s="1" t="s">
        <v>6</v>
      </c>
      <c r="B41" s="1" t="s">
        <v>64</v>
      </c>
      <c r="C41" s="1" t="s">
        <v>8</v>
      </c>
      <c r="D41" s="1" t="s">
        <v>232</v>
      </c>
      <c r="E41" s="1" t="s">
        <v>33</v>
      </c>
      <c r="F41" s="1" t="s">
        <v>10</v>
      </c>
      <c r="O41" s="5">
        <v>20</v>
      </c>
      <c r="P41" s="5">
        <v>18</v>
      </c>
      <c r="Q41" s="5">
        <v>14</v>
      </c>
      <c r="R41" s="5">
        <v>12</v>
      </c>
      <c r="S41" s="5">
        <v>27</v>
      </c>
      <c r="T41" s="5">
        <v>19.850000000000001</v>
      </c>
      <c r="U41" s="5">
        <v>13.2</v>
      </c>
      <c r="V41" s="5">
        <v>18.2</v>
      </c>
      <c r="W41" s="5">
        <v>68.19</v>
      </c>
      <c r="AK41" s="20">
        <v>19</v>
      </c>
      <c r="AM41" s="12">
        <f>+AO41/$AO$3</f>
        <v>1.9831778194848671E-3</v>
      </c>
      <c r="AN41" s="7">
        <f>IF(AK41=1,AM41,AM41+AN39)</f>
        <v>0.98903666619100816</v>
      </c>
      <c r="AO41" s="5">
        <f>SUM(G41:AJ41)</f>
        <v>210.44</v>
      </c>
    </row>
    <row r="42" spans="1:41" x14ac:dyDescent="0.2">
      <c r="A42" s="1" t="s">
        <v>6</v>
      </c>
      <c r="B42" s="1" t="s">
        <v>64</v>
      </c>
      <c r="C42" s="1" t="s">
        <v>8</v>
      </c>
      <c r="D42" s="1" t="s">
        <v>232</v>
      </c>
      <c r="E42" s="1" t="s">
        <v>33</v>
      </c>
      <c r="F42" s="1" t="s">
        <v>11</v>
      </c>
      <c r="O42" s="5">
        <v>-1</v>
      </c>
      <c r="P42" s="5">
        <v>-1</v>
      </c>
      <c r="Q42" s="5">
        <v>-1</v>
      </c>
      <c r="R42" s="5">
        <v>-1</v>
      </c>
      <c r="S42" s="5" t="s">
        <v>15</v>
      </c>
      <c r="T42" s="5">
        <v>-1</v>
      </c>
      <c r="U42" s="5">
        <v>-1</v>
      </c>
      <c r="V42" s="5">
        <v>-1</v>
      </c>
      <c r="W42" s="5">
        <v>-1</v>
      </c>
      <c r="AK42" s="20">
        <v>19</v>
      </c>
    </row>
    <row r="43" spans="1:41" x14ac:dyDescent="0.2">
      <c r="A43" s="1" t="s">
        <v>6</v>
      </c>
      <c r="B43" s="1" t="s">
        <v>64</v>
      </c>
      <c r="C43" s="1" t="s">
        <v>8</v>
      </c>
      <c r="D43" s="1" t="s">
        <v>216</v>
      </c>
      <c r="E43" s="22" t="s">
        <v>28</v>
      </c>
      <c r="F43" s="1" t="s">
        <v>10</v>
      </c>
      <c r="G43" s="5">
        <v>110</v>
      </c>
      <c r="H43" s="5">
        <v>6</v>
      </c>
      <c r="I43" s="5">
        <v>59</v>
      </c>
      <c r="J43" s="5">
        <v>18</v>
      </c>
      <c r="K43" s="5">
        <v>0.1</v>
      </c>
      <c r="Q43" s="5">
        <v>0.3</v>
      </c>
      <c r="R43" s="5">
        <v>1</v>
      </c>
      <c r="AK43" s="20">
        <v>20</v>
      </c>
      <c r="AM43" s="12">
        <f>+AO43/$AO$3</f>
        <v>1.8320175256978624E-3</v>
      </c>
      <c r="AN43" s="7">
        <f>IF(AK43=1,AM43,AM43+AN41)</f>
        <v>0.990868683716706</v>
      </c>
      <c r="AO43" s="5">
        <f>SUM(G43:AJ43)</f>
        <v>194.4</v>
      </c>
    </row>
    <row r="44" spans="1:41" x14ac:dyDescent="0.2">
      <c r="A44" s="1" t="s">
        <v>6</v>
      </c>
      <c r="B44" s="1" t="s">
        <v>64</v>
      </c>
      <c r="C44" s="1" t="s">
        <v>8</v>
      </c>
      <c r="D44" s="1" t="s">
        <v>216</v>
      </c>
      <c r="E44" s="22" t="s">
        <v>28</v>
      </c>
      <c r="F44" s="1" t="s">
        <v>11</v>
      </c>
      <c r="G44" s="5">
        <v>-1</v>
      </c>
      <c r="H44" s="5">
        <v>-1</v>
      </c>
      <c r="I44" s="5">
        <v>-1</v>
      </c>
      <c r="J44" s="5">
        <v>-1</v>
      </c>
      <c r="K44" s="5">
        <v>-1</v>
      </c>
      <c r="Q44" s="5">
        <v>-1</v>
      </c>
      <c r="R44" s="5">
        <v>-1</v>
      </c>
      <c r="AK44" s="20">
        <v>20</v>
      </c>
    </row>
    <row r="45" spans="1:41" x14ac:dyDescent="0.2">
      <c r="A45" s="1" t="s">
        <v>6</v>
      </c>
      <c r="B45" s="1" t="s">
        <v>64</v>
      </c>
      <c r="C45" s="1" t="s">
        <v>8</v>
      </c>
      <c r="D45" s="1" t="s">
        <v>233</v>
      </c>
      <c r="E45" s="1" t="s">
        <v>14</v>
      </c>
      <c r="F45" s="1" t="s">
        <v>10</v>
      </c>
      <c r="AI45" s="5">
        <v>61.491999999999997</v>
      </c>
      <c r="AJ45" s="5">
        <v>61.5</v>
      </c>
      <c r="AK45" s="20">
        <v>21</v>
      </c>
      <c r="AM45" s="12">
        <f>+AO45/$AO$3</f>
        <v>1.1590714995917256E-3</v>
      </c>
      <c r="AN45" s="7">
        <f>IF(AK45=1,AM45,AM45+AN43)</f>
        <v>0.99202775521629771</v>
      </c>
      <c r="AO45" s="5">
        <f>SUM(G45:AJ45)</f>
        <v>122.99199999999999</v>
      </c>
    </row>
    <row r="46" spans="1:41" x14ac:dyDescent="0.2">
      <c r="A46" s="1" t="s">
        <v>6</v>
      </c>
      <c r="B46" s="1" t="s">
        <v>64</v>
      </c>
      <c r="C46" s="1" t="s">
        <v>8</v>
      </c>
      <c r="D46" s="1" t="s">
        <v>233</v>
      </c>
      <c r="E46" s="1" t="s">
        <v>14</v>
      </c>
      <c r="F46" s="1" t="s">
        <v>11</v>
      </c>
      <c r="W46" s="5" t="s">
        <v>24</v>
      </c>
      <c r="AI46" s="5">
        <v>-1</v>
      </c>
      <c r="AJ46" s="5">
        <v>-1</v>
      </c>
      <c r="AK46" s="20">
        <v>21</v>
      </c>
    </row>
    <row r="47" spans="1:41" x14ac:dyDescent="0.2">
      <c r="A47" s="1" t="s">
        <v>6</v>
      </c>
      <c r="B47" s="1" t="s">
        <v>64</v>
      </c>
      <c r="C47" s="1" t="s">
        <v>8</v>
      </c>
      <c r="D47" s="1" t="s">
        <v>37</v>
      </c>
      <c r="E47" s="1" t="s">
        <v>21</v>
      </c>
      <c r="F47" s="1" t="s">
        <v>10</v>
      </c>
      <c r="Y47" s="5">
        <v>120</v>
      </c>
      <c r="AK47" s="20">
        <v>22</v>
      </c>
      <c r="AM47" s="12">
        <f>+AO47/$AO$3</f>
        <v>1.130875015862878E-3</v>
      </c>
      <c r="AN47" s="7">
        <f>IF(AK47=1,AM47,AM47+AN45)</f>
        <v>0.99315863023216056</v>
      </c>
      <c r="AO47" s="5">
        <f>SUM(G47:AJ47)</f>
        <v>120</v>
      </c>
    </row>
    <row r="48" spans="1:41" x14ac:dyDescent="0.2">
      <c r="A48" s="1" t="s">
        <v>6</v>
      </c>
      <c r="B48" s="1" t="s">
        <v>64</v>
      </c>
      <c r="C48" s="1" t="s">
        <v>8</v>
      </c>
      <c r="D48" s="1" t="s">
        <v>37</v>
      </c>
      <c r="E48" s="1" t="s">
        <v>21</v>
      </c>
      <c r="F48" s="1" t="s">
        <v>11</v>
      </c>
      <c r="Y48" s="5">
        <v>-1</v>
      </c>
      <c r="AI48" s="5" t="s">
        <v>15</v>
      </c>
      <c r="AK48" s="20">
        <v>22</v>
      </c>
    </row>
    <row r="49" spans="1:41" x14ac:dyDescent="0.2">
      <c r="A49" s="1" t="s">
        <v>6</v>
      </c>
      <c r="B49" s="1" t="s">
        <v>64</v>
      </c>
      <c r="C49" s="1" t="s">
        <v>8</v>
      </c>
      <c r="D49" s="1" t="s">
        <v>233</v>
      </c>
      <c r="E49" s="64" t="s">
        <v>32</v>
      </c>
      <c r="F49" s="1" t="s">
        <v>10</v>
      </c>
      <c r="V49" s="5">
        <v>56.284999999999997</v>
      </c>
      <c r="W49" s="5">
        <v>17.36</v>
      </c>
      <c r="X49" s="5">
        <v>3.9670000000000001</v>
      </c>
      <c r="Y49" s="5">
        <v>2.7</v>
      </c>
      <c r="AK49" s="20">
        <v>23</v>
      </c>
      <c r="AM49" s="12">
        <f>+AO49/$AO$3</f>
        <v>7.5685695228316213E-4</v>
      </c>
      <c r="AN49" s="7">
        <f>IF(AK49=1,AM49,AM49+AN47)</f>
        <v>0.99391548718444367</v>
      </c>
      <c r="AO49" s="5">
        <f>SUM(G49:AJ49)</f>
        <v>80.311999999999998</v>
      </c>
    </row>
    <row r="50" spans="1:41" x14ac:dyDescent="0.2">
      <c r="A50" s="1" t="s">
        <v>6</v>
      </c>
      <c r="B50" s="1" t="s">
        <v>64</v>
      </c>
      <c r="C50" s="1" t="s">
        <v>8</v>
      </c>
      <c r="D50" s="1" t="s">
        <v>233</v>
      </c>
      <c r="E50" s="64" t="s">
        <v>32</v>
      </c>
      <c r="F50" s="1" t="s">
        <v>11</v>
      </c>
      <c r="V50" s="5" t="s">
        <v>15</v>
      </c>
      <c r="W50" s="5" t="s">
        <v>15</v>
      </c>
      <c r="X50" s="5" t="s">
        <v>15</v>
      </c>
      <c r="Y50" s="5">
        <v>-1</v>
      </c>
      <c r="AK50" s="20">
        <v>23</v>
      </c>
    </row>
    <row r="51" spans="1:41" x14ac:dyDescent="0.2">
      <c r="A51" s="1" t="s">
        <v>6</v>
      </c>
      <c r="B51" s="1" t="s">
        <v>64</v>
      </c>
      <c r="C51" s="1" t="s">
        <v>8</v>
      </c>
      <c r="D51" s="1" t="s">
        <v>231</v>
      </c>
      <c r="E51" s="22" t="s">
        <v>57</v>
      </c>
      <c r="F51" s="1" t="s">
        <v>10</v>
      </c>
      <c r="L51" s="5">
        <v>20</v>
      </c>
      <c r="M51" s="5">
        <v>20</v>
      </c>
      <c r="N51" s="5">
        <v>20</v>
      </c>
      <c r="P51" s="5">
        <v>2</v>
      </c>
      <c r="Q51" s="5">
        <v>2</v>
      </c>
      <c r="R51" s="5">
        <v>4</v>
      </c>
      <c r="S51" s="5">
        <v>1</v>
      </c>
      <c r="T51" s="5">
        <v>1</v>
      </c>
      <c r="U51" s="5">
        <v>2</v>
      </c>
      <c r="AK51" s="20">
        <v>24</v>
      </c>
      <c r="AM51" s="12">
        <f>+AO51/$AO$3</f>
        <v>6.785250095177268E-4</v>
      </c>
      <c r="AN51" s="7">
        <f>IF(AK51=1,AM51,AM51+AN49)</f>
        <v>0.99459401219396137</v>
      </c>
      <c r="AO51" s="5">
        <f>SUM(G51:AJ51)</f>
        <v>72</v>
      </c>
    </row>
    <row r="52" spans="1:41" x14ac:dyDescent="0.2">
      <c r="A52" s="1" t="s">
        <v>6</v>
      </c>
      <c r="B52" s="1" t="s">
        <v>64</v>
      </c>
      <c r="C52" s="1" t="s">
        <v>8</v>
      </c>
      <c r="D52" s="1" t="s">
        <v>231</v>
      </c>
      <c r="E52" s="22" t="s">
        <v>57</v>
      </c>
      <c r="F52" s="1" t="s">
        <v>11</v>
      </c>
      <c r="L52" s="5">
        <v>-1</v>
      </c>
      <c r="M52" s="5">
        <v>-1</v>
      </c>
      <c r="N52" s="5">
        <v>-1</v>
      </c>
      <c r="P52" s="5">
        <v>-1</v>
      </c>
      <c r="Q52" s="5">
        <v>-1</v>
      </c>
      <c r="R52" s="5">
        <v>-1</v>
      </c>
      <c r="S52" s="5">
        <v>-1</v>
      </c>
      <c r="T52" s="5">
        <v>-1</v>
      </c>
      <c r="U52" s="5">
        <v>-1</v>
      </c>
      <c r="AK52" s="20">
        <v>24</v>
      </c>
    </row>
    <row r="53" spans="1:41" x14ac:dyDescent="0.2">
      <c r="A53" s="1" t="s">
        <v>6</v>
      </c>
      <c r="B53" s="1" t="s">
        <v>64</v>
      </c>
      <c r="C53" s="1" t="s">
        <v>8</v>
      </c>
      <c r="D53" s="1" t="s">
        <v>231</v>
      </c>
      <c r="E53" s="1" t="s">
        <v>16</v>
      </c>
      <c r="F53" s="1" t="s">
        <v>10</v>
      </c>
      <c r="S53" s="5">
        <v>47.898000000000003</v>
      </c>
      <c r="X53" s="5">
        <v>4.5540000000000003</v>
      </c>
      <c r="AA53" s="5">
        <v>0.28899999999999998</v>
      </c>
      <c r="AD53" s="5">
        <v>2.306</v>
      </c>
      <c r="AE53" s="5">
        <v>1.7909999999999999</v>
      </c>
      <c r="AF53" s="5">
        <v>7.2969999999999997</v>
      </c>
      <c r="AG53" s="5">
        <v>0.15</v>
      </c>
      <c r="AH53" s="5">
        <v>1.946</v>
      </c>
      <c r="AI53" s="5">
        <v>0.56000000000000005</v>
      </c>
      <c r="AJ53" s="5">
        <v>2.234</v>
      </c>
      <c r="AK53" s="20">
        <v>25</v>
      </c>
      <c r="AM53" s="12">
        <f>+AO53/$AO$3</f>
        <v>6.5048873308279299E-4</v>
      </c>
      <c r="AN53" s="7">
        <f>IF(AK53=1,AM53,AM53+AN51)</f>
        <v>0.9952445009270442</v>
      </c>
      <c r="AO53" s="5">
        <f>SUM(G53:AJ53)</f>
        <v>69.025000000000006</v>
      </c>
    </row>
    <row r="54" spans="1:41" x14ac:dyDescent="0.2">
      <c r="A54" s="1" t="s">
        <v>6</v>
      </c>
      <c r="B54" s="1" t="s">
        <v>64</v>
      </c>
      <c r="C54" s="1" t="s">
        <v>8</v>
      </c>
      <c r="D54" s="1" t="s">
        <v>231</v>
      </c>
      <c r="E54" s="1" t="s">
        <v>16</v>
      </c>
      <c r="F54" s="1" t="s">
        <v>11</v>
      </c>
      <c r="S54" s="5">
        <v>-1</v>
      </c>
      <c r="X54" s="5">
        <v>-1</v>
      </c>
      <c r="AA54" s="5">
        <v>-1</v>
      </c>
      <c r="AD54" s="5">
        <v>-1</v>
      </c>
      <c r="AE54" s="5">
        <v>-1</v>
      </c>
      <c r="AF54" s="5">
        <v>-1</v>
      </c>
      <c r="AG54" s="5" t="s">
        <v>23</v>
      </c>
      <c r="AH54" s="5">
        <v>-1</v>
      </c>
      <c r="AI54" s="5">
        <v>-1</v>
      </c>
      <c r="AJ54" s="5">
        <v>-1</v>
      </c>
      <c r="AK54" s="20">
        <v>25</v>
      </c>
    </row>
    <row r="55" spans="1:41" x14ac:dyDescent="0.2">
      <c r="A55" s="1" t="s">
        <v>6</v>
      </c>
      <c r="B55" s="1" t="s">
        <v>64</v>
      </c>
      <c r="C55" s="1" t="s">
        <v>8</v>
      </c>
      <c r="D55" s="1" t="s">
        <v>233</v>
      </c>
      <c r="E55" s="1" t="s">
        <v>46</v>
      </c>
      <c r="F55" s="1" t="s">
        <v>10</v>
      </c>
      <c r="T55" s="5">
        <v>6.5229999999999997</v>
      </c>
      <c r="U55" s="5">
        <v>58.389000000000003</v>
      </c>
      <c r="X55" s="5">
        <v>1.2789999999999999</v>
      </c>
      <c r="AK55" s="20">
        <v>26</v>
      </c>
      <c r="AM55" s="12">
        <f>+AO55/$AO$3</f>
        <v>6.2378123479149799E-4</v>
      </c>
      <c r="AN55" s="7">
        <f>IF(AK55=1,AM55,AM55+AN53)</f>
        <v>0.99586828216183565</v>
      </c>
      <c r="AO55" s="5">
        <f>SUM(G55:AJ55)</f>
        <v>66.191000000000003</v>
      </c>
    </row>
    <row r="56" spans="1:41" x14ac:dyDescent="0.2">
      <c r="A56" s="1" t="s">
        <v>6</v>
      </c>
      <c r="B56" s="1" t="s">
        <v>64</v>
      </c>
      <c r="C56" s="1" t="s">
        <v>8</v>
      </c>
      <c r="D56" s="1" t="s">
        <v>233</v>
      </c>
      <c r="E56" s="1" t="s">
        <v>46</v>
      </c>
      <c r="F56" s="1" t="s">
        <v>11</v>
      </c>
      <c r="T56" s="5" t="s">
        <v>15</v>
      </c>
      <c r="U56" s="5" t="s">
        <v>15</v>
      </c>
      <c r="X56" s="5">
        <v>-1</v>
      </c>
      <c r="AK56" s="20">
        <v>26</v>
      </c>
    </row>
    <row r="57" spans="1:41" x14ac:dyDescent="0.2">
      <c r="A57" s="1" t="s">
        <v>6</v>
      </c>
      <c r="B57" s="1" t="s">
        <v>64</v>
      </c>
      <c r="C57" s="1" t="s">
        <v>8</v>
      </c>
      <c r="D57" s="1" t="s">
        <v>233</v>
      </c>
      <c r="E57" s="1" t="s">
        <v>26</v>
      </c>
      <c r="F57" s="1" t="s">
        <v>10</v>
      </c>
      <c r="P57" s="5">
        <v>5.5</v>
      </c>
      <c r="R57" s="5">
        <v>12.2</v>
      </c>
      <c r="S57" s="5">
        <v>12.5</v>
      </c>
      <c r="T57" s="5">
        <v>5.5</v>
      </c>
      <c r="U57" s="5">
        <v>30</v>
      </c>
      <c r="AK57" s="20">
        <v>27</v>
      </c>
      <c r="AM57" s="12">
        <f>+AO57/$AO$3</f>
        <v>6.191540711849257E-4</v>
      </c>
      <c r="AN57" s="7">
        <f>IF(AK57=1,AM57,AM57+AN55)</f>
        <v>0.99648743623302061</v>
      </c>
      <c r="AO57" s="5">
        <f>SUM(G57:AJ57)</f>
        <v>65.7</v>
      </c>
    </row>
    <row r="58" spans="1:41" x14ac:dyDescent="0.2">
      <c r="A58" s="1" t="s">
        <v>6</v>
      </c>
      <c r="B58" s="1" t="s">
        <v>64</v>
      </c>
      <c r="C58" s="1" t="s">
        <v>8</v>
      </c>
      <c r="D58" s="1" t="s">
        <v>233</v>
      </c>
      <c r="E58" s="1" t="s">
        <v>26</v>
      </c>
      <c r="F58" s="1" t="s">
        <v>11</v>
      </c>
      <c r="P58" s="5">
        <v>-1</v>
      </c>
      <c r="R58" s="5">
        <v>-1</v>
      </c>
      <c r="S58" s="5">
        <v>-1</v>
      </c>
      <c r="T58" s="5">
        <v>-1</v>
      </c>
      <c r="U58" s="5">
        <v>-1</v>
      </c>
      <c r="AK58" s="20">
        <v>27</v>
      </c>
    </row>
    <row r="59" spans="1:41" x14ac:dyDescent="0.2">
      <c r="A59" s="1" t="s">
        <v>6</v>
      </c>
      <c r="B59" s="1" t="s">
        <v>64</v>
      </c>
      <c r="C59" s="1" t="s">
        <v>8</v>
      </c>
      <c r="D59" s="1" t="s">
        <v>216</v>
      </c>
      <c r="E59" s="1" t="s">
        <v>26</v>
      </c>
      <c r="F59" s="1" t="s">
        <v>10</v>
      </c>
      <c r="G59" s="5">
        <v>30</v>
      </c>
      <c r="H59" s="5">
        <v>5</v>
      </c>
      <c r="I59" s="5">
        <v>5</v>
      </c>
      <c r="J59" s="5">
        <v>5</v>
      </c>
      <c r="K59" s="5">
        <v>3</v>
      </c>
      <c r="M59" s="5">
        <v>5</v>
      </c>
      <c r="N59" s="5">
        <v>5</v>
      </c>
      <c r="W59" s="5">
        <v>1.569</v>
      </c>
      <c r="AK59" s="20">
        <v>28</v>
      </c>
      <c r="AM59" s="12">
        <f>+AO59/$AO$3</f>
        <v>5.6137578183279818E-4</v>
      </c>
      <c r="AN59" s="7">
        <f>IF(AK59=1,AM59,AM59+AN57)</f>
        <v>0.9970488120148534</v>
      </c>
      <c r="AO59" s="5">
        <f>SUM(G59:AJ59)</f>
        <v>59.569000000000003</v>
      </c>
    </row>
    <row r="60" spans="1:41" x14ac:dyDescent="0.2">
      <c r="A60" s="1" t="s">
        <v>6</v>
      </c>
      <c r="B60" s="1" t="s">
        <v>64</v>
      </c>
      <c r="C60" s="1" t="s">
        <v>8</v>
      </c>
      <c r="D60" s="1" t="s">
        <v>216</v>
      </c>
      <c r="E60" s="1" t="s">
        <v>26</v>
      </c>
      <c r="F60" s="1" t="s">
        <v>11</v>
      </c>
      <c r="G60" s="5">
        <v>-1</v>
      </c>
      <c r="H60" s="5">
        <v>-1</v>
      </c>
      <c r="I60" s="5">
        <v>-1</v>
      </c>
      <c r="J60" s="5">
        <v>-1</v>
      </c>
      <c r="K60" s="5">
        <v>-1</v>
      </c>
      <c r="M60" s="5">
        <v>-1</v>
      </c>
      <c r="N60" s="5">
        <v>-1</v>
      </c>
      <c r="W60" s="5">
        <v>-1</v>
      </c>
      <c r="AK60" s="20">
        <v>28</v>
      </c>
    </row>
    <row r="61" spans="1:41" x14ac:dyDescent="0.2">
      <c r="A61" s="1" t="s">
        <v>6</v>
      </c>
      <c r="B61" s="1" t="s">
        <v>64</v>
      </c>
      <c r="C61" s="1" t="s">
        <v>8</v>
      </c>
      <c r="D61" s="1" t="s">
        <v>235</v>
      </c>
      <c r="E61" s="22" t="s">
        <v>33</v>
      </c>
      <c r="F61" s="1" t="s">
        <v>10</v>
      </c>
      <c r="Z61" s="5">
        <v>1.899</v>
      </c>
      <c r="AA61" s="5">
        <v>4.1260000000000003</v>
      </c>
      <c r="AB61" s="5">
        <v>4.931</v>
      </c>
      <c r="AC61" s="5">
        <v>11.284000000000001</v>
      </c>
      <c r="AD61" s="5">
        <v>14.625999999999999</v>
      </c>
      <c r="AE61" s="5">
        <v>4.0949999999999998</v>
      </c>
      <c r="AF61" s="5">
        <v>3.1890000000000001</v>
      </c>
      <c r="AG61" s="5">
        <v>1.5389999999999999</v>
      </c>
      <c r="AH61" s="5">
        <v>1.6259999999999999</v>
      </c>
      <c r="AI61" s="5">
        <v>0.98299999999999998</v>
      </c>
      <c r="AJ61" s="5">
        <v>0.69799999999999995</v>
      </c>
      <c r="AK61" s="20">
        <v>29</v>
      </c>
      <c r="AM61" s="12">
        <f>+AO61/$AO$3</f>
        <v>4.6173626897681302E-4</v>
      </c>
      <c r="AN61" s="7">
        <f>IF(AK61=1,AM61,AM61+AN59)</f>
        <v>0.99751054828383023</v>
      </c>
      <c r="AO61" s="5">
        <f>SUM(G61:AJ61)</f>
        <v>48.995999999999995</v>
      </c>
    </row>
    <row r="62" spans="1:41" x14ac:dyDescent="0.2">
      <c r="A62" s="1" t="s">
        <v>6</v>
      </c>
      <c r="B62" s="1" t="s">
        <v>64</v>
      </c>
      <c r="C62" s="1" t="s">
        <v>8</v>
      </c>
      <c r="D62" s="1" t="s">
        <v>235</v>
      </c>
      <c r="E62" s="22" t="s">
        <v>33</v>
      </c>
      <c r="F62" s="1" t="s">
        <v>11</v>
      </c>
      <c r="Z62" s="5" t="s">
        <v>15</v>
      </c>
      <c r="AA62" s="5" t="s">
        <v>15</v>
      </c>
      <c r="AB62" s="5" t="s">
        <v>15</v>
      </c>
      <c r="AC62" s="5" t="s">
        <v>15</v>
      </c>
      <c r="AD62" s="5" t="s">
        <v>15</v>
      </c>
      <c r="AE62" s="5" t="s">
        <v>15</v>
      </c>
      <c r="AF62" s="5" t="s">
        <v>15</v>
      </c>
      <c r="AG62" s="5" t="s">
        <v>15</v>
      </c>
      <c r="AH62" s="5" t="s">
        <v>15</v>
      </c>
      <c r="AI62" s="5" t="s">
        <v>15</v>
      </c>
      <c r="AJ62" s="5" t="s">
        <v>15</v>
      </c>
      <c r="AK62" s="20">
        <v>29</v>
      </c>
    </row>
    <row r="63" spans="1:41" x14ac:dyDescent="0.2">
      <c r="A63" s="1" t="s">
        <v>6</v>
      </c>
      <c r="B63" s="1" t="s">
        <v>64</v>
      </c>
      <c r="C63" s="1" t="s">
        <v>8</v>
      </c>
      <c r="D63" s="1" t="s">
        <v>234</v>
      </c>
      <c r="E63" s="63" t="s">
        <v>32</v>
      </c>
      <c r="F63" s="1" t="s">
        <v>10</v>
      </c>
      <c r="M63" s="5">
        <v>0.67300000000000004</v>
      </c>
      <c r="N63" s="5">
        <v>0.66500000000000004</v>
      </c>
      <c r="O63" s="5">
        <v>6.077</v>
      </c>
      <c r="P63" s="5">
        <v>3.5960000000000001</v>
      </c>
      <c r="Q63" s="5">
        <v>3.94</v>
      </c>
      <c r="R63" s="5">
        <v>2.0329999999999999</v>
      </c>
      <c r="S63" s="5">
        <v>4.6660000000000004</v>
      </c>
      <c r="T63" s="5">
        <v>10.353999999999999</v>
      </c>
      <c r="U63" s="5">
        <v>14.565</v>
      </c>
      <c r="AK63" s="20">
        <v>30</v>
      </c>
      <c r="AM63" s="12">
        <f>+AO63/$AO$3</f>
        <v>4.3886432178098632E-4</v>
      </c>
      <c r="AN63" s="7">
        <f>IF(AK63=1,AM63,AM63+AN61)</f>
        <v>0.99794941260561121</v>
      </c>
      <c r="AO63" s="5">
        <f>SUM(G63:AJ63)</f>
        <v>46.568999999999996</v>
      </c>
    </row>
    <row r="64" spans="1:41" x14ac:dyDescent="0.2">
      <c r="A64" s="1" t="s">
        <v>6</v>
      </c>
      <c r="B64" s="1" t="s">
        <v>64</v>
      </c>
      <c r="C64" s="1" t="s">
        <v>8</v>
      </c>
      <c r="D64" s="1" t="s">
        <v>234</v>
      </c>
      <c r="E64" s="63" t="s">
        <v>32</v>
      </c>
      <c r="F64" s="1" t="s">
        <v>11</v>
      </c>
      <c r="M64" s="5">
        <v>-1</v>
      </c>
      <c r="N64" s="5">
        <v>-1</v>
      </c>
      <c r="O64" s="5">
        <v>-1</v>
      </c>
      <c r="P64" s="5">
        <v>-1</v>
      </c>
      <c r="Q64" s="5">
        <v>-1</v>
      </c>
      <c r="R64" s="5">
        <v>-1</v>
      </c>
      <c r="S64" s="5">
        <v>-1</v>
      </c>
      <c r="T64" s="5">
        <v>-1</v>
      </c>
      <c r="U64" s="5">
        <v>-1</v>
      </c>
      <c r="AK64" s="20">
        <v>30</v>
      </c>
    </row>
    <row r="65" spans="1:41" x14ac:dyDescent="0.2">
      <c r="A65" s="1" t="s">
        <v>6</v>
      </c>
      <c r="B65" s="1" t="s">
        <v>64</v>
      </c>
      <c r="C65" s="1" t="s">
        <v>8</v>
      </c>
      <c r="D65" s="1" t="s">
        <v>216</v>
      </c>
      <c r="E65" s="1" t="s">
        <v>21</v>
      </c>
      <c r="F65" s="1" t="s">
        <v>10</v>
      </c>
      <c r="Y65" s="5">
        <v>0.14499999999999999</v>
      </c>
      <c r="Z65" s="5">
        <v>0.47399999999999998</v>
      </c>
      <c r="AA65" s="5">
        <v>0.54300000000000004</v>
      </c>
      <c r="AB65" s="5">
        <v>0.32600000000000001</v>
      </c>
      <c r="AC65" s="5">
        <v>0.40799999999999997</v>
      </c>
      <c r="AD65" s="5">
        <v>0.64500000000000002</v>
      </c>
      <c r="AE65" s="5">
        <v>0.88300000000000001</v>
      </c>
      <c r="AI65" s="5">
        <v>13.93</v>
      </c>
      <c r="AJ65" s="5">
        <v>14.52</v>
      </c>
      <c r="AK65" s="20">
        <v>31</v>
      </c>
      <c r="AM65" s="12">
        <f>+AO65/$AO$3</f>
        <v>3.0037925213011142E-4</v>
      </c>
      <c r="AN65" s="7">
        <f>IF(AK65=1,AM65,AM65+AN63)</f>
        <v>0.99824979185774132</v>
      </c>
      <c r="AO65" s="5">
        <f>SUM(G65:AJ65)</f>
        <v>31.873999999999999</v>
      </c>
    </row>
    <row r="66" spans="1:41" x14ac:dyDescent="0.2">
      <c r="A66" s="1" t="s">
        <v>6</v>
      </c>
      <c r="B66" s="1" t="s">
        <v>64</v>
      </c>
      <c r="C66" s="1" t="s">
        <v>8</v>
      </c>
      <c r="D66" s="1" t="s">
        <v>216</v>
      </c>
      <c r="E66" s="1" t="s">
        <v>21</v>
      </c>
      <c r="F66" s="1" t="s">
        <v>11</v>
      </c>
      <c r="Y66" s="5">
        <v>-1</v>
      </c>
      <c r="Z66" s="5">
        <v>-1</v>
      </c>
      <c r="AA66" s="5">
        <v>-1</v>
      </c>
      <c r="AB66" s="5">
        <v>-1</v>
      </c>
      <c r="AC66" s="5">
        <v>-1</v>
      </c>
      <c r="AD66" s="5">
        <v>-1</v>
      </c>
      <c r="AE66" s="5">
        <v>-1</v>
      </c>
      <c r="AI66" s="5">
        <v>-1</v>
      </c>
      <c r="AJ66" s="5">
        <v>-1</v>
      </c>
      <c r="AK66" s="20">
        <v>31</v>
      </c>
    </row>
    <row r="67" spans="1:41" x14ac:dyDescent="0.2">
      <c r="A67" s="1" t="s">
        <v>6</v>
      </c>
      <c r="B67" s="1" t="s">
        <v>64</v>
      </c>
      <c r="C67" s="1" t="s">
        <v>8</v>
      </c>
      <c r="D67" s="1" t="s">
        <v>231</v>
      </c>
      <c r="E67" s="64" t="s">
        <v>32</v>
      </c>
      <c r="F67" s="1" t="s">
        <v>10</v>
      </c>
      <c r="J67" s="5">
        <v>1</v>
      </c>
      <c r="K67" s="5">
        <v>1</v>
      </c>
      <c r="T67" s="5">
        <v>15</v>
      </c>
      <c r="U67" s="5">
        <v>11</v>
      </c>
      <c r="X67" s="5">
        <v>0.32100000000000001</v>
      </c>
      <c r="AC67" s="5">
        <v>0.23599999999999999</v>
      </c>
      <c r="AK67" s="20">
        <v>32</v>
      </c>
      <c r="AM67" s="12">
        <f>+AO67/$AO$3</f>
        <v>2.6911998189996841E-4</v>
      </c>
      <c r="AN67" s="7">
        <f>IF(AK67=1,AM67,AM67+AN65)</f>
        <v>0.99851891183964125</v>
      </c>
      <c r="AO67" s="5">
        <f>SUM(G67:AJ67)</f>
        <v>28.557000000000002</v>
      </c>
    </row>
    <row r="68" spans="1:41" x14ac:dyDescent="0.2">
      <c r="A68" s="1" t="s">
        <v>6</v>
      </c>
      <c r="B68" s="1" t="s">
        <v>64</v>
      </c>
      <c r="C68" s="1" t="s">
        <v>8</v>
      </c>
      <c r="D68" s="1" t="s">
        <v>231</v>
      </c>
      <c r="E68" s="64" t="s">
        <v>32</v>
      </c>
      <c r="F68" s="1" t="s">
        <v>11</v>
      </c>
      <c r="J68" s="5">
        <v>-1</v>
      </c>
      <c r="K68" s="5">
        <v>-1</v>
      </c>
      <c r="S68" s="5" t="s">
        <v>24</v>
      </c>
      <c r="T68" s="5" t="s">
        <v>24</v>
      </c>
      <c r="U68" s="5" t="s">
        <v>24</v>
      </c>
      <c r="V68" s="5" t="s">
        <v>24</v>
      </c>
      <c r="X68" s="5">
        <v>-1</v>
      </c>
      <c r="AC68" s="5">
        <v>-1</v>
      </c>
      <c r="AK68" s="20">
        <v>32</v>
      </c>
    </row>
    <row r="69" spans="1:41" x14ac:dyDescent="0.2">
      <c r="A69" s="1" t="s">
        <v>6</v>
      </c>
      <c r="B69" s="1" t="s">
        <v>64</v>
      </c>
      <c r="C69" s="1" t="s">
        <v>8</v>
      </c>
      <c r="D69" s="1" t="s">
        <v>235</v>
      </c>
      <c r="E69" s="1" t="s">
        <v>28</v>
      </c>
      <c r="F69" s="1" t="s">
        <v>10</v>
      </c>
      <c r="AA69" s="5">
        <v>2.153</v>
      </c>
      <c r="AB69" s="5">
        <v>6.2119999999999997</v>
      </c>
      <c r="AC69" s="5">
        <v>5.0439999999999996</v>
      </c>
      <c r="AD69" s="5">
        <v>5.6959999999999997</v>
      </c>
      <c r="AE69" s="5">
        <v>2.2440000000000002</v>
      </c>
      <c r="AF69" s="5">
        <v>0.81</v>
      </c>
      <c r="AG69" s="5">
        <v>0.156</v>
      </c>
      <c r="AH69" s="5">
        <v>1.4999999999999999E-2</v>
      </c>
      <c r="AK69" s="20">
        <v>33</v>
      </c>
      <c r="AM69" s="12">
        <f>+AO69/$AO$3</f>
        <v>2.1043699253515049E-4</v>
      </c>
      <c r="AN69" s="7">
        <f>IF(AK69=1,AM69,AM69+AN67)</f>
        <v>0.99872934883217646</v>
      </c>
      <c r="AO69" s="5">
        <f>SUM(G69:AJ69)</f>
        <v>22.329999999999995</v>
      </c>
    </row>
    <row r="70" spans="1:41" x14ac:dyDescent="0.2">
      <c r="A70" s="1" t="s">
        <v>6</v>
      </c>
      <c r="B70" s="1" t="s">
        <v>64</v>
      </c>
      <c r="C70" s="1" t="s">
        <v>8</v>
      </c>
      <c r="D70" s="1" t="s">
        <v>235</v>
      </c>
      <c r="E70" s="1" t="s">
        <v>28</v>
      </c>
      <c r="F70" s="1" t="s">
        <v>11</v>
      </c>
      <c r="AA70" s="5" t="s">
        <v>15</v>
      </c>
      <c r="AB70" s="5" t="s">
        <v>15</v>
      </c>
      <c r="AC70" s="5" t="s">
        <v>15</v>
      </c>
      <c r="AD70" s="5" t="s">
        <v>15</v>
      </c>
      <c r="AE70" s="5" t="s">
        <v>15</v>
      </c>
      <c r="AF70" s="5" t="s">
        <v>15</v>
      </c>
      <c r="AG70" s="5">
        <v>-1</v>
      </c>
      <c r="AH70" s="5" t="s">
        <v>15</v>
      </c>
      <c r="AK70" s="20">
        <v>33</v>
      </c>
    </row>
    <row r="71" spans="1:41" x14ac:dyDescent="0.2">
      <c r="A71" s="1" t="s">
        <v>6</v>
      </c>
      <c r="B71" s="1" t="s">
        <v>64</v>
      </c>
      <c r="C71" s="1" t="s">
        <v>8</v>
      </c>
      <c r="D71" s="1" t="s">
        <v>66</v>
      </c>
      <c r="E71" s="1" t="s">
        <v>28</v>
      </c>
      <c r="F71" s="1" t="s">
        <v>10</v>
      </c>
      <c r="W71" s="5">
        <v>12.413</v>
      </c>
      <c r="X71" s="5">
        <v>9.3249999999999993</v>
      </c>
      <c r="AB71" s="5">
        <v>0.31</v>
      </c>
      <c r="AC71" s="5">
        <v>0.1</v>
      </c>
      <c r="AK71" s="20">
        <v>34</v>
      </c>
      <c r="AM71" s="12">
        <f>+AO71/$AO$3</f>
        <v>2.0872183209442516E-4</v>
      </c>
      <c r="AN71" s="7">
        <f>IF(AK71=1,AM71,AM71+AN69)</f>
        <v>0.99893807066427087</v>
      </c>
      <c r="AO71" s="5">
        <f>SUM(G71:AJ71)</f>
        <v>22.148</v>
      </c>
    </row>
    <row r="72" spans="1:41" x14ac:dyDescent="0.2">
      <c r="A72" s="1" t="s">
        <v>6</v>
      </c>
      <c r="B72" s="1" t="s">
        <v>64</v>
      </c>
      <c r="C72" s="1" t="s">
        <v>8</v>
      </c>
      <c r="D72" s="1" t="s">
        <v>66</v>
      </c>
      <c r="E72" s="1" t="s">
        <v>28</v>
      </c>
      <c r="F72" s="1" t="s">
        <v>11</v>
      </c>
      <c r="W72" s="5">
        <v>-1</v>
      </c>
      <c r="X72" s="5">
        <v>-1</v>
      </c>
      <c r="AB72" s="5">
        <v>-1</v>
      </c>
      <c r="AC72" s="5">
        <v>-1</v>
      </c>
      <c r="AK72" s="20">
        <v>34</v>
      </c>
    </row>
    <row r="73" spans="1:41" x14ac:dyDescent="0.2">
      <c r="A73" s="1" t="s">
        <v>6</v>
      </c>
      <c r="B73" s="1" t="s">
        <v>64</v>
      </c>
      <c r="C73" s="1" t="s">
        <v>8</v>
      </c>
      <c r="D73" s="1" t="s">
        <v>215</v>
      </c>
      <c r="E73" s="63" t="s">
        <v>32</v>
      </c>
      <c r="F73" s="1" t="s">
        <v>10</v>
      </c>
      <c r="M73" s="5">
        <v>0.20200000000000001</v>
      </c>
      <c r="AB73" s="5">
        <v>2.8889999999999998</v>
      </c>
      <c r="AC73" s="5">
        <v>6.2359999999999998</v>
      </c>
      <c r="AD73" s="5">
        <v>7.9059999999999997</v>
      </c>
      <c r="AE73" s="5">
        <v>0.376</v>
      </c>
      <c r="AF73" s="5">
        <v>0.64800000000000002</v>
      </c>
      <c r="AK73" s="20">
        <v>35</v>
      </c>
      <c r="AM73" s="12">
        <f>+AO73/$AO$3</f>
        <v>1.7205320970507137E-4</v>
      </c>
      <c r="AN73" s="7">
        <f>IF(AK73=1,AM73,AM73+AN71)</f>
        <v>0.99911012387397591</v>
      </c>
      <c r="AO73" s="5">
        <f>SUM(G73:AJ73)</f>
        <v>18.257000000000001</v>
      </c>
    </row>
    <row r="74" spans="1:41" x14ac:dyDescent="0.2">
      <c r="A74" s="1" t="s">
        <v>6</v>
      </c>
      <c r="B74" s="1" t="s">
        <v>64</v>
      </c>
      <c r="C74" s="1" t="s">
        <v>8</v>
      </c>
      <c r="D74" s="1" t="s">
        <v>215</v>
      </c>
      <c r="E74" s="63" t="s">
        <v>32</v>
      </c>
      <c r="F74" s="1" t="s">
        <v>11</v>
      </c>
      <c r="L74" s="5" t="s">
        <v>15</v>
      </c>
      <c r="M74" s="5" t="s">
        <v>15</v>
      </c>
      <c r="N74" s="5" t="s">
        <v>15</v>
      </c>
      <c r="O74" s="5" t="s">
        <v>15</v>
      </c>
      <c r="P74" s="5" t="s">
        <v>15</v>
      </c>
      <c r="Q74" s="5" t="s">
        <v>15</v>
      </c>
      <c r="R74" s="5" t="s">
        <v>15</v>
      </c>
      <c r="V74" s="5" t="s">
        <v>15</v>
      </c>
      <c r="W74" s="5" t="s">
        <v>15</v>
      </c>
      <c r="X74" s="5" t="s">
        <v>15</v>
      </c>
      <c r="Y74" s="5" t="s">
        <v>15</v>
      </c>
      <c r="AA74" s="5" t="s">
        <v>15</v>
      </c>
      <c r="AB74" s="5" t="s">
        <v>15</v>
      </c>
      <c r="AC74" s="5" t="s">
        <v>15</v>
      </c>
      <c r="AD74" s="5" t="s">
        <v>15</v>
      </c>
      <c r="AE74" s="5" t="s">
        <v>15</v>
      </c>
      <c r="AF74" s="5" t="s">
        <v>15</v>
      </c>
      <c r="AJ74" s="5" t="s">
        <v>15</v>
      </c>
      <c r="AK74" s="20">
        <v>35</v>
      </c>
    </row>
    <row r="75" spans="1:41" x14ac:dyDescent="0.2">
      <c r="A75" s="1" t="s">
        <v>6</v>
      </c>
      <c r="B75" s="1" t="s">
        <v>64</v>
      </c>
      <c r="C75" s="1" t="s">
        <v>8</v>
      </c>
      <c r="D75" s="1" t="s">
        <v>235</v>
      </c>
      <c r="E75" s="1" t="s">
        <v>21</v>
      </c>
      <c r="F75" s="1" t="s">
        <v>10</v>
      </c>
      <c r="AA75" s="5">
        <v>0.57399999999999995</v>
      </c>
      <c r="AB75" s="5">
        <v>0.58599999999999997</v>
      </c>
      <c r="AC75" s="5">
        <v>3.6259999999999999</v>
      </c>
      <c r="AD75" s="5">
        <v>6.407</v>
      </c>
      <c r="AE75" s="5">
        <v>2.2429999999999999</v>
      </c>
      <c r="AF75" s="5">
        <v>1.254</v>
      </c>
      <c r="AG75" s="5">
        <v>9.0999999999999998E-2</v>
      </c>
      <c r="AH75" s="5">
        <v>0.02</v>
      </c>
      <c r="AJ75" s="5">
        <v>7.0000000000000001E-3</v>
      </c>
      <c r="AK75" s="20">
        <v>36</v>
      </c>
      <c r="AM75" s="12">
        <f>+AO75/$AO$3</f>
        <v>1.3954997695747912E-4</v>
      </c>
      <c r="AN75" s="7">
        <f>IF(AK75=1,AM75,AM75+AN73)</f>
        <v>0.99924967385093344</v>
      </c>
      <c r="AO75" s="5">
        <f>SUM(G75:AJ75)</f>
        <v>14.807999999999998</v>
      </c>
    </row>
    <row r="76" spans="1:41" x14ac:dyDescent="0.2">
      <c r="A76" s="1" t="s">
        <v>6</v>
      </c>
      <c r="B76" s="1" t="s">
        <v>64</v>
      </c>
      <c r="C76" s="1" t="s">
        <v>8</v>
      </c>
      <c r="D76" s="1" t="s">
        <v>235</v>
      </c>
      <c r="E76" s="1" t="s">
        <v>21</v>
      </c>
      <c r="F76" s="1" t="s">
        <v>11</v>
      </c>
      <c r="AA76" s="5" t="s">
        <v>15</v>
      </c>
      <c r="AB76" s="5" t="s">
        <v>15</v>
      </c>
      <c r="AC76" s="5" t="s">
        <v>15</v>
      </c>
      <c r="AD76" s="5" t="s">
        <v>15</v>
      </c>
      <c r="AE76" s="5" t="s">
        <v>15</v>
      </c>
      <c r="AF76" s="5" t="s">
        <v>15</v>
      </c>
      <c r="AG76" s="5" t="s">
        <v>15</v>
      </c>
      <c r="AH76" s="5" t="s">
        <v>15</v>
      </c>
      <c r="AJ76" s="5" t="s">
        <v>15</v>
      </c>
      <c r="AK76" s="20">
        <v>36</v>
      </c>
    </row>
    <row r="77" spans="1:41" x14ac:dyDescent="0.2">
      <c r="A77" s="1" t="s">
        <v>6</v>
      </c>
      <c r="B77" s="1" t="s">
        <v>64</v>
      </c>
      <c r="C77" s="1" t="s">
        <v>8</v>
      </c>
      <c r="D77" s="1" t="s">
        <v>215</v>
      </c>
      <c r="E77" s="1" t="s">
        <v>47</v>
      </c>
      <c r="F77" s="1" t="s">
        <v>10</v>
      </c>
      <c r="N77" s="5">
        <v>2</v>
      </c>
      <c r="O77" s="5">
        <v>0.2</v>
      </c>
      <c r="P77" s="5">
        <v>7.7190000000000003</v>
      </c>
      <c r="AD77" s="5">
        <v>4.5949999999999998</v>
      </c>
      <c r="AE77" s="5">
        <v>6.4000000000000001E-2</v>
      </c>
      <c r="AK77" s="20">
        <v>37</v>
      </c>
      <c r="AM77" s="12">
        <f>+AO77/$AO$3</f>
        <v>1.3738246651040861E-4</v>
      </c>
      <c r="AN77" s="7">
        <f>IF(AK77=1,AM77,AM77+AN75)</f>
        <v>0.99938705631744384</v>
      </c>
      <c r="AO77" s="5">
        <f>SUM(G77:AJ77)</f>
        <v>14.577999999999999</v>
      </c>
    </row>
    <row r="78" spans="1:41" x14ac:dyDescent="0.2">
      <c r="A78" s="1" t="s">
        <v>6</v>
      </c>
      <c r="B78" s="1" t="s">
        <v>64</v>
      </c>
      <c r="C78" s="1" t="s">
        <v>8</v>
      </c>
      <c r="D78" s="1" t="s">
        <v>215</v>
      </c>
      <c r="E78" s="1" t="s">
        <v>47</v>
      </c>
      <c r="F78" s="1" t="s">
        <v>11</v>
      </c>
      <c r="N78" s="5" t="s">
        <v>15</v>
      </c>
      <c r="O78" s="5">
        <v>-1</v>
      </c>
      <c r="P78" s="5">
        <v>-1</v>
      </c>
      <c r="AD78" s="5">
        <v>-1</v>
      </c>
      <c r="AE78" s="5">
        <v>-1</v>
      </c>
      <c r="AK78" s="20">
        <v>37</v>
      </c>
    </row>
    <row r="79" spans="1:41" x14ac:dyDescent="0.2">
      <c r="A79" s="1" t="s">
        <v>6</v>
      </c>
      <c r="B79" s="1" t="s">
        <v>64</v>
      </c>
      <c r="C79" s="1" t="s">
        <v>8</v>
      </c>
      <c r="D79" s="1" t="s">
        <v>234</v>
      </c>
      <c r="E79" s="1" t="s">
        <v>14</v>
      </c>
      <c r="F79" s="1" t="s">
        <v>10</v>
      </c>
      <c r="V79" s="5">
        <v>1.498</v>
      </c>
      <c r="W79" s="5">
        <v>0.46200000000000002</v>
      </c>
      <c r="X79" s="5">
        <v>0.59499999999999997</v>
      </c>
      <c r="Y79" s="5">
        <v>0.20200000000000001</v>
      </c>
      <c r="Z79" s="5">
        <v>0.59499999999999997</v>
      </c>
      <c r="AB79" s="5">
        <v>4.22</v>
      </c>
      <c r="AD79" s="5">
        <v>2.79</v>
      </c>
      <c r="AE79" s="5">
        <v>0.183</v>
      </c>
      <c r="AF79" s="5">
        <v>0.16</v>
      </c>
      <c r="AG79" s="5">
        <v>1.855</v>
      </c>
      <c r="AH79" s="5">
        <v>0.877</v>
      </c>
      <c r="AK79" s="20">
        <v>38</v>
      </c>
      <c r="AM79" s="12">
        <f>+AO79/$AO$3</f>
        <v>1.2662972990124576E-4</v>
      </c>
      <c r="AN79" s="7">
        <f>IF(AK79=1,AM79,AM79+AN77)</f>
        <v>0.99951368604734514</v>
      </c>
      <c r="AO79" s="5">
        <f>SUM(G79:AJ79)</f>
        <v>13.436999999999999</v>
      </c>
    </row>
    <row r="80" spans="1:41" x14ac:dyDescent="0.2">
      <c r="A80" s="1" t="s">
        <v>6</v>
      </c>
      <c r="B80" s="1" t="s">
        <v>64</v>
      </c>
      <c r="C80" s="1" t="s">
        <v>8</v>
      </c>
      <c r="D80" s="1" t="s">
        <v>234</v>
      </c>
      <c r="E80" s="1" t="s">
        <v>14</v>
      </c>
      <c r="F80" s="1" t="s">
        <v>11</v>
      </c>
      <c r="V80" s="5">
        <v>-1</v>
      </c>
      <c r="W80" s="5">
        <v>-1</v>
      </c>
      <c r="X80" s="5">
        <v>-1</v>
      </c>
      <c r="Y80" s="5">
        <v>-1</v>
      </c>
      <c r="Z80" s="5">
        <v>-1</v>
      </c>
      <c r="AB80" s="5">
        <v>-1</v>
      </c>
      <c r="AD80" s="5" t="s">
        <v>24</v>
      </c>
      <c r="AE80" s="5" t="s">
        <v>24</v>
      </c>
      <c r="AF80" s="5" t="s">
        <v>24</v>
      </c>
      <c r="AG80" s="5">
        <v>-1</v>
      </c>
      <c r="AH80" s="5">
        <v>-1</v>
      </c>
      <c r="AK80" s="20">
        <v>38</v>
      </c>
    </row>
    <row r="81" spans="1:41" x14ac:dyDescent="0.2">
      <c r="A81" s="1" t="s">
        <v>6</v>
      </c>
      <c r="B81" s="1" t="s">
        <v>64</v>
      </c>
      <c r="C81" s="1" t="s">
        <v>8</v>
      </c>
      <c r="D81" s="1" t="s">
        <v>66</v>
      </c>
      <c r="E81" s="1" t="s">
        <v>21</v>
      </c>
      <c r="F81" s="1" t="s">
        <v>10</v>
      </c>
      <c r="W81" s="5">
        <v>6.2060000000000004</v>
      </c>
      <c r="X81" s="5">
        <v>5</v>
      </c>
      <c r="AB81" s="5">
        <v>0.69</v>
      </c>
      <c r="AC81" s="5">
        <v>0.5</v>
      </c>
      <c r="AK81" s="20">
        <v>39</v>
      </c>
      <c r="AM81" s="12">
        <f>+AO81/$AO$3</f>
        <v>1.1681938913863529E-4</v>
      </c>
      <c r="AN81" s="7">
        <f>IF(AK81=1,AM81,AM81+AN79)</f>
        <v>0.9996305054364838</v>
      </c>
      <c r="AO81" s="5">
        <f>SUM(G81:AJ81)</f>
        <v>12.395999999999999</v>
      </c>
    </row>
    <row r="82" spans="1:41" x14ac:dyDescent="0.2">
      <c r="A82" s="1" t="s">
        <v>6</v>
      </c>
      <c r="B82" s="1" t="s">
        <v>64</v>
      </c>
      <c r="C82" s="1" t="s">
        <v>8</v>
      </c>
      <c r="D82" s="1" t="s">
        <v>66</v>
      </c>
      <c r="E82" s="1" t="s">
        <v>21</v>
      </c>
      <c r="F82" s="1" t="s">
        <v>11</v>
      </c>
      <c r="W82" s="5">
        <v>-1</v>
      </c>
      <c r="X82" s="5">
        <v>-1</v>
      </c>
      <c r="AB82" s="5">
        <v>-1</v>
      </c>
      <c r="AC82" s="5">
        <v>-1</v>
      </c>
      <c r="AK82" s="20">
        <v>39</v>
      </c>
    </row>
    <row r="83" spans="1:41" x14ac:dyDescent="0.2">
      <c r="A83" s="1" t="s">
        <v>6</v>
      </c>
      <c r="B83" s="1" t="s">
        <v>64</v>
      </c>
      <c r="C83" s="1" t="s">
        <v>8</v>
      </c>
      <c r="D83" s="1" t="s">
        <v>215</v>
      </c>
      <c r="E83" s="1" t="s">
        <v>28</v>
      </c>
      <c r="F83" s="1" t="s">
        <v>10</v>
      </c>
      <c r="J83" s="5">
        <v>5</v>
      </c>
      <c r="AE83" s="5">
        <v>0.34499999999999997</v>
      </c>
      <c r="AF83" s="5">
        <v>2.331</v>
      </c>
      <c r="AG83" s="5">
        <v>5.5E-2</v>
      </c>
      <c r="AH83" s="5">
        <v>0.64</v>
      </c>
      <c r="AI83" s="5">
        <v>0.60099999999999998</v>
      </c>
      <c r="AJ83" s="5">
        <v>2.984</v>
      </c>
      <c r="AK83" s="20">
        <v>40</v>
      </c>
      <c r="AM83" s="12">
        <f>+AO83/$AO$3</f>
        <v>1.1267284741380476E-4</v>
      </c>
      <c r="AN83" s="7">
        <f>IF(AK83=1,AM83,AM83+AN81)</f>
        <v>0.99974317828389758</v>
      </c>
      <c r="AO83" s="5">
        <f>SUM(G83:AJ83)</f>
        <v>11.956000000000001</v>
      </c>
    </row>
    <row r="84" spans="1:41" x14ac:dyDescent="0.2">
      <c r="A84" s="1" t="s">
        <v>6</v>
      </c>
      <c r="B84" s="1" t="s">
        <v>64</v>
      </c>
      <c r="C84" s="1" t="s">
        <v>8</v>
      </c>
      <c r="D84" s="1" t="s">
        <v>215</v>
      </c>
      <c r="E84" s="1" t="s">
        <v>28</v>
      </c>
      <c r="F84" s="1" t="s">
        <v>11</v>
      </c>
      <c r="J84" s="5" t="s">
        <v>13</v>
      </c>
      <c r="AE84" s="5">
        <v>-1</v>
      </c>
      <c r="AF84" s="5" t="s">
        <v>15</v>
      </c>
      <c r="AG84" s="5">
        <v>-1</v>
      </c>
      <c r="AH84" s="5" t="s">
        <v>15</v>
      </c>
      <c r="AI84" s="5" t="s">
        <v>15</v>
      </c>
      <c r="AJ84" s="5" t="s">
        <v>15</v>
      </c>
      <c r="AK84" s="20">
        <v>40</v>
      </c>
    </row>
    <row r="85" spans="1:41" x14ac:dyDescent="0.2">
      <c r="A85" s="1" t="s">
        <v>6</v>
      </c>
      <c r="B85" s="1" t="s">
        <v>64</v>
      </c>
      <c r="C85" s="1" t="s">
        <v>8</v>
      </c>
      <c r="D85" s="1" t="s">
        <v>235</v>
      </c>
      <c r="E85" s="22" t="s">
        <v>16</v>
      </c>
      <c r="F85" s="1" t="s">
        <v>10</v>
      </c>
      <c r="AD85" s="5">
        <v>2.78</v>
      </c>
      <c r="AE85" s="5">
        <v>2.4590000000000001</v>
      </c>
      <c r="AF85" s="5">
        <v>1.3129999999999999</v>
      </c>
      <c r="AG85" s="5">
        <v>1.9E-2</v>
      </c>
      <c r="AI85" s="5">
        <v>1.6E-2</v>
      </c>
      <c r="AK85" s="20">
        <v>41</v>
      </c>
      <c r="AM85" s="12">
        <f>+AO85/$AO$3</f>
        <v>6.2075614412406468E-5</v>
      </c>
      <c r="AN85" s="7">
        <f>IF(AK85=1,AM85,AM85+AN83)</f>
        <v>0.99980525389830999</v>
      </c>
      <c r="AO85" s="5">
        <f>SUM(G85:AJ85)</f>
        <v>6.5869999999999997</v>
      </c>
    </row>
    <row r="86" spans="1:41" x14ac:dyDescent="0.2">
      <c r="A86" s="1" t="s">
        <v>6</v>
      </c>
      <c r="B86" s="1" t="s">
        <v>64</v>
      </c>
      <c r="C86" s="1" t="s">
        <v>8</v>
      </c>
      <c r="D86" s="1" t="s">
        <v>235</v>
      </c>
      <c r="E86" s="22" t="s">
        <v>16</v>
      </c>
      <c r="F86" s="1" t="s">
        <v>11</v>
      </c>
      <c r="AD86" s="5" t="s">
        <v>15</v>
      </c>
      <c r="AE86" s="5" t="s">
        <v>15</v>
      </c>
      <c r="AF86" s="5" t="s">
        <v>15</v>
      </c>
      <c r="AG86" s="5">
        <v>-1</v>
      </c>
      <c r="AI86" s="5" t="s">
        <v>15</v>
      </c>
      <c r="AK86" s="20">
        <v>41</v>
      </c>
    </row>
    <row r="87" spans="1:41" x14ac:dyDescent="0.2">
      <c r="A87" s="1" t="s">
        <v>6</v>
      </c>
      <c r="B87" s="1" t="s">
        <v>64</v>
      </c>
      <c r="C87" s="1" t="s">
        <v>8</v>
      </c>
      <c r="D87" s="1" t="s">
        <v>234</v>
      </c>
      <c r="E87" s="1" t="s">
        <v>26</v>
      </c>
      <c r="F87" s="1" t="s">
        <v>10</v>
      </c>
      <c r="AI87" s="5">
        <v>3.3719999999999999</v>
      </c>
      <c r="AK87" s="20">
        <v>42</v>
      </c>
      <c r="AM87" s="12">
        <f>+AO87/$AO$3</f>
        <v>3.1777587945746868E-5</v>
      </c>
      <c r="AN87" s="7">
        <f>IF(AK87=1,AM87,AM87+AN85)</f>
        <v>0.99983703148625569</v>
      </c>
      <c r="AO87" s="5">
        <f>SUM(G87:AJ87)</f>
        <v>3.3719999999999999</v>
      </c>
    </row>
    <row r="88" spans="1:41" x14ac:dyDescent="0.2">
      <c r="A88" s="1" t="s">
        <v>6</v>
      </c>
      <c r="B88" s="1" t="s">
        <v>64</v>
      </c>
      <c r="C88" s="1" t="s">
        <v>8</v>
      </c>
      <c r="D88" s="1" t="s">
        <v>234</v>
      </c>
      <c r="E88" s="1" t="s">
        <v>26</v>
      </c>
      <c r="F88" s="1" t="s">
        <v>11</v>
      </c>
      <c r="AI88" s="5">
        <v>-1</v>
      </c>
      <c r="AK88" s="20">
        <v>42</v>
      </c>
    </row>
    <row r="89" spans="1:41" x14ac:dyDescent="0.2">
      <c r="A89" s="1" t="s">
        <v>6</v>
      </c>
      <c r="B89" s="1" t="s">
        <v>64</v>
      </c>
      <c r="C89" s="1" t="s">
        <v>8</v>
      </c>
      <c r="D89" s="1" t="s">
        <v>231</v>
      </c>
      <c r="E89" s="1" t="s">
        <v>47</v>
      </c>
      <c r="F89" s="1" t="s">
        <v>10</v>
      </c>
      <c r="H89" s="5">
        <v>3</v>
      </c>
      <c r="AK89" s="20">
        <v>43</v>
      </c>
      <c r="AM89" s="12">
        <f>+AO89/$AO$3</f>
        <v>2.827187539657195E-5</v>
      </c>
      <c r="AN89" s="7">
        <f>IF(AK89=1,AM89,AM89+AN87)</f>
        <v>0.99986530336165225</v>
      </c>
      <c r="AO89" s="5">
        <f>SUM(G89:AJ89)</f>
        <v>3</v>
      </c>
    </row>
    <row r="90" spans="1:41" x14ac:dyDescent="0.2">
      <c r="A90" s="1" t="s">
        <v>6</v>
      </c>
      <c r="B90" s="1" t="s">
        <v>64</v>
      </c>
      <c r="C90" s="1" t="s">
        <v>8</v>
      </c>
      <c r="D90" s="1" t="s">
        <v>231</v>
      </c>
      <c r="E90" s="1" t="s">
        <v>47</v>
      </c>
      <c r="F90" s="1" t="s">
        <v>11</v>
      </c>
      <c r="H90" s="5">
        <v>-1</v>
      </c>
      <c r="AK90" s="20">
        <v>43</v>
      </c>
    </row>
    <row r="91" spans="1:41" x14ac:dyDescent="0.2">
      <c r="A91" s="1" t="s">
        <v>6</v>
      </c>
      <c r="B91" s="1" t="s">
        <v>64</v>
      </c>
      <c r="C91" s="1" t="s">
        <v>8</v>
      </c>
      <c r="D91" s="1" t="s">
        <v>151</v>
      </c>
      <c r="E91" s="1" t="s">
        <v>16</v>
      </c>
      <c r="F91" s="1" t="s">
        <v>10</v>
      </c>
      <c r="AJ91" s="5">
        <v>3</v>
      </c>
      <c r="AK91" s="20">
        <v>43</v>
      </c>
      <c r="AM91" s="12">
        <f>+AO91/$AO$3</f>
        <v>2.827187539657195E-5</v>
      </c>
      <c r="AN91" s="7">
        <f>IF(AK91=1,AM91,AM91+AN89)</f>
        <v>0.9998935752370488</v>
      </c>
      <c r="AO91" s="5">
        <f>SUM(G91:AJ91)</f>
        <v>3</v>
      </c>
    </row>
    <row r="92" spans="1:41" x14ac:dyDescent="0.2">
      <c r="A92" s="1" t="s">
        <v>6</v>
      </c>
      <c r="B92" s="1" t="s">
        <v>64</v>
      </c>
      <c r="C92" s="1" t="s">
        <v>8</v>
      </c>
      <c r="D92" s="1" t="s">
        <v>151</v>
      </c>
      <c r="E92" s="1" t="s">
        <v>16</v>
      </c>
      <c r="F92" s="1" t="s">
        <v>11</v>
      </c>
      <c r="AJ92" s="5">
        <v>-1</v>
      </c>
      <c r="AK92" s="20">
        <v>43</v>
      </c>
    </row>
    <row r="93" spans="1:41" x14ac:dyDescent="0.2">
      <c r="A93" s="1" t="s">
        <v>6</v>
      </c>
      <c r="B93" s="1" t="s">
        <v>64</v>
      </c>
      <c r="C93" s="1" t="s">
        <v>8</v>
      </c>
      <c r="D93" s="1" t="s">
        <v>216</v>
      </c>
      <c r="E93" s="63" t="s">
        <v>32</v>
      </c>
      <c r="F93" s="1" t="s">
        <v>10</v>
      </c>
      <c r="X93" s="5">
        <v>1.119</v>
      </c>
      <c r="Y93" s="5">
        <v>8.0000000000000002E-3</v>
      </c>
      <c r="AA93" s="5">
        <v>1.629</v>
      </c>
      <c r="AI93" s="5">
        <v>5.5E-2</v>
      </c>
      <c r="AK93" s="20">
        <v>45</v>
      </c>
      <c r="AM93" s="12">
        <f>+AO93/$AO$3</f>
        <v>2.6490747246587919E-5</v>
      </c>
      <c r="AN93" s="7">
        <f>IF(AK93=1,AM93,AM93+AN91)</f>
        <v>0.99992006598429539</v>
      </c>
      <c r="AO93" s="5">
        <f>SUM(G93:AJ93)</f>
        <v>2.8110000000000004</v>
      </c>
    </row>
    <row r="94" spans="1:41" x14ac:dyDescent="0.2">
      <c r="A94" s="1" t="s">
        <v>6</v>
      </c>
      <c r="B94" s="1" t="s">
        <v>64</v>
      </c>
      <c r="C94" s="1" t="s">
        <v>8</v>
      </c>
      <c r="D94" s="1" t="s">
        <v>216</v>
      </c>
      <c r="E94" s="63" t="s">
        <v>32</v>
      </c>
      <c r="F94" s="1" t="s">
        <v>11</v>
      </c>
      <c r="X94" s="5">
        <v>-1</v>
      </c>
      <c r="Y94" s="5">
        <v>-1</v>
      </c>
      <c r="Z94" s="5" t="s">
        <v>15</v>
      </c>
      <c r="AA94" s="5">
        <v>-1</v>
      </c>
      <c r="AI94" s="5">
        <v>-1</v>
      </c>
      <c r="AK94" s="20">
        <v>45</v>
      </c>
    </row>
    <row r="95" spans="1:41" x14ac:dyDescent="0.2">
      <c r="A95" s="1" t="s">
        <v>6</v>
      </c>
      <c r="B95" s="1" t="s">
        <v>64</v>
      </c>
      <c r="C95" s="1" t="s">
        <v>8</v>
      </c>
      <c r="D95" s="1" t="s">
        <v>231</v>
      </c>
      <c r="E95" s="1" t="s">
        <v>33</v>
      </c>
      <c r="F95" s="1" t="s">
        <v>10</v>
      </c>
      <c r="AI95" s="5">
        <v>1.23</v>
      </c>
      <c r="AJ95" s="5">
        <v>0.79</v>
      </c>
      <c r="AK95" s="20">
        <v>46</v>
      </c>
      <c r="AM95" s="12">
        <f>+AO95/$AO$3</f>
        <v>1.9036396100358444E-5</v>
      </c>
      <c r="AN95" s="7">
        <f>IF(AK95=1,AM95,AM95+AN93)</f>
        <v>0.99993910238039574</v>
      </c>
      <c r="AO95" s="5">
        <f>SUM(G95:AJ95)</f>
        <v>2.02</v>
      </c>
    </row>
    <row r="96" spans="1:41" x14ac:dyDescent="0.2">
      <c r="A96" s="1" t="s">
        <v>6</v>
      </c>
      <c r="B96" s="1" t="s">
        <v>64</v>
      </c>
      <c r="C96" s="1" t="s">
        <v>8</v>
      </c>
      <c r="D96" s="1" t="s">
        <v>231</v>
      </c>
      <c r="E96" s="1" t="s">
        <v>33</v>
      </c>
      <c r="F96" s="1" t="s">
        <v>11</v>
      </c>
      <c r="AI96" s="5">
        <v>-1</v>
      </c>
      <c r="AJ96" s="5">
        <v>-1</v>
      </c>
      <c r="AK96" s="20">
        <v>46</v>
      </c>
    </row>
    <row r="97" spans="1:41" x14ac:dyDescent="0.2">
      <c r="A97" s="1" t="s">
        <v>6</v>
      </c>
      <c r="B97" s="1" t="s">
        <v>64</v>
      </c>
      <c r="C97" s="1" t="s">
        <v>8</v>
      </c>
      <c r="D97" s="1" t="s">
        <v>222</v>
      </c>
      <c r="E97" s="1" t="s">
        <v>21</v>
      </c>
      <c r="F97" s="1" t="s">
        <v>10</v>
      </c>
      <c r="Y97" s="5">
        <v>2</v>
      </c>
      <c r="AK97" s="20">
        <v>47</v>
      </c>
      <c r="AM97" s="12">
        <f>+AO97/$AO$3</f>
        <v>1.8847916931047967E-5</v>
      </c>
      <c r="AN97" s="7">
        <f>IF(AK97=1,AM97,AM97+AN95)</f>
        <v>0.99995795029732681</v>
      </c>
      <c r="AO97" s="5">
        <f>SUM(G97:AJ97)</f>
        <v>2</v>
      </c>
    </row>
    <row r="98" spans="1:41" x14ac:dyDescent="0.2">
      <c r="A98" s="1" t="s">
        <v>6</v>
      </c>
      <c r="B98" s="1" t="s">
        <v>64</v>
      </c>
      <c r="C98" s="1" t="s">
        <v>8</v>
      </c>
      <c r="D98" s="1" t="s">
        <v>222</v>
      </c>
      <c r="E98" s="1" t="s">
        <v>21</v>
      </c>
      <c r="F98" s="1" t="s">
        <v>11</v>
      </c>
      <c r="K98" s="5" t="s">
        <v>15</v>
      </c>
      <c r="P98" s="5" t="s">
        <v>15</v>
      </c>
      <c r="Y98" s="5">
        <v>-1</v>
      </c>
      <c r="AK98" s="20">
        <v>47</v>
      </c>
    </row>
    <row r="99" spans="1:41" x14ac:dyDescent="0.2">
      <c r="A99" s="1" t="s">
        <v>6</v>
      </c>
      <c r="B99" s="1" t="s">
        <v>64</v>
      </c>
      <c r="C99" s="1" t="s">
        <v>8</v>
      </c>
      <c r="D99" s="1" t="s">
        <v>216</v>
      </c>
      <c r="E99" s="1" t="s">
        <v>33</v>
      </c>
      <c r="F99" s="1" t="s">
        <v>10</v>
      </c>
      <c r="Z99" s="5">
        <v>0.14499999999999999</v>
      </c>
      <c r="AA99" s="5">
        <v>0.11799999999999999</v>
      </c>
      <c r="AI99" s="5">
        <v>1.008</v>
      </c>
      <c r="AK99" s="20">
        <v>48</v>
      </c>
      <c r="AM99" s="12">
        <f>+AO99/$AO$3</f>
        <v>1.1977851209680982E-5</v>
      </c>
      <c r="AN99" s="7">
        <f>IF(AK99=1,AM99,AM99+AN97)</f>
        <v>0.99996992814853647</v>
      </c>
      <c r="AO99" s="5">
        <f>SUM(G99:AJ99)</f>
        <v>1.2709999999999999</v>
      </c>
    </row>
    <row r="100" spans="1:41" x14ac:dyDescent="0.2">
      <c r="A100" s="1" t="s">
        <v>6</v>
      </c>
      <c r="B100" s="1" t="s">
        <v>64</v>
      </c>
      <c r="C100" s="1" t="s">
        <v>8</v>
      </c>
      <c r="D100" s="1" t="s">
        <v>216</v>
      </c>
      <c r="E100" s="1" t="s">
        <v>33</v>
      </c>
      <c r="F100" s="1" t="s">
        <v>11</v>
      </c>
      <c r="Z100" s="5">
        <v>-1</v>
      </c>
      <c r="AA100" s="5">
        <v>-1</v>
      </c>
      <c r="AI100" s="5">
        <v>-1</v>
      </c>
      <c r="AK100" s="20">
        <v>48</v>
      </c>
    </row>
    <row r="101" spans="1:41" x14ac:dyDescent="0.2">
      <c r="A101" s="1" t="s">
        <v>6</v>
      </c>
      <c r="B101" s="1" t="s">
        <v>64</v>
      </c>
      <c r="C101" s="1" t="s">
        <v>8</v>
      </c>
      <c r="D101" s="1" t="s">
        <v>235</v>
      </c>
      <c r="E101" s="1" t="s">
        <v>22</v>
      </c>
      <c r="F101" s="1" t="s">
        <v>10</v>
      </c>
      <c r="AA101" s="5">
        <v>0.11700000000000001</v>
      </c>
      <c r="AB101" s="5">
        <v>4.8000000000000001E-2</v>
      </c>
      <c r="AC101" s="5">
        <v>0.48899999999999999</v>
      </c>
      <c r="AD101" s="5">
        <v>1.4E-2</v>
      </c>
      <c r="AE101" s="5">
        <v>0.109</v>
      </c>
      <c r="AF101" s="5">
        <v>1.0999999999999999E-2</v>
      </c>
      <c r="AG101" s="5">
        <v>5.2999999999999999E-2</v>
      </c>
      <c r="AH101" s="5">
        <v>5.0999999999999997E-2</v>
      </c>
      <c r="AK101" s="20">
        <v>49</v>
      </c>
      <c r="AM101" s="12">
        <f>+AO101/$AO$3</f>
        <v>8.406170951247394E-6</v>
      </c>
      <c r="AN101" s="7">
        <f>IF(AK101=1,AM101,AM101+AN99)</f>
        <v>0.99997833431948768</v>
      </c>
      <c r="AO101" s="5">
        <f>SUM(G101:AJ101)</f>
        <v>0.89200000000000013</v>
      </c>
    </row>
    <row r="102" spans="1:41" x14ac:dyDescent="0.2">
      <c r="A102" s="1" t="s">
        <v>6</v>
      </c>
      <c r="B102" s="1" t="s">
        <v>64</v>
      </c>
      <c r="C102" s="1" t="s">
        <v>8</v>
      </c>
      <c r="D102" s="1" t="s">
        <v>235</v>
      </c>
      <c r="E102" s="1" t="s">
        <v>22</v>
      </c>
      <c r="F102" s="1" t="s">
        <v>11</v>
      </c>
      <c r="AA102" s="5" t="s">
        <v>15</v>
      </c>
      <c r="AB102" s="5" t="s">
        <v>15</v>
      </c>
      <c r="AC102" s="5" t="s">
        <v>15</v>
      </c>
      <c r="AD102" s="5" t="s">
        <v>15</v>
      </c>
      <c r="AE102" s="5" t="s">
        <v>15</v>
      </c>
      <c r="AF102" s="5" t="s">
        <v>15</v>
      </c>
      <c r="AG102" s="5">
        <v>-1</v>
      </c>
      <c r="AH102" s="5" t="s">
        <v>15</v>
      </c>
      <c r="AK102" s="20">
        <v>49</v>
      </c>
    </row>
    <row r="103" spans="1:41" x14ac:dyDescent="0.2">
      <c r="A103" s="1" t="s">
        <v>6</v>
      </c>
      <c r="B103" s="1" t="s">
        <v>64</v>
      </c>
      <c r="C103" s="1" t="s">
        <v>8</v>
      </c>
      <c r="D103" s="1" t="s">
        <v>215</v>
      </c>
      <c r="E103" s="1" t="s">
        <v>22</v>
      </c>
      <c r="F103" s="1" t="s">
        <v>10</v>
      </c>
      <c r="AJ103" s="5">
        <v>0.71899999999999997</v>
      </c>
      <c r="AK103" s="20">
        <v>50</v>
      </c>
      <c r="AM103" s="12">
        <f>+AO103/$AO$3</f>
        <v>6.7758261367117435E-6</v>
      </c>
      <c r="AN103" s="7">
        <f>IF(AK103=1,AM103,AM103+AN101)</f>
        <v>0.99998511014562441</v>
      </c>
      <c r="AO103" s="5">
        <f>SUM(G103:AJ103)</f>
        <v>0.71899999999999997</v>
      </c>
    </row>
    <row r="104" spans="1:41" x14ac:dyDescent="0.2">
      <c r="A104" s="1" t="s">
        <v>6</v>
      </c>
      <c r="B104" s="1" t="s">
        <v>64</v>
      </c>
      <c r="C104" s="1" t="s">
        <v>8</v>
      </c>
      <c r="D104" s="1" t="s">
        <v>215</v>
      </c>
      <c r="E104" s="1" t="s">
        <v>22</v>
      </c>
      <c r="F104" s="1" t="s">
        <v>11</v>
      </c>
      <c r="AJ104" s="5">
        <v>-1</v>
      </c>
      <c r="AK104" s="20">
        <v>50</v>
      </c>
    </row>
    <row r="105" spans="1:41" x14ac:dyDescent="0.2">
      <c r="A105" s="1" t="s">
        <v>6</v>
      </c>
      <c r="B105" s="1" t="s">
        <v>64</v>
      </c>
      <c r="C105" s="1" t="s">
        <v>8</v>
      </c>
      <c r="D105" s="1" t="s">
        <v>233</v>
      </c>
      <c r="E105" s="1" t="s">
        <v>22</v>
      </c>
      <c r="F105" s="1" t="s">
        <v>10</v>
      </c>
      <c r="S105" s="5">
        <v>0.41</v>
      </c>
      <c r="AK105" s="20">
        <v>51</v>
      </c>
      <c r="AM105" s="12">
        <f>+AO105/$AO$3</f>
        <v>3.8638229708648328E-6</v>
      </c>
      <c r="AN105" s="7">
        <f>IF(AK105=1,AM105,AM105+AN103)</f>
        <v>0.99998897396859532</v>
      </c>
      <c r="AO105" s="5">
        <f>SUM(G105:AJ105)</f>
        <v>0.41</v>
      </c>
    </row>
    <row r="106" spans="1:41" x14ac:dyDescent="0.2">
      <c r="A106" s="1" t="s">
        <v>6</v>
      </c>
      <c r="B106" s="1" t="s">
        <v>64</v>
      </c>
      <c r="C106" s="1" t="s">
        <v>8</v>
      </c>
      <c r="D106" s="1" t="s">
        <v>233</v>
      </c>
      <c r="E106" s="1" t="s">
        <v>22</v>
      </c>
      <c r="F106" s="1" t="s">
        <v>11</v>
      </c>
      <c r="S106" s="5" t="s">
        <v>15</v>
      </c>
      <c r="AK106" s="20">
        <v>51</v>
      </c>
    </row>
    <row r="107" spans="1:41" x14ac:dyDescent="0.2">
      <c r="A107" s="1" t="s">
        <v>6</v>
      </c>
      <c r="B107" s="1" t="s">
        <v>64</v>
      </c>
      <c r="C107" s="1" t="s">
        <v>8</v>
      </c>
      <c r="D107" s="1" t="s">
        <v>234</v>
      </c>
      <c r="E107" s="22" t="s">
        <v>28</v>
      </c>
      <c r="F107" s="1" t="s">
        <v>10</v>
      </c>
      <c r="Y107" s="5">
        <v>0.11</v>
      </c>
      <c r="AG107" s="5">
        <v>1.4999999999999999E-2</v>
      </c>
      <c r="AI107" s="5">
        <v>0.158</v>
      </c>
      <c r="AJ107" s="5">
        <v>4.1000000000000002E-2</v>
      </c>
      <c r="AK107" s="20">
        <v>52</v>
      </c>
      <c r="AM107" s="12">
        <f>+AO107/$AO$3</f>
        <v>3.0533625428297706E-6</v>
      </c>
      <c r="AN107" s="7">
        <f>IF(AK107=1,AM107,AM107+AN105)</f>
        <v>0.99999202733113812</v>
      </c>
      <c r="AO107" s="5">
        <f>SUM(G107:AJ107)</f>
        <v>0.32400000000000001</v>
      </c>
    </row>
    <row r="108" spans="1:41" x14ac:dyDescent="0.2">
      <c r="A108" s="1" t="s">
        <v>6</v>
      </c>
      <c r="B108" s="1" t="s">
        <v>64</v>
      </c>
      <c r="C108" s="1" t="s">
        <v>8</v>
      </c>
      <c r="D108" s="1" t="s">
        <v>234</v>
      </c>
      <c r="E108" s="22" t="s">
        <v>28</v>
      </c>
      <c r="F108" s="1" t="s">
        <v>11</v>
      </c>
      <c r="Y108" s="5">
        <v>-1</v>
      </c>
      <c r="AG108" s="5">
        <v>-1</v>
      </c>
      <c r="AI108" s="5">
        <v>-1</v>
      </c>
      <c r="AJ108" s="5">
        <v>-1</v>
      </c>
      <c r="AK108" s="20">
        <v>52</v>
      </c>
    </row>
    <row r="109" spans="1:41" x14ac:dyDescent="0.2">
      <c r="A109" s="1" t="s">
        <v>6</v>
      </c>
      <c r="B109" s="1" t="s">
        <v>64</v>
      </c>
      <c r="C109" s="1" t="s">
        <v>8</v>
      </c>
      <c r="D109" s="1" t="s">
        <v>234</v>
      </c>
      <c r="E109" s="1" t="s">
        <v>46</v>
      </c>
      <c r="F109" s="1" t="s">
        <v>10</v>
      </c>
      <c r="Z109" s="5">
        <v>0.192</v>
      </c>
      <c r="AF109" s="5">
        <v>0.05</v>
      </c>
      <c r="AG109" s="5">
        <v>8.0000000000000002E-3</v>
      </c>
      <c r="AH109" s="5">
        <v>1.7999999999999999E-2</v>
      </c>
      <c r="AK109" s="20">
        <v>53</v>
      </c>
      <c r="AM109" s="12">
        <f>+AO109/$AO$3</f>
        <v>2.5256208687604275E-6</v>
      </c>
      <c r="AN109" s="7">
        <f>IF(AK109=1,AM109,AM109+AN107)</f>
        <v>0.9999945529520069</v>
      </c>
      <c r="AO109" s="5">
        <f>SUM(G109:AJ109)</f>
        <v>0.26800000000000002</v>
      </c>
    </row>
    <row r="110" spans="1:41" x14ac:dyDescent="0.2">
      <c r="A110" s="1" t="s">
        <v>6</v>
      </c>
      <c r="B110" s="1" t="s">
        <v>64</v>
      </c>
      <c r="C110" s="1" t="s">
        <v>8</v>
      </c>
      <c r="D110" s="1" t="s">
        <v>234</v>
      </c>
      <c r="E110" s="1" t="s">
        <v>46</v>
      </c>
      <c r="F110" s="1" t="s">
        <v>11</v>
      </c>
      <c r="Z110" s="5">
        <v>-1</v>
      </c>
      <c r="AF110" s="5">
        <v>-1</v>
      </c>
      <c r="AG110" s="5">
        <v>-1</v>
      </c>
      <c r="AH110" s="5">
        <v>-1</v>
      </c>
      <c r="AK110" s="20">
        <v>53</v>
      </c>
    </row>
    <row r="111" spans="1:41" x14ac:dyDescent="0.2">
      <c r="A111" s="1" t="s">
        <v>6</v>
      </c>
      <c r="B111" s="1" t="s">
        <v>64</v>
      </c>
      <c r="C111" s="1" t="s">
        <v>8</v>
      </c>
      <c r="D111" s="1" t="s">
        <v>216</v>
      </c>
      <c r="E111" s="1" t="s">
        <v>16</v>
      </c>
      <c r="F111" s="1" t="s">
        <v>10</v>
      </c>
      <c r="Y111" s="5">
        <v>0.106</v>
      </c>
      <c r="AK111" s="20">
        <v>54</v>
      </c>
      <c r="AM111" s="12">
        <f>+AO111/$AO$3</f>
        <v>9.9893959734554226E-7</v>
      </c>
      <c r="AN111" s="7">
        <f>IF(AK111=1,AM111,AM111+AN109)</f>
        <v>0.99999555189160427</v>
      </c>
      <c r="AO111" s="5">
        <f>SUM(G111:AJ111)</f>
        <v>0.106</v>
      </c>
    </row>
    <row r="112" spans="1:41" x14ac:dyDescent="0.2">
      <c r="A112" s="1" t="s">
        <v>6</v>
      </c>
      <c r="B112" s="1" t="s">
        <v>64</v>
      </c>
      <c r="C112" s="1" t="s">
        <v>8</v>
      </c>
      <c r="D112" s="1" t="s">
        <v>216</v>
      </c>
      <c r="E112" s="1" t="s">
        <v>16</v>
      </c>
      <c r="F112" s="1" t="s">
        <v>11</v>
      </c>
      <c r="Y112" s="5">
        <v>-1</v>
      </c>
      <c r="AK112" s="20">
        <v>54</v>
      </c>
    </row>
    <row r="113" spans="1:41" x14ac:dyDescent="0.2">
      <c r="A113" s="1" t="s">
        <v>6</v>
      </c>
      <c r="B113" s="1" t="s">
        <v>64</v>
      </c>
      <c r="C113" s="1" t="s">
        <v>8</v>
      </c>
      <c r="D113" s="1" t="s">
        <v>234</v>
      </c>
      <c r="E113" s="1" t="s">
        <v>22</v>
      </c>
      <c r="F113" s="1" t="s">
        <v>10</v>
      </c>
      <c r="V113" s="5">
        <v>5.6000000000000001E-2</v>
      </c>
      <c r="AF113" s="5">
        <v>0.05</v>
      </c>
      <c r="AK113" s="20">
        <v>55</v>
      </c>
      <c r="AM113" s="12">
        <f>+AO113/$AO$3</f>
        <v>9.9893959734554226E-7</v>
      </c>
      <c r="AN113" s="7">
        <f>IF(AK113=1,AM113,AM113+AN111)</f>
        <v>0.99999655083120165</v>
      </c>
      <c r="AO113" s="5">
        <f>SUM(G113:AJ113)</f>
        <v>0.10600000000000001</v>
      </c>
    </row>
    <row r="114" spans="1:41" x14ac:dyDescent="0.2">
      <c r="A114" s="1" t="s">
        <v>6</v>
      </c>
      <c r="B114" s="1" t="s">
        <v>64</v>
      </c>
      <c r="C114" s="1" t="s">
        <v>8</v>
      </c>
      <c r="D114" s="1" t="s">
        <v>234</v>
      </c>
      <c r="E114" s="1" t="s">
        <v>22</v>
      </c>
      <c r="F114" s="1" t="s">
        <v>11</v>
      </c>
      <c r="V114" s="5">
        <v>-1</v>
      </c>
      <c r="AF114" s="5">
        <v>-1</v>
      </c>
      <c r="AK114" s="20">
        <v>55</v>
      </c>
    </row>
    <row r="115" spans="1:41" x14ac:dyDescent="0.2">
      <c r="A115" s="1" t="s">
        <v>6</v>
      </c>
      <c r="B115" s="1" t="s">
        <v>64</v>
      </c>
      <c r="C115" s="1" t="s">
        <v>8</v>
      </c>
      <c r="D115" s="1" t="s">
        <v>235</v>
      </c>
      <c r="E115" s="1" t="s">
        <v>46</v>
      </c>
      <c r="F115" s="1" t="s">
        <v>10</v>
      </c>
      <c r="AE115" s="5">
        <v>3.2000000000000001E-2</v>
      </c>
      <c r="AF115" s="5">
        <v>0.06</v>
      </c>
      <c r="AI115" s="5">
        <v>2E-3</v>
      </c>
      <c r="AJ115" s="5">
        <v>2E-3</v>
      </c>
      <c r="AK115" s="20">
        <v>56</v>
      </c>
      <c r="AM115" s="12">
        <f>+AO115/$AO$3</f>
        <v>9.0470001269030235E-7</v>
      </c>
      <c r="AN115" s="7">
        <f>IF(AK115=1,AM115,AM115+AN113)</f>
        <v>0.99999745553121433</v>
      </c>
      <c r="AO115" s="5">
        <f>SUM(G115:AJ115)</f>
        <v>9.6000000000000002E-2</v>
      </c>
    </row>
    <row r="116" spans="1:41" x14ac:dyDescent="0.2">
      <c r="A116" s="1" t="s">
        <v>6</v>
      </c>
      <c r="B116" s="1" t="s">
        <v>64</v>
      </c>
      <c r="C116" s="1" t="s">
        <v>8</v>
      </c>
      <c r="D116" s="1" t="s">
        <v>235</v>
      </c>
      <c r="E116" s="1" t="s">
        <v>46</v>
      </c>
      <c r="F116" s="1" t="s">
        <v>11</v>
      </c>
      <c r="AE116" s="5" t="s">
        <v>15</v>
      </c>
      <c r="AF116" s="5" t="s">
        <v>15</v>
      </c>
      <c r="AI116" s="5" t="s">
        <v>15</v>
      </c>
      <c r="AJ116" s="5" t="s">
        <v>15</v>
      </c>
      <c r="AK116" s="20">
        <v>56</v>
      </c>
    </row>
    <row r="117" spans="1:41" x14ac:dyDescent="0.2">
      <c r="A117" s="1" t="s">
        <v>6</v>
      </c>
      <c r="B117" s="1" t="s">
        <v>64</v>
      </c>
      <c r="C117" s="1" t="s">
        <v>8</v>
      </c>
      <c r="D117" s="1" t="s">
        <v>235</v>
      </c>
      <c r="E117" s="63" t="s">
        <v>32</v>
      </c>
      <c r="F117" s="1" t="s">
        <v>10</v>
      </c>
      <c r="AE117" s="5">
        <v>8.8999999999999996E-2</v>
      </c>
      <c r="AK117" s="20">
        <v>57</v>
      </c>
      <c r="AM117" s="12">
        <f>+AO117/$AO$3</f>
        <v>8.3873230343163442E-7</v>
      </c>
      <c r="AN117" s="7">
        <f>IF(AK117=1,AM117,AM117+AN115)</f>
        <v>0.99999829426351772</v>
      </c>
      <c r="AO117" s="5">
        <f>SUM(G117:AJ117)</f>
        <v>8.8999999999999996E-2</v>
      </c>
    </row>
    <row r="118" spans="1:41" x14ac:dyDescent="0.2">
      <c r="A118" s="1" t="s">
        <v>6</v>
      </c>
      <c r="B118" s="1" t="s">
        <v>64</v>
      </c>
      <c r="C118" s="1" t="s">
        <v>8</v>
      </c>
      <c r="D118" s="1" t="s">
        <v>235</v>
      </c>
      <c r="E118" s="63" t="s">
        <v>32</v>
      </c>
      <c r="F118" s="1" t="s">
        <v>11</v>
      </c>
      <c r="AE118" s="5" t="s">
        <v>15</v>
      </c>
      <c r="AK118" s="20">
        <v>57</v>
      </c>
    </row>
    <row r="119" spans="1:41" x14ac:dyDescent="0.2">
      <c r="A119" s="1" t="s">
        <v>6</v>
      </c>
      <c r="B119" s="1" t="s">
        <v>64</v>
      </c>
      <c r="C119" s="1" t="s">
        <v>8</v>
      </c>
      <c r="D119" s="1" t="s">
        <v>216</v>
      </c>
      <c r="E119" s="1" t="s">
        <v>14</v>
      </c>
      <c r="F119" s="1" t="s">
        <v>10</v>
      </c>
      <c r="Z119" s="5">
        <v>8.4000000000000005E-2</v>
      </c>
      <c r="AK119" s="20">
        <v>58</v>
      </c>
      <c r="AM119" s="12">
        <f>+AO119/$AO$3</f>
        <v>7.9161251110401462E-7</v>
      </c>
      <c r="AN119" s="7">
        <f>IF(AK119=1,AM119,AM119+AN117)</f>
        <v>0.99999908587602881</v>
      </c>
      <c r="AO119" s="5">
        <f>SUM(G119:AJ119)</f>
        <v>8.4000000000000005E-2</v>
      </c>
    </row>
    <row r="120" spans="1:41" x14ac:dyDescent="0.2">
      <c r="A120" s="1" t="s">
        <v>6</v>
      </c>
      <c r="B120" s="1" t="s">
        <v>64</v>
      </c>
      <c r="C120" s="1" t="s">
        <v>8</v>
      </c>
      <c r="D120" s="1" t="s">
        <v>216</v>
      </c>
      <c r="E120" s="1" t="s">
        <v>14</v>
      </c>
      <c r="F120" s="1" t="s">
        <v>11</v>
      </c>
      <c r="Z120" s="5">
        <v>-1</v>
      </c>
      <c r="AK120" s="20">
        <v>58</v>
      </c>
    </row>
    <row r="121" spans="1:41" x14ac:dyDescent="0.2">
      <c r="A121" s="1" t="s">
        <v>6</v>
      </c>
      <c r="B121" s="1" t="s">
        <v>64</v>
      </c>
      <c r="C121" s="1" t="s">
        <v>8</v>
      </c>
      <c r="D121" s="1" t="s">
        <v>218</v>
      </c>
      <c r="E121" s="1" t="s">
        <v>21</v>
      </c>
      <c r="F121" s="1" t="s">
        <v>10</v>
      </c>
      <c r="V121" s="5">
        <v>0.04</v>
      </c>
      <c r="AK121" s="20">
        <v>59</v>
      </c>
      <c r="AM121" s="12">
        <f>+AO121/$AO$3</f>
        <v>3.7695833862095934E-7</v>
      </c>
      <c r="AN121" s="7">
        <f>IF(AK121=1,AM121,AM121+AN119)</f>
        <v>0.99999946283436747</v>
      </c>
      <c r="AO121" s="5">
        <f>SUM(G121:AJ121)</f>
        <v>0.04</v>
      </c>
    </row>
    <row r="122" spans="1:41" x14ac:dyDescent="0.2">
      <c r="A122" s="1" t="s">
        <v>6</v>
      </c>
      <c r="B122" s="1" t="s">
        <v>64</v>
      </c>
      <c r="C122" s="1" t="s">
        <v>8</v>
      </c>
      <c r="D122" s="1" t="s">
        <v>218</v>
      </c>
      <c r="E122" s="1" t="s">
        <v>21</v>
      </c>
      <c r="F122" s="1" t="s">
        <v>11</v>
      </c>
      <c r="T122" s="5" t="s">
        <v>15</v>
      </c>
      <c r="V122" s="5" t="s">
        <v>15</v>
      </c>
      <c r="AK122" s="20">
        <v>59</v>
      </c>
    </row>
    <row r="123" spans="1:41" x14ac:dyDescent="0.2">
      <c r="A123" s="1" t="s">
        <v>6</v>
      </c>
      <c r="B123" s="1" t="s">
        <v>64</v>
      </c>
      <c r="C123" s="1" t="s">
        <v>8</v>
      </c>
      <c r="D123" s="1" t="s">
        <v>234</v>
      </c>
      <c r="E123" s="1" t="s">
        <v>33</v>
      </c>
      <c r="F123" s="1" t="s">
        <v>10</v>
      </c>
      <c r="AJ123" s="5">
        <v>2.3E-2</v>
      </c>
      <c r="AK123" s="20">
        <v>60</v>
      </c>
      <c r="AM123" s="12">
        <f>+AO123/$AO$3</f>
        <v>2.167510447070516E-7</v>
      </c>
      <c r="AN123" s="7">
        <f>IF(AK123=1,AM123,AM123+AN121)</f>
        <v>0.99999967958541214</v>
      </c>
      <c r="AO123" s="5">
        <f>SUM(G123:AJ123)</f>
        <v>2.3E-2</v>
      </c>
    </row>
    <row r="124" spans="1:41" x14ac:dyDescent="0.2">
      <c r="A124" s="1" t="s">
        <v>6</v>
      </c>
      <c r="B124" s="1" t="s">
        <v>64</v>
      </c>
      <c r="C124" s="1" t="s">
        <v>8</v>
      </c>
      <c r="D124" s="1" t="s">
        <v>234</v>
      </c>
      <c r="E124" s="1" t="s">
        <v>33</v>
      </c>
      <c r="F124" s="1" t="s">
        <v>11</v>
      </c>
      <c r="AJ124" s="5">
        <v>-1</v>
      </c>
      <c r="AK124" s="20">
        <v>60</v>
      </c>
    </row>
    <row r="125" spans="1:41" x14ac:dyDescent="0.2">
      <c r="A125" s="1" t="s">
        <v>6</v>
      </c>
      <c r="B125" s="1" t="s">
        <v>64</v>
      </c>
      <c r="C125" s="1" t="s">
        <v>8</v>
      </c>
      <c r="D125" s="1" t="s">
        <v>25</v>
      </c>
      <c r="E125" s="1" t="s">
        <v>21</v>
      </c>
      <c r="F125" s="1" t="s">
        <v>10</v>
      </c>
      <c r="U125" s="5">
        <v>1.4E-2</v>
      </c>
      <c r="AK125" s="20">
        <v>61</v>
      </c>
      <c r="AM125" s="12">
        <f>+AO125/$AO$3</f>
        <v>1.3193541851733575E-7</v>
      </c>
      <c r="AN125" s="7">
        <f>IF(AK125=1,AM125,AM125+AN123)</f>
        <v>0.99999981152083062</v>
      </c>
      <c r="AO125" s="5">
        <f>SUM(G125:AJ125)</f>
        <v>1.4E-2</v>
      </c>
    </row>
    <row r="126" spans="1:41" x14ac:dyDescent="0.2">
      <c r="A126" s="1" t="s">
        <v>6</v>
      </c>
      <c r="B126" s="1" t="s">
        <v>64</v>
      </c>
      <c r="C126" s="1" t="s">
        <v>8</v>
      </c>
      <c r="D126" s="1" t="s">
        <v>25</v>
      </c>
      <c r="E126" s="1" t="s">
        <v>21</v>
      </c>
      <c r="F126" s="1" t="s">
        <v>11</v>
      </c>
      <c r="H126" s="5" t="s">
        <v>15</v>
      </c>
      <c r="Q126" s="5" t="s">
        <v>15</v>
      </c>
      <c r="U126" s="5" t="s">
        <v>15</v>
      </c>
      <c r="AK126" s="20">
        <v>61</v>
      </c>
    </row>
    <row r="127" spans="1:41" x14ac:dyDescent="0.2">
      <c r="A127" s="1" t="s">
        <v>6</v>
      </c>
      <c r="B127" s="1" t="s">
        <v>64</v>
      </c>
      <c r="C127" s="1" t="s">
        <v>8</v>
      </c>
      <c r="D127" s="1" t="s">
        <v>216</v>
      </c>
      <c r="E127" s="1" t="s">
        <v>46</v>
      </c>
      <c r="F127" s="1" t="s">
        <v>10</v>
      </c>
      <c r="AI127" s="5">
        <v>1.4E-2</v>
      </c>
      <c r="AK127" s="20">
        <v>61</v>
      </c>
      <c r="AM127" s="12">
        <f>+AO127/$AO$3</f>
        <v>1.3193541851733575E-7</v>
      </c>
      <c r="AN127" s="7">
        <f>IF(AK127=1,AM127,AM127+AN125)</f>
        <v>0.9999999434562491</v>
      </c>
      <c r="AO127" s="5">
        <f>SUM(G127:AJ127)</f>
        <v>1.4E-2</v>
      </c>
    </row>
    <row r="128" spans="1:41" x14ac:dyDescent="0.2">
      <c r="A128" s="1" t="s">
        <v>6</v>
      </c>
      <c r="B128" s="1" t="s">
        <v>64</v>
      </c>
      <c r="C128" s="1" t="s">
        <v>8</v>
      </c>
      <c r="D128" s="1" t="s">
        <v>216</v>
      </c>
      <c r="E128" s="1" t="s">
        <v>46</v>
      </c>
      <c r="F128" s="1" t="s">
        <v>11</v>
      </c>
      <c r="AI128" s="5">
        <v>-1</v>
      </c>
      <c r="AK128" s="20">
        <v>61</v>
      </c>
    </row>
    <row r="129" spans="1:41" x14ac:dyDescent="0.2">
      <c r="A129" s="1" t="s">
        <v>6</v>
      </c>
      <c r="B129" s="1" t="s">
        <v>64</v>
      </c>
      <c r="C129" s="1" t="s">
        <v>8</v>
      </c>
      <c r="D129" s="1" t="s">
        <v>234</v>
      </c>
      <c r="E129" s="1" t="s">
        <v>16</v>
      </c>
      <c r="F129" s="1" t="s">
        <v>10</v>
      </c>
      <c r="AC129" s="5">
        <v>5.0000000000000001E-3</v>
      </c>
      <c r="AK129" s="20">
        <v>63</v>
      </c>
      <c r="AM129" s="12">
        <f>+AO129/$AO$3</f>
        <v>4.7119792327619917E-8</v>
      </c>
      <c r="AN129" s="7">
        <f>IF(AK129=1,AM129,AM129+AN127)</f>
        <v>0.99999999057604139</v>
      </c>
      <c r="AO129" s="5">
        <f>SUM(G129:AJ129)</f>
        <v>5.0000000000000001E-3</v>
      </c>
    </row>
    <row r="130" spans="1:41" x14ac:dyDescent="0.2">
      <c r="A130" s="1" t="s">
        <v>6</v>
      </c>
      <c r="B130" s="1" t="s">
        <v>64</v>
      </c>
      <c r="C130" s="1" t="s">
        <v>8</v>
      </c>
      <c r="D130" s="1" t="s">
        <v>234</v>
      </c>
      <c r="E130" s="1" t="s">
        <v>16</v>
      </c>
      <c r="F130" s="1" t="s">
        <v>11</v>
      </c>
      <c r="AC130" s="5">
        <v>-1</v>
      </c>
      <c r="AK130" s="20">
        <v>63</v>
      </c>
    </row>
    <row r="131" spans="1:41" x14ac:dyDescent="0.2">
      <c r="A131" s="1" t="s">
        <v>6</v>
      </c>
      <c r="B131" s="1" t="s">
        <v>64</v>
      </c>
      <c r="C131" s="1" t="s">
        <v>8</v>
      </c>
      <c r="D131" s="1" t="s">
        <v>216</v>
      </c>
      <c r="E131" s="1" t="s">
        <v>22</v>
      </c>
      <c r="F131" s="1" t="s">
        <v>10</v>
      </c>
      <c r="AD131" s="5">
        <v>1E-3</v>
      </c>
      <c r="AK131" s="20">
        <v>64</v>
      </c>
      <c r="AM131" s="12">
        <f>+AO131/$AO$3</f>
        <v>9.4239584655239828E-9</v>
      </c>
      <c r="AN131" s="7">
        <f>IF(AK131=1,AM131,AM131+AN129)</f>
        <v>0.99999999999999989</v>
      </c>
      <c r="AO131" s="5">
        <f>SUM(G131:AJ131)</f>
        <v>1E-3</v>
      </c>
    </row>
    <row r="132" spans="1:41" x14ac:dyDescent="0.2">
      <c r="A132" s="1" t="s">
        <v>6</v>
      </c>
      <c r="B132" s="1" t="s">
        <v>64</v>
      </c>
      <c r="C132" s="1" t="s">
        <v>8</v>
      </c>
      <c r="D132" s="1" t="s">
        <v>216</v>
      </c>
      <c r="E132" s="1" t="s">
        <v>22</v>
      </c>
      <c r="F132" s="1" t="s">
        <v>11</v>
      </c>
      <c r="AD132" s="5">
        <v>-1</v>
      </c>
      <c r="AK132" s="20">
        <v>64</v>
      </c>
    </row>
    <row r="177" spans="7:7" x14ac:dyDescent="0.2">
      <c r="G177" s="8"/>
    </row>
    <row r="179" spans="7:7" x14ac:dyDescent="0.2">
      <c r="G179" s="8"/>
    </row>
    <row r="181" spans="7:7" x14ac:dyDescent="0.2">
      <c r="G181" s="8"/>
    </row>
  </sheetData>
  <mergeCells count="2">
    <mergeCell ref="E2:F2"/>
    <mergeCell ref="A1:D1"/>
  </mergeCells>
  <conditionalFormatting sqref="AN6">
    <cfRule type="colorScale" priority="140">
      <colorScale>
        <cfvo type="min"/>
        <cfvo type="percentile" val="50"/>
        <cfvo type="num" val="0.97499999999999998"/>
        <color rgb="FF63BE7B"/>
        <color rgb="FFFCFCFF"/>
        <color rgb="FFF8696B"/>
      </colorScale>
    </cfRule>
  </conditionalFormatting>
  <conditionalFormatting sqref="AM8 AM10 AM12 AM14 AM16 AM18 AM20 AM22 AM24 AM26 AM28 AM30 AM32 AM34 AM36 AM38 AM40 AM42 AM44 AM46 AM48 AM50 AM52 AM54 AM56 AM58 AM60 AM62 AM64 AM66 AM68 AM70 AM72 AM74 AM76 AM78 AM80 AM82 AM84 AM86 AM88 AM90 AM92 AM94 AM96 AM98 AM100 AM102 AM104 AM106">
    <cfRule type="colorScale" priority="132">
      <colorScale>
        <cfvo type="min"/>
        <cfvo type="percentile" val="50"/>
        <cfvo type="max"/>
        <color rgb="FFF8696B"/>
        <color rgb="FFFFEB84"/>
        <color rgb="FF63BE7B"/>
      </colorScale>
    </cfRule>
  </conditionalFormatting>
  <conditionalFormatting sqref="G119 G125 G127:G173">
    <cfRule type="cellIs" dxfId="1121" priority="90" operator="equal">
      <formula>-1</formula>
    </cfRule>
    <cfRule type="cellIs" dxfId="1120" priority="91" operator="equal">
      <formula>"a"</formula>
    </cfRule>
    <cfRule type="cellIs" dxfId="1119" priority="92" operator="equal">
      <formula>"b"</formula>
    </cfRule>
    <cfRule type="cellIs" dxfId="1118" priority="93" operator="equal">
      <formula>"c"</formula>
    </cfRule>
    <cfRule type="cellIs" dxfId="1117" priority="94" operator="equal">
      <formula>"bc"</formula>
    </cfRule>
    <cfRule type="cellIs" dxfId="1116" priority="95" operator="equal">
      <formula>"ab"</formula>
    </cfRule>
    <cfRule type="cellIs" dxfId="1115" priority="96" operator="equal">
      <formula>"ac"</formula>
    </cfRule>
    <cfRule type="cellIs" dxfId="1114" priority="97" operator="equal">
      <formula>"abc"</formula>
    </cfRule>
  </conditionalFormatting>
  <conditionalFormatting sqref="G175 G177 G179 G181">
    <cfRule type="cellIs" dxfId="1113" priority="82" operator="equal">
      <formula>-1</formula>
    </cfRule>
    <cfRule type="cellIs" dxfId="1112" priority="83" operator="equal">
      <formula>"a"</formula>
    </cfRule>
    <cfRule type="cellIs" dxfId="1111" priority="84" operator="equal">
      <formula>"b"</formula>
    </cfRule>
    <cfRule type="cellIs" dxfId="1110" priority="85" operator="equal">
      <formula>"c"</formula>
    </cfRule>
    <cfRule type="cellIs" dxfId="1109" priority="86" operator="equal">
      <formula>"bc"</formula>
    </cfRule>
    <cfRule type="cellIs" dxfId="1108" priority="87" operator="equal">
      <formula>"ab"</formula>
    </cfRule>
    <cfRule type="cellIs" dxfId="1107" priority="88" operator="equal">
      <formula>"ac"</formula>
    </cfRule>
    <cfRule type="cellIs" dxfId="1106" priority="89" operator="equal">
      <formula>"abc"</formula>
    </cfRule>
  </conditionalFormatting>
  <conditionalFormatting sqref="AO2">
    <cfRule type="cellIs" dxfId="1105" priority="81" operator="equal">
      <formula>"Check functions"</formula>
    </cfRule>
  </conditionalFormatting>
  <conditionalFormatting sqref="G6:AJ118">
    <cfRule type="cellIs" dxfId="1104" priority="57" operator="equal">
      <formula>-1</formula>
    </cfRule>
    <cfRule type="cellIs" dxfId="1103" priority="58" operator="equal">
      <formula>"a"</formula>
    </cfRule>
    <cfRule type="cellIs" dxfId="1102" priority="59" operator="equal">
      <formula>"b"</formula>
    </cfRule>
    <cfRule type="cellIs" dxfId="1101" priority="60" operator="equal">
      <formula>"c"</formula>
    </cfRule>
    <cfRule type="cellIs" dxfId="1100" priority="61" operator="equal">
      <formula>"bc"</formula>
    </cfRule>
    <cfRule type="cellIs" dxfId="1099" priority="62" operator="equal">
      <formula>"ab"</formula>
    </cfRule>
    <cfRule type="cellIs" dxfId="1098" priority="63" operator="equal">
      <formula>"ac"</formula>
    </cfRule>
    <cfRule type="cellIs" dxfId="1097" priority="64" operator="equal">
      <formula>"abc"</formula>
    </cfRule>
  </conditionalFormatting>
  <conditionalFormatting sqref="AM5:AM132">
    <cfRule type="colorScale" priority="1187">
      <colorScale>
        <cfvo type="min"/>
        <cfvo type="percentile" val="50"/>
        <cfvo type="max"/>
        <color rgb="FFF8696B"/>
        <color rgb="FFFFEB84"/>
        <color rgb="FF63BE7B"/>
      </colorScale>
    </cfRule>
  </conditionalFormatting>
  <conditionalFormatting sqref="AN5:AN132">
    <cfRule type="colorScale" priority="1243">
      <colorScale>
        <cfvo type="min"/>
        <cfvo type="percentile" val="50"/>
        <cfvo type="num" val="0.97499999999999998"/>
        <color rgb="FF63BE7B"/>
        <color rgb="FFFCFCFF"/>
        <color rgb="FFF8696B"/>
      </colorScale>
    </cfRule>
  </conditionalFormatting>
  <conditionalFormatting sqref="G120:AJ124">
    <cfRule type="cellIs" dxfId="1096" priority="42" operator="equal">
      <formula>-1</formula>
    </cfRule>
    <cfRule type="cellIs" dxfId="1095" priority="43" operator="equal">
      <formula>"a"</formula>
    </cfRule>
    <cfRule type="cellIs" dxfId="1094" priority="44" operator="equal">
      <formula>"b"</formula>
    </cfRule>
    <cfRule type="cellIs" dxfId="1093" priority="45" operator="equal">
      <formula>"c"</formula>
    </cfRule>
    <cfRule type="cellIs" dxfId="1092" priority="46" operator="equal">
      <formula>"bc"</formula>
    </cfRule>
    <cfRule type="cellIs" dxfId="1091" priority="47" operator="equal">
      <formula>"ab"</formula>
    </cfRule>
    <cfRule type="cellIs" dxfId="1090" priority="48" operator="equal">
      <formula>"ac"</formula>
    </cfRule>
    <cfRule type="cellIs" dxfId="1089" priority="49" operator="equal">
      <formula>"abc"</formula>
    </cfRule>
  </conditionalFormatting>
  <conditionalFormatting sqref="G126:AJ126">
    <cfRule type="cellIs" dxfId="1088" priority="32" operator="equal">
      <formula>-1</formula>
    </cfRule>
    <cfRule type="cellIs" dxfId="1087" priority="33" operator="equal">
      <formula>"a"</formula>
    </cfRule>
    <cfRule type="cellIs" dxfId="1086" priority="34" operator="equal">
      <formula>"b"</formula>
    </cfRule>
    <cfRule type="cellIs" dxfId="1085" priority="35" operator="equal">
      <formula>"c"</formula>
    </cfRule>
    <cfRule type="cellIs" dxfId="1084" priority="36" operator="equal">
      <formula>"bc"</formula>
    </cfRule>
    <cfRule type="cellIs" dxfId="1083" priority="37" operator="equal">
      <formula>"ab"</formula>
    </cfRule>
    <cfRule type="cellIs" dxfId="1082" priority="38" operator="equal">
      <formula>"ac"</formula>
    </cfRule>
    <cfRule type="cellIs" dxfId="1081" priority="39" operator="equal">
      <formula>"abc"</formula>
    </cfRule>
  </conditionalFormatting>
  <conditionalFormatting sqref="H128:AJ128">
    <cfRule type="cellIs" dxfId="1080" priority="23" operator="equal">
      <formula>-1</formula>
    </cfRule>
    <cfRule type="cellIs" dxfId="1079" priority="24" operator="equal">
      <formula>"a"</formula>
    </cfRule>
    <cfRule type="cellIs" dxfId="1078" priority="25" operator="equal">
      <formula>"b"</formula>
    </cfRule>
    <cfRule type="cellIs" dxfId="1077" priority="26" operator="equal">
      <formula>"c"</formula>
    </cfRule>
    <cfRule type="cellIs" dxfId="1076" priority="27" operator="equal">
      <formula>"bc"</formula>
    </cfRule>
    <cfRule type="cellIs" dxfId="1075" priority="28" operator="equal">
      <formula>"ab"</formula>
    </cfRule>
    <cfRule type="cellIs" dxfId="1074" priority="29" operator="equal">
      <formula>"ac"</formula>
    </cfRule>
    <cfRule type="cellIs" dxfId="1073" priority="30" operator="equal">
      <formula>"abc"</formula>
    </cfRule>
  </conditionalFormatting>
  <conditionalFormatting sqref="H130:AJ130">
    <cfRule type="cellIs" dxfId="1072" priority="15" operator="equal">
      <formula>-1</formula>
    </cfRule>
    <cfRule type="cellIs" dxfId="1071" priority="16" operator="equal">
      <formula>"a"</formula>
    </cfRule>
    <cfRule type="cellIs" dxfId="1070" priority="17" operator="equal">
      <formula>"b"</formula>
    </cfRule>
    <cfRule type="cellIs" dxfId="1069" priority="18" operator="equal">
      <formula>"c"</formula>
    </cfRule>
    <cfRule type="cellIs" dxfId="1068" priority="19" operator="equal">
      <formula>"bc"</formula>
    </cfRule>
    <cfRule type="cellIs" dxfId="1067" priority="20" operator="equal">
      <formula>"ab"</formula>
    </cfRule>
    <cfRule type="cellIs" dxfId="1066" priority="21" operator="equal">
      <formula>"ac"</formula>
    </cfRule>
    <cfRule type="cellIs" dxfId="1065" priority="22" operator="equal">
      <formula>"abc"</formula>
    </cfRule>
  </conditionalFormatting>
  <conditionalFormatting sqref="H132:AJ132">
    <cfRule type="cellIs" dxfId="1064" priority="7" operator="equal">
      <formula>-1</formula>
    </cfRule>
    <cfRule type="cellIs" dxfId="1063" priority="8" operator="equal">
      <formula>"a"</formula>
    </cfRule>
    <cfRule type="cellIs" dxfId="1062" priority="9" operator="equal">
      <formula>"b"</formula>
    </cfRule>
    <cfRule type="cellIs" dxfId="1061" priority="10" operator="equal">
      <formula>"c"</formula>
    </cfRule>
    <cfRule type="cellIs" dxfId="1060" priority="11" operator="equal">
      <formula>"bc"</formula>
    </cfRule>
    <cfRule type="cellIs" dxfId="1059" priority="12" operator="equal">
      <formula>"ab"</formula>
    </cfRule>
    <cfRule type="cellIs" dxfId="1058" priority="13" operator="equal">
      <formula>"ac"</formula>
    </cfRule>
    <cfRule type="cellIs" dxfId="1057" priority="14" operator="equal">
      <formula>"abc"</formula>
    </cfRule>
  </conditionalFormatting>
  <pageMargins left="0.7" right="0.7" top="0.75" bottom="0.75" header="0.3" footer="0.3"/>
  <pageSetup paperSize="9" scale="54"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9"/>
    <pageSetUpPr fitToPage="1"/>
  </sheetPr>
  <dimension ref="A1:AO181"/>
  <sheetViews>
    <sheetView zoomScale="90" zoomScaleNormal="90" zoomScaleSheetLayoutView="90" workbookViewId="0">
      <selection activeCell="A4" sqref="A4"/>
    </sheetView>
  </sheetViews>
  <sheetFormatPr defaultColWidth="9.140625" defaultRowHeight="12" x14ac:dyDescent="0.2"/>
  <cols>
    <col min="1" max="1" width="6.7109375" style="1" bestFit="1" customWidth="1"/>
    <col min="2" max="2" width="5" style="1" bestFit="1" customWidth="1"/>
    <col min="3" max="3" width="5.5703125" style="1" bestFit="1" customWidth="1"/>
    <col min="4" max="4" width="22.7109375" style="1" customWidth="1"/>
    <col min="5" max="5" width="7.28515625" style="37" bestFit="1" customWidth="1"/>
    <col min="6" max="6" width="4.5703125" style="1" bestFit="1" customWidth="1"/>
    <col min="7" max="36" width="6.7109375" style="5" customWidth="1"/>
    <col min="37" max="37" width="4.85546875" style="20" bestFit="1" customWidth="1"/>
    <col min="38" max="38" width="1.7109375" style="1" customWidth="1"/>
    <col min="39" max="39" width="6.140625" style="13" bestFit="1" customWidth="1"/>
    <col min="40" max="40" width="5.5703125" style="1" bestFit="1" customWidth="1"/>
    <col min="41" max="41" width="9" style="1" bestFit="1" customWidth="1"/>
    <col min="42" max="16384" width="9.140625" style="1"/>
  </cols>
  <sheetData>
    <row r="1" spans="1:41" x14ac:dyDescent="0.2">
      <c r="A1" s="61" t="str">
        <f>"Table " &amp; VLOOKUP(AO1,header!$B$4:$C$31,1,FALSE) &amp; ". "&amp; VLOOKUP(AO1,header!$B$4:$C$31,2,FALSE)</f>
        <v>Table 4. BFT-E stock (ATE region)</v>
      </c>
      <c r="B1" s="61"/>
      <c r="C1" s="61"/>
      <c r="D1" s="61"/>
      <c r="AO1" s="11">
        <v>4</v>
      </c>
    </row>
    <row r="2" spans="1:41" x14ac:dyDescent="0.2">
      <c r="E2" s="60" t="s">
        <v>143</v>
      </c>
      <c r="F2" s="60"/>
      <c r="G2" s="21">
        <f>SUMIF(G5:G146,"&gt;0")</f>
        <v>6542.7629999999999</v>
      </c>
      <c r="H2" s="21">
        <f t="shared" ref="H2:AJ2" si="0">SUMIF(H5:H146,"&gt;0")</f>
        <v>7396.3150000000005</v>
      </c>
      <c r="I2" s="21">
        <f t="shared" si="0"/>
        <v>9317.0810000000001</v>
      </c>
      <c r="J2" s="21">
        <f t="shared" si="0"/>
        <v>7053.9569999999994</v>
      </c>
      <c r="K2" s="21">
        <f t="shared" si="0"/>
        <v>9780.0310000000009</v>
      </c>
      <c r="L2" s="21">
        <f t="shared" si="0"/>
        <v>12098.042000000001</v>
      </c>
      <c r="M2" s="21">
        <f t="shared" si="0"/>
        <v>16379.335000000001</v>
      </c>
      <c r="N2" s="21">
        <f t="shared" si="0"/>
        <v>11629.711999999998</v>
      </c>
      <c r="O2" s="21">
        <f t="shared" si="0"/>
        <v>10246.503000000002</v>
      </c>
      <c r="P2" s="21">
        <f t="shared" si="0"/>
        <v>10060.506000000003</v>
      </c>
      <c r="Q2" s="21">
        <f t="shared" si="0"/>
        <v>10086.350999999997</v>
      </c>
      <c r="R2" s="21">
        <f t="shared" si="0"/>
        <v>10346.634</v>
      </c>
      <c r="S2" s="21">
        <f t="shared" si="0"/>
        <v>7394.2590000000009</v>
      </c>
      <c r="T2" s="21">
        <f t="shared" si="0"/>
        <v>7401.862000000001</v>
      </c>
      <c r="U2" s="21">
        <f t="shared" si="0"/>
        <v>9023.1209999999974</v>
      </c>
      <c r="V2" s="21">
        <f t="shared" si="0"/>
        <v>7528.8919999999998</v>
      </c>
      <c r="W2" s="21">
        <f t="shared" si="0"/>
        <v>8441.1540000000005</v>
      </c>
      <c r="X2" s="21">
        <f t="shared" si="0"/>
        <v>8243.016999999998</v>
      </c>
      <c r="Y2" s="21">
        <f t="shared" si="0"/>
        <v>6684.4989999999989</v>
      </c>
      <c r="Z2" s="21">
        <f t="shared" si="0"/>
        <v>4379.2629999999999</v>
      </c>
      <c r="AA2" s="21">
        <f t="shared" si="0"/>
        <v>3984.2289999999994</v>
      </c>
      <c r="AB2" s="21">
        <f t="shared" si="0"/>
        <v>3834.4110000000005</v>
      </c>
      <c r="AC2" s="21">
        <f t="shared" si="0"/>
        <v>4162.7360000000008</v>
      </c>
      <c r="AD2" s="21">
        <f t="shared" si="0"/>
        <v>3917.6549999999993</v>
      </c>
      <c r="AE2" s="21">
        <f t="shared" si="0"/>
        <v>4841.2390000000005</v>
      </c>
      <c r="AF2" s="21">
        <f t="shared" si="0"/>
        <v>5968.1549999999997</v>
      </c>
      <c r="AG2" s="21">
        <f t="shared" si="0"/>
        <v>7215.6669999999995</v>
      </c>
      <c r="AH2" s="21">
        <f t="shared" si="0"/>
        <v>8157.4339999999993</v>
      </c>
      <c r="AI2" s="21">
        <f t="shared" si="0"/>
        <v>9093.1519999999964</v>
      </c>
      <c r="AJ2" s="21">
        <f t="shared" si="0"/>
        <v>10868.087</v>
      </c>
      <c r="AO2" s="39" t="str">
        <f>IF((SUM(G2:AJ2)=AO3),"Ok","Check functions")</f>
        <v>Ok</v>
      </c>
    </row>
    <row r="3" spans="1:41" x14ac:dyDescent="0.2">
      <c r="AO3" s="5">
        <f>SUM(AO5:AO146)</f>
        <v>242076.06200000006</v>
      </c>
    </row>
    <row r="4" spans="1:41" x14ac:dyDescent="0.2">
      <c r="A4" s="28" t="s">
        <v>0</v>
      </c>
      <c r="B4" s="28" t="s">
        <v>1</v>
      </c>
      <c r="C4" s="28" t="s">
        <v>2</v>
      </c>
      <c r="D4" s="28" t="s">
        <v>3</v>
      </c>
      <c r="E4" s="35" t="s">
        <v>4</v>
      </c>
      <c r="F4" s="24" t="s">
        <v>144</v>
      </c>
      <c r="G4" s="29">
        <v>1991</v>
      </c>
      <c r="H4" s="29">
        <v>1992</v>
      </c>
      <c r="I4" s="29">
        <v>1993</v>
      </c>
      <c r="J4" s="29">
        <v>1994</v>
      </c>
      <c r="K4" s="29">
        <v>1995</v>
      </c>
      <c r="L4" s="29">
        <v>1996</v>
      </c>
      <c r="M4" s="29">
        <v>1997</v>
      </c>
      <c r="N4" s="29">
        <v>1998</v>
      </c>
      <c r="O4" s="29">
        <v>1999</v>
      </c>
      <c r="P4" s="29">
        <v>2000</v>
      </c>
      <c r="Q4" s="29">
        <v>2001</v>
      </c>
      <c r="R4" s="29">
        <v>2002</v>
      </c>
      <c r="S4" s="29">
        <v>2003</v>
      </c>
      <c r="T4" s="29">
        <v>2004</v>
      </c>
      <c r="U4" s="29">
        <v>2005</v>
      </c>
      <c r="V4" s="29">
        <v>2006</v>
      </c>
      <c r="W4" s="29">
        <v>2007</v>
      </c>
      <c r="X4" s="29">
        <v>2008</v>
      </c>
      <c r="Y4" s="29">
        <v>2009</v>
      </c>
      <c r="Z4" s="29">
        <v>2010</v>
      </c>
      <c r="AA4" s="29">
        <v>2011</v>
      </c>
      <c r="AB4" s="29">
        <v>2012</v>
      </c>
      <c r="AC4" s="29">
        <v>2013</v>
      </c>
      <c r="AD4" s="29">
        <v>2014</v>
      </c>
      <c r="AE4" s="29">
        <v>2015</v>
      </c>
      <c r="AF4" s="29">
        <v>2016</v>
      </c>
      <c r="AG4" s="29">
        <v>2017</v>
      </c>
      <c r="AH4" s="29">
        <v>2018</v>
      </c>
      <c r="AI4" s="29">
        <v>2019</v>
      </c>
      <c r="AJ4" s="29">
        <v>2020</v>
      </c>
      <c r="AK4" s="26" t="s">
        <v>5</v>
      </c>
      <c r="AL4" s="11"/>
      <c r="AM4" s="14" t="s">
        <v>95</v>
      </c>
      <c r="AN4" s="11" t="s">
        <v>96</v>
      </c>
      <c r="AO4" s="1" t="s">
        <v>228</v>
      </c>
    </row>
    <row r="5" spans="1:41" ht="12" customHeight="1" x14ac:dyDescent="0.2">
      <c r="A5" s="1" t="s">
        <v>110</v>
      </c>
      <c r="B5" s="1" t="s">
        <v>68</v>
      </c>
      <c r="C5" s="1" t="s">
        <v>8</v>
      </c>
      <c r="D5" s="1" t="s">
        <v>25</v>
      </c>
      <c r="E5" s="1" t="s">
        <v>21</v>
      </c>
      <c r="F5" s="1" t="s">
        <v>10</v>
      </c>
      <c r="G5" s="5">
        <v>2981</v>
      </c>
      <c r="H5" s="5">
        <v>3350</v>
      </c>
      <c r="I5" s="5">
        <v>2484</v>
      </c>
      <c r="J5" s="5">
        <v>2075</v>
      </c>
      <c r="K5" s="5">
        <v>3971</v>
      </c>
      <c r="L5" s="5">
        <v>3341</v>
      </c>
      <c r="M5" s="5">
        <v>2905</v>
      </c>
      <c r="N5" s="5">
        <v>3195</v>
      </c>
      <c r="O5" s="5">
        <v>2690</v>
      </c>
      <c r="P5" s="5">
        <v>2895</v>
      </c>
      <c r="Q5" s="5">
        <v>2425</v>
      </c>
      <c r="R5" s="5">
        <v>2536</v>
      </c>
      <c r="S5" s="5">
        <v>2695</v>
      </c>
      <c r="T5" s="5">
        <v>2015</v>
      </c>
      <c r="U5" s="5">
        <v>2598</v>
      </c>
      <c r="V5" s="5">
        <v>1896</v>
      </c>
      <c r="W5" s="5">
        <v>1612</v>
      </c>
      <c r="X5" s="5">
        <v>2350.58</v>
      </c>
      <c r="Y5" s="5">
        <v>1903.9780000000001</v>
      </c>
      <c r="Z5" s="5">
        <v>1155.2860000000001</v>
      </c>
      <c r="AA5" s="5">
        <v>1088.8240000000001</v>
      </c>
      <c r="AB5" s="5">
        <v>1092.5989999999999</v>
      </c>
      <c r="AC5" s="5">
        <v>1128.9670000000001</v>
      </c>
      <c r="AD5" s="5">
        <v>1134.4739999999999</v>
      </c>
      <c r="AE5" s="5">
        <v>1385.8620000000001</v>
      </c>
      <c r="AF5" s="5">
        <v>1577.9349999999999</v>
      </c>
      <c r="AG5" s="5">
        <v>1910.61</v>
      </c>
      <c r="AH5" s="5">
        <v>2269.761</v>
      </c>
      <c r="AI5" s="5">
        <v>2523.732</v>
      </c>
      <c r="AJ5" s="5">
        <v>2781.6309999999999</v>
      </c>
      <c r="AK5" s="20">
        <v>1</v>
      </c>
      <c r="AM5" s="12">
        <f>+AO5/$AO$3</f>
        <v>0.28077224339513579</v>
      </c>
      <c r="AN5" s="7">
        <f>IF(AK5=1,AM5,AM5+AN3)</f>
        <v>0.28077224339513579</v>
      </c>
      <c r="AO5" s="5">
        <f>SUM(G5:AJ5)</f>
        <v>67968.239000000001</v>
      </c>
    </row>
    <row r="6" spans="1:41" ht="12" customHeight="1" x14ac:dyDescent="0.2">
      <c r="A6" s="1" t="s">
        <v>110</v>
      </c>
      <c r="B6" s="1" t="s">
        <v>68</v>
      </c>
      <c r="C6" s="1" t="s">
        <v>8</v>
      </c>
      <c r="D6" s="1" t="s">
        <v>25</v>
      </c>
      <c r="E6" s="1" t="s">
        <v>21</v>
      </c>
      <c r="F6" s="1" t="s">
        <v>11</v>
      </c>
      <c r="G6" s="5" t="s">
        <v>12</v>
      </c>
      <c r="H6" s="5" t="s">
        <v>12</v>
      </c>
      <c r="I6" s="5" t="s">
        <v>12</v>
      </c>
      <c r="J6" s="5" t="s">
        <v>12</v>
      </c>
      <c r="K6" s="5" t="s">
        <v>12</v>
      </c>
      <c r="L6" s="5" t="s">
        <v>12</v>
      </c>
      <c r="M6" s="5" t="s">
        <v>12</v>
      </c>
      <c r="N6" s="5" t="s">
        <v>12</v>
      </c>
      <c r="O6" s="5" t="s">
        <v>12</v>
      </c>
      <c r="P6" s="5" t="s">
        <v>12</v>
      </c>
      <c r="Q6" s="5" t="s">
        <v>12</v>
      </c>
      <c r="R6" s="5" t="s">
        <v>12</v>
      </c>
      <c r="S6" s="5" t="s">
        <v>12</v>
      </c>
      <c r="T6" s="5" t="s">
        <v>12</v>
      </c>
      <c r="U6" s="5" t="s">
        <v>12</v>
      </c>
      <c r="V6" s="5" t="s">
        <v>12</v>
      </c>
      <c r="W6" s="5" t="s">
        <v>12</v>
      </c>
      <c r="X6" s="5" t="s">
        <v>12</v>
      </c>
      <c r="Y6" s="5" t="s">
        <v>12</v>
      </c>
      <c r="Z6" s="5" t="s">
        <v>12</v>
      </c>
      <c r="AA6" s="5" t="s">
        <v>12</v>
      </c>
      <c r="AB6" s="5" t="s">
        <v>12</v>
      </c>
      <c r="AC6" s="5" t="s">
        <v>12</v>
      </c>
      <c r="AD6" s="5" t="s">
        <v>12</v>
      </c>
      <c r="AE6" s="5" t="s">
        <v>12</v>
      </c>
      <c r="AF6" s="5" t="s">
        <v>12</v>
      </c>
      <c r="AG6" s="5" t="s">
        <v>12</v>
      </c>
      <c r="AH6" s="5" t="s">
        <v>12</v>
      </c>
      <c r="AI6" s="5" t="s">
        <v>12</v>
      </c>
      <c r="AJ6" s="5" t="s">
        <v>12</v>
      </c>
      <c r="AK6" s="20">
        <v>1</v>
      </c>
    </row>
    <row r="7" spans="1:41" ht="12" customHeight="1" x14ac:dyDescent="0.2">
      <c r="A7" s="1" t="s">
        <v>110</v>
      </c>
      <c r="B7" s="1" t="s">
        <v>68</v>
      </c>
      <c r="C7" s="1" t="s">
        <v>8</v>
      </c>
      <c r="D7" s="1" t="s">
        <v>215</v>
      </c>
      <c r="E7" s="1" t="s">
        <v>9</v>
      </c>
      <c r="F7" s="1" t="s">
        <v>10</v>
      </c>
      <c r="G7" s="5">
        <v>1200</v>
      </c>
      <c r="H7" s="5">
        <v>1045.69</v>
      </c>
      <c r="I7" s="5">
        <v>3718.15</v>
      </c>
      <c r="J7" s="5">
        <v>1998.9090000000001</v>
      </c>
      <c r="K7" s="5">
        <v>2878.259</v>
      </c>
      <c r="L7" s="5">
        <v>4978.8810000000003</v>
      </c>
      <c r="M7" s="5">
        <v>6633.5929999999998</v>
      </c>
      <c r="N7" s="5">
        <v>2605.4630000000002</v>
      </c>
      <c r="O7" s="5">
        <v>1278.3309999999999</v>
      </c>
      <c r="P7" s="5">
        <v>1939.36</v>
      </c>
      <c r="Q7" s="5">
        <v>2319.08</v>
      </c>
      <c r="R7" s="5">
        <v>2477.9169999999999</v>
      </c>
      <c r="S7" s="5">
        <v>1277.95</v>
      </c>
      <c r="T7" s="5">
        <v>1846.9380000000001</v>
      </c>
      <c r="U7" s="5">
        <v>2207.37</v>
      </c>
      <c r="V7" s="5">
        <v>1190.0509999999999</v>
      </c>
      <c r="W7" s="5">
        <v>2307.0729999999999</v>
      </c>
      <c r="X7" s="5">
        <v>2325.9059999999999</v>
      </c>
      <c r="Y7" s="5">
        <v>1197.4190000000001</v>
      </c>
      <c r="Z7" s="5">
        <v>641.43399999999997</v>
      </c>
      <c r="AA7" s="5">
        <v>562.40800000000002</v>
      </c>
      <c r="AB7" s="5">
        <v>197.39099999999999</v>
      </c>
      <c r="AC7" s="5">
        <v>162.72</v>
      </c>
      <c r="AD7" s="5">
        <v>92.284999999999997</v>
      </c>
      <c r="AE7" s="5">
        <v>129.91499999999999</v>
      </c>
      <c r="AF7" s="5">
        <v>982.75800000000004</v>
      </c>
      <c r="AG7" s="5">
        <v>1108.71</v>
      </c>
      <c r="AH7" s="5">
        <v>617.125</v>
      </c>
      <c r="AI7" s="5">
        <v>754.44</v>
      </c>
      <c r="AJ7" s="5">
        <v>787.61500000000001</v>
      </c>
      <c r="AK7" s="20">
        <v>2</v>
      </c>
      <c r="AM7" s="12">
        <f>+AO7/$AO$3</f>
        <v>0.21259078892319391</v>
      </c>
      <c r="AN7" s="7">
        <f>IF(AK7=1,AM7,AM7+AN5)</f>
        <v>0.49336303231832968</v>
      </c>
      <c r="AO7" s="5">
        <f>SUM(G7:AJ7)</f>
        <v>51463.141000000018</v>
      </c>
    </row>
    <row r="8" spans="1:41" ht="12" customHeight="1" x14ac:dyDescent="0.2">
      <c r="A8" s="1" t="s">
        <v>110</v>
      </c>
      <c r="B8" s="1" t="s">
        <v>68</v>
      </c>
      <c r="C8" s="1" t="s">
        <v>8</v>
      </c>
      <c r="D8" s="1" t="s">
        <v>215</v>
      </c>
      <c r="E8" s="1" t="s">
        <v>9</v>
      </c>
      <c r="F8" s="1" t="s">
        <v>11</v>
      </c>
      <c r="G8" s="5" t="s">
        <v>12</v>
      </c>
      <c r="H8" s="5" t="s">
        <v>12</v>
      </c>
      <c r="I8" s="5" t="s">
        <v>12</v>
      </c>
      <c r="J8" s="5" t="s">
        <v>12</v>
      </c>
      <c r="K8" s="5" t="s">
        <v>12</v>
      </c>
      <c r="L8" s="5" t="s">
        <v>12</v>
      </c>
      <c r="M8" s="5" t="s">
        <v>12</v>
      </c>
      <c r="N8" s="5" t="s">
        <v>12</v>
      </c>
      <c r="O8" s="5" t="s">
        <v>12</v>
      </c>
      <c r="P8" s="5" t="s">
        <v>12</v>
      </c>
      <c r="Q8" s="5" t="s">
        <v>12</v>
      </c>
      <c r="R8" s="5" t="s">
        <v>12</v>
      </c>
      <c r="S8" s="5" t="s">
        <v>18</v>
      </c>
      <c r="T8" s="5" t="s">
        <v>18</v>
      </c>
      <c r="U8" s="5" t="s">
        <v>12</v>
      </c>
      <c r="V8" s="5" t="s">
        <v>12</v>
      </c>
      <c r="W8" s="5" t="s">
        <v>12</v>
      </c>
      <c r="X8" s="5" t="s">
        <v>12</v>
      </c>
      <c r="Y8" s="5" t="s">
        <v>12</v>
      </c>
      <c r="Z8" s="5" t="s">
        <v>12</v>
      </c>
      <c r="AA8" s="5" t="s">
        <v>12</v>
      </c>
      <c r="AB8" s="5" t="s">
        <v>12</v>
      </c>
      <c r="AC8" s="5" t="s">
        <v>12</v>
      </c>
      <c r="AD8" s="5" t="s">
        <v>12</v>
      </c>
      <c r="AE8" s="5" t="s">
        <v>12</v>
      </c>
      <c r="AF8" s="5" t="s">
        <v>12</v>
      </c>
      <c r="AG8" s="5" t="s">
        <v>12</v>
      </c>
      <c r="AH8" s="5" t="s">
        <v>12</v>
      </c>
      <c r="AI8" s="5" t="s">
        <v>12</v>
      </c>
      <c r="AJ8" s="5" t="s">
        <v>12</v>
      </c>
      <c r="AK8" s="20">
        <v>2</v>
      </c>
    </row>
    <row r="9" spans="1:41" ht="12" customHeight="1" x14ac:dyDescent="0.2">
      <c r="A9" s="1" t="s">
        <v>110</v>
      </c>
      <c r="B9" s="1" t="s">
        <v>68</v>
      </c>
      <c r="C9" s="1" t="s">
        <v>8</v>
      </c>
      <c r="D9" s="1" t="s">
        <v>215</v>
      </c>
      <c r="E9" s="1" t="s">
        <v>47</v>
      </c>
      <c r="F9" s="1" t="s">
        <v>10</v>
      </c>
      <c r="G9" s="5">
        <v>1040</v>
      </c>
      <c r="H9" s="5">
        <v>1271</v>
      </c>
      <c r="I9" s="5">
        <v>1244</v>
      </c>
      <c r="J9" s="5">
        <v>1136</v>
      </c>
      <c r="K9" s="5">
        <v>941</v>
      </c>
      <c r="L9" s="5">
        <v>1207</v>
      </c>
      <c r="M9" s="5">
        <v>2723</v>
      </c>
      <c r="N9" s="5">
        <v>1926.3869999999999</v>
      </c>
      <c r="O9" s="5">
        <v>3105.7710000000002</v>
      </c>
      <c r="P9" s="5">
        <v>1416.3240000000001</v>
      </c>
      <c r="Q9" s="5">
        <v>1239.9000000000001</v>
      </c>
      <c r="R9" s="5">
        <v>1548.4</v>
      </c>
      <c r="S9" s="5">
        <v>784.01499999999999</v>
      </c>
      <c r="T9" s="5">
        <v>862.44</v>
      </c>
      <c r="U9" s="5">
        <v>880.45</v>
      </c>
      <c r="V9" s="5">
        <v>1126.184</v>
      </c>
      <c r="W9" s="5">
        <v>1348.3219999999999</v>
      </c>
      <c r="X9" s="5">
        <v>1194.2550000000001</v>
      </c>
      <c r="Y9" s="5">
        <v>1209.1659999999999</v>
      </c>
      <c r="Z9" s="5">
        <v>887.375</v>
      </c>
      <c r="AA9" s="5">
        <v>901.90800000000002</v>
      </c>
      <c r="AB9" s="5">
        <v>1105.98</v>
      </c>
      <c r="AC9" s="5">
        <v>1369.9749999999999</v>
      </c>
      <c r="AD9" s="5">
        <v>1173.383</v>
      </c>
      <c r="AE9" s="5">
        <v>1466.421</v>
      </c>
      <c r="AF9" s="5">
        <v>968.16099999999994</v>
      </c>
      <c r="AG9" s="5">
        <v>1299.1099999999999</v>
      </c>
      <c r="AH9" s="5">
        <v>1764.404</v>
      </c>
      <c r="AI9" s="5">
        <v>1892.3009999999999</v>
      </c>
      <c r="AJ9" s="5">
        <v>2421.4989999999998</v>
      </c>
      <c r="AK9" s="20">
        <v>3</v>
      </c>
      <c r="AM9" s="12">
        <f>+AO9/$AO$3</f>
        <v>0.17124423892850668</v>
      </c>
      <c r="AN9" s="7">
        <f>IF(AK9=1,AM9,AM9+AN7)</f>
        <v>0.66460727124683638</v>
      </c>
      <c r="AO9" s="5">
        <f>SUM(G9:AJ9)</f>
        <v>41454.131000000008</v>
      </c>
    </row>
    <row r="10" spans="1:41" ht="12" customHeight="1" x14ac:dyDescent="0.2">
      <c r="A10" s="1" t="s">
        <v>110</v>
      </c>
      <c r="B10" s="1" t="s">
        <v>68</v>
      </c>
      <c r="C10" s="1" t="s">
        <v>8</v>
      </c>
      <c r="D10" s="1" t="s">
        <v>215</v>
      </c>
      <c r="E10" s="1" t="s">
        <v>47</v>
      </c>
      <c r="F10" s="1" t="s">
        <v>11</v>
      </c>
      <c r="G10" s="5" t="s">
        <v>18</v>
      </c>
      <c r="H10" s="5" t="s">
        <v>13</v>
      </c>
      <c r="I10" s="5" t="s">
        <v>13</v>
      </c>
      <c r="J10" s="5" t="s">
        <v>18</v>
      </c>
      <c r="K10" s="5" t="s">
        <v>13</v>
      </c>
      <c r="L10" s="5" t="s">
        <v>13</v>
      </c>
      <c r="M10" s="5" t="s">
        <v>13</v>
      </c>
      <c r="N10" s="5" t="s">
        <v>18</v>
      </c>
      <c r="O10" s="5" t="s">
        <v>18</v>
      </c>
      <c r="P10" s="5" t="s">
        <v>13</v>
      </c>
      <c r="Q10" s="5" t="s">
        <v>18</v>
      </c>
      <c r="R10" s="5" t="s">
        <v>18</v>
      </c>
      <c r="S10" s="5" t="s">
        <v>17</v>
      </c>
      <c r="T10" s="5" t="s">
        <v>17</v>
      </c>
      <c r="U10" s="5" t="s">
        <v>12</v>
      </c>
      <c r="V10" s="5" t="s">
        <v>24</v>
      </c>
      <c r="W10" s="5" t="s">
        <v>15</v>
      </c>
      <c r="X10" s="5" t="s">
        <v>12</v>
      </c>
      <c r="Y10" s="5" t="s">
        <v>12</v>
      </c>
      <c r="Z10" s="5" t="s">
        <v>12</v>
      </c>
      <c r="AA10" s="5" t="s">
        <v>12</v>
      </c>
      <c r="AB10" s="5" t="s">
        <v>12</v>
      </c>
      <c r="AC10" s="5" t="s">
        <v>12</v>
      </c>
      <c r="AD10" s="5" t="s">
        <v>13</v>
      </c>
      <c r="AE10" s="5" t="s">
        <v>12</v>
      </c>
      <c r="AF10" s="5" t="s">
        <v>12</v>
      </c>
      <c r="AG10" s="5" t="s">
        <v>12</v>
      </c>
      <c r="AH10" s="5" t="s">
        <v>12</v>
      </c>
      <c r="AI10" s="5" t="s">
        <v>12</v>
      </c>
      <c r="AJ10" s="5" t="s">
        <v>18</v>
      </c>
      <c r="AK10" s="20">
        <v>3</v>
      </c>
    </row>
    <row r="11" spans="1:41" ht="12" customHeight="1" x14ac:dyDescent="0.2">
      <c r="A11" s="1" t="s">
        <v>110</v>
      </c>
      <c r="B11" s="1" t="s">
        <v>68</v>
      </c>
      <c r="C11" s="1" t="s">
        <v>8</v>
      </c>
      <c r="D11" s="1" t="s">
        <v>37</v>
      </c>
      <c r="E11" s="1" t="s">
        <v>47</v>
      </c>
      <c r="F11" s="1" t="s">
        <v>10</v>
      </c>
      <c r="G11" s="5">
        <v>482</v>
      </c>
      <c r="H11" s="5">
        <v>94</v>
      </c>
      <c r="I11" s="5">
        <v>387</v>
      </c>
      <c r="J11" s="5">
        <v>494</v>
      </c>
      <c r="K11" s="5">
        <v>210</v>
      </c>
      <c r="L11" s="5">
        <v>699</v>
      </c>
      <c r="M11" s="5">
        <v>1240</v>
      </c>
      <c r="N11" s="5">
        <v>1615</v>
      </c>
      <c r="O11" s="5">
        <v>852</v>
      </c>
      <c r="P11" s="5">
        <v>1540</v>
      </c>
      <c r="Q11" s="5">
        <v>2330</v>
      </c>
      <c r="R11" s="5">
        <v>1670</v>
      </c>
      <c r="S11" s="5">
        <v>1305</v>
      </c>
      <c r="T11" s="5">
        <v>1098</v>
      </c>
      <c r="U11" s="5">
        <v>1518</v>
      </c>
      <c r="V11" s="5">
        <v>1744</v>
      </c>
      <c r="W11" s="5">
        <v>2417</v>
      </c>
      <c r="X11" s="5">
        <v>1947</v>
      </c>
      <c r="Y11" s="5">
        <v>1909</v>
      </c>
      <c r="Z11" s="5">
        <v>1348</v>
      </c>
      <c r="AA11" s="5">
        <v>1055</v>
      </c>
      <c r="AB11" s="5">
        <v>990</v>
      </c>
      <c r="AC11" s="5">
        <v>960.47</v>
      </c>
      <c r="AD11" s="5">
        <v>959.46</v>
      </c>
      <c r="AE11" s="5">
        <v>1176</v>
      </c>
      <c r="AF11" s="5">
        <v>1432.96</v>
      </c>
      <c r="AG11" s="5">
        <v>1702.7</v>
      </c>
      <c r="AH11" s="5">
        <v>2164</v>
      </c>
      <c r="AI11" s="5">
        <v>2475.9459999999999</v>
      </c>
      <c r="AJ11" s="5">
        <v>3088.6</v>
      </c>
      <c r="AK11" s="20">
        <v>4</v>
      </c>
      <c r="AM11" s="12">
        <f>+AO11/$AO$3</f>
        <v>0.16897224641732639</v>
      </c>
      <c r="AN11" s="7">
        <f>IF(AK11=1,AM11,AM11+AN9)</f>
        <v>0.83357951766416272</v>
      </c>
      <c r="AO11" s="5">
        <f>SUM(G11:AJ11)</f>
        <v>40904.135999999991</v>
      </c>
    </row>
    <row r="12" spans="1:41" ht="12" customHeight="1" x14ac:dyDescent="0.2">
      <c r="A12" s="1" t="s">
        <v>110</v>
      </c>
      <c r="B12" s="1" t="s">
        <v>68</v>
      </c>
      <c r="C12" s="1" t="s">
        <v>8</v>
      </c>
      <c r="D12" s="1" t="s">
        <v>37</v>
      </c>
      <c r="E12" s="1" t="s">
        <v>47</v>
      </c>
      <c r="F12" s="1" t="s">
        <v>11</v>
      </c>
      <c r="G12" s="5">
        <v>-1</v>
      </c>
      <c r="H12" s="5">
        <v>-1</v>
      </c>
      <c r="I12" s="5">
        <v>-1</v>
      </c>
      <c r="J12" s="5">
        <v>-1</v>
      </c>
      <c r="K12" s="5">
        <v>-1</v>
      </c>
      <c r="L12" s="5">
        <v>-1</v>
      </c>
      <c r="M12" s="5">
        <v>-1</v>
      </c>
      <c r="N12" s="5">
        <v>-1</v>
      </c>
      <c r="O12" s="5" t="s">
        <v>15</v>
      </c>
      <c r="P12" s="5" t="s">
        <v>15</v>
      </c>
      <c r="Q12" s="5" t="s">
        <v>15</v>
      </c>
      <c r="R12" s="5">
        <v>-1</v>
      </c>
      <c r="S12" s="5">
        <v>-1</v>
      </c>
      <c r="T12" s="5">
        <v>-1</v>
      </c>
      <c r="U12" s="5">
        <v>-1</v>
      </c>
      <c r="V12" s="5" t="s">
        <v>23</v>
      </c>
      <c r="W12" s="5" t="s">
        <v>12</v>
      </c>
      <c r="X12" s="5" t="s">
        <v>13</v>
      </c>
      <c r="Y12" s="5" t="s">
        <v>12</v>
      </c>
      <c r="Z12" s="5" t="s">
        <v>12</v>
      </c>
      <c r="AA12" s="5" t="s">
        <v>12</v>
      </c>
      <c r="AB12" s="5" t="s">
        <v>12</v>
      </c>
      <c r="AC12" s="5" t="s">
        <v>12</v>
      </c>
      <c r="AD12" s="5" t="s">
        <v>12</v>
      </c>
      <c r="AE12" s="5" t="s">
        <v>12</v>
      </c>
      <c r="AF12" s="5" t="s">
        <v>12</v>
      </c>
      <c r="AG12" s="5" t="s">
        <v>12</v>
      </c>
      <c r="AH12" s="5" t="s">
        <v>12</v>
      </c>
      <c r="AI12" s="5" t="s">
        <v>12</v>
      </c>
      <c r="AJ12" s="5" t="s">
        <v>12</v>
      </c>
      <c r="AK12" s="20">
        <v>4</v>
      </c>
    </row>
    <row r="13" spans="1:41" ht="12" customHeight="1" x14ac:dyDescent="0.2">
      <c r="A13" s="1" t="s">
        <v>110</v>
      </c>
      <c r="B13" s="1" t="s">
        <v>68</v>
      </c>
      <c r="C13" s="1" t="s">
        <v>8</v>
      </c>
      <c r="D13" s="1" t="s">
        <v>216</v>
      </c>
      <c r="E13" s="1" t="s">
        <v>16</v>
      </c>
      <c r="F13" s="1" t="s">
        <v>10</v>
      </c>
      <c r="G13" s="5">
        <v>70</v>
      </c>
      <c r="H13" s="5">
        <v>441</v>
      </c>
      <c r="I13" s="5">
        <v>436</v>
      </c>
      <c r="J13" s="5">
        <v>224</v>
      </c>
      <c r="K13" s="5">
        <v>400</v>
      </c>
      <c r="M13" s="5">
        <v>57</v>
      </c>
      <c r="N13" s="5">
        <v>259</v>
      </c>
      <c r="O13" s="5">
        <v>247</v>
      </c>
      <c r="P13" s="5">
        <v>393.8</v>
      </c>
      <c r="Q13" s="5">
        <v>456</v>
      </c>
      <c r="R13" s="5">
        <v>599</v>
      </c>
      <c r="S13" s="5">
        <v>518.1</v>
      </c>
      <c r="T13" s="5">
        <v>289</v>
      </c>
      <c r="U13" s="5">
        <v>422.90199999999999</v>
      </c>
      <c r="V13" s="5">
        <v>828.92200000000003</v>
      </c>
      <c r="W13" s="5">
        <v>500.89499999999998</v>
      </c>
      <c r="X13" s="5">
        <v>179.83</v>
      </c>
      <c r="Y13" s="5">
        <v>295.16800000000001</v>
      </c>
      <c r="Z13" s="5">
        <v>121.702</v>
      </c>
      <c r="AA13" s="5">
        <v>28.420999999999999</v>
      </c>
      <c r="AB13" s="5">
        <v>35.564999999999998</v>
      </c>
      <c r="AC13" s="5">
        <v>120.447</v>
      </c>
      <c r="AD13" s="5">
        <v>118.14100000000001</v>
      </c>
      <c r="AE13" s="5">
        <v>166.36099999999999</v>
      </c>
      <c r="AF13" s="5">
        <v>211.054</v>
      </c>
      <c r="AG13" s="5">
        <v>227.55799999999999</v>
      </c>
      <c r="AH13" s="5">
        <v>315.17099999999999</v>
      </c>
      <c r="AI13" s="5">
        <v>309.20999999999998</v>
      </c>
      <c r="AJ13" s="5">
        <v>357.71499999999997</v>
      </c>
      <c r="AK13" s="20">
        <v>5</v>
      </c>
      <c r="AM13" s="12">
        <f>+AO13/$AO$3</f>
        <v>3.564566413014434E-2</v>
      </c>
      <c r="AN13" s="7">
        <f>IF(AK13=1,AM13,AM13+AN11)</f>
        <v>0.86922518179430708</v>
      </c>
      <c r="AO13" s="5">
        <f>SUM(G13:AJ13)</f>
        <v>8628.9619999999995</v>
      </c>
    </row>
    <row r="14" spans="1:41" ht="12" customHeight="1" x14ac:dyDescent="0.2">
      <c r="A14" s="1" t="s">
        <v>110</v>
      </c>
      <c r="B14" s="1" t="s">
        <v>68</v>
      </c>
      <c r="C14" s="1" t="s">
        <v>8</v>
      </c>
      <c r="D14" s="1" t="s">
        <v>216</v>
      </c>
      <c r="E14" s="1" t="s">
        <v>16</v>
      </c>
      <c r="F14" s="1" t="s">
        <v>11</v>
      </c>
      <c r="G14" s="5">
        <v>-1</v>
      </c>
      <c r="H14" s="5">
        <v>-1</v>
      </c>
      <c r="I14" s="5">
        <v>-1</v>
      </c>
      <c r="J14" s="5">
        <v>-1</v>
      </c>
      <c r="K14" s="5">
        <v>-1</v>
      </c>
      <c r="M14" s="5">
        <v>-1</v>
      </c>
      <c r="N14" s="5">
        <v>-1</v>
      </c>
      <c r="O14" s="5">
        <v>-1</v>
      </c>
      <c r="P14" s="5">
        <v>-1</v>
      </c>
      <c r="Q14" s="5">
        <v>-1</v>
      </c>
      <c r="R14" s="5">
        <v>-1</v>
      </c>
      <c r="S14" s="5">
        <v>-1</v>
      </c>
      <c r="T14" s="5">
        <v>-1</v>
      </c>
      <c r="U14" s="5">
        <v>-1</v>
      </c>
      <c r="V14" s="5">
        <v>-1</v>
      </c>
      <c r="W14" s="5" t="s">
        <v>12</v>
      </c>
      <c r="X14" s="5" t="s">
        <v>12</v>
      </c>
      <c r="Y14" s="5" t="s">
        <v>13</v>
      </c>
      <c r="Z14" s="5" t="s">
        <v>13</v>
      </c>
      <c r="AA14" s="5" t="s">
        <v>12</v>
      </c>
      <c r="AB14" s="5" t="s">
        <v>12</v>
      </c>
      <c r="AC14" s="5" t="s">
        <v>13</v>
      </c>
      <c r="AD14" s="5" t="s">
        <v>13</v>
      </c>
      <c r="AE14" s="5" t="s">
        <v>24</v>
      </c>
      <c r="AF14" s="5" t="s">
        <v>13</v>
      </c>
      <c r="AG14" s="5" t="s">
        <v>13</v>
      </c>
      <c r="AH14" s="5" t="s">
        <v>15</v>
      </c>
      <c r="AI14" s="5" t="s">
        <v>13</v>
      </c>
      <c r="AJ14" s="5" t="s">
        <v>13</v>
      </c>
      <c r="AK14" s="20">
        <v>5</v>
      </c>
    </row>
    <row r="15" spans="1:41" ht="12" customHeight="1" x14ac:dyDescent="0.2">
      <c r="A15" s="1" t="s">
        <v>110</v>
      </c>
      <c r="B15" s="1" t="s">
        <v>68</v>
      </c>
      <c r="C15" s="1" t="s">
        <v>8</v>
      </c>
      <c r="D15" s="1" t="s">
        <v>37</v>
      </c>
      <c r="E15" s="1" t="s">
        <v>28</v>
      </c>
      <c r="F15" s="1" t="s">
        <v>10</v>
      </c>
      <c r="G15" s="5">
        <v>46</v>
      </c>
      <c r="H15" s="5">
        <v>462</v>
      </c>
      <c r="I15" s="5">
        <v>24</v>
      </c>
      <c r="J15" s="5">
        <v>213</v>
      </c>
      <c r="K15" s="5">
        <v>458</v>
      </c>
      <c r="L15" s="5">
        <v>323</v>
      </c>
      <c r="M15" s="5">
        <v>828</v>
      </c>
      <c r="N15" s="5">
        <v>692</v>
      </c>
      <c r="O15" s="5">
        <v>709</v>
      </c>
      <c r="P15" s="5">
        <v>660</v>
      </c>
      <c r="Q15" s="5">
        <v>150</v>
      </c>
      <c r="R15" s="5">
        <v>884</v>
      </c>
      <c r="S15" s="5">
        <v>490</v>
      </c>
      <c r="T15" s="5">
        <v>855</v>
      </c>
      <c r="U15" s="5">
        <v>871</v>
      </c>
      <c r="V15" s="5">
        <v>179</v>
      </c>
      <c r="AK15" s="20">
        <v>6</v>
      </c>
      <c r="AM15" s="12">
        <f>+AO15/$AO$3</f>
        <v>3.2403038677983775E-2</v>
      </c>
      <c r="AN15" s="7">
        <f>IF(AK15=1,AM15,AM15+AN13)</f>
        <v>0.90162822047229085</v>
      </c>
      <c r="AO15" s="5">
        <f>SUM(G15:AJ15)</f>
        <v>7844</v>
      </c>
    </row>
    <row r="16" spans="1:41" ht="12" customHeight="1" x14ac:dyDescent="0.2">
      <c r="A16" s="1" t="s">
        <v>110</v>
      </c>
      <c r="B16" s="1" t="s">
        <v>68</v>
      </c>
      <c r="C16" s="1" t="s">
        <v>8</v>
      </c>
      <c r="D16" s="1" t="s">
        <v>37</v>
      </c>
      <c r="E16" s="1" t="s">
        <v>28</v>
      </c>
      <c r="F16" s="1" t="s">
        <v>11</v>
      </c>
      <c r="G16" s="5" t="s">
        <v>24</v>
      </c>
      <c r="H16" s="5">
        <v>-1</v>
      </c>
      <c r="I16" s="5">
        <v>-1</v>
      </c>
      <c r="J16" s="5">
        <v>-1</v>
      </c>
      <c r="K16" s="5">
        <v>-1</v>
      </c>
      <c r="L16" s="5">
        <v>-1</v>
      </c>
      <c r="M16" s="5">
        <v>-1</v>
      </c>
      <c r="N16" s="5">
        <v>-1</v>
      </c>
      <c r="O16" s="5">
        <v>-1</v>
      </c>
      <c r="P16" s="5">
        <v>-1</v>
      </c>
      <c r="Q16" s="5">
        <v>-1</v>
      </c>
      <c r="R16" s="5">
        <v>-1</v>
      </c>
      <c r="S16" s="5">
        <v>-1</v>
      </c>
      <c r="T16" s="5">
        <v>-1</v>
      </c>
      <c r="U16" s="5">
        <v>-1</v>
      </c>
      <c r="V16" s="5">
        <v>-1</v>
      </c>
      <c r="AK16" s="20">
        <v>6</v>
      </c>
    </row>
    <row r="17" spans="1:41" ht="12" customHeight="1" x14ac:dyDescent="0.2">
      <c r="A17" s="1" t="s">
        <v>110</v>
      </c>
      <c r="B17" s="1" t="s">
        <v>68</v>
      </c>
      <c r="C17" s="1" t="s">
        <v>8</v>
      </c>
      <c r="D17" s="1" t="s">
        <v>216</v>
      </c>
      <c r="E17" s="1" t="s">
        <v>9</v>
      </c>
      <c r="F17" s="1" t="s">
        <v>10</v>
      </c>
      <c r="G17" s="5">
        <v>448</v>
      </c>
      <c r="H17" s="5">
        <v>372</v>
      </c>
      <c r="I17" s="5">
        <v>164</v>
      </c>
      <c r="J17" s="5">
        <v>66</v>
      </c>
      <c r="K17" s="5">
        <v>181</v>
      </c>
      <c r="L17" s="5">
        <v>310</v>
      </c>
      <c r="M17" s="5">
        <v>134</v>
      </c>
      <c r="N17" s="5">
        <v>282</v>
      </c>
      <c r="O17" s="5">
        <v>270</v>
      </c>
      <c r="P17" s="5">
        <v>91.1</v>
      </c>
      <c r="Q17" s="5">
        <v>105</v>
      </c>
      <c r="R17" s="5">
        <v>150</v>
      </c>
      <c r="S17" s="5">
        <v>130</v>
      </c>
      <c r="T17" s="5">
        <v>47</v>
      </c>
      <c r="U17" s="5">
        <v>68.775999999999996</v>
      </c>
      <c r="V17" s="5">
        <v>65.308000000000007</v>
      </c>
      <c r="W17" s="5">
        <v>127.61</v>
      </c>
      <c r="X17" s="5">
        <v>67.486999999999995</v>
      </c>
      <c r="Y17" s="5">
        <v>62.15</v>
      </c>
      <c r="Z17" s="5">
        <v>83.093999999999994</v>
      </c>
      <c r="AA17" s="5">
        <v>73.503</v>
      </c>
      <c r="AB17" s="5">
        <v>84.855999999999995</v>
      </c>
      <c r="AC17" s="5">
        <v>73.700999999999993</v>
      </c>
      <c r="AD17" s="5">
        <v>2.2959999999999998</v>
      </c>
      <c r="AE17" s="5">
        <v>41.768000000000001</v>
      </c>
      <c r="AF17" s="5">
        <v>99.168000000000006</v>
      </c>
      <c r="AG17" s="5">
        <v>77.483999999999995</v>
      </c>
      <c r="AH17" s="5">
        <v>71.462000000000003</v>
      </c>
      <c r="AI17" s="5">
        <v>88.176000000000002</v>
      </c>
      <c r="AJ17" s="5">
        <v>132.572</v>
      </c>
      <c r="AK17" s="20">
        <v>7</v>
      </c>
      <c r="AM17" s="12">
        <f>+AO17/$AO$3</f>
        <v>1.6397784098123667E-2</v>
      </c>
      <c r="AN17" s="7">
        <f>IF(AK17=1,AM17,AM17+AN15)</f>
        <v>0.9180260045704145</v>
      </c>
      <c r="AO17" s="5">
        <f>SUM(G17:AJ17)</f>
        <v>3969.511</v>
      </c>
    </row>
    <row r="18" spans="1:41" ht="12" customHeight="1" x14ac:dyDescent="0.2">
      <c r="A18" s="1" t="s">
        <v>110</v>
      </c>
      <c r="B18" s="1" t="s">
        <v>68</v>
      </c>
      <c r="C18" s="1" t="s">
        <v>8</v>
      </c>
      <c r="D18" s="1" t="s">
        <v>216</v>
      </c>
      <c r="E18" s="1" t="s">
        <v>9</v>
      </c>
      <c r="F18" s="1" t="s">
        <v>11</v>
      </c>
      <c r="G18" s="5">
        <v>-1</v>
      </c>
      <c r="H18" s="5">
        <v>-1</v>
      </c>
      <c r="I18" s="5">
        <v>-1</v>
      </c>
      <c r="J18" s="5">
        <v>-1</v>
      </c>
      <c r="K18" s="5">
        <v>-1</v>
      </c>
      <c r="L18" s="5">
        <v>-1</v>
      </c>
      <c r="M18" s="5">
        <v>-1</v>
      </c>
      <c r="N18" s="5">
        <v>-1</v>
      </c>
      <c r="O18" s="5">
        <v>-1</v>
      </c>
      <c r="P18" s="5">
        <v>-1</v>
      </c>
      <c r="Q18" s="5">
        <v>-1</v>
      </c>
      <c r="R18" s="5">
        <v>-1</v>
      </c>
      <c r="S18" s="5">
        <v>-1</v>
      </c>
      <c r="T18" s="5">
        <v>-1</v>
      </c>
      <c r="U18" s="5">
        <v>-1</v>
      </c>
      <c r="V18" s="5">
        <v>-1</v>
      </c>
      <c r="W18" s="5" t="s">
        <v>15</v>
      </c>
      <c r="X18" s="5" t="s">
        <v>15</v>
      </c>
      <c r="Y18" s="5" t="s">
        <v>15</v>
      </c>
      <c r="Z18" s="5" t="s">
        <v>15</v>
      </c>
      <c r="AA18" s="5" t="s">
        <v>15</v>
      </c>
      <c r="AB18" s="5" t="s">
        <v>15</v>
      </c>
      <c r="AC18" s="5" t="s">
        <v>13</v>
      </c>
      <c r="AD18" s="5" t="s">
        <v>13</v>
      </c>
      <c r="AE18" s="5" t="s">
        <v>24</v>
      </c>
      <c r="AF18" s="5" t="s">
        <v>13</v>
      </c>
      <c r="AG18" s="5" t="s">
        <v>15</v>
      </c>
      <c r="AH18" s="5" t="s">
        <v>15</v>
      </c>
      <c r="AI18" s="5" t="s">
        <v>13</v>
      </c>
      <c r="AJ18" s="5" t="s">
        <v>15</v>
      </c>
      <c r="AK18" s="20">
        <v>7</v>
      </c>
    </row>
    <row r="19" spans="1:41" ht="12" customHeight="1" x14ac:dyDescent="0.2">
      <c r="A19" s="1" t="s">
        <v>110</v>
      </c>
      <c r="B19" s="1" t="s">
        <v>68</v>
      </c>
      <c r="C19" s="1" t="s">
        <v>8</v>
      </c>
      <c r="D19" s="1" t="s">
        <v>218</v>
      </c>
      <c r="E19" s="1" t="s">
        <v>47</v>
      </c>
      <c r="F19" s="1" t="s">
        <v>10</v>
      </c>
      <c r="K19" s="5">
        <v>1</v>
      </c>
      <c r="L19" s="5">
        <v>15</v>
      </c>
      <c r="M19" s="5">
        <v>19</v>
      </c>
      <c r="N19" s="5">
        <v>45</v>
      </c>
      <c r="O19" s="5">
        <v>2</v>
      </c>
      <c r="P19" s="5">
        <v>40.1</v>
      </c>
      <c r="Q19" s="5">
        <v>15.4</v>
      </c>
      <c r="R19" s="5">
        <v>16.899999999999999</v>
      </c>
      <c r="S19" s="5">
        <v>27</v>
      </c>
      <c r="T19" s="5">
        <v>17.654</v>
      </c>
      <c r="U19" s="5">
        <v>9.4510000000000005</v>
      </c>
      <c r="V19" s="5">
        <v>24.562000000000001</v>
      </c>
      <c r="W19" s="5">
        <v>22.6</v>
      </c>
      <c r="X19" s="5">
        <v>24.39</v>
      </c>
      <c r="Y19" s="5">
        <v>46.192</v>
      </c>
      <c r="Z19" s="5">
        <v>57.097999999999999</v>
      </c>
      <c r="AA19" s="5">
        <v>179.91900000000001</v>
      </c>
      <c r="AB19" s="5">
        <v>215.38</v>
      </c>
      <c r="AC19" s="5">
        <v>233.19200000000001</v>
      </c>
      <c r="AD19" s="5">
        <v>243.09200000000001</v>
      </c>
      <c r="AE19" s="5">
        <v>262.88799999999998</v>
      </c>
      <c r="AF19" s="5">
        <v>314.798</v>
      </c>
      <c r="AG19" s="5">
        <v>360.637</v>
      </c>
      <c r="AH19" s="5">
        <v>329.95299999999997</v>
      </c>
      <c r="AI19" s="5">
        <v>225.37299999999999</v>
      </c>
      <c r="AJ19" s="5">
        <v>375.31799999999998</v>
      </c>
      <c r="AK19" s="20">
        <v>8</v>
      </c>
      <c r="AM19" s="12">
        <f>+AO19/$AO$3</f>
        <v>1.2904609295899729E-2</v>
      </c>
      <c r="AN19" s="7">
        <f>IF(AK19=1,AM19,AM19+AN17)</f>
        <v>0.93093061386631426</v>
      </c>
      <c r="AO19" s="5">
        <f>SUM(G19:AJ19)</f>
        <v>3123.8969999999999</v>
      </c>
    </row>
    <row r="20" spans="1:41" ht="12" customHeight="1" x14ac:dyDescent="0.2">
      <c r="A20" s="1" t="s">
        <v>110</v>
      </c>
      <c r="B20" s="1" t="s">
        <v>68</v>
      </c>
      <c r="C20" s="1" t="s">
        <v>8</v>
      </c>
      <c r="D20" s="1" t="s">
        <v>218</v>
      </c>
      <c r="E20" s="1" t="s">
        <v>47</v>
      </c>
      <c r="F20" s="1" t="s">
        <v>11</v>
      </c>
      <c r="K20" s="5" t="s">
        <v>24</v>
      </c>
      <c r="L20" s="5" t="s">
        <v>12</v>
      </c>
      <c r="M20" s="5" t="s">
        <v>18</v>
      </c>
      <c r="N20" s="5" t="s">
        <v>18</v>
      </c>
      <c r="O20" s="5" t="s">
        <v>13</v>
      </c>
      <c r="P20" s="5" t="s">
        <v>13</v>
      </c>
      <c r="Q20" s="5" t="s">
        <v>13</v>
      </c>
      <c r="R20" s="5" t="s">
        <v>13</v>
      </c>
      <c r="S20" s="5" t="s">
        <v>13</v>
      </c>
      <c r="T20" s="5" t="s">
        <v>24</v>
      </c>
      <c r="U20" s="5" t="s">
        <v>24</v>
      </c>
      <c r="V20" s="5" t="s">
        <v>24</v>
      </c>
      <c r="W20" s="5" t="s">
        <v>24</v>
      </c>
      <c r="X20" s="5" t="s">
        <v>24</v>
      </c>
      <c r="Y20" s="5" t="s">
        <v>24</v>
      </c>
      <c r="Z20" s="5" t="s">
        <v>13</v>
      </c>
      <c r="AA20" s="5" t="s">
        <v>13</v>
      </c>
      <c r="AB20" s="5" t="s">
        <v>24</v>
      </c>
      <c r="AC20" s="5" t="s">
        <v>13</v>
      </c>
      <c r="AD20" s="5" t="s">
        <v>13</v>
      </c>
      <c r="AE20" s="5" t="s">
        <v>13</v>
      </c>
      <c r="AF20" s="5" t="s">
        <v>13</v>
      </c>
      <c r="AG20" s="5" t="s">
        <v>13</v>
      </c>
      <c r="AH20" s="5" t="s">
        <v>13</v>
      </c>
      <c r="AI20" s="5" t="s">
        <v>13</v>
      </c>
      <c r="AJ20" s="5" t="s">
        <v>13</v>
      </c>
      <c r="AK20" s="20">
        <v>8</v>
      </c>
    </row>
    <row r="21" spans="1:41" ht="12" customHeight="1" x14ac:dyDescent="0.2">
      <c r="A21" s="1" t="s">
        <v>110</v>
      </c>
      <c r="B21" s="1" t="s">
        <v>68</v>
      </c>
      <c r="C21" s="1" t="s">
        <v>8</v>
      </c>
      <c r="D21" s="1" t="s">
        <v>218</v>
      </c>
      <c r="E21" s="1" t="s">
        <v>21</v>
      </c>
      <c r="F21" s="1" t="s">
        <v>10</v>
      </c>
      <c r="G21" s="5">
        <v>98</v>
      </c>
      <c r="H21" s="5">
        <v>124</v>
      </c>
      <c r="I21" s="5">
        <v>89</v>
      </c>
      <c r="J21" s="5">
        <v>143.22999999999999</v>
      </c>
      <c r="K21" s="5">
        <v>134</v>
      </c>
      <c r="L21" s="5">
        <v>97</v>
      </c>
      <c r="M21" s="5">
        <v>246</v>
      </c>
      <c r="N21" s="5">
        <v>18</v>
      </c>
      <c r="O21" s="5">
        <v>403.6</v>
      </c>
      <c r="P21" s="5">
        <v>397.6</v>
      </c>
      <c r="Q21" s="5">
        <v>383.4</v>
      </c>
      <c r="R21" s="5">
        <v>160.149</v>
      </c>
      <c r="S21" s="5">
        <v>32.784999999999997</v>
      </c>
      <c r="T21" s="5">
        <v>1.27</v>
      </c>
      <c r="U21" s="5">
        <v>66.204999999999998</v>
      </c>
      <c r="V21" s="5">
        <v>71.555999999999997</v>
      </c>
      <c r="W21" s="5">
        <v>5.6020000000000003</v>
      </c>
      <c r="X21" s="5">
        <v>12.068</v>
      </c>
      <c r="Y21" s="5">
        <v>5.476</v>
      </c>
      <c r="AB21" s="5">
        <v>7.5259999999999998</v>
      </c>
      <c r="AC21" s="5">
        <v>0.34200000000000003</v>
      </c>
      <c r="AE21" s="5">
        <v>0.32500000000000001</v>
      </c>
      <c r="AF21" s="5">
        <v>8.9860000000000007</v>
      </c>
      <c r="AG21" s="5">
        <v>13.045999999999999</v>
      </c>
      <c r="AH21" s="5">
        <v>112.181</v>
      </c>
      <c r="AI21" s="5">
        <v>237.041</v>
      </c>
      <c r="AJ21" s="5">
        <v>135.536</v>
      </c>
      <c r="AK21" s="20">
        <v>9</v>
      </c>
      <c r="AM21" s="12">
        <f>+AO21/$AO$3</f>
        <v>1.2409008867634333E-2</v>
      </c>
      <c r="AN21" s="7">
        <f>IF(AK21=1,AM21,AM21+AN19)</f>
        <v>0.94333962273394856</v>
      </c>
      <c r="AO21" s="5">
        <f>SUM(G21:AJ21)</f>
        <v>3003.9239999999995</v>
      </c>
    </row>
    <row r="22" spans="1:41" ht="12" customHeight="1" x14ac:dyDescent="0.2">
      <c r="A22" s="1" t="s">
        <v>110</v>
      </c>
      <c r="B22" s="1" t="s">
        <v>68</v>
      </c>
      <c r="C22" s="1" t="s">
        <v>8</v>
      </c>
      <c r="D22" s="1" t="s">
        <v>218</v>
      </c>
      <c r="E22" s="1" t="s">
        <v>21</v>
      </c>
      <c r="F22" s="1" t="s">
        <v>11</v>
      </c>
      <c r="G22" s="5" t="s">
        <v>15</v>
      </c>
      <c r="H22" s="5" t="s">
        <v>15</v>
      </c>
      <c r="I22" s="5">
        <v>-1</v>
      </c>
      <c r="J22" s="5" t="s">
        <v>15</v>
      </c>
      <c r="K22" s="5">
        <v>-1</v>
      </c>
      <c r="L22" s="5">
        <v>-1</v>
      </c>
      <c r="M22" s="5" t="s">
        <v>15</v>
      </c>
      <c r="N22" s="5" t="s">
        <v>15</v>
      </c>
      <c r="O22" s="5">
        <v>-1</v>
      </c>
      <c r="P22" s="5">
        <v>-1</v>
      </c>
      <c r="Q22" s="5" t="s">
        <v>15</v>
      </c>
      <c r="R22" s="5" t="s">
        <v>15</v>
      </c>
      <c r="S22" s="5" t="s">
        <v>15</v>
      </c>
      <c r="T22" s="5" t="s">
        <v>15</v>
      </c>
      <c r="U22" s="5" t="s">
        <v>13</v>
      </c>
      <c r="V22" s="5" t="s">
        <v>15</v>
      </c>
      <c r="W22" s="5" t="s">
        <v>15</v>
      </c>
      <c r="X22" s="5" t="s">
        <v>15</v>
      </c>
      <c r="Y22" s="5" t="s">
        <v>15</v>
      </c>
      <c r="Z22" s="5" t="s">
        <v>15</v>
      </c>
      <c r="AB22" s="5" t="s">
        <v>15</v>
      </c>
      <c r="AC22" s="5" t="s">
        <v>15</v>
      </c>
      <c r="AE22" s="5" t="s">
        <v>24</v>
      </c>
      <c r="AF22" s="5" t="s">
        <v>13</v>
      </c>
      <c r="AG22" s="5" t="s">
        <v>13</v>
      </c>
      <c r="AH22" s="5" t="s">
        <v>13</v>
      </c>
      <c r="AI22" s="5" t="s">
        <v>13</v>
      </c>
      <c r="AJ22" s="5" t="s">
        <v>13</v>
      </c>
      <c r="AK22" s="20">
        <v>9</v>
      </c>
    </row>
    <row r="23" spans="1:41" ht="12" customHeight="1" x14ac:dyDescent="0.2">
      <c r="A23" s="1" t="s">
        <v>110</v>
      </c>
      <c r="B23" s="1" t="s">
        <v>68</v>
      </c>
      <c r="C23" s="1" t="s">
        <v>8</v>
      </c>
      <c r="D23" s="1" t="s">
        <v>222</v>
      </c>
      <c r="E23" s="1" t="s">
        <v>21</v>
      </c>
      <c r="F23" s="1" t="s">
        <v>10</v>
      </c>
      <c r="J23" s="5">
        <v>4</v>
      </c>
      <c r="K23" s="5">
        <v>205</v>
      </c>
      <c r="L23" s="5">
        <v>92</v>
      </c>
      <c r="M23" s="5">
        <v>203</v>
      </c>
      <c r="P23" s="5">
        <v>5.5730000000000004</v>
      </c>
      <c r="Q23" s="5">
        <v>0.5</v>
      </c>
      <c r="S23" s="5">
        <v>8.1000000000000003E-2</v>
      </c>
      <c r="T23" s="5">
        <v>3.1509999999999998</v>
      </c>
      <c r="V23" s="5">
        <v>1</v>
      </c>
      <c r="AF23" s="5">
        <v>161.07599999999999</v>
      </c>
      <c r="AG23" s="5">
        <v>181.19</v>
      </c>
      <c r="AH23" s="5">
        <v>207.965</v>
      </c>
      <c r="AI23" s="5">
        <v>232.43299999999999</v>
      </c>
      <c r="AJ23" s="5">
        <v>247.267</v>
      </c>
      <c r="AK23" s="20">
        <v>10</v>
      </c>
      <c r="AM23" s="12">
        <f>+AO23/$AO$3</f>
        <v>6.3791354966770712E-3</v>
      </c>
      <c r="AN23" s="7">
        <f>IF(AK23=1,AM23,AM23+AN21)</f>
        <v>0.94971875823062568</v>
      </c>
      <c r="AO23" s="5">
        <f>SUM(G23:AJ23)</f>
        <v>1544.2359999999999</v>
      </c>
    </row>
    <row r="24" spans="1:41" ht="12.75" customHeight="1" thickBot="1" x14ac:dyDescent="0.25">
      <c r="A24" s="1" t="s">
        <v>110</v>
      </c>
      <c r="B24" s="1" t="s">
        <v>68</v>
      </c>
      <c r="C24" s="1" t="s">
        <v>8</v>
      </c>
      <c r="D24" s="1" t="s">
        <v>222</v>
      </c>
      <c r="E24" s="1" t="s">
        <v>21</v>
      </c>
      <c r="F24" s="1" t="s">
        <v>11</v>
      </c>
      <c r="J24" s="5">
        <v>-1</v>
      </c>
      <c r="K24" s="5">
        <v>-1</v>
      </c>
      <c r="L24" s="5" t="s">
        <v>15</v>
      </c>
      <c r="M24" s="5" t="s">
        <v>15</v>
      </c>
      <c r="P24" s="5" t="s">
        <v>15</v>
      </c>
      <c r="Q24" s="5" t="s">
        <v>15</v>
      </c>
      <c r="S24" s="5" t="s">
        <v>15</v>
      </c>
      <c r="T24" s="5" t="s">
        <v>15</v>
      </c>
      <c r="V24" s="5">
        <v>-1</v>
      </c>
      <c r="AF24" s="5" t="s">
        <v>12</v>
      </c>
      <c r="AG24" s="5" t="s">
        <v>12</v>
      </c>
      <c r="AH24" s="5" t="s">
        <v>12</v>
      </c>
      <c r="AI24" s="5" t="s">
        <v>12</v>
      </c>
      <c r="AJ24" s="5" t="s">
        <v>12</v>
      </c>
      <c r="AK24" s="32">
        <v>10</v>
      </c>
    </row>
    <row r="25" spans="1:41" ht="12" customHeight="1" x14ac:dyDescent="0.2">
      <c r="A25" s="1" t="s">
        <v>110</v>
      </c>
      <c r="B25" s="1" t="s">
        <v>68</v>
      </c>
      <c r="C25" s="1" t="s">
        <v>19</v>
      </c>
      <c r="D25" s="1" t="s">
        <v>20</v>
      </c>
      <c r="E25" s="1" t="s">
        <v>21</v>
      </c>
      <c r="F25" s="1" t="s">
        <v>10</v>
      </c>
      <c r="I25" s="5">
        <v>6</v>
      </c>
      <c r="J25" s="5">
        <v>20</v>
      </c>
      <c r="K25" s="5">
        <v>3.67</v>
      </c>
      <c r="L25" s="5">
        <v>61</v>
      </c>
      <c r="M25" s="5">
        <v>226</v>
      </c>
      <c r="N25" s="5">
        <v>350</v>
      </c>
      <c r="O25" s="5">
        <v>222</v>
      </c>
      <c r="P25" s="5">
        <v>144</v>
      </c>
      <c r="Q25" s="5">
        <v>304</v>
      </c>
      <c r="R25" s="5">
        <v>158</v>
      </c>
      <c r="U25" s="5">
        <v>10</v>
      </c>
      <c r="V25" s="5">
        <v>4</v>
      </c>
      <c r="AK25" s="20">
        <v>11</v>
      </c>
      <c r="AM25" s="12">
        <f>+AO25/$AO$3</f>
        <v>6.2322147325744237E-3</v>
      </c>
      <c r="AN25" s="7">
        <f>IF(AK25=1,AM25,AM25+AN23)</f>
        <v>0.95595097296320009</v>
      </c>
      <c r="AO25" s="5">
        <f>SUM(G25:AJ25)</f>
        <v>1508.67</v>
      </c>
    </row>
    <row r="26" spans="1:41" ht="12" customHeight="1" x14ac:dyDescent="0.2">
      <c r="A26" s="1" t="s">
        <v>110</v>
      </c>
      <c r="B26" s="1" t="s">
        <v>68</v>
      </c>
      <c r="C26" s="1" t="s">
        <v>19</v>
      </c>
      <c r="D26" s="1" t="s">
        <v>20</v>
      </c>
      <c r="E26" s="1" t="s">
        <v>21</v>
      </c>
      <c r="F26" s="1" t="s">
        <v>11</v>
      </c>
      <c r="I26" s="5">
        <v>-1</v>
      </c>
      <c r="J26" s="5">
        <v>-1</v>
      </c>
      <c r="K26" s="5" t="s">
        <v>13</v>
      </c>
      <c r="L26" s="5" t="s">
        <v>13</v>
      </c>
      <c r="M26" s="5" t="s">
        <v>13</v>
      </c>
      <c r="N26" s="5" t="s">
        <v>13</v>
      </c>
      <c r="O26" s="5" t="s">
        <v>13</v>
      </c>
      <c r="P26" s="5" t="s">
        <v>13</v>
      </c>
      <c r="Q26" s="5" t="s">
        <v>13</v>
      </c>
      <c r="R26" s="5" t="s">
        <v>13</v>
      </c>
      <c r="U26" s="5" t="s">
        <v>13</v>
      </c>
      <c r="V26" s="5" t="s">
        <v>13</v>
      </c>
      <c r="AK26" s="20">
        <v>11</v>
      </c>
    </row>
    <row r="27" spans="1:41" ht="12" customHeight="1" x14ac:dyDescent="0.2">
      <c r="A27" s="1" t="s">
        <v>110</v>
      </c>
      <c r="B27" s="1" t="s">
        <v>68</v>
      </c>
      <c r="C27" s="1" t="s">
        <v>8</v>
      </c>
      <c r="D27" s="1" t="s">
        <v>148</v>
      </c>
      <c r="E27" s="1" t="s">
        <v>21</v>
      </c>
      <c r="F27" s="1" t="s">
        <v>10</v>
      </c>
      <c r="N27" s="5">
        <v>85</v>
      </c>
      <c r="O27" s="5">
        <v>103</v>
      </c>
      <c r="P27" s="5">
        <v>79.599999999999994</v>
      </c>
      <c r="Q27" s="5">
        <v>68.099999999999994</v>
      </c>
      <c r="R27" s="5">
        <v>39.1</v>
      </c>
      <c r="S27" s="5">
        <v>19.3</v>
      </c>
      <c r="T27" s="5">
        <v>41</v>
      </c>
      <c r="U27" s="5">
        <v>23.695</v>
      </c>
      <c r="V27" s="5">
        <v>42</v>
      </c>
      <c r="W27" s="5">
        <v>72</v>
      </c>
      <c r="X27" s="5">
        <v>119</v>
      </c>
      <c r="Y27" s="5">
        <v>41.7</v>
      </c>
      <c r="Z27" s="5">
        <v>38.22</v>
      </c>
      <c r="AA27" s="5">
        <v>35.929000000000002</v>
      </c>
      <c r="AB27" s="5">
        <v>36.036000000000001</v>
      </c>
      <c r="AC27" s="5">
        <v>38.136000000000003</v>
      </c>
      <c r="AD27" s="5">
        <v>37.1</v>
      </c>
      <c r="AE27" s="5">
        <v>45.084000000000003</v>
      </c>
      <c r="AF27" s="5">
        <v>53.89</v>
      </c>
      <c r="AG27" s="5">
        <v>64.375</v>
      </c>
      <c r="AH27" s="5">
        <v>78.992000000000004</v>
      </c>
      <c r="AI27" s="5">
        <v>88.96</v>
      </c>
      <c r="AJ27" s="5">
        <v>100.992</v>
      </c>
      <c r="AK27" s="20">
        <v>12</v>
      </c>
      <c r="AM27" s="12">
        <f>+AO27/$AO$3</f>
        <v>5.5817538869250092E-3</v>
      </c>
      <c r="AN27" s="7">
        <f>IF(AK27=1,AM27,AM27+AN25)</f>
        <v>0.96153272685012514</v>
      </c>
      <c r="AO27" s="5">
        <f>SUM(G27:AJ27)</f>
        <v>1351.2089999999998</v>
      </c>
    </row>
    <row r="28" spans="1:41" ht="12" customHeight="1" x14ac:dyDescent="0.2">
      <c r="A28" s="1" t="s">
        <v>110</v>
      </c>
      <c r="B28" s="1" t="s">
        <v>68</v>
      </c>
      <c r="C28" s="1" t="s">
        <v>8</v>
      </c>
      <c r="D28" s="1" t="s">
        <v>148</v>
      </c>
      <c r="E28" s="1" t="s">
        <v>21</v>
      </c>
      <c r="F28" s="1" t="s">
        <v>11</v>
      </c>
      <c r="N28" s="5">
        <v>-1</v>
      </c>
      <c r="O28" s="5" t="s">
        <v>15</v>
      </c>
      <c r="P28" s="5" t="s">
        <v>15</v>
      </c>
      <c r="Q28" s="5" t="s">
        <v>15</v>
      </c>
      <c r="R28" s="5" t="s">
        <v>15</v>
      </c>
      <c r="S28" s="5" t="s">
        <v>15</v>
      </c>
      <c r="T28" s="5" t="s">
        <v>15</v>
      </c>
      <c r="U28" s="5" t="s">
        <v>15</v>
      </c>
      <c r="V28" s="5" t="s">
        <v>15</v>
      </c>
      <c r="W28" s="5" t="s">
        <v>13</v>
      </c>
      <c r="X28" s="5" t="s">
        <v>15</v>
      </c>
      <c r="Y28" s="5" t="s">
        <v>15</v>
      </c>
      <c r="Z28" s="5" t="s">
        <v>15</v>
      </c>
      <c r="AA28" s="5" t="s">
        <v>13</v>
      </c>
      <c r="AB28" s="5" t="s">
        <v>15</v>
      </c>
      <c r="AC28" s="5" t="s">
        <v>15</v>
      </c>
      <c r="AD28" s="5" t="s">
        <v>12</v>
      </c>
      <c r="AE28" s="5" t="s">
        <v>13</v>
      </c>
      <c r="AF28" s="5" t="s">
        <v>12</v>
      </c>
      <c r="AG28" s="5" t="s">
        <v>12</v>
      </c>
      <c r="AH28" s="5" t="s">
        <v>12</v>
      </c>
      <c r="AI28" s="5" t="s">
        <v>12</v>
      </c>
      <c r="AJ28" s="5" t="s">
        <v>12</v>
      </c>
      <c r="AK28" s="20">
        <v>12</v>
      </c>
    </row>
    <row r="29" spans="1:41" ht="12" customHeight="1" x14ac:dyDescent="0.2">
      <c r="A29" s="1" t="s">
        <v>110</v>
      </c>
      <c r="B29" s="1" t="s">
        <v>68</v>
      </c>
      <c r="C29" s="1" t="s">
        <v>8</v>
      </c>
      <c r="D29" s="1" t="s">
        <v>216</v>
      </c>
      <c r="E29" s="1" t="s">
        <v>22</v>
      </c>
      <c r="F29" s="1" t="s">
        <v>10</v>
      </c>
      <c r="G29" s="5">
        <v>47</v>
      </c>
      <c r="H29" s="5">
        <v>74</v>
      </c>
      <c r="I29" s="5">
        <v>497</v>
      </c>
      <c r="J29" s="5">
        <v>21</v>
      </c>
      <c r="K29" s="5">
        <v>144</v>
      </c>
      <c r="L29" s="5">
        <v>253</v>
      </c>
      <c r="M29" s="5">
        <v>3</v>
      </c>
      <c r="N29" s="5">
        <v>72</v>
      </c>
      <c r="O29" s="5">
        <v>71</v>
      </c>
      <c r="P29" s="5">
        <v>56.6</v>
      </c>
      <c r="Q29" s="5">
        <v>68</v>
      </c>
      <c r="R29" s="5">
        <v>6</v>
      </c>
      <c r="AK29" s="20">
        <v>13</v>
      </c>
      <c r="AM29" s="12">
        <f>+AO29/$AO$3</f>
        <v>5.4222626936156933E-3</v>
      </c>
      <c r="AN29" s="7">
        <f>IF(AK29=1,AM29,AM29+AN27)</f>
        <v>0.96695498954374082</v>
      </c>
      <c r="AO29" s="5">
        <f>SUM(G29:AJ29)</f>
        <v>1312.6</v>
      </c>
    </row>
    <row r="30" spans="1:41" ht="12" customHeight="1" x14ac:dyDescent="0.2">
      <c r="A30" s="1" t="s">
        <v>110</v>
      </c>
      <c r="B30" s="1" t="s">
        <v>68</v>
      </c>
      <c r="C30" s="1" t="s">
        <v>8</v>
      </c>
      <c r="D30" s="1" t="s">
        <v>216</v>
      </c>
      <c r="E30" s="1" t="s">
        <v>22</v>
      </c>
      <c r="F30" s="1" t="s">
        <v>11</v>
      </c>
      <c r="G30" s="5">
        <v>-1</v>
      </c>
      <c r="H30" s="5">
        <v>-1</v>
      </c>
      <c r="I30" s="5">
        <v>-1</v>
      </c>
      <c r="J30" s="5">
        <v>-1</v>
      </c>
      <c r="K30" s="5">
        <v>-1</v>
      </c>
      <c r="L30" s="5">
        <v>-1</v>
      </c>
      <c r="M30" s="5">
        <v>-1</v>
      </c>
      <c r="N30" s="5">
        <v>-1</v>
      </c>
      <c r="O30" s="5">
        <v>-1</v>
      </c>
      <c r="P30" s="5">
        <v>-1</v>
      </c>
      <c r="Q30" s="5">
        <v>-1</v>
      </c>
      <c r="R30" s="5">
        <v>-1</v>
      </c>
      <c r="AF30" s="5" t="s">
        <v>24</v>
      </c>
      <c r="AG30" s="5" t="s">
        <v>24</v>
      </c>
      <c r="AI30" s="5" t="s">
        <v>24</v>
      </c>
      <c r="AJ30" s="5" t="s">
        <v>24</v>
      </c>
      <c r="AK30" s="20">
        <v>13</v>
      </c>
    </row>
    <row r="31" spans="1:41" ht="12" customHeight="1" x14ac:dyDescent="0.2">
      <c r="A31" s="1" t="s">
        <v>110</v>
      </c>
      <c r="B31" s="1" t="s">
        <v>68</v>
      </c>
      <c r="C31" s="1" t="s">
        <v>8</v>
      </c>
      <c r="D31" s="1" t="s">
        <v>215</v>
      </c>
      <c r="E31" s="1" t="s">
        <v>33</v>
      </c>
      <c r="F31" s="1" t="s">
        <v>10</v>
      </c>
      <c r="M31" s="5">
        <v>162</v>
      </c>
      <c r="N31" s="5">
        <v>28</v>
      </c>
      <c r="O31" s="5">
        <v>33</v>
      </c>
      <c r="P31" s="5">
        <v>125.593</v>
      </c>
      <c r="Q31" s="5">
        <v>61.2</v>
      </c>
      <c r="R31" s="5">
        <v>62.5</v>
      </c>
      <c r="S31" s="5">
        <v>109.04</v>
      </c>
      <c r="T31" s="5">
        <v>87.231999999999999</v>
      </c>
      <c r="U31" s="5">
        <v>11.31</v>
      </c>
      <c r="V31" s="5">
        <v>4.2380000000000004</v>
      </c>
      <c r="W31" s="5">
        <v>10.41</v>
      </c>
      <c r="X31" s="5">
        <v>6.2830000000000004</v>
      </c>
      <c r="Y31" s="5">
        <v>1.9770000000000001</v>
      </c>
      <c r="Z31" s="5">
        <v>20.937999999999999</v>
      </c>
      <c r="AA31" s="5">
        <v>18.937000000000001</v>
      </c>
      <c r="AB31" s="5">
        <v>25.335999999999999</v>
      </c>
      <c r="AC31" s="5">
        <v>20.693000000000001</v>
      </c>
      <c r="AD31" s="5">
        <v>16.326000000000001</v>
      </c>
      <c r="AE31" s="5">
        <v>59.094000000000001</v>
      </c>
      <c r="AF31" s="5">
        <v>34.865000000000002</v>
      </c>
      <c r="AG31" s="5">
        <v>100.92100000000001</v>
      </c>
      <c r="AH31" s="5">
        <v>107.47199999999999</v>
      </c>
      <c r="AI31" s="5">
        <v>82.421999999999997</v>
      </c>
      <c r="AJ31" s="5">
        <v>76.882999999999996</v>
      </c>
      <c r="AK31" s="20">
        <v>14</v>
      </c>
      <c r="AM31" s="12">
        <f>+AO31/$AO$3</f>
        <v>5.232528939602462E-3</v>
      </c>
      <c r="AN31" s="7">
        <f>IF(AK31=1,AM31,AM31+AN29)</f>
        <v>0.97218751848334328</v>
      </c>
      <c r="AO31" s="5">
        <f>SUM(G31:AJ31)</f>
        <v>1266.67</v>
      </c>
    </row>
    <row r="32" spans="1:41" ht="12" customHeight="1" x14ac:dyDescent="0.2">
      <c r="A32" s="1" t="s">
        <v>110</v>
      </c>
      <c r="B32" s="1" t="s">
        <v>68</v>
      </c>
      <c r="C32" s="1" t="s">
        <v>8</v>
      </c>
      <c r="D32" s="1" t="s">
        <v>215</v>
      </c>
      <c r="E32" s="1" t="s">
        <v>33</v>
      </c>
      <c r="F32" s="1" t="s">
        <v>11</v>
      </c>
      <c r="M32" s="5" t="s">
        <v>13</v>
      </c>
      <c r="N32" s="5" t="s">
        <v>18</v>
      </c>
      <c r="O32" s="5" t="s">
        <v>18</v>
      </c>
      <c r="P32" s="5" t="s">
        <v>13</v>
      </c>
      <c r="Q32" s="5" t="s">
        <v>18</v>
      </c>
      <c r="R32" s="5" t="s">
        <v>18</v>
      </c>
      <c r="S32" s="5" t="s">
        <v>17</v>
      </c>
      <c r="T32" s="5" t="s">
        <v>17</v>
      </c>
      <c r="U32" s="5" t="s">
        <v>13</v>
      </c>
      <c r="V32" s="5" t="s">
        <v>13</v>
      </c>
      <c r="W32" s="5" t="s">
        <v>12</v>
      </c>
      <c r="X32" s="5" t="s">
        <v>12</v>
      </c>
      <c r="Y32" s="5" t="s">
        <v>12</v>
      </c>
      <c r="Z32" s="5" t="s">
        <v>12</v>
      </c>
      <c r="AA32" s="5" t="s">
        <v>12</v>
      </c>
      <c r="AB32" s="5" t="s">
        <v>12</v>
      </c>
      <c r="AC32" s="5" t="s">
        <v>12</v>
      </c>
      <c r="AD32" s="5" t="s">
        <v>12</v>
      </c>
      <c r="AE32" s="5" t="s">
        <v>12</v>
      </c>
      <c r="AF32" s="5" t="s">
        <v>12</v>
      </c>
      <c r="AG32" s="5" t="s">
        <v>12</v>
      </c>
      <c r="AH32" s="5" t="s">
        <v>12</v>
      </c>
      <c r="AI32" s="5" t="s">
        <v>12</v>
      </c>
      <c r="AJ32" s="5" t="s">
        <v>12</v>
      </c>
      <c r="AK32" s="20">
        <v>14</v>
      </c>
    </row>
    <row r="33" spans="1:41" ht="12" customHeight="1" x14ac:dyDescent="0.2">
      <c r="A33" s="1" t="s">
        <v>110</v>
      </c>
      <c r="B33" s="1" t="s">
        <v>68</v>
      </c>
      <c r="C33" s="1" t="s">
        <v>8</v>
      </c>
      <c r="D33" s="1" t="s">
        <v>218</v>
      </c>
      <c r="E33" s="1" t="s">
        <v>9</v>
      </c>
      <c r="F33" s="1" t="s">
        <v>10</v>
      </c>
      <c r="G33" s="5">
        <v>5</v>
      </c>
      <c r="H33" s="5">
        <v>4.0999999999999996</v>
      </c>
      <c r="I33" s="5">
        <v>1.931</v>
      </c>
      <c r="J33" s="5">
        <v>219.375</v>
      </c>
      <c r="K33" s="5">
        <v>34</v>
      </c>
      <c r="L33" s="5">
        <v>80</v>
      </c>
      <c r="M33" s="5">
        <v>447</v>
      </c>
      <c r="N33" s="5">
        <v>251.86199999999999</v>
      </c>
      <c r="O33" s="5">
        <v>5.2</v>
      </c>
      <c r="P33" s="5">
        <v>1.9790000000000001</v>
      </c>
      <c r="Q33" s="5">
        <v>2.157</v>
      </c>
      <c r="R33" s="5">
        <v>6.7</v>
      </c>
      <c r="S33" s="5">
        <v>1.464</v>
      </c>
      <c r="T33" s="5">
        <v>7.79</v>
      </c>
      <c r="U33" s="5">
        <v>6.14</v>
      </c>
      <c r="V33" s="5">
        <v>7.2149999999999999</v>
      </c>
      <c r="W33" s="5">
        <v>1.0900000000000001</v>
      </c>
      <c r="AF33" s="5">
        <v>3.363</v>
      </c>
      <c r="AG33" s="5">
        <v>8.3849999999999998</v>
      </c>
      <c r="AH33" s="5">
        <v>3.54</v>
      </c>
      <c r="AI33" s="5">
        <v>2.831</v>
      </c>
      <c r="AJ33" s="5">
        <v>16.29</v>
      </c>
      <c r="AK33" s="20">
        <v>15</v>
      </c>
      <c r="AM33" s="12">
        <f>+AO33/$AO$3</f>
        <v>4.6159541375883732E-3</v>
      </c>
      <c r="AN33" s="7">
        <f>IF(AK33=1,AM33,AM33+AN31)</f>
        <v>0.9768034726209317</v>
      </c>
      <c r="AO33" s="5">
        <f>SUM(G33:AJ33)</f>
        <v>1117.4119999999998</v>
      </c>
    </row>
    <row r="34" spans="1:41" ht="12" customHeight="1" x14ac:dyDescent="0.2">
      <c r="A34" s="1" t="s">
        <v>110</v>
      </c>
      <c r="B34" s="1" t="s">
        <v>68</v>
      </c>
      <c r="C34" s="1" t="s">
        <v>8</v>
      </c>
      <c r="D34" s="1" t="s">
        <v>218</v>
      </c>
      <c r="E34" s="1" t="s">
        <v>9</v>
      </c>
      <c r="F34" s="1" t="s">
        <v>11</v>
      </c>
      <c r="G34" s="5">
        <v>-1</v>
      </c>
      <c r="H34" s="5" t="s">
        <v>15</v>
      </c>
      <c r="I34" s="5" t="s">
        <v>13</v>
      </c>
      <c r="J34" s="5" t="s">
        <v>13</v>
      </c>
      <c r="K34" s="5" t="s">
        <v>13</v>
      </c>
      <c r="L34" s="5" t="s">
        <v>12</v>
      </c>
      <c r="M34" s="5" t="s">
        <v>12</v>
      </c>
      <c r="N34" s="5" t="s">
        <v>13</v>
      </c>
      <c r="O34" s="5" t="s">
        <v>13</v>
      </c>
      <c r="P34" s="5" t="s">
        <v>15</v>
      </c>
      <c r="Q34" s="5" t="s">
        <v>15</v>
      </c>
      <c r="R34" s="5" t="s">
        <v>15</v>
      </c>
      <c r="S34" s="5" t="s">
        <v>13</v>
      </c>
      <c r="T34" s="5" t="s">
        <v>12</v>
      </c>
      <c r="U34" s="5" t="s">
        <v>13</v>
      </c>
      <c r="V34" s="5" t="s">
        <v>15</v>
      </c>
      <c r="W34" s="5" t="s">
        <v>15</v>
      </c>
      <c r="Z34" s="5" t="s">
        <v>15</v>
      </c>
      <c r="AF34" s="5" t="s">
        <v>12</v>
      </c>
      <c r="AG34" s="5" t="s">
        <v>15</v>
      </c>
      <c r="AH34" s="5" t="s">
        <v>13</v>
      </c>
      <c r="AI34" s="5" t="s">
        <v>13</v>
      </c>
      <c r="AJ34" s="5" t="s">
        <v>15</v>
      </c>
      <c r="AK34" s="20">
        <v>15</v>
      </c>
    </row>
    <row r="35" spans="1:41" ht="12" customHeight="1" x14ac:dyDescent="0.2">
      <c r="A35" s="1" t="s">
        <v>110</v>
      </c>
      <c r="B35" s="1" t="s">
        <v>68</v>
      </c>
      <c r="C35" s="1" t="s">
        <v>30</v>
      </c>
      <c r="D35" s="1" t="s">
        <v>45</v>
      </c>
      <c r="E35" s="1" t="s">
        <v>21</v>
      </c>
      <c r="F35" s="1" t="s">
        <v>10</v>
      </c>
      <c r="G35" s="5">
        <v>85</v>
      </c>
      <c r="H35" s="5">
        <v>144</v>
      </c>
      <c r="I35" s="5">
        <v>223</v>
      </c>
      <c r="J35" s="5">
        <v>68</v>
      </c>
      <c r="K35" s="5">
        <v>189</v>
      </c>
      <c r="L35" s="5">
        <v>71</v>
      </c>
      <c r="M35" s="5">
        <v>208</v>
      </c>
      <c r="N35" s="5">
        <v>66</v>
      </c>
      <c r="AK35" s="20">
        <v>16</v>
      </c>
      <c r="AM35" s="12">
        <f>+AO35/$AO$3</f>
        <v>4.3540034123654894E-3</v>
      </c>
      <c r="AN35" s="7">
        <f>IF(AK35=1,AM35,AM35+AN33)</f>
        <v>0.98115747603329717</v>
      </c>
      <c r="AO35" s="5">
        <f>SUM(G35:AJ35)</f>
        <v>1054</v>
      </c>
    </row>
    <row r="36" spans="1:41" ht="12" customHeight="1" x14ac:dyDescent="0.2">
      <c r="A36" s="1" t="s">
        <v>110</v>
      </c>
      <c r="B36" s="1" t="s">
        <v>68</v>
      </c>
      <c r="C36" s="1" t="s">
        <v>30</v>
      </c>
      <c r="D36" s="1" t="s">
        <v>45</v>
      </c>
      <c r="E36" s="1" t="s">
        <v>21</v>
      </c>
      <c r="F36" s="1" t="s">
        <v>11</v>
      </c>
      <c r="G36" s="5">
        <v>-1</v>
      </c>
      <c r="H36" s="5">
        <v>-1</v>
      </c>
      <c r="I36" s="5">
        <v>-1</v>
      </c>
      <c r="J36" s="5">
        <v>-1</v>
      </c>
      <c r="K36" s="5">
        <v>-1</v>
      </c>
      <c r="L36" s="5">
        <v>-1</v>
      </c>
      <c r="M36" s="5">
        <v>-1</v>
      </c>
      <c r="N36" s="5">
        <v>-1</v>
      </c>
      <c r="AK36" s="20">
        <v>16</v>
      </c>
    </row>
    <row r="37" spans="1:41" ht="12" customHeight="1" x14ac:dyDescent="0.2">
      <c r="A37" s="1" t="s">
        <v>110</v>
      </c>
      <c r="B37" s="1" t="s">
        <v>68</v>
      </c>
      <c r="C37" s="1" t="s">
        <v>8</v>
      </c>
      <c r="D37" s="1" t="s">
        <v>35</v>
      </c>
      <c r="E37" s="1" t="s">
        <v>21</v>
      </c>
      <c r="F37" s="1" t="s">
        <v>10</v>
      </c>
      <c r="J37" s="5">
        <v>1</v>
      </c>
      <c r="K37" s="5">
        <v>19</v>
      </c>
      <c r="L37" s="5">
        <v>550</v>
      </c>
      <c r="M37" s="5">
        <v>255</v>
      </c>
      <c r="O37" s="5">
        <v>1</v>
      </c>
      <c r="AK37" s="20">
        <v>17</v>
      </c>
      <c r="AM37" s="12">
        <f>+AO37/$AO$3</f>
        <v>3.4121506817968634E-3</v>
      </c>
      <c r="AN37" s="7">
        <f>IF(AK37=1,AM37,AM37+AN35)</f>
        <v>0.98456962671509407</v>
      </c>
      <c r="AO37" s="5">
        <f>SUM(G37:AJ37)</f>
        <v>826</v>
      </c>
    </row>
    <row r="38" spans="1:41" ht="12" customHeight="1" x14ac:dyDescent="0.2">
      <c r="A38" s="1" t="s">
        <v>110</v>
      </c>
      <c r="B38" s="1" t="s">
        <v>68</v>
      </c>
      <c r="C38" s="1" t="s">
        <v>8</v>
      </c>
      <c r="D38" s="1" t="s">
        <v>35</v>
      </c>
      <c r="E38" s="1" t="s">
        <v>21</v>
      </c>
      <c r="F38" s="1" t="s">
        <v>11</v>
      </c>
      <c r="J38" s="5">
        <v>-1</v>
      </c>
      <c r="K38" s="5">
        <v>-1</v>
      </c>
      <c r="L38" s="5">
        <v>-1</v>
      </c>
      <c r="M38" s="5">
        <v>-1</v>
      </c>
      <c r="N38" s="5" t="s">
        <v>15</v>
      </c>
      <c r="O38" s="5" t="s">
        <v>15</v>
      </c>
      <c r="AK38" s="20">
        <v>17</v>
      </c>
    </row>
    <row r="39" spans="1:41" ht="12" customHeight="1" x14ac:dyDescent="0.2">
      <c r="A39" s="1" t="s">
        <v>110</v>
      </c>
      <c r="B39" s="1" t="s">
        <v>68</v>
      </c>
      <c r="C39" s="1" t="s">
        <v>8</v>
      </c>
      <c r="D39" s="1" t="s">
        <v>216</v>
      </c>
      <c r="E39" s="1" t="s">
        <v>28</v>
      </c>
      <c r="F39" s="1" t="s">
        <v>10</v>
      </c>
      <c r="T39" s="5">
        <v>223</v>
      </c>
      <c r="U39" s="5">
        <v>326.322</v>
      </c>
      <c r="V39" s="5">
        <v>228.21799999999999</v>
      </c>
      <c r="AK39" s="20">
        <v>18</v>
      </c>
      <c r="AM39" s="12">
        <f>+AO39/$AO$3</f>
        <v>3.2119656672207424E-3</v>
      </c>
      <c r="AN39" s="7">
        <f>IF(AK39=1,AM39,AM39+AN37)</f>
        <v>0.98778159238231478</v>
      </c>
      <c r="AO39" s="5">
        <f>SUM(G39:AJ39)</f>
        <v>777.54</v>
      </c>
    </row>
    <row r="40" spans="1:41" ht="12" customHeight="1" x14ac:dyDescent="0.2">
      <c r="A40" s="1" t="s">
        <v>110</v>
      </c>
      <c r="B40" s="1" t="s">
        <v>68</v>
      </c>
      <c r="C40" s="1" t="s">
        <v>8</v>
      </c>
      <c r="D40" s="1" t="s">
        <v>216</v>
      </c>
      <c r="E40" s="1" t="s">
        <v>28</v>
      </c>
      <c r="F40" s="1" t="s">
        <v>11</v>
      </c>
      <c r="T40" s="5">
        <v>-1</v>
      </c>
      <c r="U40" s="5">
        <v>-1</v>
      </c>
      <c r="V40" s="5">
        <v>-1</v>
      </c>
      <c r="AK40" s="20">
        <v>18</v>
      </c>
    </row>
    <row r="41" spans="1:41" ht="12" customHeight="1" x14ac:dyDescent="0.2">
      <c r="A41" s="1" t="s">
        <v>110</v>
      </c>
      <c r="B41" s="1" t="s">
        <v>68</v>
      </c>
      <c r="C41" s="1" t="s">
        <v>8</v>
      </c>
      <c r="D41" s="1" t="s">
        <v>216</v>
      </c>
      <c r="E41" s="1" t="s">
        <v>26</v>
      </c>
      <c r="F41" s="1" t="s">
        <v>10</v>
      </c>
      <c r="H41" s="5">
        <v>7</v>
      </c>
      <c r="J41" s="5">
        <v>25</v>
      </c>
      <c r="M41" s="5">
        <v>75</v>
      </c>
      <c r="T41" s="5">
        <v>2</v>
      </c>
      <c r="V41" s="5">
        <v>95.153999999999996</v>
      </c>
      <c r="W41" s="5">
        <v>0.63100000000000001</v>
      </c>
      <c r="X41" s="5">
        <v>5.4470000000000001</v>
      </c>
      <c r="Y41" s="5">
        <v>8.9260000000000002</v>
      </c>
      <c r="Z41" s="5">
        <v>22.975999999999999</v>
      </c>
      <c r="AA41" s="5">
        <v>32.192999999999998</v>
      </c>
      <c r="AB41" s="5">
        <v>27.215</v>
      </c>
      <c r="AC41" s="5">
        <v>25.701000000000001</v>
      </c>
      <c r="AD41" s="5">
        <v>26.443999999999999</v>
      </c>
      <c r="AE41" s="5">
        <v>43.895000000000003</v>
      </c>
      <c r="AI41" s="5">
        <v>8.1780000000000008</v>
      </c>
      <c r="AJ41" s="5">
        <v>10.925000000000001</v>
      </c>
      <c r="AK41" s="20">
        <v>19</v>
      </c>
      <c r="AM41" s="12">
        <f>+AO41/$AO$3</f>
        <v>1.7212978291095958E-3</v>
      </c>
      <c r="AN41" s="7">
        <f>IF(AK41=1,AM41,AM41+AN39)</f>
        <v>0.98950289021142435</v>
      </c>
      <c r="AO41" s="5">
        <f>SUM(G41:AJ41)</f>
        <v>416.685</v>
      </c>
    </row>
    <row r="42" spans="1:41" ht="12" customHeight="1" x14ac:dyDescent="0.2">
      <c r="A42" s="1" t="s">
        <v>110</v>
      </c>
      <c r="B42" s="1" t="s">
        <v>68</v>
      </c>
      <c r="C42" s="1" t="s">
        <v>8</v>
      </c>
      <c r="D42" s="1" t="s">
        <v>216</v>
      </c>
      <c r="E42" s="1" t="s">
        <v>26</v>
      </c>
      <c r="F42" s="1" t="s">
        <v>11</v>
      </c>
      <c r="H42" s="5">
        <v>-1</v>
      </c>
      <c r="J42" s="5">
        <v>-1</v>
      </c>
      <c r="M42" s="5">
        <v>-1</v>
      </c>
      <c r="T42" s="5">
        <v>-1</v>
      </c>
      <c r="V42" s="5">
        <v>-1</v>
      </c>
      <c r="W42" s="5">
        <v>-1</v>
      </c>
      <c r="X42" s="5">
        <v>-1</v>
      </c>
      <c r="Y42" s="5">
        <v>-1</v>
      </c>
      <c r="Z42" s="5">
        <v>-1</v>
      </c>
      <c r="AA42" s="5">
        <v>-1</v>
      </c>
      <c r="AB42" s="5">
        <v>-1</v>
      </c>
      <c r="AC42" s="5">
        <v>-1</v>
      </c>
      <c r="AD42" s="5">
        <v>-1</v>
      </c>
      <c r="AE42" s="5">
        <v>-1</v>
      </c>
      <c r="AI42" s="5">
        <v>-1</v>
      </c>
      <c r="AJ42" s="5">
        <v>-1</v>
      </c>
      <c r="AK42" s="20">
        <v>19</v>
      </c>
    </row>
    <row r="43" spans="1:41" ht="12" customHeight="1" x14ac:dyDescent="0.2">
      <c r="A43" s="1" t="s">
        <v>110</v>
      </c>
      <c r="B43" s="1" t="s">
        <v>68</v>
      </c>
      <c r="C43" s="1" t="s">
        <v>8</v>
      </c>
      <c r="D43" s="1" t="s">
        <v>111</v>
      </c>
      <c r="E43" s="1" t="s">
        <v>28</v>
      </c>
      <c r="F43" s="1" t="s">
        <v>10</v>
      </c>
      <c r="O43" s="5">
        <v>5</v>
      </c>
      <c r="AC43" s="5">
        <v>0.13</v>
      </c>
      <c r="AD43" s="5">
        <v>0.115</v>
      </c>
      <c r="AF43" s="5">
        <v>41.738</v>
      </c>
      <c r="AG43" s="5">
        <v>47.14</v>
      </c>
      <c r="AH43" s="5">
        <v>10.507999999999999</v>
      </c>
      <c r="AI43" s="5">
        <v>47.530999999999999</v>
      </c>
      <c r="AJ43" s="5">
        <v>189.482</v>
      </c>
      <c r="AK43" s="20">
        <v>20</v>
      </c>
      <c r="AM43" s="12">
        <f>+AO43/$AO$3</f>
        <v>1.4113084836946824E-3</v>
      </c>
      <c r="AN43" s="7">
        <f>IF(AK43=1,AM43,AM43+AN41)</f>
        <v>0.99091419869511899</v>
      </c>
      <c r="AO43" s="5">
        <f>SUM(G43:AJ43)</f>
        <v>341.64400000000001</v>
      </c>
    </row>
    <row r="44" spans="1:41" ht="12" customHeight="1" x14ac:dyDescent="0.2">
      <c r="A44" s="1" t="s">
        <v>110</v>
      </c>
      <c r="B44" s="1" t="s">
        <v>68</v>
      </c>
      <c r="C44" s="1" t="s">
        <v>8</v>
      </c>
      <c r="D44" s="1" t="s">
        <v>111</v>
      </c>
      <c r="E44" s="1" t="s">
        <v>28</v>
      </c>
      <c r="F44" s="1" t="s">
        <v>11</v>
      </c>
      <c r="O44" s="5">
        <v>-1</v>
      </c>
      <c r="AC44" s="5">
        <v>-1</v>
      </c>
      <c r="AD44" s="5">
        <v>-1</v>
      </c>
      <c r="AF44" s="5" t="s">
        <v>12</v>
      </c>
      <c r="AG44" s="5" t="s">
        <v>12</v>
      </c>
      <c r="AH44" s="5" t="s">
        <v>12</v>
      </c>
      <c r="AI44" s="5" t="s">
        <v>12</v>
      </c>
      <c r="AJ44" s="5" t="s">
        <v>12</v>
      </c>
      <c r="AK44" s="20">
        <v>20</v>
      </c>
    </row>
    <row r="45" spans="1:41" ht="12" customHeight="1" x14ac:dyDescent="0.2">
      <c r="A45" s="1" t="s">
        <v>110</v>
      </c>
      <c r="B45" s="1" t="s">
        <v>68</v>
      </c>
      <c r="C45" s="1" t="s">
        <v>8</v>
      </c>
      <c r="D45" s="1" t="s">
        <v>230</v>
      </c>
      <c r="E45" s="63" t="s">
        <v>32</v>
      </c>
      <c r="F45" s="1" t="s">
        <v>10</v>
      </c>
      <c r="J45" s="5">
        <v>330</v>
      </c>
      <c r="AK45" s="20">
        <v>21</v>
      </c>
      <c r="AM45" s="12">
        <f>+AO45/$AO$3</f>
        <v>1.3632078995072215E-3</v>
      </c>
      <c r="AN45" s="7">
        <f>IF(AK45=1,AM45,AM45+AN43)</f>
        <v>0.99227740659462615</v>
      </c>
      <c r="AO45" s="5">
        <f>SUM(G45:AJ45)</f>
        <v>330</v>
      </c>
    </row>
    <row r="46" spans="1:41" ht="12" customHeight="1" x14ac:dyDescent="0.2">
      <c r="A46" s="1" t="s">
        <v>110</v>
      </c>
      <c r="B46" s="1" t="s">
        <v>68</v>
      </c>
      <c r="C46" s="1" t="s">
        <v>8</v>
      </c>
      <c r="D46" s="1" t="s">
        <v>230</v>
      </c>
      <c r="E46" s="63" t="s">
        <v>32</v>
      </c>
      <c r="F46" s="1" t="s">
        <v>11</v>
      </c>
      <c r="J46" s="5">
        <v>-1</v>
      </c>
      <c r="AK46" s="20">
        <v>21</v>
      </c>
    </row>
    <row r="47" spans="1:41" ht="12" customHeight="1" x14ac:dyDescent="0.2">
      <c r="A47" s="1" t="s">
        <v>110</v>
      </c>
      <c r="B47" s="1" t="s">
        <v>68</v>
      </c>
      <c r="C47" s="1" t="s">
        <v>30</v>
      </c>
      <c r="D47" s="1" t="s">
        <v>81</v>
      </c>
      <c r="E47" s="1" t="s">
        <v>21</v>
      </c>
      <c r="F47" s="1" t="s">
        <v>10</v>
      </c>
      <c r="N47" s="5">
        <v>67</v>
      </c>
      <c r="O47" s="5">
        <v>104</v>
      </c>
      <c r="P47" s="5">
        <v>118</v>
      </c>
      <c r="AK47" s="20">
        <v>22</v>
      </c>
      <c r="AM47" s="12">
        <f>+AO47/$AO$3</f>
        <v>1.1938396453260213E-3</v>
      </c>
      <c r="AN47" s="7">
        <f>IF(AK47=1,AM47,AM47+AN45)</f>
        <v>0.9934712462399522</v>
      </c>
      <c r="AO47" s="5">
        <f>SUM(G47:AJ47)</f>
        <v>289</v>
      </c>
    </row>
    <row r="48" spans="1:41" ht="12" customHeight="1" x14ac:dyDescent="0.2">
      <c r="A48" s="1" t="s">
        <v>110</v>
      </c>
      <c r="B48" s="1" t="s">
        <v>68</v>
      </c>
      <c r="C48" s="1" t="s">
        <v>30</v>
      </c>
      <c r="D48" s="1" t="s">
        <v>81</v>
      </c>
      <c r="E48" s="1" t="s">
        <v>21</v>
      </c>
      <c r="F48" s="1" t="s">
        <v>11</v>
      </c>
      <c r="N48" s="5" t="s">
        <v>15</v>
      </c>
      <c r="O48" s="5">
        <v>-1</v>
      </c>
      <c r="P48" s="5">
        <v>-1</v>
      </c>
      <c r="AK48" s="20">
        <v>22</v>
      </c>
    </row>
    <row r="49" spans="1:41" ht="12" customHeight="1" x14ac:dyDescent="0.2">
      <c r="A49" s="1" t="s">
        <v>110</v>
      </c>
      <c r="B49" s="1" t="s">
        <v>68</v>
      </c>
      <c r="C49" s="1" t="s">
        <v>8</v>
      </c>
      <c r="D49" s="1" t="s">
        <v>217</v>
      </c>
      <c r="E49" s="1" t="s">
        <v>16</v>
      </c>
      <c r="F49" s="1" t="s">
        <v>10</v>
      </c>
      <c r="N49" s="5">
        <v>16</v>
      </c>
      <c r="O49" s="5">
        <v>49.86</v>
      </c>
      <c r="P49" s="5">
        <v>20</v>
      </c>
      <c r="Q49" s="5">
        <v>6.34</v>
      </c>
      <c r="R49" s="5">
        <v>15</v>
      </c>
      <c r="S49" s="5">
        <v>3</v>
      </c>
      <c r="T49" s="5">
        <v>1.476</v>
      </c>
      <c r="U49" s="5">
        <v>0.95</v>
      </c>
      <c r="V49" s="5">
        <v>2.323</v>
      </c>
      <c r="W49" s="5">
        <v>0.48399999999999999</v>
      </c>
      <c r="X49" s="5">
        <v>0.873</v>
      </c>
      <c r="Y49" s="5">
        <v>1.0449999999999999</v>
      </c>
      <c r="Z49" s="5">
        <v>2.15</v>
      </c>
      <c r="AA49" s="5">
        <v>4.3899999999999997</v>
      </c>
      <c r="AB49" s="5">
        <v>10.423</v>
      </c>
      <c r="AC49" s="5">
        <v>13.1</v>
      </c>
      <c r="AD49" s="5">
        <v>19.420999999999999</v>
      </c>
      <c r="AE49" s="5">
        <v>14.233000000000001</v>
      </c>
      <c r="AF49" s="5">
        <v>31.747</v>
      </c>
      <c r="AG49" s="5">
        <v>16.111999999999998</v>
      </c>
      <c r="AH49" s="5">
        <v>16.635000000000002</v>
      </c>
      <c r="AI49" s="5">
        <v>6.407</v>
      </c>
      <c r="AJ49" s="5">
        <v>15.617000000000001</v>
      </c>
      <c r="AK49" s="20">
        <v>23</v>
      </c>
      <c r="AM49" s="12">
        <f>+AO49/$AO$3</f>
        <v>1.1053798454470889E-3</v>
      </c>
      <c r="AN49" s="7">
        <f>IF(AK49=1,AM49,AM49+AN47)</f>
        <v>0.99457662608539932</v>
      </c>
      <c r="AO49" s="5">
        <f>SUM(G49:AJ49)</f>
        <v>267.58600000000001</v>
      </c>
    </row>
    <row r="50" spans="1:41" ht="12" customHeight="1" x14ac:dyDescent="0.2">
      <c r="A50" s="1" t="s">
        <v>110</v>
      </c>
      <c r="B50" s="1" t="s">
        <v>68</v>
      </c>
      <c r="C50" s="1" t="s">
        <v>8</v>
      </c>
      <c r="D50" s="1" t="s">
        <v>217</v>
      </c>
      <c r="E50" s="1" t="s">
        <v>16</v>
      </c>
      <c r="F50" s="1" t="s">
        <v>11</v>
      </c>
      <c r="N50" s="5">
        <v>-1</v>
      </c>
      <c r="O50" s="5">
        <v>-1</v>
      </c>
      <c r="P50" s="5" t="s">
        <v>15</v>
      </c>
      <c r="Q50" s="5" t="s">
        <v>15</v>
      </c>
      <c r="R50" s="5" t="s">
        <v>15</v>
      </c>
      <c r="S50" s="5" t="s">
        <v>15</v>
      </c>
      <c r="T50" s="5" t="s">
        <v>15</v>
      </c>
      <c r="U50" s="5" t="s">
        <v>15</v>
      </c>
      <c r="V50" s="5" t="s">
        <v>15</v>
      </c>
      <c r="W50" s="5" t="s">
        <v>15</v>
      </c>
      <c r="X50" s="5" t="s">
        <v>15</v>
      </c>
      <c r="Y50" s="5" t="s">
        <v>15</v>
      </c>
      <c r="Z50" s="5" t="s">
        <v>12</v>
      </c>
      <c r="AA50" s="5" t="s">
        <v>13</v>
      </c>
      <c r="AB50" s="5" t="s">
        <v>13</v>
      </c>
      <c r="AC50" s="5" t="s">
        <v>12</v>
      </c>
      <c r="AD50" s="5" t="s">
        <v>15</v>
      </c>
      <c r="AE50" s="5" t="s">
        <v>15</v>
      </c>
      <c r="AF50" s="5" t="s">
        <v>15</v>
      </c>
      <c r="AG50" s="5" t="s">
        <v>15</v>
      </c>
      <c r="AH50" s="5" t="s">
        <v>15</v>
      </c>
      <c r="AI50" s="5" t="s">
        <v>15</v>
      </c>
      <c r="AJ50" s="5" t="s">
        <v>15</v>
      </c>
      <c r="AK50" s="20">
        <v>23</v>
      </c>
    </row>
    <row r="51" spans="1:41" ht="12" customHeight="1" x14ac:dyDescent="0.2">
      <c r="A51" s="1" t="s">
        <v>110</v>
      </c>
      <c r="B51" s="1" t="s">
        <v>68</v>
      </c>
      <c r="C51" s="1" t="s">
        <v>8</v>
      </c>
      <c r="D51" s="1" t="s">
        <v>216</v>
      </c>
      <c r="E51" s="1" t="s">
        <v>21</v>
      </c>
      <c r="F51" s="1" t="s">
        <v>10</v>
      </c>
      <c r="AF51" s="5">
        <v>23.949000000000002</v>
      </c>
      <c r="AG51" s="5">
        <v>44.505000000000003</v>
      </c>
      <c r="AH51" s="5">
        <v>68.712999999999994</v>
      </c>
      <c r="AI51" s="5">
        <v>54.706000000000003</v>
      </c>
      <c r="AJ51" s="5">
        <v>52.579000000000001</v>
      </c>
      <c r="AK51" s="20">
        <v>24</v>
      </c>
      <c r="AM51" s="12">
        <f>+AO51/$AO$3</f>
        <v>1.009814840758604E-3</v>
      </c>
      <c r="AN51" s="7">
        <f>IF(AK51=1,AM51,AM51+AN49)</f>
        <v>0.99558644092615789</v>
      </c>
      <c r="AO51" s="5">
        <f>SUM(G51:AJ51)</f>
        <v>244.452</v>
      </c>
    </row>
    <row r="52" spans="1:41" ht="12" customHeight="1" x14ac:dyDescent="0.2">
      <c r="A52" s="1" t="s">
        <v>110</v>
      </c>
      <c r="B52" s="1" t="s">
        <v>68</v>
      </c>
      <c r="C52" s="1" t="s">
        <v>8</v>
      </c>
      <c r="D52" s="1" t="s">
        <v>216</v>
      </c>
      <c r="E52" s="1" t="s">
        <v>21</v>
      </c>
      <c r="F52" s="1" t="s">
        <v>11</v>
      </c>
      <c r="W52" s="5" t="s">
        <v>15</v>
      </c>
      <c r="Y52" s="5" t="s">
        <v>15</v>
      </c>
      <c r="Z52" s="5" t="s">
        <v>15</v>
      </c>
      <c r="AA52" s="5" t="s">
        <v>15</v>
      </c>
      <c r="AD52" s="5" t="s">
        <v>13</v>
      </c>
      <c r="AF52" s="5" t="s">
        <v>15</v>
      </c>
      <c r="AG52" s="5" t="s">
        <v>15</v>
      </c>
      <c r="AH52" s="5" t="s">
        <v>15</v>
      </c>
      <c r="AI52" s="5" t="s">
        <v>15</v>
      </c>
      <c r="AJ52" s="5" t="s">
        <v>15</v>
      </c>
      <c r="AK52" s="20">
        <v>24</v>
      </c>
    </row>
    <row r="53" spans="1:41" ht="12" customHeight="1" x14ac:dyDescent="0.2">
      <c r="A53" s="1" t="s">
        <v>110</v>
      </c>
      <c r="B53" s="1" t="s">
        <v>68</v>
      </c>
      <c r="C53" s="1" t="s">
        <v>8</v>
      </c>
      <c r="D53" s="1" t="s">
        <v>42</v>
      </c>
      <c r="E53" s="1" t="s">
        <v>21</v>
      </c>
      <c r="F53" s="1" t="s">
        <v>10</v>
      </c>
      <c r="P53" s="5">
        <v>92.62</v>
      </c>
      <c r="Q53" s="5">
        <v>118.34399999999999</v>
      </c>
      <c r="AK53" s="20">
        <v>25</v>
      </c>
      <c r="AM53" s="12">
        <f>+AO53/$AO$3</f>
        <v>8.7147815548982259E-4</v>
      </c>
      <c r="AN53" s="7">
        <f>IF(AK53=1,AM53,AM53+AN51)</f>
        <v>0.99645791908164771</v>
      </c>
      <c r="AO53" s="5">
        <f>SUM(G53:AJ53)</f>
        <v>210.964</v>
      </c>
    </row>
    <row r="54" spans="1:41" ht="12" customHeight="1" x14ac:dyDescent="0.2">
      <c r="A54" s="1" t="s">
        <v>110</v>
      </c>
      <c r="B54" s="1" t="s">
        <v>68</v>
      </c>
      <c r="C54" s="1" t="s">
        <v>8</v>
      </c>
      <c r="D54" s="1" t="s">
        <v>42</v>
      </c>
      <c r="E54" s="1" t="s">
        <v>21</v>
      </c>
      <c r="F54" s="1" t="s">
        <v>11</v>
      </c>
      <c r="P54" s="5">
        <v>-1</v>
      </c>
      <c r="Q54" s="5" t="s">
        <v>15</v>
      </c>
      <c r="AK54" s="20">
        <v>25</v>
      </c>
    </row>
    <row r="55" spans="1:41" ht="12" customHeight="1" x14ac:dyDescent="0.2">
      <c r="A55" s="1" t="s">
        <v>110</v>
      </c>
      <c r="B55" s="1" t="s">
        <v>68</v>
      </c>
      <c r="C55" s="1" t="s">
        <v>8</v>
      </c>
      <c r="D55" s="1" t="s">
        <v>37</v>
      </c>
      <c r="E55" s="1" t="s">
        <v>22</v>
      </c>
      <c r="F55" s="1" t="s">
        <v>10</v>
      </c>
      <c r="G55" s="5">
        <v>3</v>
      </c>
      <c r="H55" s="5">
        <v>6</v>
      </c>
      <c r="I55" s="5">
        <v>4</v>
      </c>
      <c r="J55" s="5">
        <v>13</v>
      </c>
      <c r="K55" s="5">
        <v>10</v>
      </c>
      <c r="L55" s="5">
        <v>13</v>
      </c>
      <c r="N55" s="5">
        <v>34</v>
      </c>
      <c r="O55" s="5">
        <v>30</v>
      </c>
      <c r="P55" s="5">
        <v>28</v>
      </c>
      <c r="Q55" s="5">
        <v>17</v>
      </c>
      <c r="R55" s="5">
        <v>11</v>
      </c>
      <c r="AK55" s="20">
        <v>26</v>
      </c>
      <c r="AM55" s="12">
        <f>+AO55/$AO$3</f>
        <v>6.9812768186884979E-4</v>
      </c>
      <c r="AN55" s="7">
        <f>IF(AK55=1,AM55,AM55+AN53)</f>
        <v>0.99715604676351655</v>
      </c>
      <c r="AO55" s="5">
        <f>SUM(G55:AJ55)</f>
        <v>169</v>
      </c>
    </row>
    <row r="56" spans="1:41" ht="12" customHeight="1" x14ac:dyDescent="0.2">
      <c r="A56" s="1" t="s">
        <v>110</v>
      </c>
      <c r="B56" s="1" t="s">
        <v>68</v>
      </c>
      <c r="C56" s="1" t="s">
        <v>8</v>
      </c>
      <c r="D56" s="1" t="s">
        <v>37</v>
      </c>
      <c r="E56" s="1" t="s">
        <v>22</v>
      </c>
      <c r="F56" s="1" t="s">
        <v>11</v>
      </c>
      <c r="G56" s="5">
        <v>-1</v>
      </c>
      <c r="H56" s="5">
        <v>-1</v>
      </c>
      <c r="I56" s="5">
        <v>-1</v>
      </c>
      <c r="J56" s="5">
        <v>-1</v>
      </c>
      <c r="K56" s="5">
        <v>-1</v>
      </c>
      <c r="L56" s="5">
        <v>-1</v>
      </c>
      <c r="N56" s="5">
        <v>-1</v>
      </c>
      <c r="O56" s="5">
        <v>-1</v>
      </c>
      <c r="P56" s="5" t="s">
        <v>15</v>
      </c>
      <c r="Q56" s="5">
        <v>-1</v>
      </c>
      <c r="R56" s="5">
        <v>-1</v>
      </c>
      <c r="AK56" s="20">
        <v>26</v>
      </c>
    </row>
    <row r="57" spans="1:41" ht="12" customHeight="1" x14ac:dyDescent="0.2">
      <c r="A57" s="1" t="s">
        <v>110</v>
      </c>
      <c r="B57" s="1" t="s">
        <v>68</v>
      </c>
      <c r="C57" s="1" t="s">
        <v>8</v>
      </c>
      <c r="D57" s="1" t="s">
        <v>215</v>
      </c>
      <c r="E57" s="1" t="s">
        <v>21</v>
      </c>
      <c r="F57" s="1" t="s">
        <v>10</v>
      </c>
      <c r="G57" s="5">
        <v>32</v>
      </c>
      <c r="N57" s="5">
        <v>5</v>
      </c>
      <c r="O57" s="5">
        <v>8.4139999999999997</v>
      </c>
      <c r="P57" s="5">
        <v>3.3</v>
      </c>
      <c r="Q57" s="5">
        <v>3.8</v>
      </c>
      <c r="R57" s="5">
        <v>0.4</v>
      </c>
      <c r="S57" s="5">
        <v>1.24</v>
      </c>
      <c r="T57" s="5">
        <v>3.911</v>
      </c>
      <c r="U57" s="5">
        <v>2.5499999999999998</v>
      </c>
      <c r="V57" s="5">
        <v>18.463999999999999</v>
      </c>
      <c r="W57" s="5">
        <v>14.035</v>
      </c>
      <c r="X57" s="5">
        <v>9.5690000000000008</v>
      </c>
      <c r="AJ57" s="5">
        <v>3.2909999999999999</v>
      </c>
      <c r="AK57" s="20">
        <v>27</v>
      </c>
      <c r="AM57" s="12">
        <f>+AO57/$AO$3</f>
        <v>4.3777149679508569E-4</v>
      </c>
      <c r="AN57" s="7">
        <f>IF(AK57=1,AM57,AM57+AN55)</f>
        <v>0.99759381826031168</v>
      </c>
      <c r="AO57" s="5">
        <f>SUM(G57:AJ57)</f>
        <v>105.97399999999999</v>
      </c>
    </row>
    <row r="58" spans="1:41" ht="12" customHeight="1" x14ac:dyDescent="0.2">
      <c r="A58" s="1" t="s">
        <v>110</v>
      </c>
      <c r="B58" s="1" t="s">
        <v>68</v>
      </c>
      <c r="C58" s="1" t="s">
        <v>8</v>
      </c>
      <c r="D58" s="1" t="s">
        <v>215</v>
      </c>
      <c r="E58" s="1" t="s">
        <v>21</v>
      </c>
      <c r="F58" s="1" t="s">
        <v>11</v>
      </c>
      <c r="G58" s="5">
        <v>-1</v>
      </c>
      <c r="N58" s="5">
        <v>-1</v>
      </c>
      <c r="O58" s="5">
        <v>-1</v>
      </c>
      <c r="P58" s="5">
        <v>-1</v>
      </c>
      <c r="Q58" s="5" t="s">
        <v>18</v>
      </c>
      <c r="R58" s="5">
        <v>-1</v>
      </c>
      <c r="S58" s="5">
        <v>-1</v>
      </c>
      <c r="T58" s="5">
        <v>-1</v>
      </c>
      <c r="U58" s="5">
        <v>-1</v>
      </c>
      <c r="V58" s="5">
        <v>-1</v>
      </c>
      <c r="W58" s="5">
        <v>-1</v>
      </c>
      <c r="X58" s="5">
        <v>-1</v>
      </c>
      <c r="AG58" s="5" t="s">
        <v>18</v>
      </c>
      <c r="AJ58" s="5">
        <v>-1</v>
      </c>
      <c r="AK58" s="20">
        <v>27</v>
      </c>
    </row>
    <row r="59" spans="1:41" ht="12" customHeight="1" x14ac:dyDescent="0.2">
      <c r="A59" s="1" t="s">
        <v>110</v>
      </c>
      <c r="B59" s="1" t="s">
        <v>68</v>
      </c>
      <c r="C59" s="1" t="s">
        <v>8</v>
      </c>
      <c r="D59" s="1" t="s">
        <v>51</v>
      </c>
      <c r="E59" s="1" t="s">
        <v>21</v>
      </c>
      <c r="F59" s="1" t="s">
        <v>10</v>
      </c>
      <c r="N59" s="5">
        <v>1</v>
      </c>
      <c r="O59" s="5">
        <v>27</v>
      </c>
      <c r="R59" s="5">
        <v>1.133</v>
      </c>
      <c r="AB59" s="5">
        <v>2.6629999999999998</v>
      </c>
      <c r="AD59" s="5">
        <v>22.443000000000001</v>
      </c>
      <c r="AE59" s="5">
        <v>26.966999999999999</v>
      </c>
      <c r="AF59" s="5">
        <v>3.0110000000000001</v>
      </c>
      <c r="AK59" s="20">
        <v>28</v>
      </c>
      <c r="AM59" s="12">
        <f>+AO59/$AO$3</f>
        <v>3.4789478688727172E-4</v>
      </c>
      <c r="AN59" s="7">
        <f>IF(AK59=1,AM59,AM59+AN57)</f>
        <v>0.99794171304719892</v>
      </c>
      <c r="AO59" s="5">
        <f>SUM(G59:AJ59)</f>
        <v>84.216999999999999</v>
      </c>
    </row>
    <row r="60" spans="1:41" ht="12" customHeight="1" x14ac:dyDescent="0.2">
      <c r="A60" s="1" t="s">
        <v>110</v>
      </c>
      <c r="B60" s="1" t="s">
        <v>68</v>
      </c>
      <c r="C60" s="1" t="s">
        <v>8</v>
      </c>
      <c r="D60" s="1" t="s">
        <v>51</v>
      </c>
      <c r="E60" s="1" t="s">
        <v>21</v>
      </c>
      <c r="F60" s="1" t="s">
        <v>11</v>
      </c>
      <c r="N60" s="5" t="s">
        <v>15</v>
      </c>
      <c r="O60" s="5" t="s">
        <v>15</v>
      </c>
      <c r="R60" s="5" t="s">
        <v>15</v>
      </c>
      <c r="AB60" s="5" t="s">
        <v>12</v>
      </c>
      <c r="AD60" s="5" t="s">
        <v>13</v>
      </c>
      <c r="AE60" s="5" t="s">
        <v>15</v>
      </c>
      <c r="AF60" s="5" t="s">
        <v>12</v>
      </c>
      <c r="AK60" s="20">
        <v>28</v>
      </c>
    </row>
    <row r="61" spans="1:41" ht="12" customHeight="1" x14ac:dyDescent="0.2">
      <c r="A61" s="1" t="s">
        <v>110</v>
      </c>
      <c r="B61" s="1" t="s">
        <v>68</v>
      </c>
      <c r="C61" s="1" t="s">
        <v>8</v>
      </c>
      <c r="D61" s="1" t="s">
        <v>216</v>
      </c>
      <c r="E61" s="1" t="s">
        <v>14</v>
      </c>
      <c r="F61" s="1" t="s">
        <v>10</v>
      </c>
      <c r="I61" s="5">
        <v>2</v>
      </c>
      <c r="Y61" s="5">
        <v>2.1000000000000001E-2</v>
      </c>
      <c r="Z61" s="5">
        <v>0.36</v>
      </c>
      <c r="AA61" s="5">
        <v>0.40100000000000002</v>
      </c>
      <c r="AC61" s="5">
        <v>3.1160000000000001</v>
      </c>
      <c r="AD61" s="5">
        <v>64.685000000000002</v>
      </c>
      <c r="AE61" s="5">
        <v>2.2959999999999998</v>
      </c>
      <c r="AF61" s="5">
        <v>8.7080000000000002</v>
      </c>
      <c r="AI61" s="5">
        <v>0.85599999999999998</v>
      </c>
      <c r="AJ61" s="5">
        <v>1.325</v>
      </c>
      <c r="AK61" s="20">
        <v>29</v>
      </c>
      <c r="AM61" s="12">
        <f>+AO61/$AO$3</f>
        <v>3.4603999795733615E-4</v>
      </c>
      <c r="AN61" s="7">
        <f>IF(AK61=1,AM61,AM61+AN59)</f>
        <v>0.99828775304515627</v>
      </c>
      <c r="AO61" s="5">
        <f>SUM(G61:AJ61)</f>
        <v>83.768000000000001</v>
      </c>
    </row>
    <row r="62" spans="1:41" ht="12" customHeight="1" x14ac:dyDescent="0.2">
      <c r="A62" s="1" t="s">
        <v>110</v>
      </c>
      <c r="B62" s="1" t="s">
        <v>68</v>
      </c>
      <c r="C62" s="1" t="s">
        <v>8</v>
      </c>
      <c r="D62" s="1" t="s">
        <v>216</v>
      </c>
      <c r="E62" s="1" t="s">
        <v>14</v>
      </c>
      <c r="F62" s="1" t="s">
        <v>11</v>
      </c>
      <c r="I62" s="5">
        <v>-1</v>
      </c>
      <c r="Y62" s="5">
        <v>-1</v>
      </c>
      <c r="Z62" s="5">
        <v>-1</v>
      </c>
      <c r="AA62" s="5">
        <v>-1</v>
      </c>
      <c r="AC62" s="5">
        <v>-1</v>
      </c>
      <c r="AD62" s="5">
        <v>-1</v>
      </c>
      <c r="AE62" s="5">
        <v>-1</v>
      </c>
      <c r="AF62" s="5">
        <v>-1</v>
      </c>
      <c r="AI62" s="5">
        <v>-1</v>
      </c>
      <c r="AJ62" s="5">
        <v>-1</v>
      </c>
      <c r="AK62" s="20">
        <v>29</v>
      </c>
    </row>
    <row r="63" spans="1:41" ht="12" customHeight="1" x14ac:dyDescent="0.2">
      <c r="A63" s="1" t="s">
        <v>110</v>
      </c>
      <c r="B63" s="1" t="s">
        <v>68</v>
      </c>
      <c r="C63" s="1" t="s">
        <v>8</v>
      </c>
      <c r="D63" s="1" t="s">
        <v>218</v>
      </c>
      <c r="E63" s="1" t="s">
        <v>33</v>
      </c>
      <c r="F63" s="1" t="s">
        <v>10</v>
      </c>
      <c r="AH63" s="5">
        <v>3.9279999999999999</v>
      </c>
      <c r="AI63" s="5">
        <v>1.0920000000000001</v>
      </c>
      <c r="AJ63" s="5">
        <v>64.150999999999996</v>
      </c>
      <c r="AK63" s="20">
        <v>30</v>
      </c>
      <c r="AM63" s="12">
        <f>+AO63/$AO$3</f>
        <v>2.8574076853580003E-4</v>
      </c>
      <c r="AN63" s="7">
        <f>IF(AK63=1,AM63,AM63+AN61)</f>
        <v>0.99857349381369209</v>
      </c>
      <c r="AO63" s="5">
        <f>SUM(G63:AJ63)</f>
        <v>69.170999999999992</v>
      </c>
    </row>
    <row r="64" spans="1:41" ht="12" customHeight="1" x14ac:dyDescent="0.2">
      <c r="A64" s="1" t="s">
        <v>110</v>
      </c>
      <c r="B64" s="1" t="s">
        <v>68</v>
      </c>
      <c r="C64" s="1" t="s">
        <v>8</v>
      </c>
      <c r="D64" s="1" t="s">
        <v>218</v>
      </c>
      <c r="E64" s="1" t="s">
        <v>33</v>
      </c>
      <c r="F64" s="1" t="s">
        <v>11</v>
      </c>
      <c r="K64" s="5" t="s">
        <v>24</v>
      </c>
      <c r="M64" s="5" t="s">
        <v>24</v>
      </c>
      <c r="AF64" s="5" t="s">
        <v>24</v>
      </c>
      <c r="AH64" s="5" t="s">
        <v>13</v>
      </c>
      <c r="AI64" s="5" t="s">
        <v>15</v>
      </c>
      <c r="AJ64" s="5" t="s">
        <v>13</v>
      </c>
      <c r="AK64" s="20">
        <v>30</v>
      </c>
    </row>
    <row r="65" spans="1:41" ht="12" customHeight="1" x14ac:dyDescent="0.2">
      <c r="A65" s="1" t="s">
        <v>110</v>
      </c>
      <c r="B65" s="1" t="s">
        <v>68</v>
      </c>
      <c r="C65" s="1" t="s">
        <v>8</v>
      </c>
      <c r="D65" s="1" t="s">
        <v>37</v>
      </c>
      <c r="E65" s="1" t="s">
        <v>21</v>
      </c>
      <c r="F65" s="1" t="s">
        <v>10</v>
      </c>
      <c r="W65" s="5">
        <v>1.242</v>
      </c>
      <c r="AI65" s="5">
        <v>49.237000000000002</v>
      </c>
      <c r="AK65" s="20">
        <v>31</v>
      </c>
      <c r="AM65" s="12">
        <f>+AO65/$AO$3</f>
        <v>2.0852536836128796E-4</v>
      </c>
      <c r="AN65" s="7">
        <f>IF(AK65=1,AM65,AM65+AN63)</f>
        <v>0.99878201918205334</v>
      </c>
      <c r="AO65" s="5">
        <f>SUM(G65:AJ65)</f>
        <v>50.478999999999999</v>
      </c>
    </row>
    <row r="66" spans="1:41" ht="12" customHeight="1" x14ac:dyDescent="0.2">
      <c r="A66" s="1" t="s">
        <v>110</v>
      </c>
      <c r="B66" s="1" t="s">
        <v>68</v>
      </c>
      <c r="C66" s="1" t="s">
        <v>8</v>
      </c>
      <c r="D66" s="1" t="s">
        <v>37</v>
      </c>
      <c r="E66" s="1" t="s">
        <v>21</v>
      </c>
      <c r="F66" s="1" t="s">
        <v>11</v>
      </c>
      <c r="W66" s="5">
        <v>-1</v>
      </c>
      <c r="AI66" s="5" t="s">
        <v>23</v>
      </c>
      <c r="AK66" s="20">
        <v>31</v>
      </c>
    </row>
    <row r="67" spans="1:41" ht="12" customHeight="1" x14ac:dyDescent="0.2">
      <c r="A67" s="1" t="s">
        <v>110</v>
      </c>
      <c r="B67" s="1" t="s">
        <v>68</v>
      </c>
      <c r="C67" s="1" t="s">
        <v>8</v>
      </c>
      <c r="D67" s="1" t="s">
        <v>218</v>
      </c>
      <c r="E67" s="63" t="s">
        <v>32</v>
      </c>
      <c r="F67" s="1" t="s">
        <v>10</v>
      </c>
      <c r="AG67" s="5">
        <v>45.771999999999998</v>
      </c>
      <c r="AK67" s="20">
        <v>32</v>
      </c>
      <c r="AM67" s="12">
        <f>+AO67/$AO$3</f>
        <v>1.8908106659468041E-4</v>
      </c>
      <c r="AN67" s="7">
        <f>IF(AK67=1,AM67,AM67+AN65)</f>
        <v>0.99897110024864799</v>
      </c>
      <c r="AO67" s="5">
        <f>SUM(G67:AJ67)</f>
        <v>45.771999999999998</v>
      </c>
    </row>
    <row r="68" spans="1:41" ht="12" customHeight="1" x14ac:dyDescent="0.2">
      <c r="A68" s="1" t="s">
        <v>110</v>
      </c>
      <c r="B68" s="1" t="s">
        <v>68</v>
      </c>
      <c r="C68" s="1" t="s">
        <v>8</v>
      </c>
      <c r="D68" s="1" t="s">
        <v>218</v>
      </c>
      <c r="E68" s="63" t="s">
        <v>32</v>
      </c>
      <c r="F68" s="1" t="s">
        <v>11</v>
      </c>
      <c r="G68" s="5" t="s">
        <v>15</v>
      </c>
      <c r="H68" s="5" t="s">
        <v>15</v>
      </c>
      <c r="I68" s="5" t="s">
        <v>15</v>
      </c>
      <c r="J68" s="5" t="s">
        <v>15</v>
      </c>
      <c r="K68" s="5" t="s">
        <v>15</v>
      </c>
      <c r="N68" s="5" t="s">
        <v>15</v>
      </c>
      <c r="O68" s="5" t="s">
        <v>15</v>
      </c>
      <c r="P68" s="5" t="s">
        <v>15</v>
      </c>
      <c r="Q68" s="5" t="s">
        <v>15</v>
      </c>
      <c r="R68" s="5" t="s">
        <v>15</v>
      </c>
      <c r="S68" s="5" t="s">
        <v>15</v>
      </c>
      <c r="U68" s="5" t="s">
        <v>15</v>
      </c>
      <c r="X68" s="5" t="s">
        <v>15</v>
      </c>
      <c r="Y68" s="5" t="s">
        <v>15</v>
      </c>
      <c r="Z68" s="5" t="s">
        <v>15</v>
      </c>
      <c r="AA68" s="5" t="s">
        <v>15</v>
      </c>
      <c r="AE68" s="5" t="s">
        <v>15</v>
      </c>
      <c r="AG68" s="5" t="s">
        <v>15</v>
      </c>
      <c r="AH68" s="5" t="s">
        <v>15</v>
      </c>
      <c r="AK68" s="20">
        <v>32</v>
      </c>
    </row>
    <row r="69" spans="1:41" ht="12" customHeight="1" x14ac:dyDescent="0.2">
      <c r="A69" s="1" t="s">
        <v>110</v>
      </c>
      <c r="B69" s="1" t="s">
        <v>68</v>
      </c>
      <c r="C69" s="1" t="s">
        <v>8</v>
      </c>
      <c r="D69" s="1" t="s">
        <v>236</v>
      </c>
      <c r="E69" s="63" t="s">
        <v>32</v>
      </c>
      <c r="F69" s="1" t="s">
        <v>10</v>
      </c>
      <c r="G69" s="5">
        <v>1.2999999999999999E-2</v>
      </c>
      <c r="I69" s="5">
        <v>37</v>
      </c>
      <c r="K69" s="5">
        <v>2E-3</v>
      </c>
      <c r="L69" s="5">
        <v>1.4999999999999999E-2</v>
      </c>
      <c r="N69" s="5">
        <v>1</v>
      </c>
      <c r="AK69" s="20">
        <v>33</v>
      </c>
      <c r="AM69" s="12">
        <f>+AO69/$AO$3</f>
        <v>1.5709938308563524E-4</v>
      </c>
      <c r="AN69" s="7">
        <f>IF(AK69=1,AM69,AM69+AN67)</f>
        <v>0.9991281996317336</v>
      </c>
      <c r="AO69" s="5">
        <f>SUM(G69:AJ69)</f>
        <v>38.03</v>
      </c>
    </row>
    <row r="70" spans="1:41" ht="12" customHeight="1" x14ac:dyDescent="0.2">
      <c r="A70" s="1" t="s">
        <v>110</v>
      </c>
      <c r="B70" s="1" t="s">
        <v>68</v>
      </c>
      <c r="C70" s="1" t="s">
        <v>8</v>
      </c>
      <c r="D70" s="1" t="s">
        <v>236</v>
      </c>
      <c r="E70" s="63" t="s">
        <v>32</v>
      </c>
      <c r="F70" s="1" t="s">
        <v>11</v>
      </c>
      <c r="G70" s="5">
        <v>-1</v>
      </c>
      <c r="I70" s="5">
        <v>-1</v>
      </c>
      <c r="K70" s="5">
        <v>-1</v>
      </c>
      <c r="L70" s="5">
        <v>-1</v>
      </c>
      <c r="N70" s="5">
        <v>-1</v>
      </c>
      <c r="AK70" s="20">
        <v>33</v>
      </c>
    </row>
    <row r="71" spans="1:41" ht="12" customHeight="1" x14ac:dyDescent="0.2">
      <c r="A71" s="1" t="s">
        <v>110</v>
      </c>
      <c r="B71" s="1" t="s">
        <v>68</v>
      </c>
      <c r="C71" s="1" t="s">
        <v>8</v>
      </c>
      <c r="D71" s="1" t="s">
        <v>51</v>
      </c>
      <c r="E71" s="1" t="s">
        <v>16</v>
      </c>
      <c r="F71" s="1" t="s">
        <v>10</v>
      </c>
      <c r="N71" s="5">
        <v>1</v>
      </c>
      <c r="AA71" s="5">
        <v>2.0619999999999998</v>
      </c>
      <c r="AB71" s="5">
        <v>2.4060000000000001</v>
      </c>
      <c r="AC71" s="5">
        <v>3.802</v>
      </c>
      <c r="AD71" s="5">
        <v>7.99</v>
      </c>
      <c r="AE71" s="5">
        <v>10.462</v>
      </c>
      <c r="AF71" s="5">
        <v>2.7469999999999999</v>
      </c>
      <c r="AG71" s="5">
        <v>0.41899999999999998</v>
      </c>
      <c r="AJ71" s="5">
        <v>0.35</v>
      </c>
      <c r="AK71" s="20">
        <v>34</v>
      </c>
      <c r="AM71" s="12">
        <f>+AO71/$AO$3</f>
        <v>1.2904208595395934E-4</v>
      </c>
      <c r="AN71" s="7">
        <f>IF(AK71=1,AM71,AM71+AN69)</f>
        <v>0.99925724171768759</v>
      </c>
      <c r="AO71" s="5">
        <f>SUM(G71:AJ71)</f>
        <v>31.238</v>
      </c>
    </row>
    <row r="72" spans="1:41" ht="12" customHeight="1" x14ac:dyDescent="0.2">
      <c r="A72" s="1" t="s">
        <v>110</v>
      </c>
      <c r="B72" s="1" t="s">
        <v>68</v>
      </c>
      <c r="C72" s="1" t="s">
        <v>8</v>
      </c>
      <c r="D72" s="1" t="s">
        <v>51</v>
      </c>
      <c r="E72" s="1" t="s">
        <v>16</v>
      </c>
      <c r="F72" s="1" t="s">
        <v>11</v>
      </c>
      <c r="N72" s="5" t="s">
        <v>15</v>
      </c>
      <c r="AA72" s="5" t="s">
        <v>13</v>
      </c>
      <c r="AB72" s="5">
        <v>-1</v>
      </c>
      <c r="AC72" s="5" t="s">
        <v>24</v>
      </c>
      <c r="AD72" s="5">
        <v>-1</v>
      </c>
      <c r="AE72" s="5">
        <v>-1</v>
      </c>
      <c r="AF72" s="5">
        <v>-1</v>
      </c>
      <c r="AG72" s="5">
        <v>-1</v>
      </c>
      <c r="AJ72" s="5" t="s">
        <v>15</v>
      </c>
      <c r="AK72" s="20">
        <v>34</v>
      </c>
    </row>
    <row r="73" spans="1:41" ht="12" customHeight="1" x14ac:dyDescent="0.2">
      <c r="A73" s="1" t="s">
        <v>110</v>
      </c>
      <c r="B73" s="1" t="s">
        <v>68</v>
      </c>
      <c r="C73" s="1" t="s">
        <v>8</v>
      </c>
      <c r="D73" s="1" t="s">
        <v>218</v>
      </c>
      <c r="E73" s="1" t="s">
        <v>28</v>
      </c>
      <c r="F73" s="1" t="s">
        <v>10</v>
      </c>
      <c r="J73" s="5">
        <v>0.02</v>
      </c>
      <c r="K73" s="5">
        <v>0.1</v>
      </c>
      <c r="N73" s="5">
        <v>8</v>
      </c>
      <c r="O73" s="5">
        <v>0.1</v>
      </c>
      <c r="P73" s="5">
        <v>1.2</v>
      </c>
      <c r="Q73" s="5">
        <v>2.8</v>
      </c>
      <c r="R73" s="5">
        <v>2.7</v>
      </c>
      <c r="S73" s="5">
        <v>1.4E-2</v>
      </c>
      <c r="V73" s="5">
        <v>0.69399999999999995</v>
      </c>
      <c r="X73" s="5">
        <v>1.7000000000000001E-2</v>
      </c>
      <c r="Y73" s="5">
        <v>1.7190000000000001</v>
      </c>
      <c r="Z73" s="5">
        <v>0.63</v>
      </c>
      <c r="AA73" s="5">
        <v>0.33400000000000002</v>
      </c>
      <c r="AB73" s="5">
        <v>0.14000000000000001</v>
      </c>
      <c r="AC73" s="5">
        <v>1.4630000000000001</v>
      </c>
      <c r="AG73" s="5">
        <v>1.5469999999999999</v>
      </c>
      <c r="AH73" s="5">
        <v>0.74099999999999999</v>
      </c>
      <c r="AI73" s="5">
        <v>7.9859999999999998</v>
      </c>
      <c r="AJ73" s="5">
        <v>5.8000000000000003E-2</v>
      </c>
      <c r="AK73" s="20">
        <v>35</v>
      </c>
      <c r="AM73" s="12">
        <f>+AO73/$AO$3</f>
        <v>1.2501442625086981E-4</v>
      </c>
      <c r="AN73" s="7">
        <f>IF(AK73=1,AM73,AM73+AN71)</f>
        <v>0.9993822561439385</v>
      </c>
      <c r="AO73" s="5">
        <f>SUM(G73:AJ73)</f>
        <v>30.262999999999998</v>
      </c>
    </row>
    <row r="74" spans="1:41" ht="12" customHeight="1" x14ac:dyDescent="0.2">
      <c r="A74" s="1" t="s">
        <v>110</v>
      </c>
      <c r="B74" s="1" t="s">
        <v>68</v>
      </c>
      <c r="C74" s="1" t="s">
        <v>8</v>
      </c>
      <c r="D74" s="1" t="s">
        <v>218</v>
      </c>
      <c r="E74" s="1" t="s">
        <v>28</v>
      </c>
      <c r="F74" s="1" t="s">
        <v>11</v>
      </c>
      <c r="I74" s="5" t="s">
        <v>15</v>
      </c>
      <c r="J74" s="5">
        <v>-1</v>
      </c>
      <c r="K74" s="5">
        <v>-1</v>
      </c>
      <c r="N74" s="5">
        <v>-1</v>
      </c>
      <c r="O74" s="5" t="s">
        <v>15</v>
      </c>
      <c r="P74" s="5">
        <v>-1</v>
      </c>
      <c r="Q74" s="5">
        <v>-1</v>
      </c>
      <c r="R74" s="5">
        <v>-1</v>
      </c>
      <c r="S74" s="5" t="s">
        <v>15</v>
      </c>
      <c r="V74" s="5" t="s">
        <v>15</v>
      </c>
      <c r="X74" s="5">
        <v>-1</v>
      </c>
      <c r="Y74" s="5" t="s">
        <v>15</v>
      </c>
      <c r="Z74" s="5" t="s">
        <v>15</v>
      </c>
      <c r="AA74" s="5">
        <v>-1</v>
      </c>
      <c r="AB74" s="5" t="s">
        <v>15</v>
      </c>
      <c r="AC74" s="5" t="s">
        <v>15</v>
      </c>
      <c r="AG74" s="5" t="s">
        <v>15</v>
      </c>
      <c r="AH74" s="5" t="s">
        <v>15</v>
      </c>
      <c r="AI74" s="5" t="s">
        <v>15</v>
      </c>
      <c r="AJ74" s="5" t="s">
        <v>15</v>
      </c>
      <c r="AK74" s="20">
        <v>35</v>
      </c>
    </row>
    <row r="75" spans="1:41" ht="12" customHeight="1" x14ac:dyDescent="0.2">
      <c r="A75" s="1" t="s">
        <v>110</v>
      </c>
      <c r="B75" s="1" t="s">
        <v>68</v>
      </c>
      <c r="C75" s="1" t="s">
        <v>8</v>
      </c>
      <c r="D75" s="1" t="s">
        <v>215</v>
      </c>
      <c r="E75" s="63" t="s">
        <v>32</v>
      </c>
      <c r="F75" s="1" t="s">
        <v>10</v>
      </c>
      <c r="O75" s="5">
        <v>3</v>
      </c>
      <c r="P75" s="5">
        <v>7.9370000000000003</v>
      </c>
      <c r="Q75" s="5">
        <v>9.1</v>
      </c>
      <c r="AK75" s="20">
        <v>36</v>
      </c>
      <c r="AM75" s="12">
        <f>+AO75/$AO$3</f>
        <v>8.2771505098261201E-5</v>
      </c>
      <c r="AN75" s="7">
        <f>IF(AK75=1,AM75,AM75+AN73)</f>
        <v>0.99946502764903677</v>
      </c>
      <c r="AO75" s="5">
        <f>SUM(G75:AJ75)</f>
        <v>20.036999999999999</v>
      </c>
    </row>
    <row r="76" spans="1:41" ht="12" customHeight="1" x14ac:dyDescent="0.2">
      <c r="A76" s="1" t="s">
        <v>110</v>
      </c>
      <c r="B76" s="1" t="s">
        <v>68</v>
      </c>
      <c r="C76" s="1" t="s">
        <v>8</v>
      </c>
      <c r="D76" s="1" t="s">
        <v>215</v>
      </c>
      <c r="E76" s="63" t="s">
        <v>32</v>
      </c>
      <c r="F76" s="1" t="s">
        <v>11</v>
      </c>
      <c r="H76" s="5" t="s">
        <v>15</v>
      </c>
      <c r="I76" s="5" t="s">
        <v>15</v>
      </c>
      <c r="J76" s="5" t="s">
        <v>15</v>
      </c>
      <c r="O76" s="5" t="s">
        <v>15</v>
      </c>
      <c r="P76" s="5">
        <v>-1</v>
      </c>
      <c r="Q76" s="5">
        <v>-1</v>
      </c>
      <c r="R76" s="5" t="s">
        <v>15</v>
      </c>
      <c r="AK76" s="20">
        <v>36</v>
      </c>
    </row>
    <row r="77" spans="1:41" ht="12" customHeight="1" x14ac:dyDescent="0.2">
      <c r="A77" s="1" t="s">
        <v>110</v>
      </c>
      <c r="B77" s="1" t="s">
        <v>68</v>
      </c>
      <c r="C77" s="1" t="s">
        <v>8</v>
      </c>
      <c r="D77" s="1" t="s">
        <v>217</v>
      </c>
      <c r="E77" s="1" t="s">
        <v>21</v>
      </c>
      <c r="F77" s="1" t="s">
        <v>10</v>
      </c>
      <c r="M77" s="5">
        <v>14</v>
      </c>
      <c r="N77" s="5">
        <v>2</v>
      </c>
      <c r="O77" s="5">
        <v>0.96</v>
      </c>
      <c r="AK77" s="20">
        <v>37</v>
      </c>
      <c r="AM77" s="12">
        <f>+AO77/$AO$3</f>
        <v>7.0060624168613567E-5</v>
      </c>
      <c r="AN77" s="7">
        <f>IF(AK77=1,AM77,AM77+AN75)</f>
        <v>0.99953508827320536</v>
      </c>
      <c r="AO77" s="5">
        <f>SUM(G77:AJ77)</f>
        <v>16.96</v>
      </c>
    </row>
    <row r="78" spans="1:41" ht="12" customHeight="1" x14ac:dyDescent="0.2">
      <c r="A78" s="1" t="s">
        <v>110</v>
      </c>
      <c r="B78" s="1" t="s">
        <v>68</v>
      </c>
      <c r="C78" s="1" t="s">
        <v>8</v>
      </c>
      <c r="D78" s="1" t="s">
        <v>217</v>
      </c>
      <c r="E78" s="1" t="s">
        <v>21</v>
      </c>
      <c r="F78" s="1" t="s">
        <v>11</v>
      </c>
      <c r="M78" s="5">
        <v>-1</v>
      </c>
      <c r="N78" s="5">
        <v>-1</v>
      </c>
      <c r="O78" s="5">
        <v>-1</v>
      </c>
      <c r="AK78" s="20">
        <v>37</v>
      </c>
    </row>
    <row r="79" spans="1:41" ht="12" customHeight="1" x14ac:dyDescent="0.2">
      <c r="A79" s="1" t="s">
        <v>110</v>
      </c>
      <c r="B79" s="1" t="s">
        <v>68</v>
      </c>
      <c r="C79" s="1" t="s">
        <v>8</v>
      </c>
      <c r="D79" s="1" t="s">
        <v>35</v>
      </c>
      <c r="E79" s="1" t="s">
        <v>28</v>
      </c>
      <c r="F79" s="1" t="s">
        <v>10</v>
      </c>
      <c r="O79" s="5">
        <v>12</v>
      </c>
      <c r="AK79" s="20">
        <v>38</v>
      </c>
      <c r="AM79" s="12">
        <f>+AO79/$AO$3</f>
        <v>4.9571196345717141E-5</v>
      </c>
      <c r="AN79" s="7">
        <f>IF(AK79=1,AM79,AM79+AN77)</f>
        <v>0.99958465946955111</v>
      </c>
      <c r="AO79" s="5">
        <f>SUM(G79:AJ79)</f>
        <v>12</v>
      </c>
    </row>
    <row r="80" spans="1:41" ht="12" customHeight="1" x14ac:dyDescent="0.2">
      <c r="A80" s="1" t="s">
        <v>110</v>
      </c>
      <c r="B80" s="1" t="s">
        <v>68</v>
      </c>
      <c r="C80" s="1" t="s">
        <v>8</v>
      </c>
      <c r="D80" s="1" t="s">
        <v>35</v>
      </c>
      <c r="E80" s="1" t="s">
        <v>28</v>
      </c>
      <c r="F80" s="1" t="s">
        <v>11</v>
      </c>
      <c r="O80" s="5">
        <v>-1</v>
      </c>
      <c r="AK80" s="20">
        <v>38</v>
      </c>
    </row>
    <row r="81" spans="1:41" ht="12" customHeight="1" x14ac:dyDescent="0.2">
      <c r="A81" s="1" t="s">
        <v>110</v>
      </c>
      <c r="B81" s="1" t="s">
        <v>68</v>
      </c>
      <c r="C81" s="1" t="s">
        <v>8</v>
      </c>
      <c r="D81" s="1" t="s">
        <v>221</v>
      </c>
      <c r="E81" s="1" t="s">
        <v>21</v>
      </c>
      <c r="F81" s="1" t="s">
        <v>10</v>
      </c>
      <c r="M81" s="5">
        <v>0.40100000000000002</v>
      </c>
      <c r="O81" s="5">
        <v>10</v>
      </c>
      <c r="AK81" s="20">
        <v>39</v>
      </c>
      <c r="AM81" s="12">
        <f>+AO81/$AO$3</f>
        <v>4.2965834432650336E-5</v>
      </c>
      <c r="AN81" s="7">
        <f>IF(AK81=1,AM81,AM81+AN79)</f>
        <v>0.99962762530398375</v>
      </c>
      <c r="AO81" s="5">
        <f>SUM(G81:AJ81)</f>
        <v>10.401</v>
      </c>
    </row>
    <row r="82" spans="1:41" ht="12" customHeight="1" x14ac:dyDescent="0.2">
      <c r="A82" s="1" t="s">
        <v>110</v>
      </c>
      <c r="B82" s="1" t="s">
        <v>68</v>
      </c>
      <c r="C82" s="1" t="s">
        <v>8</v>
      </c>
      <c r="D82" s="1" t="s">
        <v>221</v>
      </c>
      <c r="E82" s="1" t="s">
        <v>21</v>
      </c>
      <c r="F82" s="1" t="s">
        <v>11</v>
      </c>
      <c r="M82" s="5">
        <v>-1</v>
      </c>
      <c r="O82" s="5">
        <v>-1</v>
      </c>
      <c r="AK82" s="20">
        <v>39</v>
      </c>
    </row>
    <row r="83" spans="1:41" x14ac:dyDescent="0.2">
      <c r="A83" s="1" t="s">
        <v>110</v>
      </c>
      <c r="B83" s="1" t="s">
        <v>68</v>
      </c>
      <c r="C83" s="1" t="s">
        <v>8</v>
      </c>
      <c r="D83" s="1" t="s">
        <v>111</v>
      </c>
      <c r="E83" s="1" t="s">
        <v>21</v>
      </c>
      <c r="F83" s="1" t="s">
        <v>10</v>
      </c>
      <c r="AE83" s="5">
        <v>8.2889999999999997</v>
      </c>
      <c r="AI83" s="5">
        <v>0.16800000000000001</v>
      </c>
      <c r="AK83" s="20">
        <v>40</v>
      </c>
      <c r="AM83" s="12">
        <f>+AO83/$AO$3</f>
        <v>3.4935300624644153E-5</v>
      </c>
      <c r="AN83" s="7">
        <f>IF(AK83=1,AM83,AM83+AN81)</f>
        <v>0.99966256060460834</v>
      </c>
      <c r="AO83" s="5">
        <f>SUM(G83:AJ83)</f>
        <v>8.456999999999999</v>
      </c>
    </row>
    <row r="84" spans="1:41" x14ac:dyDescent="0.2">
      <c r="A84" s="1" t="s">
        <v>110</v>
      </c>
      <c r="B84" s="1" t="s">
        <v>68</v>
      </c>
      <c r="C84" s="1" t="s">
        <v>8</v>
      </c>
      <c r="D84" s="1" t="s">
        <v>111</v>
      </c>
      <c r="E84" s="1" t="s">
        <v>21</v>
      </c>
      <c r="F84" s="1" t="s">
        <v>11</v>
      </c>
      <c r="AE84" s="5">
        <v>-1</v>
      </c>
      <c r="AI84" s="5" t="s">
        <v>15</v>
      </c>
      <c r="AK84" s="20">
        <v>40</v>
      </c>
    </row>
    <row r="85" spans="1:41" ht="12" customHeight="1" x14ac:dyDescent="0.2">
      <c r="A85" s="1" t="s">
        <v>110</v>
      </c>
      <c r="B85" s="1" t="s">
        <v>68</v>
      </c>
      <c r="C85" s="1" t="s">
        <v>8</v>
      </c>
      <c r="D85" s="1" t="s">
        <v>73</v>
      </c>
      <c r="E85" s="1" t="s">
        <v>33</v>
      </c>
      <c r="F85" s="1" t="s">
        <v>10</v>
      </c>
      <c r="AE85" s="5">
        <v>1.26</v>
      </c>
      <c r="AH85" s="5">
        <v>6.84</v>
      </c>
      <c r="AK85" s="20">
        <v>41</v>
      </c>
      <c r="AM85" s="12">
        <f>+AO85/$AO$3</f>
        <v>3.3460557533359068E-5</v>
      </c>
      <c r="AN85" s="7">
        <f>IF(AK85=1,AM85,AM85+AN83)</f>
        <v>0.99969602116214173</v>
      </c>
      <c r="AO85" s="5">
        <f>SUM(G85:AJ85)</f>
        <v>8.1</v>
      </c>
    </row>
    <row r="86" spans="1:41" ht="12" customHeight="1" x14ac:dyDescent="0.2">
      <c r="A86" s="1" t="s">
        <v>110</v>
      </c>
      <c r="B86" s="1" t="s">
        <v>68</v>
      </c>
      <c r="C86" s="1" t="s">
        <v>8</v>
      </c>
      <c r="D86" s="1" t="s">
        <v>73</v>
      </c>
      <c r="E86" s="1" t="s">
        <v>33</v>
      </c>
      <c r="F86" s="1" t="s">
        <v>11</v>
      </c>
      <c r="AE86" s="5">
        <v>-1</v>
      </c>
      <c r="AH86" s="5">
        <v>-1</v>
      </c>
      <c r="AK86" s="20">
        <v>41</v>
      </c>
    </row>
    <row r="87" spans="1:41" x14ac:dyDescent="0.2">
      <c r="A87" s="1" t="s">
        <v>110</v>
      </c>
      <c r="B87" s="1" t="s">
        <v>68</v>
      </c>
      <c r="C87" s="1" t="s">
        <v>8</v>
      </c>
      <c r="D87" s="1" t="s">
        <v>111</v>
      </c>
      <c r="E87" s="1" t="s">
        <v>16</v>
      </c>
      <c r="F87" s="1" t="s">
        <v>10</v>
      </c>
      <c r="X87" s="5">
        <v>0.3</v>
      </c>
      <c r="AC87" s="5">
        <v>0.18</v>
      </c>
      <c r="AF87" s="5">
        <v>1.643</v>
      </c>
      <c r="AG87" s="5">
        <v>3.423</v>
      </c>
      <c r="AH87" s="5">
        <v>0.69899999999999995</v>
      </c>
      <c r="AI87" s="5">
        <v>0.77800000000000002</v>
      </c>
      <c r="AJ87" s="5">
        <v>0.92300000000000004</v>
      </c>
      <c r="AK87" s="20">
        <v>42</v>
      </c>
      <c r="AM87" s="12">
        <f>+AO87/$AO$3</f>
        <v>3.282439384692237E-5</v>
      </c>
      <c r="AN87" s="7">
        <f>IF(AK87=1,AM87,AM87+AN85)</f>
        <v>0.99972884555598862</v>
      </c>
      <c r="AO87" s="5">
        <f>SUM(G87:AJ87)</f>
        <v>7.9459999999999997</v>
      </c>
    </row>
    <row r="88" spans="1:41" x14ac:dyDescent="0.2">
      <c r="A88" s="1" t="s">
        <v>110</v>
      </c>
      <c r="B88" s="1" t="s">
        <v>68</v>
      </c>
      <c r="C88" s="1" t="s">
        <v>8</v>
      </c>
      <c r="D88" s="1" t="s">
        <v>111</v>
      </c>
      <c r="E88" s="1" t="s">
        <v>16</v>
      </c>
      <c r="F88" s="1" t="s">
        <v>11</v>
      </c>
      <c r="X88" s="5" t="s">
        <v>13</v>
      </c>
      <c r="AC88" s="5">
        <v>-1</v>
      </c>
      <c r="AF88" s="5" t="s">
        <v>23</v>
      </c>
      <c r="AG88" s="5" t="s">
        <v>23</v>
      </c>
      <c r="AH88" s="5" t="s">
        <v>23</v>
      </c>
      <c r="AI88" s="5" t="s">
        <v>24</v>
      </c>
      <c r="AJ88" s="5" t="s">
        <v>17</v>
      </c>
      <c r="AK88" s="20">
        <v>42</v>
      </c>
    </row>
    <row r="89" spans="1:41" ht="12" customHeight="1" x14ac:dyDescent="0.2">
      <c r="A89" s="1" t="s">
        <v>110</v>
      </c>
      <c r="B89" s="1" t="s">
        <v>68</v>
      </c>
      <c r="C89" s="1" t="s">
        <v>8</v>
      </c>
      <c r="D89" s="1" t="s">
        <v>218</v>
      </c>
      <c r="E89" s="1" t="s">
        <v>16</v>
      </c>
      <c r="F89" s="1" t="s">
        <v>10</v>
      </c>
      <c r="L89" s="5">
        <v>7</v>
      </c>
      <c r="AJ89" s="5">
        <v>0.25600000000000001</v>
      </c>
      <c r="AK89" s="20">
        <v>43</v>
      </c>
      <c r="AM89" s="12">
        <f>+AO89/$AO$3</f>
        <v>2.9974050057043635E-5</v>
      </c>
      <c r="AN89" s="7">
        <f>IF(AK89=1,AM89,AM89+AN87)</f>
        <v>0.99975881960604562</v>
      </c>
      <c r="AO89" s="5">
        <f>SUM(G89:AJ89)</f>
        <v>7.2560000000000002</v>
      </c>
    </row>
    <row r="90" spans="1:41" ht="12" customHeight="1" x14ac:dyDescent="0.2">
      <c r="A90" s="1" t="s">
        <v>110</v>
      </c>
      <c r="B90" s="1" t="s">
        <v>68</v>
      </c>
      <c r="C90" s="1" t="s">
        <v>8</v>
      </c>
      <c r="D90" s="1" t="s">
        <v>218</v>
      </c>
      <c r="E90" s="1" t="s">
        <v>16</v>
      </c>
      <c r="F90" s="1" t="s">
        <v>11</v>
      </c>
      <c r="L90" s="5" t="s">
        <v>15</v>
      </c>
      <c r="AJ90" s="5" t="s">
        <v>15</v>
      </c>
      <c r="AK90" s="20">
        <v>43</v>
      </c>
    </row>
    <row r="91" spans="1:41" ht="12" customHeight="1" x14ac:dyDescent="0.2">
      <c r="A91" s="1" t="s">
        <v>110</v>
      </c>
      <c r="B91" s="1" t="s">
        <v>68</v>
      </c>
      <c r="C91" s="1" t="s">
        <v>8</v>
      </c>
      <c r="D91" s="1" t="s">
        <v>221</v>
      </c>
      <c r="E91" s="1" t="s">
        <v>16</v>
      </c>
      <c r="F91" s="1" t="s">
        <v>10</v>
      </c>
      <c r="N91" s="5">
        <v>1</v>
      </c>
      <c r="O91" s="5">
        <v>2</v>
      </c>
      <c r="P91" s="5">
        <v>0.42</v>
      </c>
      <c r="S91" s="5">
        <v>0.27</v>
      </c>
      <c r="V91" s="5">
        <v>3.0000000000000001E-3</v>
      </c>
      <c r="Y91" s="5">
        <v>0.56200000000000006</v>
      </c>
      <c r="AF91" s="5">
        <v>2.976</v>
      </c>
      <c r="AK91" s="20">
        <v>44</v>
      </c>
      <c r="AM91" s="12">
        <f>+AO91/$AO$3</f>
        <v>2.9870776731323388E-5</v>
      </c>
      <c r="AN91" s="7">
        <f>IF(AK91=1,AM91,AM91+AN89)</f>
        <v>0.99978869038277696</v>
      </c>
      <c r="AO91" s="5">
        <f>SUM(G91:AJ91)</f>
        <v>7.2309999999999999</v>
      </c>
    </row>
    <row r="92" spans="1:41" ht="12" customHeight="1" x14ac:dyDescent="0.2">
      <c r="A92" s="1" t="s">
        <v>110</v>
      </c>
      <c r="B92" s="1" t="s">
        <v>68</v>
      </c>
      <c r="C92" s="1" t="s">
        <v>8</v>
      </c>
      <c r="D92" s="1" t="s">
        <v>221</v>
      </c>
      <c r="E92" s="1" t="s">
        <v>16</v>
      </c>
      <c r="F92" s="1" t="s">
        <v>11</v>
      </c>
      <c r="N92" s="5">
        <v>-1</v>
      </c>
      <c r="O92" s="5">
        <v>-1</v>
      </c>
      <c r="P92" s="5">
        <v>-1</v>
      </c>
      <c r="S92" s="5" t="s">
        <v>15</v>
      </c>
      <c r="V92" s="5" t="s">
        <v>15</v>
      </c>
      <c r="Y92" s="5" t="s">
        <v>15</v>
      </c>
      <c r="AF92" s="5" t="s">
        <v>15</v>
      </c>
      <c r="AK92" s="20">
        <v>44</v>
      </c>
    </row>
    <row r="93" spans="1:41" ht="12" customHeight="1" x14ac:dyDescent="0.2">
      <c r="A93" s="1" t="s">
        <v>110</v>
      </c>
      <c r="B93" s="1" t="s">
        <v>68</v>
      </c>
      <c r="C93" s="1" t="s">
        <v>8</v>
      </c>
      <c r="D93" s="1" t="s">
        <v>72</v>
      </c>
      <c r="E93" s="1" t="s">
        <v>9</v>
      </c>
      <c r="F93" s="1" t="s">
        <v>10</v>
      </c>
      <c r="AC93" s="5">
        <v>5.9</v>
      </c>
      <c r="AK93" s="20">
        <v>45</v>
      </c>
      <c r="AM93" s="12">
        <f>+AO93/$AO$3</f>
        <v>2.4372504869977598E-5</v>
      </c>
      <c r="AN93" s="7">
        <f>IF(AK93=1,AM93,AM93+AN91)</f>
        <v>0.99981306288764693</v>
      </c>
      <c r="AO93" s="5">
        <f>SUM(G93:AJ93)</f>
        <v>5.9</v>
      </c>
    </row>
    <row r="94" spans="1:41" ht="12" customHeight="1" x14ac:dyDescent="0.2">
      <c r="A94" s="1" t="s">
        <v>110</v>
      </c>
      <c r="B94" s="1" t="s">
        <v>68</v>
      </c>
      <c r="C94" s="1" t="s">
        <v>8</v>
      </c>
      <c r="D94" s="1" t="s">
        <v>72</v>
      </c>
      <c r="E94" s="1" t="s">
        <v>9</v>
      </c>
      <c r="F94" s="1" t="s">
        <v>11</v>
      </c>
      <c r="Z94" s="5" t="s">
        <v>24</v>
      </c>
      <c r="AC94" s="5">
        <v>-1</v>
      </c>
      <c r="AK94" s="20">
        <v>45</v>
      </c>
    </row>
    <row r="95" spans="1:41" ht="12" customHeight="1" x14ac:dyDescent="0.2">
      <c r="A95" s="1" t="s">
        <v>110</v>
      </c>
      <c r="B95" s="1" t="s">
        <v>68</v>
      </c>
      <c r="C95" s="1" t="s">
        <v>8</v>
      </c>
      <c r="D95" s="1" t="s">
        <v>217</v>
      </c>
      <c r="E95" s="1" t="s">
        <v>22</v>
      </c>
      <c r="F95" s="1" t="s">
        <v>10</v>
      </c>
      <c r="N95" s="5">
        <v>3</v>
      </c>
      <c r="O95" s="5">
        <v>1.2</v>
      </c>
      <c r="P95" s="5">
        <v>0.4</v>
      </c>
      <c r="Q95" s="5">
        <v>1.23</v>
      </c>
      <c r="AK95" s="20">
        <v>46</v>
      </c>
      <c r="AM95" s="12">
        <f>+AO95/$AO$3</f>
        <v>2.4083339557960915E-5</v>
      </c>
      <c r="AN95" s="7">
        <f>IF(AK95=1,AM95,AM95+AN93)</f>
        <v>0.99983714622720488</v>
      </c>
      <c r="AO95" s="5">
        <f>SUM(G95:AJ95)</f>
        <v>5.83</v>
      </c>
    </row>
    <row r="96" spans="1:41" ht="12" customHeight="1" x14ac:dyDescent="0.2">
      <c r="A96" s="1" t="s">
        <v>110</v>
      </c>
      <c r="B96" s="1" t="s">
        <v>68</v>
      </c>
      <c r="C96" s="1" t="s">
        <v>8</v>
      </c>
      <c r="D96" s="1" t="s">
        <v>217</v>
      </c>
      <c r="E96" s="1" t="s">
        <v>22</v>
      </c>
      <c r="F96" s="1" t="s">
        <v>11</v>
      </c>
      <c r="N96" s="5">
        <v>-1</v>
      </c>
      <c r="O96" s="5">
        <v>-1</v>
      </c>
      <c r="P96" s="5" t="s">
        <v>15</v>
      </c>
      <c r="Q96" s="5" t="s">
        <v>15</v>
      </c>
      <c r="AK96" s="20">
        <v>46</v>
      </c>
    </row>
    <row r="97" spans="1:41" ht="12" customHeight="1" x14ac:dyDescent="0.2">
      <c r="A97" s="1" t="s">
        <v>110</v>
      </c>
      <c r="B97" s="1" t="s">
        <v>68</v>
      </c>
      <c r="C97" s="1" t="s">
        <v>8</v>
      </c>
      <c r="D97" s="1" t="s">
        <v>216</v>
      </c>
      <c r="E97" s="1" t="s">
        <v>46</v>
      </c>
      <c r="F97" s="1" t="s">
        <v>10</v>
      </c>
      <c r="AH97" s="5">
        <v>5.19</v>
      </c>
      <c r="AK97" s="20">
        <v>47</v>
      </c>
      <c r="AM97" s="12">
        <f>+AO97/$AO$3</f>
        <v>2.1439542419522668E-5</v>
      </c>
      <c r="AN97" s="7">
        <f>IF(AK97=1,AM97,AM97+AN95)</f>
        <v>0.99985858576962439</v>
      </c>
      <c r="AO97" s="5">
        <f>SUM(G97:AJ97)</f>
        <v>5.19</v>
      </c>
    </row>
    <row r="98" spans="1:41" ht="12" customHeight="1" x14ac:dyDescent="0.2">
      <c r="A98" s="1" t="s">
        <v>110</v>
      </c>
      <c r="B98" s="1" t="s">
        <v>68</v>
      </c>
      <c r="C98" s="1" t="s">
        <v>8</v>
      </c>
      <c r="D98" s="1" t="s">
        <v>216</v>
      </c>
      <c r="E98" s="1" t="s">
        <v>46</v>
      </c>
      <c r="F98" s="1" t="s">
        <v>11</v>
      </c>
      <c r="W98" s="5" t="s">
        <v>15</v>
      </c>
      <c r="X98" s="5" t="s">
        <v>15</v>
      </c>
      <c r="AH98" s="5" t="s">
        <v>15</v>
      </c>
      <c r="AK98" s="20">
        <v>47</v>
      </c>
    </row>
    <row r="99" spans="1:41" ht="12" customHeight="1" x14ac:dyDescent="0.2">
      <c r="A99" s="1" t="s">
        <v>110</v>
      </c>
      <c r="B99" s="1" t="s">
        <v>68</v>
      </c>
      <c r="C99" s="1" t="s">
        <v>8</v>
      </c>
      <c r="D99" s="1" t="s">
        <v>215</v>
      </c>
      <c r="E99" s="1" t="s">
        <v>22</v>
      </c>
      <c r="F99" s="1" t="s">
        <v>10</v>
      </c>
      <c r="G99" s="5">
        <v>0.75</v>
      </c>
      <c r="H99" s="5">
        <v>1.5249999999999999</v>
      </c>
      <c r="J99" s="5">
        <v>2.423</v>
      </c>
      <c r="AK99" s="20">
        <v>48</v>
      </c>
      <c r="AM99" s="12">
        <f>+AO99/$AO$3</f>
        <v>1.9407123369348265E-5</v>
      </c>
      <c r="AN99" s="7">
        <f>IF(AK99=1,AM99,AM99+AN97)</f>
        <v>0.99987799289299373</v>
      </c>
      <c r="AO99" s="5">
        <f>SUM(G99:AJ99)</f>
        <v>4.6980000000000004</v>
      </c>
    </row>
    <row r="100" spans="1:41" ht="12" customHeight="1" x14ac:dyDescent="0.2">
      <c r="A100" s="1" t="s">
        <v>110</v>
      </c>
      <c r="B100" s="1" t="s">
        <v>68</v>
      </c>
      <c r="C100" s="1" t="s">
        <v>8</v>
      </c>
      <c r="D100" s="1" t="s">
        <v>215</v>
      </c>
      <c r="E100" s="1" t="s">
        <v>22</v>
      </c>
      <c r="F100" s="1" t="s">
        <v>11</v>
      </c>
      <c r="G100" s="5">
        <v>-1</v>
      </c>
      <c r="H100" s="5">
        <v>-1</v>
      </c>
      <c r="J100" s="5">
        <v>-1</v>
      </c>
      <c r="AK100" s="20">
        <v>48</v>
      </c>
    </row>
    <row r="101" spans="1:41" ht="12" customHeight="1" x14ac:dyDescent="0.2">
      <c r="A101" s="1" t="s">
        <v>110</v>
      </c>
      <c r="B101" s="1" t="s">
        <v>68</v>
      </c>
      <c r="C101" s="1" t="s">
        <v>30</v>
      </c>
      <c r="D101" s="1" t="s">
        <v>59</v>
      </c>
      <c r="E101" s="63" t="s">
        <v>32</v>
      </c>
      <c r="F101" s="1" t="s">
        <v>10</v>
      </c>
      <c r="G101" s="5">
        <v>4</v>
      </c>
      <c r="AK101" s="20">
        <v>49</v>
      </c>
      <c r="AM101" s="12">
        <f>+AO101/$AO$3</f>
        <v>1.6523732115239049E-5</v>
      </c>
      <c r="AN101" s="7">
        <f>IF(AK101=1,AM101,AM101+AN99)</f>
        <v>0.99989451662510898</v>
      </c>
      <c r="AO101" s="5">
        <f>SUM(G101:AJ101)</f>
        <v>4</v>
      </c>
    </row>
    <row r="102" spans="1:41" ht="12" customHeight="1" x14ac:dyDescent="0.2">
      <c r="A102" s="1" t="s">
        <v>110</v>
      </c>
      <c r="B102" s="1" t="s">
        <v>68</v>
      </c>
      <c r="C102" s="1" t="s">
        <v>30</v>
      </c>
      <c r="D102" s="1" t="s">
        <v>59</v>
      </c>
      <c r="E102" s="63" t="s">
        <v>32</v>
      </c>
      <c r="F102" s="1" t="s">
        <v>11</v>
      </c>
      <c r="G102" s="5">
        <v>-1</v>
      </c>
      <c r="AK102" s="20">
        <v>49</v>
      </c>
    </row>
    <row r="103" spans="1:41" ht="12" customHeight="1" x14ac:dyDescent="0.2">
      <c r="A103" s="1" t="s">
        <v>110</v>
      </c>
      <c r="B103" s="1" t="s">
        <v>68</v>
      </c>
      <c r="C103" s="1" t="s">
        <v>8</v>
      </c>
      <c r="D103" s="1" t="s">
        <v>111</v>
      </c>
      <c r="E103" s="1" t="s">
        <v>237</v>
      </c>
      <c r="F103" s="1" t="s">
        <v>10</v>
      </c>
      <c r="AF103" s="5">
        <v>0.38700000000000001</v>
      </c>
      <c r="AG103" s="5">
        <v>0.3</v>
      </c>
      <c r="AH103" s="5">
        <v>1.143</v>
      </c>
      <c r="AI103" s="5">
        <v>0.81899999999999995</v>
      </c>
      <c r="AJ103" s="5">
        <v>1.298</v>
      </c>
      <c r="AK103" s="20">
        <v>50</v>
      </c>
      <c r="AM103" s="12">
        <f>+AO103/$AO$3</f>
        <v>1.6304792664712133E-5</v>
      </c>
      <c r="AN103" s="7">
        <f>IF(AK103=1,AM103,AM103+AN101)</f>
        <v>0.99991082141777365</v>
      </c>
      <c r="AO103" s="5">
        <f>SUM(G103:AJ103)</f>
        <v>3.9470000000000001</v>
      </c>
    </row>
    <row r="104" spans="1:41" ht="12" customHeight="1" x14ac:dyDescent="0.2">
      <c r="A104" s="1" t="s">
        <v>110</v>
      </c>
      <c r="B104" s="1" t="s">
        <v>68</v>
      </c>
      <c r="C104" s="1" t="s">
        <v>8</v>
      </c>
      <c r="D104" s="1" t="s">
        <v>111</v>
      </c>
      <c r="E104" s="1" t="s">
        <v>237</v>
      </c>
      <c r="F104" s="1" t="s">
        <v>11</v>
      </c>
      <c r="AF104" s="5">
        <v>-1</v>
      </c>
      <c r="AG104" s="5" t="s">
        <v>23</v>
      </c>
      <c r="AH104" s="5" t="s">
        <v>23</v>
      </c>
      <c r="AI104" s="5" t="s">
        <v>23</v>
      </c>
      <c r="AJ104" s="5">
        <v>-1</v>
      </c>
      <c r="AK104" s="20">
        <v>50</v>
      </c>
    </row>
    <row r="105" spans="1:41" x14ac:dyDescent="0.2">
      <c r="A105" s="1" t="s">
        <v>110</v>
      </c>
      <c r="B105" s="1" t="s">
        <v>68</v>
      </c>
      <c r="C105" s="1" t="s">
        <v>8</v>
      </c>
      <c r="D105" s="1" t="s">
        <v>216</v>
      </c>
      <c r="E105" s="1" t="s">
        <v>49</v>
      </c>
      <c r="F105" s="1" t="s">
        <v>10</v>
      </c>
      <c r="AG105" s="5">
        <v>0.121</v>
      </c>
      <c r="AH105" s="5">
        <v>0.46200000000000002</v>
      </c>
      <c r="AI105" s="5">
        <v>1.206</v>
      </c>
      <c r="AJ105" s="5">
        <v>1.4350000000000001</v>
      </c>
      <c r="AK105" s="20">
        <v>51</v>
      </c>
      <c r="AM105" s="12">
        <f>+AO105/$AO$3</f>
        <v>1.3318128084882673E-5</v>
      </c>
      <c r="AN105" s="7">
        <f>IF(AK105=1,AM105,AM105+AN103)</f>
        <v>0.99992413954585857</v>
      </c>
      <c r="AO105" s="5">
        <f>SUM(G105:AJ105)</f>
        <v>3.2240000000000002</v>
      </c>
    </row>
    <row r="106" spans="1:41" x14ac:dyDescent="0.2">
      <c r="A106" s="1" t="s">
        <v>110</v>
      </c>
      <c r="B106" s="1" t="s">
        <v>68</v>
      </c>
      <c r="C106" s="1" t="s">
        <v>8</v>
      </c>
      <c r="D106" s="1" t="s">
        <v>216</v>
      </c>
      <c r="E106" s="1" t="s">
        <v>49</v>
      </c>
      <c r="F106" s="1" t="s">
        <v>11</v>
      </c>
      <c r="AG106" s="5">
        <v>-1</v>
      </c>
      <c r="AH106" s="5">
        <v>-1</v>
      </c>
      <c r="AI106" s="5">
        <v>-1</v>
      </c>
      <c r="AJ106" s="5">
        <v>-1</v>
      </c>
      <c r="AK106" s="20">
        <v>51</v>
      </c>
    </row>
    <row r="107" spans="1:41" ht="12" customHeight="1" x14ac:dyDescent="0.2">
      <c r="A107" s="1" t="s">
        <v>110</v>
      </c>
      <c r="B107" s="1" t="s">
        <v>68</v>
      </c>
      <c r="C107" s="1" t="s">
        <v>8</v>
      </c>
      <c r="D107" s="1" t="s">
        <v>226</v>
      </c>
      <c r="E107" s="1" t="s">
        <v>16</v>
      </c>
      <c r="F107" s="1" t="s">
        <v>10</v>
      </c>
      <c r="AF107" s="5">
        <v>1.7909999999999999</v>
      </c>
      <c r="AG107" s="5">
        <v>0.39400000000000002</v>
      </c>
      <c r="AH107" s="5">
        <v>7.1999999999999995E-2</v>
      </c>
      <c r="AK107" s="20">
        <v>52</v>
      </c>
      <c r="AM107" s="12">
        <f>+AO107/$AO$3</f>
        <v>9.3235158460236338E-6</v>
      </c>
      <c r="AN107" s="7">
        <f>IF(AK107=1,AM107,AM107+AN105)</f>
        <v>0.99993346306170461</v>
      </c>
      <c r="AO107" s="5">
        <f>SUM(G107:AJ107)</f>
        <v>2.2570000000000001</v>
      </c>
    </row>
    <row r="108" spans="1:41" ht="12" customHeight="1" x14ac:dyDescent="0.2">
      <c r="A108" s="1" t="s">
        <v>110</v>
      </c>
      <c r="B108" s="1" t="s">
        <v>68</v>
      </c>
      <c r="C108" s="1" t="s">
        <v>8</v>
      </c>
      <c r="D108" s="1" t="s">
        <v>226</v>
      </c>
      <c r="E108" s="1" t="s">
        <v>16</v>
      </c>
      <c r="F108" s="1" t="s">
        <v>11</v>
      </c>
      <c r="AF108" s="5">
        <v>-1</v>
      </c>
      <c r="AG108" s="5">
        <v>-1</v>
      </c>
      <c r="AH108" s="5">
        <v>-1</v>
      </c>
      <c r="AK108" s="20">
        <v>52</v>
      </c>
    </row>
    <row r="109" spans="1:41" ht="12" customHeight="1" x14ac:dyDescent="0.2">
      <c r="A109" s="1" t="s">
        <v>110</v>
      </c>
      <c r="B109" s="1" t="s">
        <v>68</v>
      </c>
      <c r="C109" s="1" t="s">
        <v>8</v>
      </c>
      <c r="D109" s="1" t="s">
        <v>111</v>
      </c>
      <c r="E109" s="1" t="s">
        <v>26</v>
      </c>
      <c r="F109" s="1" t="s">
        <v>10</v>
      </c>
      <c r="AJ109" s="5">
        <v>2.2559999999999998</v>
      </c>
      <c r="AK109" s="20">
        <v>53</v>
      </c>
      <c r="AM109" s="12">
        <f>+AO109/$AO$3</f>
        <v>9.319384912994822E-6</v>
      </c>
      <c r="AN109" s="7">
        <f>IF(AK109=1,AM109,AM109+AN107)</f>
        <v>0.99994278244661761</v>
      </c>
      <c r="AO109" s="5">
        <f>SUM(G109:AJ109)</f>
        <v>2.2559999999999998</v>
      </c>
    </row>
    <row r="110" spans="1:41" ht="12" customHeight="1" x14ac:dyDescent="0.2">
      <c r="A110" s="1" t="s">
        <v>110</v>
      </c>
      <c r="B110" s="1" t="s">
        <v>68</v>
      </c>
      <c r="C110" s="1" t="s">
        <v>8</v>
      </c>
      <c r="D110" s="1" t="s">
        <v>111</v>
      </c>
      <c r="E110" s="1" t="s">
        <v>26</v>
      </c>
      <c r="F110" s="1" t="s">
        <v>11</v>
      </c>
      <c r="AJ110" s="5" t="s">
        <v>23</v>
      </c>
      <c r="AK110" s="20">
        <v>53</v>
      </c>
    </row>
    <row r="111" spans="1:41" ht="12" customHeight="1" x14ac:dyDescent="0.2">
      <c r="A111" s="1" t="s">
        <v>110</v>
      </c>
      <c r="B111" s="1" t="s">
        <v>68</v>
      </c>
      <c r="C111" s="1" t="s">
        <v>8</v>
      </c>
      <c r="D111" s="1" t="s">
        <v>217</v>
      </c>
      <c r="E111" s="1" t="s">
        <v>14</v>
      </c>
      <c r="F111" s="1" t="s">
        <v>10</v>
      </c>
      <c r="P111" s="5">
        <v>2</v>
      </c>
      <c r="W111" s="5">
        <v>0.16</v>
      </c>
      <c r="AK111" s="20">
        <v>54</v>
      </c>
      <c r="AM111" s="12">
        <f>+AO111/$AO$3</f>
        <v>8.9228153422290863E-6</v>
      </c>
      <c r="AN111" s="7">
        <f>IF(AK111=1,AM111,AM111+AN109)</f>
        <v>0.99995170526195987</v>
      </c>
      <c r="AO111" s="5">
        <f>SUM(G111:AJ111)</f>
        <v>2.16</v>
      </c>
    </row>
    <row r="112" spans="1:41" ht="12" customHeight="1" x14ac:dyDescent="0.2">
      <c r="A112" s="1" t="s">
        <v>110</v>
      </c>
      <c r="B112" s="1" t="s">
        <v>68</v>
      </c>
      <c r="C112" s="1" t="s">
        <v>8</v>
      </c>
      <c r="D112" s="1" t="s">
        <v>217</v>
      </c>
      <c r="E112" s="1" t="s">
        <v>14</v>
      </c>
      <c r="F112" s="1" t="s">
        <v>11</v>
      </c>
      <c r="P112" s="5" t="s">
        <v>15</v>
      </c>
      <c r="W112" s="5" t="s">
        <v>15</v>
      </c>
      <c r="AK112" s="20">
        <v>54</v>
      </c>
    </row>
    <row r="113" spans="1:41" ht="12" customHeight="1" x14ac:dyDescent="0.2">
      <c r="A113" s="1" t="s">
        <v>110</v>
      </c>
      <c r="B113" s="1" t="s">
        <v>68</v>
      </c>
      <c r="C113" s="1" t="s">
        <v>8</v>
      </c>
      <c r="D113" s="1" t="s">
        <v>236</v>
      </c>
      <c r="E113" s="1" t="s">
        <v>16</v>
      </c>
      <c r="F113" s="1" t="s">
        <v>10</v>
      </c>
      <c r="AG113" s="5">
        <v>0.95</v>
      </c>
      <c r="AI113" s="5">
        <v>0.24</v>
      </c>
      <c r="AJ113" s="5">
        <v>0.69</v>
      </c>
      <c r="AK113" s="20">
        <v>55</v>
      </c>
      <c r="AM113" s="12">
        <f>+AO113/$AO$3</f>
        <v>7.7661540941623516E-6</v>
      </c>
      <c r="AN113" s="7">
        <f>IF(AK113=1,AM113,AM113+AN111)</f>
        <v>0.99995947141605401</v>
      </c>
      <c r="AO113" s="5">
        <f>SUM(G113:AJ113)</f>
        <v>1.88</v>
      </c>
    </row>
    <row r="114" spans="1:41" ht="12" customHeight="1" x14ac:dyDescent="0.2">
      <c r="A114" s="1" t="s">
        <v>110</v>
      </c>
      <c r="B114" s="1" t="s">
        <v>68</v>
      </c>
      <c r="C114" s="1" t="s">
        <v>8</v>
      </c>
      <c r="D114" s="1" t="s">
        <v>236</v>
      </c>
      <c r="E114" s="1" t="s">
        <v>16</v>
      </c>
      <c r="F114" s="1" t="s">
        <v>11</v>
      </c>
      <c r="AG114" s="5">
        <v>-1</v>
      </c>
      <c r="AI114" s="5">
        <v>-1</v>
      </c>
      <c r="AJ114" s="5">
        <v>-1</v>
      </c>
      <c r="AK114" s="20">
        <v>55</v>
      </c>
    </row>
    <row r="115" spans="1:41" ht="12" customHeight="1" x14ac:dyDescent="0.2">
      <c r="A115" s="1" t="s">
        <v>110</v>
      </c>
      <c r="B115" s="1" t="s">
        <v>68</v>
      </c>
      <c r="C115" s="1" t="s">
        <v>8</v>
      </c>
      <c r="D115" s="1" t="s">
        <v>221</v>
      </c>
      <c r="E115" s="1" t="s">
        <v>22</v>
      </c>
      <c r="F115" s="1" t="s">
        <v>10</v>
      </c>
      <c r="K115" s="5">
        <v>1</v>
      </c>
      <c r="L115" s="5">
        <v>0.14599999999999999</v>
      </c>
      <c r="M115" s="5">
        <v>0.34100000000000003</v>
      </c>
      <c r="O115" s="5">
        <v>6.7000000000000004E-2</v>
      </c>
      <c r="R115" s="5">
        <v>0.1</v>
      </c>
      <c r="AK115" s="20">
        <v>56</v>
      </c>
      <c r="AM115" s="12">
        <f>+AO115/$AO$3</f>
        <v>6.8325632296513463E-6</v>
      </c>
      <c r="AN115" s="7">
        <f>IF(AK115=1,AM115,AM115+AN113)</f>
        <v>0.99996630397928365</v>
      </c>
      <c r="AO115" s="5">
        <f>SUM(G115:AJ115)</f>
        <v>1.6539999999999999</v>
      </c>
    </row>
    <row r="116" spans="1:41" ht="12" customHeight="1" x14ac:dyDescent="0.2">
      <c r="A116" s="1" t="s">
        <v>110</v>
      </c>
      <c r="B116" s="1" t="s">
        <v>68</v>
      </c>
      <c r="C116" s="1" t="s">
        <v>8</v>
      </c>
      <c r="D116" s="1" t="s">
        <v>221</v>
      </c>
      <c r="E116" s="1" t="s">
        <v>22</v>
      </c>
      <c r="F116" s="1" t="s">
        <v>11</v>
      </c>
      <c r="K116" s="5">
        <v>-1</v>
      </c>
      <c r="L116" s="5">
        <v>-1</v>
      </c>
      <c r="M116" s="5" t="s">
        <v>15</v>
      </c>
      <c r="O116" s="5">
        <v>-1</v>
      </c>
      <c r="R116" s="5">
        <v>-1</v>
      </c>
      <c r="AE116" s="5" t="s">
        <v>15</v>
      </c>
      <c r="AK116" s="20">
        <v>56</v>
      </c>
    </row>
    <row r="117" spans="1:41" ht="12" customHeight="1" x14ac:dyDescent="0.2">
      <c r="A117" s="1" t="s">
        <v>110</v>
      </c>
      <c r="B117" s="1" t="s">
        <v>68</v>
      </c>
      <c r="C117" s="1" t="s">
        <v>30</v>
      </c>
      <c r="D117" s="1" t="s">
        <v>63</v>
      </c>
      <c r="E117" s="1" t="s">
        <v>21</v>
      </c>
      <c r="F117" s="1" t="s">
        <v>10</v>
      </c>
      <c r="R117" s="5">
        <v>1.635</v>
      </c>
      <c r="AK117" s="20">
        <v>57</v>
      </c>
      <c r="AM117" s="12">
        <f>+AO117/$AO$3</f>
        <v>6.7540755021039611E-6</v>
      </c>
      <c r="AN117" s="7">
        <f>IF(AK117=1,AM117,AM117+AN115)</f>
        <v>0.99997305805478576</v>
      </c>
      <c r="AO117" s="5">
        <f>SUM(G117:AJ117)</f>
        <v>1.635</v>
      </c>
    </row>
    <row r="118" spans="1:41" ht="12" customHeight="1" x14ac:dyDescent="0.2">
      <c r="A118" s="1" t="s">
        <v>110</v>
      </c>
      <c r="B118" s="1" t="s">
        <v>68</v>
      </c>
      <c r="C118" s="1" t="s">
        <v>30</v>
      </c>
      <c r="D118" s="1" t="s">
        <v>63</v>
      </c>
      <c r="E118" s="1" t="s">
        <v>21</v>
      </c>
      <c r="F118" s="1" t="s">
        <v>11</v>
      </c>
      <c r="R118" s="5">
        <v>-1</v>
      </c>
      <c r="AK118" s="20">
        <v>57</v>
      </c>
    </row>
    <row r="119" spans="1:41" ht="12" customHeight="1" x14ac:dyDescent="0.2">
      <c r="A119" s="1" t="s">
        <v>110</v>
      </c>
      <c r="B119" s="1" t="s">
        <v>68</v>
      </c>
      <c r="C119" s="1" t="s">
        <v>30</v>
      </c>
      <c r="D119" s="1" t="s">
        <v>154</v>
      </c>
      <c r="E119" s="1" t="s">
        <v>9</v>
      </c>
      <c r="F119" s="1" t="s">
        <v>10</v>
      </c>
      <c r="AB119" s="5">
        <v>0.63500000000000001</v>
      </c>
      <c r="AC119" s="5">
        <v>0.70099999999999996</v>
      </c>
      <c r="AE119" s="5">
        <v>0.11899999999999999</v>
      </c>
      <c r="AK119" s="20">
        <v>58</v>
      </c>
      <c r="AM119" s="12">
        <f>+AO119/$AO$3</f>
        <v>6.0105075569182034E-6</v>
      </c>
      <c r="AN119" s="7">
        <f>IF(AK119=1,AM119,AM119+AN117)</f>
        <v>0.99997906856234264</v>
      </c>
      <c r="AO119" s="5">
        <f>SUM(G119:AJ119)</f>
        <v>1.4549999999999998</v>
      </c>
    </row>
    <row r="120" spans="1:41" ht="12" customHeight="1" x14ac:dyDescent="0.2">
      <c r="A120" s="1" t="s">
        <v>110</v>
      </c>
      <c r="B120" s="1" t="s">
        <v>68</v>
      </c>
      <c r="C120" s="1" t="s">
        <v>30</v>
      </c>
      <c r="D120" s="1" t="s">
        <v>154</v>
      </c>
      <c r="E120" s="1" t="s">
        <v>9</v>
      </c>
      <c r="F120" s="1" t="s">
        <v>11</v>
      </c>
      <c r="AB120" s="5">
        <v>-1</v>
      </c>
      <c r="AC120" s="5">
        <v>-1</v>
      </c>
      <c r="AE120" s="5">
        <v>-1</v>
      </c>
      <c r="AK120" s="20">
        <v>58</v>
      </c>
    </row>
    <row r="121" spans="1:41" ht="12" customHeight="1" x14ac:dyDescent="0.2">
      <c r="A121" s="1" t="s">
        <v>110</v>
      </c>
      <c r="B121" s="1" t="s">
        <v>68</v>
      </c>
      <c r="C121" s="1" t="s">
        <v>8</v>
      </c>
      <c r="D121" s="1" t="s">
        <v>238</v>
      </c>
      <c r="E121" s="63" t="s">
        <v>32</v>
      </c>
      <c r="F121" s="1" t="s">
        <v>10</v>
      </c>
      <c r="G121" s="5">
        <v>1</v>
      </c>
      <c r="AK121" s="20">
        <v>59</v>
      </c>
      <c r="AM121" s="12">
        <f>+AO121/$AO$3</f>
        <v>4.1309330288097623E-6</v>
      </c>
      <c r="AN121" s="7">
        <f>IF(AK121=1,AM121,AM121+AN119)</f>
        <v>0.9999831994953714</v>
      </c>
      <c r="AO121" s="5">
        <f>SUM(G121:AJ121)</f>
        <v>1</v>
      </c>
    </row>
    <row r="122" spans="1:41" ht="12" customHeight="1" x14ac:dyDescent="0.2">
      <c r="A122" s="1" t="s">
        <v>110</v>
      </c>
      <c r="B122" s="1" t="s">
        <v>68</v>
      </c>
      <c r="C122" s="1" t="s">
        <v>8</v>
      </c>
      <c r="D122" s="1" t="s">
        <v>238</v>
      </c>
      <c r="E122" s="63" t="s">
        <v>32</v>
      </c>
      <c r="F122" s="1" t="s">
        <v>11</v>
      </c>
      <c r="G122" s="5">
        <v>-1</v>
      </c>
      <c r="AK122" s="20">
        <v>59</v>
      </c>
    </row>
    <row r="123" spans="1:41" ht="12" customHeight="1" x14ac:dyDescent="0.2">
      <c r="A123" s="1" t="s">
        <v>110</v>
      </c>
      <c r="B123" s="1" t="s">
        <v>68</v>
      </c>
      <c r="C123" s="1" t="s">
        <v>30</v>
      </c>
      <c r="D123" s="1" t="s">
        <v>154</v>
      </c>
      <c r="E123" s="1" t="s">
        <v>47</v>
      </c>
      <c r="F123" s="1" t="s">
        <v>10</v>
      </c>
      <c r="AF123" s="5">
        <v>0.221</v>
      </c>
      <c r="AH123" s="5">
        <v>0.112</v>
      </c>
      <c r="AI123" s="5">
        <v>0.49199999999999999</v>
      </c>
      <c r="AK123" s="20">
        <v>60</v>
      </c>
      <c r="AM123" s="12">
        <f>+AO123/$AO$3</f>
        <v>3.4080197487680534E-6</v>
      </c>
      <c r="AN123" s="7">
        <f>IF(AK123=1,AM123,AM123+AN121)</f>
        <v>0.99998660751512014</v>
      </c>
      <c r="AO123" s="5">
        <f>SUM(G123:AJ123)</f>
        <v>0.82499999999999996</v>
      </c>
    </row>
    <row r="124" spans="1:41" ht="12" customHeight="1" x14ac:dyDescent="0.2">
      <c r="A124" s="1" t="s">
        <v>110</v>
      </c>
      <c r="B124" s="1" t="s">
        <v>68</v>
      </c>
      <c r="C124" s="1" t="s">
        <v>30</v>
      </c>
      <c r="D124" s="1" t="s">
        <v>154</v>
      </c>
      <c r="E124" s="1" t="s">
        <v>47</v>
      </c>
      <c r="F124" s="1" t="s">
        <v>11</v>
      </c>
      <c r="AF124" s="5">
        <v>-1</v>
      </c>
      <c r="AH124" s="5">
        <v>-1</v>
      </c>
      <c r="AI124" s="5">
        <v>-1</v>
      </c>
      <c r="AK124" s="20">
        <v>60</v>
      </c>
    </row>
    <row r="125" spans="1:41" ht="12" customHeight="1" x14ac:dyDescent="0.2">
      <c r="A125" s="1" t="s">
        <v>110</v>
      </c>
      <c r="B125" s="1" t="s">
        <v>68</v>
      </c>
      <c r="C125" s="1" t="s">
        <v>30</v>
      </c>
      <c r="D125" s="1" t="s">
        <v>154</v>
      </c>
      <c r="E125" s="1" t="s">
        <v>26</v>
      </c>
      <c r="F125" s="1" t="s">
        <v>10</v>
      </c>
      <c r="AG125" s="5">
        <v>0.25800000000000001</v>
      </c>
      <c r="AH125" s="5">
        <v>0.23499999999999999</v>
      </c>
      <c r="AI125" s="5">
        <v>0.219</v>
      </c>
      <c r="AK125" s="20">
        <v>61</v>
      </c>
      <c r="AM125" s="12">
        <f>+AO125/$AO$3</f>
        <v>2.9412243165125502E-6</v>
      </c>
      <c r="AN125" s="7">
        <f>IF(AK125=1,AM125,AM125+AN123)</f>
        <v>0.99998954873943668</v>
      </c>
      <c r="AO125" s="5">
        <f>SUM(G125:AJ125)</f>
        <v>0.71199999999999997</v>
      </c>
    </row>
    <row r="126" spans="1:41" ht="12" customHeight="1" x14ac:dyDescent="0.2">
      <c r="A126" s="1" t="s">
        <v>110</v>
      </c>
      <c r="B126" s="1" t="s">
        <v>68</v>
      </c>
      <c r="C126" s="1" t="s">
        <v>30</v>
      </c>
      <c r="D126" s="1" t="s">
        <v>154</v>
      </c>
      <c r="E126" s="1" t="s">
        <v>26</v>
      </c>
      <c r="F126" s="1" t="s">
        <v>11</v>
      </c>
      <c r="AG126" s="5">
        <v>-1</v>
      </c>
      <c r="AH126" s="5">
        <v>-1</v>
      </c>
      <c r="AI126" s="5">
        <v>-1</v>
      </c>
      <c r="AK126" s="20">
        <v>61</v>
      </c>
    </row>
    <row r="127" spans="1:41" ht="12" customHeight="1" x14ac:dyDescent="0.2">
      <c r="A127" s="1" t="s">
        <v>110</v>
      </c>
      <c r="B127" s="1" t="s">
        <v>68</v>
      </c>
      <c r="C127" s="1" t="s">
        <v>8</v>
      </c>
      <c r="D127" s="1" t="s">
        <v>111</v>
      </c>
      <c r="E127" s="1" t="s">
        <v>22</v>
      </c>
      <c r="F127" s="1" t="s">
        <v>10</v>
      </c>
      <c r="AJ127" s="5">
        <v>0.42699999999999999</v>
      </c>
      <c r="AK127" s="20">
        <v>62</v>
      </c>
      <c r="AM127" s="12">
        <f>+AO127/$AO$3</f>
        <v>1.7639084033017682E-6</v>
      </c>
      <c r="AN127" s="7">
        <f>IF(AK127=1,AM127,AM127+AN125)</f>
        <v>0.99999131264784002</v>
      </c>
      <c r="AO127" s="5">
        <f>SUM(G127:AJ127)</f>
        <v>0.42699999999999999</v>
      </c>
    </row>
    <row r="128" spans="1:41" ht="12" customHeight="1" x14ac:dyDescent="0.2">
      <c r="A128" s="1" t="s">
        <v>110</v>
      </c>
      <c r="B128" s="1" t="s">
        <v>68</v>
      </c>
      <c r="C128" s="1" t="s">
        <v>8</v>
      </c>
      <c r="D128" s="1" t="s">
        <v>111</v>
      </c>
      <c r="E128" s="1" t="s">
        <v>22</v>
      </c>
      <c r="F128" s="1" t="s">
        <v>11</v>
      </c>
      <c r="AJ128" s="5">
        <v>-1</v>
      </c>
      <c r="AK128" s="20">
        <v>62</v>
      </c>
    </row>
    <row r="129" spans="1:41" x14ac:dyDescent="0.2">
      <c r="A129" s="1" t="s">
        <v>110</v>
      </c>
      <c r="B129" s="1" t="s">
        <v>68</v>
      </c>
      <c r="C129" s="1" t="s">
        <v>8</v>
      </c>
      <c r="D129" s="1" t="s">
        <v>51</v>
      </c>
      <c r="E129" s="1" t="s">
        <v>22</v>
      </c>
      <c r="F129" s="1" t="s">
        <v>10</v>
      </c>
      <c r="AJ129" s="5">
        <v>0.34699999999999998</v>
      </c>
      <c r="AK129" s="20">
        <v>63</v>
      </c>
      <c r="AM129" s="12">
        <f>+AO129/$AO$3</f>
        <v>1.4334337609969874E-6</v>
      </c>
      <c r="AN129" s="7">
        <f>IF(AK129=1,AM129,AM129+AN127)</f>
        <v>0.99999274608160105</v>
      </c>
      <c r="AO129" s="5">
        <f>SUM(G129:AJ129)</f>
        <v>0.34699999999999998</v>
      </c>
    </row>
    <row r="130" spans="1:41" x14ac:dyDescent="0.2">
      <c r="A130" s="1" t="s">
        <v>110</v>
      </c>
      <c r="B130" s="1" t="s">
        <v>68</v>
      </c>
      <c r="C130" s="1" t="s">
        <v>8</v>
      </c>
      <c r="D130" s="1" t="s">
        <v>51</v>
      </c>
      <c r="E130" s="1" t="s">
        <v>22</v>
      </c>
      <c r="F130" s="1" t="s">
        <v>11</v>
      </c>
      <c r="AJ130" s="5">
        <v>-1</v>
      </c>
      <c r="AK130" s="20">
        <v>63</v>
      </c>
    </row>
    <row r="131" spans="1:41" x14ac:dyDescent="0.2">
      <c r="A131" s="1" t="s">
        <v>110</v>
      </c>
      <c r="B131" s="1" t="s">
        <v>68</v>
      </c>
      <c r="C131" s="1" t="s">
        <v>30</v>
      </c>
      <c r="D131" s="1" t="s">
        <v>154</v>
      </c>
      <c r="E131" s="1" t="s">
        <v>16</v>
      </c>
      <c r="F131" s="1" t="s">
        <v>10</v>
      </c>
      <c r="AH131" s="5">
        <v>0.13</v>
      </c>
      <c r="AI131" s="5">
        <v>0.16700000000000001</v>
      </c>
      <c r="AK131" s="20">
        <v>64</v>
      </c>
      <c r="AM131" s="12">
        <f>+AO131/$AO$3</f>
        <v>1.2268871095564996E-6</v>
      </c>
      <c r="AN131" s="7">
        <f>IF(AK131=1,AM131,AM131+AN129)</f>
        <v>0.99999397296871062</v>
      </c>
      <c r="AO131" s="5">
        <f>SUM(G131:AJ131)</f>
        <v>0.29700000000000004</v>
      </c>
    </row>
    <row r="132" spans="1:41" x14ac:dyDescent="0.2">
      <c r="A132" s="1" t="s">
        <v>110</v>
      </c>
      <c r="B132" s="1" t="s">
        <v>68</v>
      </c>
      <c r="C132" s="1" t="s">
        <v>30</v>
      </c>
      <c r="D132" s="1" t="s">
        <v>154</v>
      </c>
      <c r="E132" s="1" t="s">
        <v>16</v>
      </c>
      <c r="F132" s="1" t="s">
        <v>11</v>
      </c>
      <c r="AH132" s="5">
        <v>-1</v>
      </c>
      <c r="AI132" s="5">
        <v>-1</v>
      </c>
      <c r="AK132" s="20">
        <v>64</v>
      </c>
    </row>
    <row r="133" spans="1:41" x14ac:dyDescent="0.2">
      <c r="A133" s="1" t="s">
        <v>110</v>
      </c>
      <c r="B133" s="1" t="s">
        <v>68</v>
      </c>
      <c r="C133" s="1" t="s">
        <v>8</v>
      </c>
      <c r="D133" s="1" t="s">
        <v>218</v>
      </c>
      <c r="E133" s="1" t="s">
        <v>22</v>
      </c>
      <c r="F133" s="1" t="s">
        <v>10</v>
      </c>
      <c r="AI133" s="5">
        <v>0.20499999999999999</v>
      </c>
      <c r="AJ133" s="5">
        <v>0.09</v>
      </c>
      <c r="AK133" s="20">
        <v>65</v>
      </c>
      <c r="AM133" s="12">
        <f>+AO133/$AO$3</f>
        <v>1.2186252434988798E-6</v>
      </c>
      <c r="AN133" s="7">
        <f>IF(AK133=1,AM133,AM133+AN131)</f>
        <v>0.99999519159395411</v>
      </c>
      <c r="AO133" s="5">
        <f>SUM(G133:AJ133)</f>
        <v>0.29499999999999998</v>
      </c>
    </row>
    <row r="134" spans="1:41" x14ac:dyDescent="0.2">
      <c r="A134" s="1" t="s">
        <v>110</v>
      </c>
      <c r="B134" s="1" t="s">
        <v>68</v>
      </c>
      <c r="C134" s="1" t="s">
        <v>8</v>
      </c>
      <c r="D134" s="1" t="s">
        <v>218</v>
      </c>
      <c r="E134" s="1" t="s">
        <v>22</v>
      </c>
      <c r="F134" s="1" t="s">
        <v>11</v>
      </c>
      <c r="AI134" s="5" t="s">
        <v>15</v>
      </c>
      <c r="AJ134" s="5" t="s">
        <v>15</v>
      </c>
      <c r="AK134" s="20">
        <v>65</v>
      </c>
    </row>
    <row r="135" spans="1:41" x14ac:dyDescent="0.2">
      <c r="A135" s="1" t="s">
        <v>110</v>
      </c>
      <c r="B135" s="1" t="s">
        <v>68</v>
      </c>
      <c r="C135" s="1" t="s">
        <v>8</v>
      </c>
      <c r="D135" s="1" t="s">
        <v>218</v>
      </c>
      <c r="E135" s="1" t="s">
        <v>26</v>
      </c>
      <c r="F135" s="1" t="s">
        <v>10</v>
      </c>
      <c r="AJ135" s="5">
        <v>0.28599999999999998</v>
      </c>
      <c r="AK135" s="20">
        <v>66</v>
      </c>
      <c r="AM135" s="12">
        <f>+AO135/$AO$3</f>
        <v>1.1814468462395919E-6</v>
      </c>
      <c r="AN135" s="7">
        <f>IF(AK135=1,AM135,AM135+AN133)</f>
        <v>0.99999637304080036</v>
      </c>
      <c r="AO135" s="5">
        <f>SUM(G135:AJ135)</f>
        <v>0.28599999999999998</v>
      </c>
    </row>
    <row r="136" spans="1:41" x14ac:dyDescent="0.2">
      <c r="A136" s="1" t="s">
        <v>110</v>
      </c>
      <c r="B136" s="1" t="s">
        <v>68</v>
      </c>
      <c r="C136" s="1" t="s">
        <v>8</v>
      </c>
      <c r="D136" s="1" t="s">
        <v>218</v>
      </c>
      <c r="E136" s="1" t="s">
        <v>26</v>
      </c>
      <c r="F136" s="1" t="s">
        <v>11</v>
      </c>
      <c r="AJ136" s="5" t="s">
        <v>15</v>
      </c>
      <c r="AK136" s="20">
        <v>66</v>
      </c>
    </row>
    <row r="137" spans="1:41" x14ac:dyDescent="0.2">
      <c r="A137" s="1" t="s">
        <v>110</v>
      </c>
      <c r="B137" s="1" t="s">
        <v>68</v>
      </c>
      <c r="C137" s="1" t="s">
        <v>8</v>
      </c>
      <c r="D137" s="1" t="s">
        <v>236</v>
      </c>
      <c r="E137" s="1" t="s">
        <v>46</v>
      </c>
      <c r="F137" s="1" t="s">
        <v>10</v>
      </c>
      <c r="AJ137" s="5">
        <v>0.27300000000000002</v>
      </c>
      <c r="AK137" s="20">
        <v>67</v>
      </c>
      <c r="AM137" s="12">
        <f>+AO137/$AO$3</f>
        <v>1.127744716865065E-6</v>
      </c>
      <c r="AN137" s="7">
        <f>IF(AK137=1,AM137,AM137+AN135)</f>
        <v>0.99999750078551719</v>
      </c>
      <c r="AO137" s="5">
        <f>SUM(G137:AJ137)</f>
        <v>0.27300000000000002</v>
      </c>
    </row>
    <row r="138" spans="1:41" x14ac:dyDescent="0.2">
      <c r="A138" s="1" t="s">
        <v>110</v>
      </c>
      <c r="B138" s="1" t="s">
        <v>68</v>
      </c>
      <c r="C138" s="1" t="s">
        <v>8</v>
      </c>
      <c r="D138" s="1" t="s">
        <v>236</v>
      </c>
      <c r="E138" s="1" t="s">
        <v>46</v>
      </c>
      <c r="F138" s="1" t="s">
        <v>11</v>
      </c>
      <c r="AJ138" s="5">
        <v>-1</v>
      </c>
      <c r="AK138" s="20">
        <v>67</v>
      </c>
    </row>
    <row r="139" spans="1:41" x14ac:dyDescent="0.2">
      <c r="A139" s="1" t="s">
        <v>110</v>
      </c>
      <c r="B139" s="1" t="s">
        <v>68</v>
      </c>
      <c r="C139" s="1" t="s">
        <v>30</v>
      </c>
      <c r="D139" s="1" t="s">
        <v>154</v>
      </c>
      <c r="E139" s="1" t="s">
        <v>14</v>
      </c>
      <c r="F139" s="1" t="s">
        <v>10</v>
      </c>
      <c r="AB139" s="5">
        <v>0.26</v>
      </c>
      <c r="AK139" s="20">
        <v>68</v>
      </c>
      <c r="AM139" s="12">
        <f>+AO139/$AO$3</f>
        <v>1.0740425874905382E-6</v>
      </c>
      <c r="AN139" s="7">
        <f>IF(AK139=1,AM139,AM139+AN137)</f>
        <v>0.99999857482810472</v>
      </c>
      <c r="AO139" s="5">
        <f>SUM(G139:AJ139)</f>
        <v>0.26</v>
      </c>
    </row>
    <row r="140" spans="1:41" x14ac:dyDescent="0.2">
      <c r="A140" s="1" t="s">
        <v>110</v>
      </c>
      <c r="B140" s="1" t="s">
        <v>68</v>
      </c>
      <c r="C140" s="1" t="s">
        <v>30</v>
      </c>
      <c r="D140" s="1" t="s">
        <v>154</v>
      </c>
      <c r="E140" s="1" t="s">
        <v>14</v>
      </c>
      <c r="F140" s="1" t="s">
        <v>11</v>
      </c>
      <c r="AB140" s="5">
        <v>-1</v>
      </c>
      <c r="AK140" s="20">
        <v>68</v>
      </c>
    </row>
    <row r="141" spans="1:41" x14ac:dyDescent="0.2">
      <c r="A141" s="1" t="s">
        <v>110</v>
      </c>
      <c r="B141" s="1" t="s">
        <v>68</v>
      </c>
      <c r="C141" s="1" t="s">
        <v>8</v>
      </c>
      <c r="D141" s="1" t="s">
        <v>218</v>
      </c>
      <c r="E141" s="1" t="s">
        <v>46</v>
      </c>
      <c r="F141" s="1" t="s">
        <v>10</v>
      </c>
      <c r="AF141" s="5">
        <v>0.223</v>
      </c>
      <c r="AK141" s="20">
        <v>69</v>
      </c>
      <c r="AM141" s="12">
        <f>+AO141/$AO$3</f>
        <v>9.21198065424577E-7</v>
      </c>
      <c r="AN141" s="7">
        <f>IF(AK141=1,AM141,AM141+AN139)</f>
        <v>0.99999949602617011</v>
      </c>
      <c r="AO141" s="5">
        <f>SUM(G141:AJ141)</f>
        <v>0.223</v>
      </c>
    </row>
    <row r="142" spans="1:41" x14ac:dyDescent="0.2">
      <c r="A142" s="1" t="s">
        <v>110</v>
      </c>
      <c r="B142" s="1" t="s">
        <v>68</v>
      </c>
      <c r="C142" s="1" t="s">
        <v>8</v>
      </c>
      <c r="D142" s="1" t="s">
        <v>218</v>
      </c>
      <c r="E142" s="1" t="s">
        <v>46</v>
      </c>
      <c r="F142" s="1" t="s">
        <v>11</v>
      </c>
      <c r="AF142" s="5" t="s">
        <v>15</v>
      </c>
      <c r="AK142" s="20">
        <v>69</v>
      </c>
    </row>
    <row r="143" spans="1:41" x14ac:dyDescent="0.2">
      <c r="A143" s="1" t="s">
        <v>110</v>
      </c>
      <c r="B143" s="1" t="s">
        <v>68</v>
      </c>
      <c r="C143" s="1" t="s">
        <v>8</v>
      </c>
      <c r="D143" s="1" t="s">
        <v>216</v>
      </c>
      <c r="E143" s="63" t="s">
        <v>32</v>
      </c>
      <c r="F143" s="1" t="s">
        <v>10</v>
      </c>
      <c r="AJ143" s="5">
        <v>0.11</v>
      </c>
      <c r="AK143" s="20">
        <v>70</v>
      </c>
      <c r="AM143" s="12">
        <f>+AO143/$AO$3</f>
        <v>4.5440263316907383E-7</v>
      </c>
      <c r="AN143" s="7">
        <f>IF(AK143=1,AM143,AM143+AN141)</f>
        <v>0.9999999504288033</v>
      </c>
      <c r="AO143" s="5">
        <f>SUM(G143:AJ143)</f>
        <v>0.11</v>
      </c>
    </row>
    <row r="144" spans="1:41" x14ac:dyDescent="0.2">
      <c r="A144" s="1" t="s">
        <v>110</v>
      </c>
      <c r="B144" s="1" t="s">
        <v>68</v>
      </c>
      <c r="C144" s="1" t="s">
        <v>8</v>
      </c>
      <c r="D144" s="1" t="s">
        <v>216</v>
      </c>
      <c r="E144" s="63" t="s">
        <v>32</v>
      </c>
      <c r="F144" s="1" t="s">
        <v>11</v>
      </c>
      <c r="AA144" s="5" t="s">
        <v>15</v>
      </c>
      <c r="AG144" s="5" t="s">
        <v>15</v>
      </c>
      <c r="AJ144" s="5" t="s">
        <v>15</v>
      </c>
      <c r="AK144" s="20">
        <v>70</v>
      </c>
    </row>
    <row r="145" spans="1:41" x14ac:dyDescent="0.2">
      <c r="A145" s="1" t="s">
        <v>110</v>
      </c>
      <c r="B145" s="1" t="s">
        <v>68</v>
      </c>
      <c r="C145" s="1" t="s">
        <v>8</v>
      </c>
      <c r="D145" s="1" t="s">
        <v>221</v>
      </c>
      <c r="E145" s="1" t="s">
        <v>46</v>
      </c>
      <c r="F145" s="1" t="s">
        <v>10</v>
      </c>
      <c r="X145" s="5">
        <v>1.2E-2</v>
      </c>
      <c r="AK145" s="20">
        <v>71</v>
      </c>
      <c r="AM145" s="12">
        <f>+AO145/$AO$3</f>
        <v>4.9571196345717143E-8</v>
      </c>
      <c r="AN145" s="7">
        <f>IF(AK145=1,AM145,AM145+AN143)</f>
        <v>0.99999999999999967</v>
      </c>
      <c r="AO145" s="5">
        <f>SUM(G145:AJ145)</f>
        <v>1.2E-2</v>
      </c>
    </row>
    <row r="146" spans="1:41" x14ac:dyDescent="0.2">
      <c r="A146" s="1" t="s">
        <v>110</v>
      </c>
      <c r="B146" s="1" t="s">
        <v>68</v>
      </c>
      <c r="C146" s="1" t="s">
        <v>8</v>
      </c>
      <c r="D146" s="1" t="s">
        <v>221</v>
      </c>
      <c r="E146" s="1" t="s">
        <v>46</v>
      </c>
      <c r="F146" s="1" t="s">
        <v>11</v>
      </c>
      <c r="X146" s="5">
        <v>-1</v>
      </c>
      <c r="AK146" s="20">
        <v>71</v>
      </c>
    </row>
    <row r="177" spans="7:7" x14ac:dyDescent="0.2">
      <c r="G177" s="8"/>
    </row>
    <row r="179" spans="7:7" x14ac:dyDescent="0.2">
      <c r="G179" s="8"/>
    </row>
    <row r="181" spans="7:7" x14ac:dyDescent="0.2">
      <c r="G181" s="8"/>
    </row>
  </sheetData>
  <mergeCells count="2">
    <mergeCell ref="E2:F2"/>
    <mergeCell ref="A1:D1"/>
  </mergeCells>
  <conditionalFormatting sqref="G139 G141 G143 G145 G147:G173">
    <cfRule type="cellIs" dxfId="1056" priority="94" operator="equal">
      <formula>-1</formula>
    </cfRule>
    <cfRule type="cellIs" dxfId="1055" priority="95" operator="equal">
      <formula>"a"</formula>
    </cfRule>
    <cfRule type="cellIs" dxfId="1054" priority="96" operator="equal">
      <formula>"b"</formula>
    </cfRule>
    <cfRule type="cellIs" dxfId="1053" priority="97" operator="equal">
      <formula>"c"</formula>
    </cfRule>
    <cfRule type="cellIs" dxfId="1052" priority="98" operator="equal">
      <formula>"bc"</formula>
    </cfRule>
    <cfRule type="cellIs" dxfId="1051" priority="99" operator="equal">
      <formula>"ab"</formula>
    </cfRule>
    <cfRule type="cellIs" dxfId="1050" priority="100" operator="equal">
      <formula>"ac"</formula>
    </cfRule>
    <cfRule type="cellIs" dxfId="1049" priority="101" operator="equal">
      <formula>"abc"</formula>
    </cfRule>
  </conditionalFormatting>
  <conditionalFormatting sqref="G175 G177 G179 G181">
    <cfRule type="cellIs" dxfId="1048" priority="86" operator="equal">
      <formula>-1</formula>
    </cfRule>
    <cfRule type="cellIs" dxfId="1047" priority="87" operator="equal">
      <formula>"a"</formula>
    </cfRule>
    <cfRule type="cellIs" dxfId="1046" priority="88" operator="equal">
      <formula>"b"</formula>
    </cfRule>
    <cfRule type="cellIs" dxfId="1045" priority="89" operator="equal">
      <formula>"c"</formula>
    </cfRule>
    <cfRule type="cellIs" dxfId="1044" priority="90" operator="equal">
      <formula>"bc"</formula>
    </cfRule>
    <cfRule type="cellIs" dxfId="1043" priority="91" operator="equal">
      <formula>"ab"</formula>
    </cfRule>
    <cfRule type="cellIs" dxfId="1042" priority="92" operator="equal">
      <formula>"ac"</formula>
    </cfRule>
    <cfRule type="cellIs" dxfId="1041" priority="93" operator="equal">
      <formula>"abc"</formula>
    </cfRule>
  </conditionalFormatting>
  <conditionalFormatting sqref="AO2">
    <cfRule type="cellIs" dxfId="1040" priority="85" operator="equal">
      <formula>"Check functions"</formula>
    </cfRule>
  </conditionalFormatting>
  <conditionalFormatting sqref="G6:AJ107">
    <cfRule type="cellIs" dxfId="1039" priority="77" operator="equal">
      <formula>-1</formula>
    </cfRule>
    <cfRule type="cellIs" dxfId="1038" priority="78" operator="equal">
      <formula>"a"</formula>
    </cfRule>
    <cfRule type="cellIs" dxfId="1037" priority="79" operator="equal">
      <formula>"b"</formula>
    </cfRule>
    <cfRule type="cellIs" dxfId="1036" priority="80" operator="equal">
      <formula>"c"</formula>
    </cfRule>
    <cfRule type="cellIs" dxfId="1035" priority="81" operator="equal">
      <formula>"bc"</formula>
    </cfRule>
    <cfRule type="cellIs" dxfId="1034" priority="82" operator="equal">
      <formula>"ab"</formula>
    </cfRule>
    <cfRule type="cellIs" dxfId="1033" priority="83" operator="equal">
      <formula>"ac"</formula>
    </cfRule>
    <cfRule type="cellIs" dxfId="1032" priority="84" operator="equal">
      <formula>"abc"</formula>
    </cfRule>
  </conditionalFormatting>
  <conditionalFormatting sqref="AM5:AM146">
    <cfRule type="colorScale" priority="441">
      <colorScale>
        <cfvo type="min"/>
        <cfvo type="percentile" val="50"/>
        <cfvo type="max"/>
        <color rgb="FFF8696B"/>
        <color rgb="FFFFEB84"/>
        <color rgb="FF63BE7B"/>
      </colorScale>
    </cfRule>
  </conditionalFormatting>
  <conditionalFormatting sqref="AN6">
    <cfRule type="colorScale" priority="442">
      <colorScale>
        <cfvo type="min"/>
        <cfvo type="percentile" val="50"/>
        <cfvo type="num" val="0.97499999999999998"/>
        <color rgb="FF63BE7B"/>
        <color rgb="FFFCFCFF"/>
        <color rgb="FFF8696B"/>
      </colorScale>
    </cfRule>
  </conditionalFormatting>
  <conditionalFormatting sqref="AN5:AN146">
    <cfRule type="colorScale" priority="494">
      <colorScale>
        <cfvo type="min"/>
        <cfvo type="percentile" val="50"/>
        <cfvo type="num" val="0.97499999999999998"/>
        <color rgb="FF63BE7B"/>
        <color rgb="FFFCFCFF"/>
        <color rgb="FFF8696B"/>
      </colorScale>
    </cfRule>
  </conditionalFormatting>
  <conditionalFormatting sqref="G108:AJ123">
    <cfRule type="cellIs" dxfId="1031" priority="69" operator="equal">
      <formula>-1</formula>
    </cfRule>
    <cfRule type="cellIs" dxfId="1030" priority="70" operator="equal">
      <formula>"a"</formula>
    </cfRule>
    <cfRule type="cellIs" dxfId="1029" priority="71" operator="equal">
      <formula>"b"</formula>
    </cfRule>
    <cfRule type="cellIs" dxfId="1028" priority="72" operator="equal">
      <formula>"c"</formula>
    </cfRule>
    <cfRule type="cellIs" dxfId="1027" priority="73" operator="equal">
      <formula>"bc"</formula>
    </cfRule>
    <cfRule type="cellIs" dxfId="1026" priority="74" operator="equal">
      <formula>"ab"</formula>
    </cfRule>
    <cfRule type="cellIs" dxfId="1025" priority="75" operator="equal">
      <formula>"ac"</formula>
    </cfRule>
    <cfRule type="cellIs" dxfId="1024" priority="76" operator="equal">
      <formula>"abc"</formula>
    </cfRule>
  </conditionalFormatting>
  <conditionalFormatting sqref="G124:AJ138">
    <cfRule type="cellIs" dxfId="1023" priority="41" operator="equal">
      <formula>-1</formula>
    </cfRule>
    <cfRule type="cellIs" dxfId="1022" priority="42" operator="equal">
      <formula>"a"</formula>
    </cfRule>
    <cfRule type="cellIs" dxfId="1021" priority="43" operator="equal">
      <formula>"b"</formula>
    </cfRule>
    <cfRule type="cellIs" dxfId="1020" priority="44" operator="equal">
      <formula>"c"</formula>
    </cfRule>
    <cfRule type="cellIs" dxfId="1019" priority="45" operator="equal">
      <formula>"bc"</formula>
    </cfRule>
    <cfRule type="cellIs" dxfId="1018" priority="46" operator="equal">
      <formula>"ab"</formula>
    </cfRule>
    <cfRule type="cellIs" dxfId="1017" priority="47" operator="equal">
      <formula>"ac"</formula>
    </cfRule>
    <cfRule type="cellIs" dxfId="1016" priority="48" operator="equal">
      <formula>"abc"</formula>
    </cfRule>
  </conditionalFormatting>
  <conditionalFormatting sqref="G140:AJ140">
    <cfRule type="cellIs" dxfId="1015" priority="33" operator="equal">
      <formula>-1</formula>
    </cfRule>
    <cfRule type="cellIs" dxfId="1014" priority="34" operator="equal">
      <formula>"a"</formula>
    </cfRule>
    <cfRule type="cellIs" dxfId="1013" priority="35" operator="equal">
      <formula>"b"</formula>
    </cfRule>
    <cfRule type="cellIs" dxfId="1012" priority="36" operator="equal">
      <formula>"c"</formula>
    </cfRule>
    <cfRule type="cellIs" dxfId="1011" priority="37" operator="equal">
      <formula>"bc"</formula>
    </cfRule>
    <cfRule type="cellIs" dxfId="1010" priority="38" operator="equal">
      <formula>"ab"</formula>
    </cfRule>
    <cfRule type="cellIs" dxfId="1009" priority="39" operator="equal">
      <formula>"ac"</formula>
    </cfRule>
    <cfRule type="cellIs" dxfId="1008" priority="40" operator="equal">
      <formula>"abc"</formula>
    </cfRule>
  </conditionalFormatting>
  <conditionalFormatting sqref="G142:AJ142">
    <cfRule type="cellIs" dxfId="1007" priority="25" operator="equal">
      <formula>-1</formula>
    </cfRule>
    <cfRule type="cellIs" dxfId="1006" priority="26" operator="equal">
      <formula>"a"</formula>
    </cfRule>
    <cfRule type="cellIs" dxfId="1005" priority="27" operator="equal">
      <formula>"b"</formula>
    </cfRule>
    <cfRule type="cellIs" dxfId="1004" priority="28" operator="equal">
      <formula>"c"</formula>
    </cfRule>
    <cfRule type="cellIs" dxfId="1003" priority="29" operator="equal">
      <formula>"bc"</formula>
    </cfRule>
    <cfRule type="cellIs" dxfId="1002" priority="30" operator="equal">
      <formula>"ab"</formula>
    </cfRule>
    <cfRule type="cellIs" dxfId="1001" priority="31" operator="equal">
      <formula>"ac"</formula>
    </cfRule>
    <cfRule type="cellIs" dxfId="1000" priority="32" operator="equal">
      <formula>"abc"</formula>
    </cfRule>
  </conditionalFormatting>
  <conditionalFormatting sqref="G144:AJ144">
    <cfRule type="cellIs" dxfId="999" priority="17" operator="equal">
      <formula>-1</formula>
    </cfRule>
    <cfRule type="cellIs" dxfId="998" priority="18" operator="equal">
      <formula>"a"</formula>
    </cfRule>
    <cfRule type="cellIs" dxfId="997" priority="19" operator="equal">
      <formula>"b"</formula>
    </cfRule>
    <cfRule type="cellIs" dxfId="996" priority="20" operator="equal">
      <formula>"c"</formula>
    </cfRule>
    <cfRule type="cellIs" dxfId="995" priority="21" operator="equal">
      <formula>"bc"</formula>
    </cfRule>
    <cfRule type="cellIs" dxfId="994" priority="22" operator="equal">
      <formula>"ab"</formula>
    </cfRule>
    <cfRule type="cellIs" dxfId="993" priority="23" operator="equal">
      <formula>"ac"</formula>
    </cfRule>
    <cfRule type="cellIs" dxfId="992" priority="24" operator="equal">
      <formula>"abc"</formula>
    </cfRule>
  </conditionalFormatting>
  <conditionalFormatting sqref="G146:AJ146">
    <cfRule type="cellIs" dxfId="991" priority="9" operator="equal">
      <formula>-1</formula>
    </cfRule>
    <cfRule type="cellIs" dxfId="990" priority="10" operator="equal">
      <formula>"a"</formula>
    </cfRule>
    <cfRule type="cellIs" dxfId="989" priority="11" operator="equal">
      <formula>"b"</formula>
    </cfRule>
    <cfRule type="cellIs" dxfId="988" priority="12" operator="equal">
      <formula>"c"</formula>
    </cfRule>
    <cfRule type="cellIs" dxfId="987" priority="13" operator="equal">
      <formula>"bc"</formula>
    </cfRule>
    <cfRule type="cellIs" dxfId="986" priority="14" operator="equal">
      <formula>"ab"</formula>
    </cfRule>
    <cfRule type="cellIs" dxfId="985" priority="15" operator="equal">
      <formula>"ac"</formula>
    </cfRule>
    <cfRule type="cellIs" dxfId="984" priority="16" operator="equal">
      <formula>"abc"</formula>
    </cfRule>
  </conditionalFormatting>
  <pageMargins left="0.7" right="0.7" top="0.75" bottom="0.75" header="0.3" footer="0.3"/>
  <pageSetup paperSize="9" scale="54"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9"/>
    <pageSetUpPr fitToPage="1"/>
  </sheetPr>
  <dimension ref="A1:AO184"/>
  <sheetViews>
    <sheetView zoomScale="90" zoomScaleNormal="90" zoomScaleSheetLayoutView="90" workbookViewId="0">
      <selection activeCell="A4" sqref="A4"/>
    </sheetView>
  </sheetViews>
  <sheetFormatPr defaultColWidth="9.140625" defaultRowHeight="12" x14ac:dyDescent="0.2"/>
  <cols>
    <col min="1" max="1" width="6.7109375" style="1" bestFit="1" customWidth="1"/>
    <col min="2" max="2" width="5" style="1" bestFit="1" customWidth="1"/>
    <col min="3" max="3" width="5.5703125" style="1" bestFit="1" customWidth="1"/>
    <col min="4" max="4" width="22.7109375" style="1" customWidth="1"/>
    <col min="5" max="5" width="7.28515625" style="37" bestFit="1" customWidth="1"/>
    <col min="6" max="6" width="4.5703125" style="1" bestFit="1" customWidth="1"/>
    <col min="7" max="36" width="6.7109375" style="5" customWidth="1"/>
    <col min="37" max="37" width="4.85546875" style="20" bestFit="1" customWidth="1"/>
    <col min="38" max="38" width="1.7109375" style="1" customWidth="1"/>
    <col min="39" max="39" width="6.140625" style="13" bestFit="1" customWidth="1"/>
    <col min="40" max="40" width="5.5703125" style="1" bestFit="1" customWidth="1"/>
    <col min="41" max="41" width="9" style="1" bestFit="1" customWidth="1"/>
    <col min="42" max="16384" width="9.140625" style="1"/>
  </cols>
  <sheetData>
    <row r="1" spans="1:41" x14ac:dyDescent="0.2">
      <c r="A1" s="61" t="str">
        <f>"Table " &amp; VLOOKUP(AO1,header!$B$4:$C$31,1,FALSE) &amp; ". "&amp; VLOOKUP(AO1,header!$B$4:$C$31,2,FALSE)</f>
        <v>Table 5. BFT-E stock (MED region)</v>
      </c>
      <c r="B1" s="61"/>
      <c r="C1" s="61"/>
      <c r="D1" s="61"/>
      <c r="AO1" s="1">
        <v>5</v>
      </c>
    </row>
    <row r="2" spans="1:41" x14ac:dyDescent="0.2">
      <c r="E2" s="60" t="s">
        <v>143</v>
      </c>
      <c r="F2" s="60"/>
      <c r="G2" s="21">
        <f>SUMIF(G5:G184,"&gt;0")</f>
        <v>19846.032999999999</v>
      </c>
      <c r="H2" s="21">
        <f t="shared" ref="H2:AJ2" si="0">SUMIF(H5:H184,"&gt;0")</f>
        <v>24434.876</v>
      </c>
      <c r="I2" s="21">
        <f t="shared" si="0"/>
        <v>24940.936999999998</v>
      </c>
      <c r="J2" s="21">
        <f t="shared" si="0"/>
        <v>39714.567999999999</v>
      </c>
      <c r="K2" s="21">
        <f t="shared" si="0"/>
        <v>37522.599000000002</v>
      </c>
      <c r="L2" s="21">
        <f t="shared" si="0"/>
        <v>39398.883000000002</v>
      </c>
      <c r="M2" s="21">
        <f t="shared" si="0"/>
        <v>34831.387999999999</v>
      </c>
      <c r="N2" s="21">
        <f t="shared" si="0"/>
        <v>38370.288</v>
      </c>
      <c r="O2" s="21">
        <f t="shared" si="0"/>
        <v>39753.496999999996</v>
      </c>
      <c r="P2" s="21">
        <f t="shared" si="0"/>
        <v>39939.494000000013</v>
      </c>
      <c r="Q2" s="21">
        <f t="shared" si="0"/>
        <v>39913.649000000005</v>
      </c>
      <c r="R2" s="21">
        <f t="shared" si="0"/>
        <v>39653.466000000008</v>
      </c>
      <c r="S2" s="21">
        <f t="shared" si="0"/>
        <v>42605.741999999984</v>
      </c>
      <c r="T2" s="21">
        <f t="shared" si="0"/>
        <v>42598.137999999992</v>
      </c>
      <c r="U2" s="21">
        <f t="shared" si="0"/>
        <v>40976.509000000005</v>
      </c>
      <c r="V2" s="21">
        <f t="shared" si="0"/>
        <v>42471.478999999992</v>
      </c>
      <c r="W2" s="21">
        <f t="shared" si="0"/>
        <v>52558.845999999998</v>
      </c>
      <c r="X2" s="21">
        <f t="shared" si="0"/>
        <v>16217.080999999998</v>
      </c>
      <c r="Y2" s="21">
        <f t="shared" si="0"/>
        <v>13133.359</v>
      </c>
      <c r="Z2" s="21">
        <f t="shared" si="0"/>
        <v>6958.7739999999994</v>
      </c>
      <c r="AA2" s="21">
        <f t="shared" si="0"/>
        <v>5789.8310000000019</v>
      </c>
      <c r="AB2" s="21">
        <f t="shared" si="0"/>
        <v>7099.7519999999986</v>
      </c>
      <c r="AC2" s="21">
        <f t="shared" si="0"/>
        <v>9080.4539999999979</v>
      </c>
      <c r="AD2" s="21">
        <f t="shared" si="0"/>
        <v>9342.878999999999</v>
      </c>
      <c r="AE2" s="21">
        <f t="shared" si="0"/>
        <v>11372.279000000002</v>
      </c>
      <c r="AF2" s="21">
        <f t="shared" si="0"/>
        <v>13206.479999999998</v>
      </c>
      <c r="AG2" s="21">
        <f t="shared" si="0"/>
        <v>16449.688999999995</v>
      </c>
      <c r="AH2" s="21">
        <f t="shared" si="0"/>
        <v>19624.235999999994</v>
      </c>
      <c r="AI2" s="21">
        <f t="shared" si="0"/>
        <v>22040.826000000012</v>
      </c>
      <c r="AJ2" s="21">
        <f t="shared" si="0"/>
        <v>24164.23</v>
      </c>
      <c r="AO2" s="22" t="str">
        <f>IF((SUM(G2:AJ2)=AO3),"Ok","Check functions")</f>
        <v>Ok</v>
      </c>
    </row>
    <row r="3" spans="1:41" x14ac:dyDescent="0.2">
      <c r="AO3" s="5">
        <f>SUM(AO5:AO184)</f>
        <v>814010.2620000001</v>
      </c>
    </row>
    <row r="4" spans="1:41" x14ac:dyDescent="0.2">
      <c r="A4" s="28" t="s">
        <v>0</v>
      </c>
      <c r="B4" s="28" t="s">
        <v>1</v>
      </c>
      <c r="C4" s="24" t="s">
        <v>2</v>
      </c>
      <c r="D4" s="24" t="s">
        <v>3</v>
      </c>
      <c r="E4" s="36" t="s">
        <v>4</v>
      </c>
      <c r="F4" s="24" t="s">
        <v>144</v>
      </c>
      <c r="G4" s="29">
        <v>1991</v>
      </c>
      <c r="H4" s="29">
        <v>1992</v>
      </c>
      <c r="I4" s="29">
        <v>1993</v>
      </c>
      <c r="J4" s="29">
        <v>1994</v>
      </c>
      <c r="K4" s="29">
        <v>1995</v>
      </c>
      <c r="L4" s="29">
        <v>1996</v>
      </c>
      <c r="M4" s="29">
        <v>1997</v>
      </c>
      <c r="N4" s="29">
        <v>1998</v>
      </c>
      <c r="O4" s="29">
        <v>1999</v>
      </c>
      <c r="P4" s="29">
        <v>2000</v>
      </c>
      <c r="Q4" s="29">
        <v>2001</v>
      </c>
      <c r="R4" s="29">
        <v>2002</v>
      </c>
      <c r="S4" s="29">
        <v>2003</v>
      </c>
      <c r="T4" s="29">
        <v>2004</v>
      </c>
      <c r="U4" s="29">
        <v>2005</v>
      </c>
      <c r="V4" s="29">
        <v>2006</v>
      </c>
      <c r="W4" s="29">
        <v>2007</v>
      </c>
      <c r="X4" s="29">
        <v>2008</v>
      </c>
      <c r="Y4" s="29">
        <v>2009</v>
      </c>
      <c r="Z4" s="29">
        <v>2010</v>
      </c>
      <c r="AA4" s="29">
        <v>2011</v>
      </c>
      <c r="AB4" s="29">
        <v>2012</v>
      </c>
      <c r="AC4" s="29">
        <v>2013</v>
      </c>
      <c r="AD4" s="29">
        <v>2014</v>
      </c>
      <c r="AE4" s="29">
        <v>2015</v>
      </c>
      <c r="AF4" s="29">
        <v>2016</v>
      </c>
      <c r="AG4" s="29">
        <v>2017</v>
      </c>
      <c r="AH4" s="29">
        <v>2018</v>
      </c>
      <c r="AI4" s="29">
        <v>2019</v>
      </c>
      <c r="AJ4" s="29">
        <v>2020</v>
      </c>
      <c r="AK4" s="26" t="s">
        <v>5</v>
      </c>
      <c r="AL4" s="11"/>
      <c r="AM4" s="14" t="s">
        <v>95</v>
      </c>
      <c r="AN4" s="11" t="s">
        <v>96</v>
      </c>
      <c r="AO4" s="1" t="s">
        <v>228</v>
      </c>
    </row>
    <row r="5" spans="1:41" x14ac:dyDescent="0.2">
      <c r="A5" s="1" t="s">
        <v>110</v>
      </c>
      <c r="B5" s="1" t="s">
        <v>64</v>
      </c>
      <c r="C5" s="1" t="s">
        <v>30</v>
      </c>
      <c r="D5" s="1" t="s">
        <v>185</v>
      </c>
      <c r="E5" s="1" t="s">
        <v>28</v>
      </c>
      <c r="F5" s="1" t="s">
        <v>10</v>
      </c>
      <c r="N5" s="5">
        <v>9471.1270000000004</v>
      </c>
      <c r="O5" s="5">
        <v>16893.495999999999</v>
      </c>
      <c r="P5" s="5">
        <v>16458.366000000002</v>
      </c>
      <c r="Q5" s="5">
        <v>15297.74</v>
      </c>
      <c r="R5" s="5">
        <v>15879.630999999999</v>
      </c>
      <c r="S5" s="5">
        <v>18873.392</v>
      </c>
      <c r="T5" s="5">
        <v>18375.823</v>
      </c>
      <c r="U5" s="5">
        <v>14164.032999999999</v>
      </c>
      <c r="V5" s="5">
        <v>18343.164000000001</v>
      </c>
      <c r="W5" s="5">
        <v>28233.778999999999</v>
      </c>
      <c r="AK5" s="20">
        <v>1</v>
      </c>
      <c r="AM5" s="12">
        <f>+AO5/$AO$3</f>
        <v>0.21128793951248737</v>
      </c>
      <c r="AN5" s="7">
        <f>IF(AK5=1,AM5,AM5+AN3)</f>
        <v>0.21128793951248737</v>
      </c>
      <c r="AO5" s="5">
        <f>SUM(G5:AJ5)</f>
        <v>171990.55100000001</v>
      </c>
    </row>
    <row r="6" spans="1:41" x14ac:dyDescent="0.2">
      <c r="A6" s="1" t="s">
        <v>110</v>
      </c>
      <c r="B6" s="1" t="s">
        <v>64</v>
      </c>
      <c r="C6" s="1" t="s">
        <v>30</v>
      </c>
      <c r="D6" s="1" t="s">
        <v>185</v>
      </c>
      <c r="E6" s="1" t="s">
        <v>28</v>
      </c>
      <c r="F6" s="1" t="s">
        <v>11</v>
      </c>
      <c r="N6" s="5">
        <v>-1</v>
      </c>
      <c r="O6" s="5">
        <v>-1</v>
      </c>
      <c r="P6" s="5">
        <v>-1</v>
      </c>
      <c r="Q6" s="5">
        <v>-1</v>
      </c>
      <c r="R6" s="5">
        <v>-1</v>
      </c>
      <c r="S6" s="5">
        <v>-1</v>
      </c>
      <c r="T6" s="5">
        <v>-1</v>
      </c>
      <c r="U6" s="5">
        <v>-1</v>
      </c>
      <c r="V6" s="5">
        <v>-1</v>
      </c>
      <c r="W6" s="5">
        <v>-1</v>
      </c>
      <c r="AK6" s="20">
        <v>1</v>
      </c>
    </row>
    <row r="7" spans="1:41" x14ac:dyDescent="0.2">
      <c r="A7" s="1" t="s">
        <v>110</v>
      </c>
      <c r="B7" s="1" t="s">
        <v>64</v>
      </c>
      <c r="C7" s="1" t="s">
        <v>8</v>
      </c>
      <c r="D7" s="1" t="s">
        <v>216</v>
      </c>
      <c r="E7" s="1" t="s">
        <v>28</v>
      </c>
      <c r="F7" s="1" t="s">
        <v>10</v>
      </c>
      <c r="G7" s="5">
        <v>4570</v>
      </c>
      <c r="H7" s="5">
        <v>7346</v>
      </c>
      <c r="I7" s="5">
        <v>6965</v>
      </c>
      <c r="J7" s="5">
        <v>11803</v>
      </c>
      <c r="K7" s="5">
        <v>9494</v>
      </c>
      <c r="L7" s="5">
        <v>8547</v>
      </c>
      <c r="M7" s="5">
        <v>7701</v>
      </c>
      <c r="N7" s="5">
        <v>6800</v>
      </c>
      <c r="O7" s="5">
        <v>5907</v>
      </c>
      <c r="P7" s="5">
        <v>6779.6</v>
      </c>
      <c r="Q7" s="5">
        <v>6119</v>
      </c>
      <c r="R7" s="5">
        <v>5810</v>
      </c>
      <c r="S7" s="5">
        <v>5549.4</v>
      </c>
      <c r="T7" s="5">
        <v>6339</v>
      </c>
      <c r="U7" s="5">
        <v>8328.4</v>
      </c>
      <c r="V7" s="5">
        <v>7437.598</v>
      </c>
      <c r="W7" s="5">
        <v>9543.4879999999994</v>
      </c>
      <c r="X7" s="5">
        <v>2536.4279999999999</v>
      </c>
      <c r="Y7" s="5">
        <v>2917.9630000000002</v>
      </c>
      <c r="Z7" s="5">
        <v>1545.691</v>
      </c>
      <c r="AA7" s="5">
        <v>677.63800000000003</v>
      </c>
      <c r="AB7" s="5">
        <v>677.77499999999998</v>
      </c>
      <c r="AC7" s="5">
        <v>1939.8779999999999</v>
      </c>
      <c r="AD7" s="5">
        <v>1943.5719999999999</v>
      </c>
      <c r="AE7" s="5">
        <v>2298.8649999999998</v>
      </c>
      <c r="AF7" s="5">
        <v>2762.625</v>
      </c>
      <c r="AG7" s="5">
        <v>3319.9079999999999</v>
      </c>
      <c r="AH7" s="5">
        <v>3929.5079999999998</v>
      </c>
      <c r="AI7" s="5">
        <v>4374.1970000000001</v>
      </c>
      <c r="AJ7" s="5">
        <v>4714.0910000000003</v>
      </c>
      <c r="AK7" s="20">
        <v>2</v>
      </c>
      <c r="AM7" s="12">
        <f>+AO7/$AO$3</f>
        <v>0.1949331997487766</v>
      </c>
      <c r="AN7" s="7">
        <f>IF(AK7=1,AM7,AM7+AN5)</f>
        <v>0.40622113926126396</v>
      </c>
      <c r="AO7" s="5">
        <f>SUM(G7:AJ7)</f>
        <v>158677.625</v>
      </c>
    </row>
    <row r="8" spans="1:41" x14ac:dyDescent="0.2">
      <c r="A8" s="1" t="s">
        <v>110</v>
      </c>
      <c r="B8" s="1" t="s">
        <v>64</v>
      </c>
      <c r="C8" s="1" t="s">
        <v>8</v>
      </c>
      <c r="D8" s="1" t="s">
        <v>216</v>
      </c>
      <c r="E8" s="1" t="s">
        <v>28</v>
      </c>
      <c r="F8" s="1" t="s">
        <v>11</v>
      </c>
      <c r="G8" s="5" t="s">
        <v>23</v>
      </c>
      <c r="H8" s="5" t="s">
        <v>24</v>
      </c>
      <c r="I8" s="5" t="s">
        <v>24</v>
      </c>
      <c r="J8" s="5" t="s">
        <v>24</v>
      </c>
      <c r="K8" s="5" t="s">
        <v>24</v>
      </c>
      <c r="L8" s="5" t="s">
        <v>24</v>
      </c>
      <c r="M8" s="5" t="s">
        <v>24</v>
      </c>
      <c r="N8" s="5" t="s">
        <v>23</v>
      </c>
      <c r="O8" s="5" t="s">
        <v>23</v>
      </c>
      <c r="P8" s="5" t="s">
        <v>23</v>
      </c>
      <c r="Q8" s="5" t="s">
        <v>23</v>
      </c>
      <c r="R8" s="5" t="s">
        <v>23</v>
      </c>
      <c r="S8" s="5" t="s">
        <v>23</v>
      </c>
      <c r="T8" s="5" t="s">
        <v>23</v>
      </c>
      <c r="U8" s="5" t="s">
        <v>23</v>
      </c>
      <c r="V8" s="5" t="s">
        <v>23</v>
      </c>
      <c r="W8" s="5" t="s">
        <v>13</v>
      </c>
      <c r="X8" s="5" t="s">
        <v>12</v>
      </c>
      <c r="Y8" s="5" t="s">
        <v>12</v>
      </c>
      <c r="Z8" s="5" t="s">
        <v>12</v>
      </c>
      <c r="AA8" s="5" t="s">
        <v>13</v>
      </c>
      <c r="AB8" s="5" t="s">
        <v>13</v>
      </c>
      <c r="AC8" s="5" t="s">
        <v>12</v>
      </c>
      <c r="AD8" s="5" t="s">
        <v>12</v>
      </c>
      <c r="AE8" s="5" t="s">
        <v>24</v>
      </c>
      <c r="AF8" s="5" t="s">
        <v>13</v>
      </c>
      <c r="AG8" s="5" t="s">
        <v>12</v>
      </c>
      <c r="AH8" s="5" t="s">
        <v>13</v>
      </c>
      <c r="AI8" s="5" t="s">
        <v>13</v>
      </c>
      <c r="AJ8" s="5" t="s">
        <v>18</v>
      </c>
      <c r="AK8" s="20">
        <v>2</v>
      </c>
    </row>
    <row r="9" spans="1:41" x14ac:dyDescent="0.2">
      <c r="A9" s="1" t="s">
        <v>110</v>
      </c>
      <c r="B9" s="1" t="s">
        <v>64</v>
      </c>
      <c r="C9" s="1" t="s">
        <v>8</v>
      </c>
      <c r="D9" s="1" t="s">
        <v>231</v>
      </c>
      <c r="E9" s="1" t="s">
        <v>28</v>
      </c>
      <c r="F9" s="1" t="s">
        <v>10</v>
      </c>
      <c r="G9" s="5">
        <v>2652</v>
      </c>
      <c r="H9" s="5">
        <v>3846</v>
      </c>
      <c r="I9" s="5">
        <v>4162</v>
      </c>
      <c r="J9" s="5">
        <v>4654</v>
      </c>
      <c r="K9" s="5">
        <v>3613</v>
      </c>
      <c r="L9" s="5">
        <v>7060</v>
      </c>
      <c r="M9" s="5">
        <v>7068</v>
      </c>
      <c r="N9" s="5">
        <v>3334</v>
      </c>
      <c r="O9" s="5">
        <v>1859</v>
      </c>
      <c r="P9" s="5">
        <v>2801.114</v>
      </c>
      <c r="Q9" s="5">
        <v>3255.828</v>
      </c>
      <c r="R9" s="5">
        <v>3245.5169999999998</v>
      </c>
      <c r="S9" s="5">
        <v>3848.7</v>
      </c>
      <c r="T9" s="5">
        <v>3751.6</v>
      </c>
      <c r="U9" s="5">
        <v>3960.93</v>
      </c>
      <c r="V9" s="5">
        <v>4006.145</v>
      </c>
      <c r="W9" s="5">
        <v>4310.8509999999997</v>
      </c>
      <c r="X9" s="5">
        <v>1853.5139999999999</v>
      </c>
      <c r="Y9" s="5">
        <v>2339.3829999999998</v>
      </c>
      <c r="Z9" s="5">
        <v>1.76</v>
      </c>
      <c r="AA9" s="5">
        <v>752.15499999999997</v>
      </c>
      <c r="AB9" s="5">
        <v>1373.829</v>
      </c>
      <c r="AC9" s="5">
        <v>1474.499</v>
      </c>
      <c r="AD9" s="5">
        <v>1539.3150000000001</v>
      </c>
      <c r="AE9" s="5">
        <v>1677.826</v>
      </c>
      <c r="AF9" s="5">
        <v>2049.819</v>
      </c>
      <c r="AG9" s="5">
        <v>2409.3139999999999</v>
      </c>
      <c r="AH9" s="5">
        <v>2885.4270000000001</v>
      </c>
      <c r="AI9" s="5">
        <v>3347.2950000000001</v>
      </c>
      <c r="AJ9" s="5">
        <v>3538.1280000000002</v>
      </c>
      <c r="AK9" s="20">
        <v>3</v>
      </c>
      <c r="AM9" s="12">
        <f>+AO9/$AO$3</f>
        <v>0.11384493946342898</v>
      </c>
      <c r="AN9" s="7">
        <f>IF(AK9=1,AM9,AM9+AN7)</f>
        <v>0.5200660787246929</v>
      </c>
      <c r="AO9" s="5">
        <f>SUM(G9:AJ9)</f>
        <v>92670.948999999979</v>
      </c>
    </row>
    <row r="10" spans="1:41" x14ac:dyDescent="0.2">
      <c r="A10" s="1" t="s">
        <v>110</v>
      </c>
      <c r="B10" s="1" t="s">
        <v>64</v>
      </c>
      <c r="C10" s="1" t="s">
        <v>8</v>
      </c>
      <c r="D10" s="1" t="s">
        <v>231</v>
      </c>
      <c r="E10" s="1" t="s">
        <v>28</v>
      </c>
      <c r="F10" s="1" t="s">
        <v>11</v>
      </c>
      <c r="G10" s="5">
        <v>-1</v>
      </c>
      <c r="H10" s="5">
        <v>-1</v>
      </c>
      <c r="I10" s="5">
        <v>-1</v>
      </c>
      <c r="J10" s="5">
        <v>-1</v>
      </c>
      <c r="K10" s="5" t="s">
        <v>18</v>
      </c>
      <c r="L10" s="5">
        <v>-1</v>
      </c>
      <c r="M10" s="5">
        <v>-1</v>
      </c>
      <c r="N10" s="5" t="s">
        <v>24</v>
      </c>
      <c r="O10" s="5" t="s">
        <v>24</v>
      </c>
      <c r="P10" s="5" t="s">
        <v>24</v>
      </c>
      <c r="Q10" s="5">
        <v>-1</v>
      </c>
      <c r="R10" s="5" t="s">
        <v>24</v>
      </c>
      <c r="S10" s="5" t="s">
        <v>24</v>
      </c>
      <c r="T10" s="5" t="s">
        <v>24</v>
      </c>
      <c r="U10" s="5" t="s">
        <v>24</v>
      </c>
      <c r="V10" s="5" t="s">
        <v>24</v>
      </c>
      <c r="W10" s="5" t="s">
        <v>15</v>
      </c>
      <c r="X10" s="5" t="s">
        <v>13</v>
      </c>
      <c r="Y10" s="5" t="s">
        <v>12</v>
      </c>
      <c r="Z10" s="5">
        <v>-1</v>
      </c>
      <c r="AA10" s="5" t="s">
        <v>12</v>
      </c>
      <c r="AB10" s="5">
        <v>-1</v>
      </c>
      <c r="AC10" s="5">
        <v>-1</v>
      </c>
      <c r="AD10" s="5" t="s">
        <v>24</v>
      </c>
      <c r="AE10" s="5" t="s">
        <v>24</v>
      </c>
      <c r="AF10" s="5" t="s">
        <v>24</v>
      </c>
      <c r="AG10" s="5" t="s">
        <v>24</v>
      </c>
      <c r="AH10" s="5" t="s">
        <v>24</v>
      </c>
      <c r="AI10" s="5" t="s">
        <v>24</v>
      </c>
      <c r="AJ10" s="5">
        <v>-1</v>
      </c>
      <c r="AK10" s="20">
        <v>3</v>
      </c>
    </row>
    <row r="11" spans="1:41" x14ac:dyDescent="0.2">
      <c r="A11" s="1" t="s">
        <v>110</v>
      </c>
      <c r="B11" s="1" t="s">
        <v>64</v>
      </c>
      <c r="C11" s="1" t="s">
        <v>8</v>
      </c>
      <c r="D11" s="1" t="s">
        <v>65</v>
      </c>
      <c r="E11" s="1" t="s">
        <v>28</v>
      </c>
      <c r="F11" s="1" t="s">
        <v>10</v>
      </c>
      <c r="G11" s="5">
        <v>2459</v>
      </c>
      <c r="H11" s="5">
        <v>2817</v>
      </c>
      <c r="I11" s="5">
        <v>3084</v>
      </c>
      <c r="J11" s="5">
        <v>3466</v>
      </c>
      <c r="K11" s="5">
        <v>4219</v>
      </c>
      <c r="L11" s="5">
        <v>4616</v>
      </c>
      <c r="M11" s="5">
        <v>5093</v>
      </c>
      <c r="N11" s="5">
        <v>5899</v>
      </c>
      <c r="O11" s="5">
        <v>1200</v>
      </c>
      <c r="P11" s="5">
        <v>1070</v>
      </c>
      <c r="Q11" s="5">
        <v>2100</v>
      </c>
      <c r="R11" s="5">
        <v>2300</v>
      </c>
      <c r="S11" s="5">
        <v>3300</v>
      </c>
      <c r="T11" s="5">
        <v>1075</v>
      </c>
      <c r="U11" s="5">
        <v>990</v>
      </c>
      <c r="V11" s="5">
        <v>806</v>
      </c>
      <c r="W11" s="5">
        <v>918</v>
      </c>
      <c r="X11" s="5">
        <v>879.16499999999996</v>
      </c>
      <c r="Y11" s="5">
        <v>665.44500000000005</v>
      </c>
      <c r="Z11" s="5">
        <v>409.37700000000001</v>
      </c>
      <c r="AA11" s="5">
        <v>527.53200000000004</v>
      </c>
      <c r="AB11" s="5">
        <v>535.79300000000001</v>
      </c>
      <c r="AC11" s="5">
        <v>551.36199999999997</v>
      </c>
      <c r="AD11" s="5">
        <v>544.38300000000004</v>
      </c>
      <c r="AE11" s="5">
        <v>1090.9829999999999</v>
      </c>
      <c r="AF11" s="5">
        <v>1323.5219999999999</v>
      </c>
      <c r="AG11" s="5">
        <v>1514.6969999999999</v>
      </c>
      <c r="AH11" s="5">
        <v>1272.704</v>
      </c>
      <c r="AI11" s="5">
        <v>1760.982</v>
      </c>
      <c r="AJ11" s="5">
        <v>2255.605</v>
      </c>
      <c r="AK11" s="20">
        <v>4</v>
      </c>
      <c r="AM11" s="12">
        <f>+AO11/$AO$3</f>
        <v>7.2165613558321434E-2</v>
      </c>
      <c r="AN11" s="7">
        <f>IF(AK11=1,AM11,AM11+AN9)</f>
        <v>0.59223169228301431</v>
      </c>
      <c r="AO11" s="5">
        <f>SUM(G11:AJ11)</f>
        <v>58743.549999999996</v>
      </c>
    </row>
    <row r="12" spans="1:41" x14ac:dyDescent="0.2">
      <c r="A12" s="1" t="s">
        <v>110</v>
      </c>
      <c r="B12" s="1" t="s">
        <v>64</v>
      </c>
      <c r="C12" s="1" t="s">
        <v>8</v>
      </c>
      <c r="D12" s="1" t="s">
        <v>65</v>
      </c>
      <c r="E12" s="1" t="s">
        <v>28</v>
      </c>
      <c r="F12" s="1" t="s">
        <v>11</v>
      </c>
      <c r="G12" s="5">
        <v>-1</v>
      </c>
      <c r="H12" s="5" t="s">
        <v>24</v>
      </c>
      <c r="I12" s="5" t="s">
        <v>24</v>
      </c>
      <c r="J12" s="5" t="s">
        <v>24</v>
      </c>
      <c r="K12" s="5" t="s">
        <v>24</v>
      </c>
      <c r="L12" s="5" t="s">
        <v>24</v>
      </c>
      <c r="M12" s="5" t="s">
        <v>24</v>
      </c>
      <c r="N12" s="5" t="s">
        <v>24</v>
      </c>
      <c r="O12" s="5" t="s">
        <v>24</v>
      </c>
      <c r="P12" s="5" t="s">
        <v>24</v>
      </c>
      <c r="Q12" s="5" t="s">
        <v>24</v>
      </c>
      <c r="R12" s="5" t="s">
        <v>24</v>
      </c>
      <c r="S12" s="5" t="s">
        <v>24</v>
      </c>
      <c r="T12" s="5" t="s">
        <v>24</v>
      </c>
      <c r="U12" s="5" t="s">
        <v>24</v>
      </c>
      <c r="V12" s="5" t="s">
        <v>24</v>
      </c>
      <c r="W12" s="5" t="s">
        <v>13</v>
      </c>
      <c r="X12" s="5" t="s">
        <v>13</v>
      </c>
      <c r="Y12" s="5" t="s">
        <v>13</v>
      </c>
      <c r="Z12" s="5" t="s">
        <v>13</v>
      </c>
      <c r="AA12" s="5" t="s">
        <v>13</v>
      </c>
      <c r="AB12" s="5" t="s">
        <v>13</v>
      </c>
      <c r="AC12" s="5" t="s">
        <v>13</v>
      </c>
      <c r="AD12" s="5" t="s">
        <v>12</v>
      </c>
      <c r="AE12" s="5" t="s">
        <v>12</v>
      </c>
      <c r="AF12" s="5" t="s">
        <v>23</v>
      </c>
      <c r="AG12" s="5" t="s">
        <v>13</v>
      </c>
      <c r="AH12" s="5" t="s">
        <v>13</v>
      </c>
      <c r="AI12" s="5" t="s">
        <v>15</v>
      </c>
      <c r="AJ12" s="5" t="s">
        <v>15</v>
      </c>
      <c r="AK12" s="20">
        <v>4</v>
      </c>
    </row>
    <row r="13" spans="1:41" x14ac:dyDescent="0.2">
      <c r="A13" s="1" t="s">
        <v>110</v>
      </c>
      <c r="B13" s="1" t="s">
        <v>64</v>
      </c>
      <c r="C13" s="1" t="s">
        <v>8</v>
      </c>
      <c r="D13" s="1" t="s">
        <v>90</v>
      </c>
      <c r="E13" s="1" t="s">
        <v>28</v>
      </c>
      <c r="F13" s="1" t="s">
        <v>10</v>
      </c>
      <c r="G13" s="5">
        <v>1073</v>
      </c>
      <c r="H13" s="5">
        <v>975</v>
      </c>
      <c r="I13" s="5">
        <v>1997</v>
      </c>
      <c r="J13" s="5">
        <v>2523</v>
      </c>
      <c r="K13" s="5">
        <v>1617</v>
      </c>
      <c r="L13" s="5">
        <v>2147</v>
      </c>
      <c r="M13" s="5">
        <v>1992</v>
      </c>
      <c r="N13" s="5">
        <v>1662</v>
      </c>
      <c r="O13" s="5">
        <v>2263</v>
      </c>
      <c r="P13" s="5">
        <v>2134</v>
      </c>
      <c r="Q13" s="5">
        <v>2432</v>
      </c>
      <c r="R13" s="5">
        <v>2510</v>
      </c>
      <c r="S13" s="5">
        <v>740</v>
      </c>
      <c r="T13" s="5">
        <v>2266</v>
      </c>
      <c r="U13" s="5">
        <v>3245</v>
      </c>
      <c r="V13" s="5">
        <v>2542</v>
      </c>
      <c r="W13" s="5">
        <v>427</v>
      </c>
      <c r="X13" s="5">
        <v>2679.2469999999998</v>
      </c>
      <c r="Y13" s="5">
        <v>1931.7239999999999</v>
      </c>
      <c r="Z13" s="5">
        <v>1042.18</v>
      </c>
      <c r="AA13" s="5">
        <v>851.52700000000004</v>
      </c>
      <c r="AB13" s="5">
        <v>1017.4</v>
      </c>
      <c r="AC13" s="5">
        <v>1056.5999999999999</v>
      </c>
      <c r="AD13" s="5">
        <v>1056.5640000000001</v>
      </c>
      <c r="AE13" s="5">
        <v>1247.83</v>
      </c>
      <c r="AF13" s="5">
        <v>1490.529</v>
      </c>
      <c r="AG13" s="5">
        <v>1788.1</v>
      </c>
      <c r="AH13" s="5">
        <v>2101.2930000000001</v>
      </c>
      <c r="AI13" s="5">
        <v>2377.529</v>
      </c>
      <c r="AJ13" s="5">
        <v>2650.5770000000002</v>
      </c>
      <c r="AK13" s="20">
        <v>5</v>
      </c>
      <c r="AM13" s="12">
        <f>+AO13/$AO$3</f>
        <v>6.6136881208016016E-2</v>
      </c>
      <c r="AN13" s="7">
        <f>IF(AK13=1,AM13,AM13+AN11)</f>
        <v>0.65836857349103028</v>
      </c>
      <c r="AO13" s="5">
        <f>SUM(G13:AJ13)</f>
        <v>53836.100000000006</v>
      </c>
    </row>
    <row r="14" spans="1:41" x14ac:dyDescent="0.2">
      <c r="A14" s="1" t="s">
        <v>110</v>
      </c>
      <c r="B14" s="1" t="s">
        <v>64</v>
      </c>
      <c r="C14" s="1" t="s">
        <v>8</v>
      </c>
      <c r="D14" s="1" t="s">
        <v>90</v>
      </c>
      <c r="E14" s="1" t="s">
        <v>28</v>
      </c>
      <c r="F14" s="1" t="s">
        <v>11</v>
      </c>
      <c r="G14" s="5">
        <v>-1</v>
      </c>
      <c r="H14" s="5">
        <v>-1</v>
      </c>
      <c r="I14" s="5">
        <v>-1</v>
      </c>
      <c r="J14" s="5">
        <v>-1</v>
      </c>
      <c r="K14" s="5">
        <v>-1</v>
      </c>
      <c r="L14" s="5">
        <v>-1</v>
      </c>
      <c r="M14" s="5">
        <v>-1</v>
      </c>
      <c r="N14" s="5">
        <v>-1</v>
      </c>
      <c r="O14" s="5" t="s">
        <v>15</v>
      </c>
      <c r="P14" s="5" t="s">
        <v>15</v>
      </c>
      <c r="Q14" s="5" t="s">
        <v>15</v>
      </c>
      <c r="R14" s="5">
        <v>-1</v>
      </c>
      <c r="S14" s="5">
        <v>-1</v>
      </c>
      <c r="T14" s="5">
        <v>-1</v>
      </c>
      <c r="U14" s="5" t="s">
        <v>15</v>
      </c>
      <c r="V14" s="5" t="s">
        <v>24</v>
      </c>
      <c r="W14" s="5" t="s">
        <v>12</v>
      </c>
      <c r="X14" s="5" t="s">
        <v>12</v>
      </c>
      <c r="Y14" s="5" t="s">
        <v>13</v>
      </c>
      <c r="Z14" s="5" t="s">
        <v>13</v>
      </c>
      <c r="AA14" s="5" t="s">
        <v>13</v>
      </c>
      <c r="AB14" s="5" t="s">
        <v>12</v>
      </c>
      <c r="AC14" s="5" t="s">
        <v>13</v>
      </c>
      <c r="AD14" s="5" t="s">
        <v>13</v>
      </c>
      <c r="AE14" s="5" t="s">
        <v>24</v>
      </c>
      <c r="AF14" s="5" t="s">
        <v>12</v>
      </c>
      <c r="AG14" s="5" t="s">
        <v>13</v>
      </c>
      <c r="AH14" s="5" t="s">
        <v>12</v>
      </c>
      <c r="AI14" s="5" t="s">
        <v>13</v>
      </c>
      <c r="AJ14" s="5" t="s">
        <v>12</v>
      </c>
      <c r="AK14" s="20">
        <v>5</v>
      </c>
    </row>
    <row r="15" spans="1:41" x14ac:dyDescent="0.2">
      <c r="A15" s="1" t="s">
        <v>110</v>
      </c>
      <c r="B15" s="1" t="s">
        <v>64</v>
      </c>
      <c r="C15" s="1" t="s">
        <v>8</v>
      </c>
      <c r="D15" s="1" t="s">
        <v>215</v>
      </c>
      <c r="E15" s="1" t="s">
        <v>28</v>
      </c>
      <c r="F15" s="1" t="s">
        <v>10</v>
      </c>
      <c r="G15" s="5">
        <v>807</v>
      </c>
      <c r="H15" s="5">
        <v>1366</v>
      </c>
      <c r="I15" s="5">
        <v>1431</v>
      </c>
      <c r="J15" s="5">
        <v>1725</v>
      </c>
      <c r="K15" s="5">
        <v>2896</v>
      </c>
      <c r="L15" s="5">
        <v>1657</v>
      </c>
      <c r="M15" s="5">
        <v>1172</v>
      </c>
      <c r="N15" s="5">
        <v>1573</v>
      </c>
      <c r="O15" s="5">
        <v>1504</v>
      </c>
      <c r="P15" s="5">
        <v>1675.9839999999999</v>
      </c>
      <c r="Q15" s="5">
        <v>1452.6</v>
      </c>
      <c r="R15" s="5">
        <v>1685.8</v>
      </c>
      <c r="S15" s="5">
        <v>1885.53</v>
      </c>
      <c r="T15" s="5">
        <v>1777.6120000000001</v>
      </c>
      <c r="U15" s="5">
        <v>2242.44</v>
      </c>
      <c r="V15" s="5">
        <v>2012.796</v>
      </c>
      <c r="W15" s="5">
        <v>1649.3969999999999</v>
      </c>
      <c r="X15" s="5">
        <v>1645.1320000000001</v>
      </c>
      <c r="Y15" s="5">
        <v>1166.69</v>
      </c>
      <c r="Z15" s="5">
        <v>803.56</v>
      </c>
      <c r="AA15" s="5">
        <v>877.04899999999998</v>
      </c>
      <c r="AB15" s="5">
        <v>1033.7460000000001</v>
      </c>
      <c r="AC15" s="5">
        <v>917.42700000000002</v>
      </c>
      <c r="AD15" s="5">
        <v>1122.0999999999999</v>
      </c>
      <c r="AE15" s="5">
        <v>1168.694</v>
      </c>
      <c r="AF15" s="5">
        <v>951.90800000000002</v>
      </c>
      <c r="AG15" s="5">
        <v>1522.94</v>
      </c>
      <c r="AH15" s="5">
        <v>2432.864</v>
      </c>
      <c r="AI15" s="5">
        <v>2456.9340000000002</v>
      </c>
      <c r="AJ15" s="5">
        <v>2548.8000000000002</v>
      </c>
      <c r="AK15" s="20">
        <v>6</v>
      </c>
      <c r="AM15" s="12">
        <f>+AO15/$AO$3</f>
        <v>5.7936619722860454E-2</v>
      </c>
      <c r="AN15" s="7">
        <f>IF(AK15=1,AM15,AM15+AN13)</f>
        <v>0.71630519321389075</v>
      </c>
      <c r="AO15" s="5">
        <f>SUM(G15:AJ15)</f>
        <v>47161.003000000012</v>
      </c>
    </row>
    <row r="16" spans="1:41" x14ac:dyDescent="0.2">
      <c r="A16" s="1" t="s">
        <v>110</v>
      </c>
      <c r="B16" s="1" t="s">
        <v>64</v>
      </c>
      <c r="C16" s="1" t="s">
        <v>8</v>
      </c>
      <c r="D16" s="1" t="s">
        <v>215</v>
      </c>
      <c r="E16" s="1" t="s">
        <v>28</v>
      </c>
      <c r="F16" s="1" t="s">
        <v>11</v>
      </c>
      <c r="G16" s="5" t="s">
        <v>13</v>
      </c>
      <c r="H16" s="5" t="s">
        <v>13</v>
      </c>
      <c r="I16" s="5" t="s">
        <v>13</v>
      </c>
      <c r="J16" s="5" t="s">
        <v>13</v>
      </c>
      <c r="K16" s="5" t="s">
        <v>13</v>
      </c>
      <c r="L16" s="5" t="s">
        <v>13</v>
      </c>
      <c r="M16" s="5" t="s">
        <v>13</v>
      </c>
      <c r="N16" s="5" t="s">
        <v>12</v>
      </c>
      <c r="O16" s="5" t="s">
        <v>12</v>
      </c>
      <c r="P16" s="5" t="s">
        <v>13</v>
      </c>
      <c r="Q16" s="5" t="s">
        <v>13</v>
      </c>
      <c r="R16" s="5" t="s">
        <v>13</v>
      </c>
      <c r="S16" s="5" t="s">
        <v>13</v>
      </c>
      <c r="T16" s="5" t="s">
        <v>13</v>
      </c>
      <c r="U16" s="5" t="s">
        <v>13</v>
      </c>
      <c r="V16" s="5" t="s">
        <v>13</v>
      </c>
      <c r="W16" s="5" t="s">
        <v>23</v>
      </c>
      <c r="X16" s="5" t="s">
        <v>13</v>
      </c>
      <c r="Y16" s="5" t="s">
        <v>13</v>
      </c>
      <c r="Z16" s="5" t="s">
        <v>13</v>
      </c>
      <c r="AA16" s="5" t="s">
        <v>13</v>
      </c>
      <c r="AB16" s="5" t="s">
        <v>24</v>
      </c>
      <c r="AC16" s="5" t="s">
        <v>13</v>
      </c>
      <c r="AD16" s="5" t="s">
        <v>13</v>
      </c>
      <c r="AE16" s="5" t="s">
        <v>13</v>
      </c>
      <c r="AF16" s="5" t="s">
        <v>13</v>
      </c>
      <c r="AG16" s="5" t="s">
        <v>24</v>
      </c>
      <c r="AH16" s="5" t="s">
        <v>24</v>
      </c>
      <c r="AI16" s="5" t="s">
        <v>13</v>
      </c>
      <c r="AJ16" s="5" t="s">
        <v>15</v>
      </c>
      <c r="AK16" s="20">
        <v>6</v>
      </c>
    </row>
    <row r="17" spans="1:41" x14ac:dyDescent="0.2">
      <c r="A17" s="1" t="s">
        <v>110</v>
      </c>
      <c r="B17" s="1" t="s">
        <v>64</v>
      </c>
      <c r="C17" s="1" t="s">
        <v>8</v>
      </c>
      <c r="D17" s="1" t="s">
        <v>235</v>
      </c>
      <c r="E17" s="1" t="s">
        <v>28</v>
      </c>
      <c r="F17" s="1" t="s">
        <v>10</v>
      </c>
      <c r="G17" s="5">
        <v>1418</v>
      </c>
      <c r="H17" s="5">
        <v>1076</v>
      </c>
      <c r="I17" s="5">
        <v>1058</v>
      </c>
      <c r="J17" s="5">
        <v>1410</v>
      </c>
      <c r="K17" s="5">
        <v>1220</v>
      </c>
      <c r="L17" s="5">
        <v>1360</v>
      </c>
      <c r="M17" s="5">
        <v>1088</v>
      </c>
      <c r="N17" s="5">
        <v>889</v>
      </c>
      <c r="O17" s="5">
        <v>921</v>
      </c>
      <c r="P17" s="5">
        <v>914.4</v>
      </c>
      <c r="Q17" s="5">
        <v>890</v>
      </c>
      <c r="R17" s="5">
        <v>975</v>
      </c>
      <c r="S17" s="5">
        <v>1137</v>
      </c>
      <c r="T17" s="5">
        <v>827.19799999999998</v>
      </c>
      <c r="U17" s="5">
        <v>1017.152</v>
      </c>
      <c r="V17" s="5">
        <v>1022</v>
      </c>
      <c r="W17" s="5">
        <v>816.54600000000005</v>
      </c>
      <c r="X17" s="5">
        <v>821.29499999999996</v>
      </c>
      <c r="Y17" s="5">
        <v>609.42999999999995</v>
      </c>
      <c r="Z17" s="5">
        <v>369.53899999999999</v>
      </c>
      <c r="AA17" s="5">
        <v>366.005</v>
      </c>
      <c r="AB17" s="5">
        <v>366.779</v>
      </c>
      <c r="AC17" s="5">
        <v>380.32499999999999</v>
      </c>
      <c r="AD17" s="5">
        <v>377.86700000000002</v>
      </c>
      <c r="AE17" s="5">
        <v>437.73599999999999</v>
      </c>
      <c r="AF17" s="5">
        <v>436.06900000000002</v>
      </c>
      <c r="AG17" s="5">
        <v>586.63400000000001</v>
      </c>
      <c r="AH17" s="5">
        <v>678.7</v>
      </c>
      <c r="AI17" s="5">
        <v>750.94100000000003</v>
      </c>
      <c r="AJ17" s="5">
        <v>829.06899999999996</v>
      </c>
      <c r="AK17" s="20">
        <v>7</v>
      </c>
      <c r="AM17" s="12">
        <f>+AO17/$AO$3</f>
        <v>3.0773180842282789E-2</v>
      </c>
      <c r="AN17" s="7">
        <f>IF(AK17=1,AM17,AM17+AN15)</f>
        <v>0.7470783740561735</v>
      </c>
      <c r="AO17" s="5">
        <f>SUM(G17:AJ17)</f>
        <v>25049.684999999998</v>
      </c>
    </row>
    <row r="18" spans="1:41" x14ac:dyDescent="0.2">
      <c r="A18" s="1" t="s">
        <v>110</v>
      </c>
      <c r="B18" s="1" t="s">
        <v>64</v>
      </c>
      <c r="C18" s="1" t="s">
        <v>8</v>
      </c>
      <c r="D18" s="1" t="s">
        <v>235</v>
      </c>
      <c r="E18" s="1" t="s">
        <v>28</v>
      </c>
      <c r="F18" s="1" t="s">
        <v>11</v>
      </c>
      <c r="G18" s="5" t="s">
        <v>15</v>
      </c>
      <c r="H18" s="5" t="s">
        <v>15</v>
      </c>
      <c r="I18" s="5" t="s">
        <v>15</v>
      </c>
      <c r="J18" s="5" t="s">
        <v>15</v>
      </c>
      <c r="K18" s="5">
        <v>-1</v>
      </c>
      <c r="L18" s="5">
        <v>-1</v>
      </c>
      <c r="M18" s="5">
        <v>-1</v>
      </c>
      <c r="N18" s="5">
        <v>-1</v>
      </c>
      <c r="O18" s="5">
        <v>-1</v>
      </c>
      <c r="P18" s="5">
        <v>-1</v>
      </c>
      <c r="Q18" s="5" t="s">
        <v>15</v>
      </c>
      <c r="R18" s="5" t="s">
        <v>13</v>
      </c>
      <c r="S18" s="5" t="s">
        <v>15</v>
      </c>
      <c r="T18" s="5" t="s">
        <v>13</v>
      </c>
      <c r="U18" s="5" t="s">
        <v>13</v>
      </c>
      <c r="V18" s="5" t="s">
        <v>13</v>
      </c>
      <c r="W18" s="5" t="s">
        <v>13</v>
      </c>
      <c r="X18" s="5" t="s">
        <v>13</v>
      </c>
      <c r="Y18" s="5" t="s">
        <v>13</v>
      </c>
      <c r="Z18" s="5" t="s">
        <v>13</v>
      </c>
      <c r="AA18" s="5" t="s">
        <v>13</v>
      </c>
      <c r="AB18" s="5" t="s">
        <v>15</v>
      </c>
      <c r="AC18" s="5" t="s">
        <v>15</v>
      </c>
      <c r="AD18" s="5" t="s">
        <v>13</v>
      </c>
      <c r="AE18" s="5" t="s">
        <v>12</v>
      </c>
      <c r="AF18" s="5" t="s">
        <v>12</v>
      </c>
      <c r="AG18" s="5" t="s">
        <v>12</v>
      </c>
      <c r="AH18" s="5" t="s">
        <v>13</v>
      </c>
      <c r="AI18" s="5" t="s">
        <v>12</v>
      </c>
      <c r="AJ18" s="5" t="s">
        <v>12</v>
      </c>
      <c r="AK18" s="20">
        <v>7</v>
      </c>
    </row>
    <row r="19" spans="1:41" x14ac:dyDescent="0.2">
      <c r="A19" s="1" t="s">
        <v>110</v>
      </c>
      <c r="B19" s="1" t="s">
        <v>64</v>
      </c>
      <c r="C19" s="1" t="s">
        <v>8</v>
      </c>
      <c r="D19" s="1" t="s">
        <v>76</v>
      </c>
      <c r="E19" s="1" t="s">
        <v>28</v>
      </c>
      <c r="F19" s="1" t="s">
        <v>10</v>
      </c>
      <c r="G19" s="5">
        <v>177</v>
      </c>
      <c r="H19" s="5">
        <v>300</v>
      </c>
      <c r="I19" s="5">
        <v>568</v>
      </c>
      <c r="J19" s="5">
        <v>470</v>
      </c>
      <c r="K19" s="5">
        <v>495</v>
      </c>
      <c r="L19" s="5">
        <v>598</v>
      </c>
      <c r="M19" s="5">
        <v>32</v>
      </c>
      <c r="N19" s="5">
        <v>230</v>
      </c>
      <c r="O19" s="5">
        <v>195</v>
      </c>
      <c r="P19" s="5">
        <v>502.56799999999998</v>
      </c>
      <c r="R19" s="5">
        <v>200</v>
      </c>
      <c r="S19" s="5">
        <v>511.80799999999999</v>
      </c>
      <c r="T19" s="5">
        <v>872.45899999999995</v>
      </c>
      <c r="U19" s="5">
        <v>730</v>
      </c>
      <c r="V19" s="5">
        <v>1140</v>
      </c>
      <c r="W19" s="5">
        <v>1200</v>
      </c>
      <c r="X19" s="5">
        <v>1267.009</v>
      </c>
      <c r="Y19" s="5">
        <v>1047.2750000000001</v>
      </c>
      <c r="Z19" s="5">
        <v>644.58299999999997</v>
      </c>
      <c r="AB19" s="5">
        <v>762.94600000000003</v>
      </c>
      <c r="AC19" s="5">
        <v>933.1</v>
      </c>
      <c r="AD19" s="5">
        <v>932.63</v>
      </c>
      <c r="AE19" s="5">
        <v>1153.4490000000001</v>
      </c>
      <c r="AF19" s="5">
        <v>1367.797</v>
      </c>
      <c r="AG19" s="5">
        <v>1630.7460000000001</v>
      </c>
      <c r="AH19" s="5">
        <v>1791.6010000000001</v>
      </c>
      <c r="AI19" s="5">
        <v>2051.6529999999998</v>
      </c>
      <c r="AJ19" s="5">
        <v>2228.1950000000002</v>
      </c>
      <c r="AK19" s="20">
        <v>8</v>
      </c>
      <c r="AM19" s="12">
        <f>+AO19/$AO$3</f>
        <v>2.9523975460643507E-2</v>
      </c>
      <c r="AN19" s="7">
        <f>IF(AK19=1,AM19,AM19+AN17)</f>
        <v>0.77660234951681706</v>
      </c>
      <c r="AO19" s="5">
        <f>SUM(G19:AJ19)</f>
        <v>24032.818999999996</v>
      </c>
    </row>
    <row r="20" spans="1:41" x14ac:dyDescent="0.2">
      <c r="A20" s="1" t="s">
        <v>110</v>
      </c>
      <c r="B20" s="1" t="s">
        <v>64</v>
      </c>
      <c r="C20" s="1" t="s">
        <v>8</v>
      </c>
      <c r="D20" s="1" t="s">
        <v>76</v>
      </c>
      <c r="E20" s="1" t="s">
        <v>28</v>
      </c>
      <c r="F20" s="1" t="s">
        <v>11</v>
      </c>
      <c r="G20" s="5">
        <v>-1</v>
      </c>
      <c r="H20" s="5" t="s">
        <v>24</v>
      </c>
      <c r="I20" s="5">
        <v>-1</v>
      </c>
      <c r="J20" s="5">
        <v>-1</v>
      </c>
      <c r="K20" s="5">
        <v>-1</v>
      </c>
      <c r="L20" s="5">
        <v>-1</v>
      </c>
      <c r="M20" s="5">
        <v>-1</v>
      </c>
      <c r="N20" s="5">
        <v>-1</v>
      </c>
      <c r="O20" s="5" t="s">
        <v>15</v>
      </c>
      <c r="P20" s="5" t="s">
        <v>15</v>
      </c>
      <c r="R20" s="5">
        <v>-1</v>
      </c>
      <c r="S20" s="5">
        <v>-1</v>
      </c>
      <c r="T20" s="5">
        <v>-1</v>
      </c>
      <c r="U20" s="5">
        <v>-1</v>
      </c>
      <c r="V20" s="5">
        <v>-1</v>
      </c>
      <c r="W20" s="5" t="s">
        <v>15</v>
      </c>
      <c r="X20" s="5">
        <v>-1</v>
      </c>
      <c r="Y20" s="5">
        <v>-1</v>
      </c>
      <c r="Z20" s="5">
        <v>-1</v>
      </c>
      <c r="AB20" s="5" t="s">
        <v>13</v>
      </c>
      <c r="AC20" s="5" t="s">
        <v>13</v>
      </c>
      <c r="AD20" s="5" t="s">
        <v>24</v>
      </c>
      <c r="AE20" s="5" t="s">
        <v>13</v>
      </c>
      <c r="AF20" s="5" t="s">
        <v>13</v>
      </c>
      <c r="AG20" s="5" t="s">
        <v>24</v>
      </c>
      <c r="AH20" s="5" t="s">
        <v>24</v>
      </c>
      <c r="AI20" s="5" t="s">
        <v>24</v>
      </c>
      <c r="AJ20" s="5" t="s">
        <v>15</v>
      </c>
      <c r="AK20" s="20">
        <v>8</v>
      </c>
    </row>
    <row r="21" spans="1:41" x14ac:dyDescent="0.2">
      <c r="A21" s="1" t="s">
        <v>110</v>
      </c>
      <c r="B21" s="1" t="s">
        <v>64</v>
      </c>
      <c r="C21" s="1" t="s">
        <v>8</v>
      </c>
      <c r="D21" s="1" t="s">
        <v>91</v>
      </c>
      <c r="E21" s="1" t="s">
        <v>28</v>
      </c>
      <c r="F21" s="1" t="s">
        <v>10</v>
      </c>
      <c r="G21" s="5">
        <v>560</v>
      </c>
      <c r="H21" s="5">
        <v>772.8</v>
      </c>
      <c r="I21" s="5">
        <v>767.9</v>
      </c>
      <c r="J21" s="5">
        <v>1092</v>
      </c>
      <c r="N21" s="5">
        <v>900</v>
      </c>
      <c r="O21" s="5">
        <v>1056</v>
      </c>
      <c r="P21" s="5">
        <v>778</v>
      </c>
      <c r="Q21" s="5">
        <v>917</v>
      </c>
      <c r="R21" s="5">
        <v>922</v>
      </c>
      <c r="S21" s="5">
        <v>639.91200000000003</v>
      </c>
      <c r="T21" s="5">
        <v>753</v>
      </c>
      <c r="U21" s="5">
        <v>623</v>
      </c>
      <c r="V21" s="5">
        <v>850</v>
      </c>
      <c r="W21" s="5">
        <v>650</v>
      </c>
      <c r="X21" s="5">
        <v>972</v>
      </c>
      <c r="AB21" s="5">
        <v>69</v>
      </c>
      <c r="AC21" s="5">
        <v>243.83</v>
      </c>
      <c r="AD21" s="5">
        <v>243.83</v>
      </c>
      <c r="AE21" s="5">
        <v>370.25799999999998</v>
      </c>
      <c r="AF21" s="5">
        <v>448.39699999999999</v>
      </c>
      <c r="AG21" s="5">
        <v>1037.675</v>
      </c>
      <c r="AH21" s="5">
        <v>1299.9939999999999</v>
      </c>
      <c r="AI21" s="5">
        <v>1436.9459999999999</v>
      </c>
      <c r="AJ21" s="5">
        <v>1648.68</v>
      </c>
      <c r="AK21" s="20">
        <v>9</v>
      </c>
      <c r="AM21" s="12">
        <f>+AO21/$AO$3</f>
        <v>2.3405383063831692E-2</v>
      </c>
      <c r="AN21" s="7">
        <f>IF(AK21=1,AM21,AM21+AN19)</f>
        <v>0.80000773258064872</v>
      </c>
      <c r="AO21" s="5">
        <f>SUM(G21:AJ21)</f>
        <v>19052.222000000002</v>
      </c>
    </row>
    <row r="22" spans="1:41" x14ac:dyDescent="0.2">
      <c r="A22" s="1" t="s">
        <v>110</v>
      </c>
      <c r="B22" s="1" t="s">
        <v>64</v>
      </c>
      <c r="C22" s="1" t="s">
        <v>8</v>
      </c>
      <c r="D22" s="1" t="s">
        <v>91</v>
      </c>
      <c r="E22" s="1" t="s">
        <v>28</v>
      </c>
      <c r="F22" s="1" t="s">
        <v>11</v>
      </c>
      <c r="G22" s="5">
        <v>-1</v>
      </c>
      <c r="H22" s="5">
        <v>-1</v>
      </c>
      <c r="I22" s="5">
        <v>-1</v>
      </c>
      <c r="J22" s="5">
        <v>-1</v>
      </c>
      <c r="N22" s="5">
        <v>-1</v>
      </c>
      <c r="O22" s="5">
        <v>-1</v>
      </c>
      <c r="P22" s="5">
        <v>-1</v>
      </c>
      <c r="Q22" s="5">
        <v>-1</v>
      </c>
      <c r="R22" s="5">
        <v>-1</v>
      </c>
      <c r="S22" s="5">
        <v>-1</v>
      </c>
      <c r="T22" s="5">
        <v>-1</v>
      </c>
      <c r="U22" s="5">
        <v>-1</v>
      </c>
      <c r="V22" s="5">
        <v>-1</v>
      </c>
      <c r="W22" s="5">
        <v>-1</v>
      </c>
      <c r="X22" s="5">
        <v>-1</v>
      </c>
      <c r="AB22" s="5" t="s">
        <v>13</v>
      </c>
      <c r="AC22" s="5" t="s">
        <v>12</v>
      </c>
      <c r="AD22" s="5" t="s">
        <v>13</v>
      </c>
      <c r="AE22" s="5" t="s">
        <v>13</v>
      </c>
      <c r="AF22" s="5" t="s">
        <v>24</v>
      </c>
      <c r="AG22" s="5" t="s">
        <v>24</v>
      </c>
      <c r="AH22" s="5" t="s">
        <v>24</v>
      </c>
      <c r="AI22" s="5" t="s">
        <v>12</v>
      </c>
      <c r="AJ22" s="5" t="s">
        <v>12</v>
      </c>
      <c r="AK22" s="20">
        <v>9</v>
      </c>
    </row>
    <row r="23" spans="1:41" x14ac:dyDescent="0.2">
      <c r="A23" s="1" t="s">
        <v>110</v>
      </c>
      <c r="B23" s="1" t="s">
        <v>64</v>
      </c>
      <c r="C23" s="1" t="s">
        <v>8</v>
      </c>
      <c r="D23" s="1" t="s">
        <v>231</v>
      </c>
      <c r="E23" s="1" t="s">
        <v>21</v>
      </c>
      <c r="F23" s="1" t="s">
        <v>10</v>
      </c>
      <c r="G23" s="5">
        <v>102</v>
      </c>
      <c r="H23" s="5">
        <v>78</v>
      </c>
      <c r="I23" s="5">
        <v>135</v>
      </c>
      <c r="J23" s="5">
        <v>1018</v>
      </c>
      <c r="K23" s="5">
        <v>2103</v>
      </c>
      <c r="L23" s="5">
        <v>2100</v>
      </c>
      <c r="M23" s="5">
        <v>1620</v>
      </c>
      <c r="N23" s="5">
        <v>673.91300000000001</v>
      </c>
      <c r="O23" s="5">
        <v>515</v>
      </c>
      <c r="P23" s="5">
        <v>287</v>
      </c>
      <c r="Q23" s="5">
        <v>260.24900000000002</v>
      </c>
      <c r="R23" s="5">
        <v>395.16899999999998</v>
      </c>
      <c r="S23" s="5">
        <v>475.3</v>
      </c>
      <c r="T23" s="5">
        <v>302.3</v>
      </c>
      <c r="U23" s="5">
        <v>309.97000000000003</v>
      </c>
      <c r="V23" s="5">
        <v>286.05799999999999</v>
      </c>
      <c r="W23" s="5">
        <v>217.13800000000001</v>
      </c>
      <c r="X23" s="5">
        <v>215.61799999999999</v>
      </c>
      <c r="Y23" s="5">
        <v>193.20400000000001</v>
      </c>
      <c r="Z23" s="5">
        <v>520.54300000000001</v>
      </c>
      <c r="AA23" s="5">
        <v>669.51700000000005</v>
      </c>
      <c r="AB23" s="5">
        <v>256.351</v>
      </c>
      <c r="AC23" s="5">
        <v>180.38399999999999</v>
      </c>
      <c r="AD23" s="5">
        <v>114.952</v>
      </c>
      <c r="AE23" s="5">
        <v>312.49299999999999</v>
      </c>
      <c r="AF23" s="5">
        <v>433.86399999999998</v>
      </c>
      <c r="AG23" s="5">
        <v>411.45600000000002</v>
      </c>
      <c r="AH23" s="5">
        <v>528</v>
      </c>
      <c r="AI23" s="5">
        <v>566.05799999999999</v>
      </c>
      <c r="AJ23" s="5">
        <v>562.64099999999996</v>
      </c>
      <c r="AK23" s="20">
        <v>10</v>
      </c>
      <c r="AM23" s="12">
        <f>+AO23/$AO$3</f>
        <v>1.9463118267174864E-2</v>
      </c>
      <c r="AN23" s="7">
        <f>IF(AK23=1,AM23,AM23+AN21)</f>
        <v>0.81947085084782356</v>
      </c>
      <c r="AO23" s="5">
        <f>SUM(G23:AJ23)</f>
        <v>15843.178</v>
      </c>
    </row>
    <row r="24" spans="1:41" x14ac:dyDescent="0.2">
      <c r="A24" s="1" t="s">
        <v>110</v>
      </c>
      <c r="B24" s="1" t="s">
        <v>64</v>
      </c>
      <c r="C24" s="1" t="s">
        <v>8</v>
      </c>
      <c r="D24" s="1" t="s">
        <v>231</v>
      </c>
      <c r="E24" s="1" t="s">
        <v>21</v>
      </c>
      <c r="F24" s="1" t="s">
        <v>11</v>
      </c>
      <c r="G24" s="5" t="s">
        <v>15</v>
      </c>
      <c r="H24" s="5" t="s">
        <v>15</v>
      </c>
      <c r="I24" s="5" t="s">
        <v>24</v>
      </c>
      <c r="J24" s="5" t="s">
        <v>13</v>
      </c>
      <c r="K24" s="5" t="s">
        <v>13</v>
      </c>
      <c r="L24" s="5" t="s">
        <v>13</v>
      </c>
      <c r="M24" s="5" t="s">
        <v>15</v>
      </c>
      <c r="N24" s="5" t="s">
        <v>13</v>
      </c>
      <c r="O24" s="5" t="s">
        <v>15</v>
      </c>
      <c r="P24" s="5" t="s">
        <v>13</v>
      </c>
      <c r="Q24" s="5" t="s">
        <v>15</v>
      </c>
      <c r="R24" s="5" t="s">
        <v>15</v>
      </c>
      <c r="S24" s="5" t="s">
        <v>13</v>
      </c>
      <c r="T24" s="5" t="s">
        <v>24</v>
      </c>
      <c r="U24" s="5" t="s">
        <v>24</v>
      </c>
      <c r="V24" s="5" t="s">
        <v>13</v>
      </c>
      <c r="W24" s="5" t="s">
        <v>13</v>
      </c>
      <c r="X24" s="5" t="s">
        <v>12</v>
      </c>
      <c r="Y24" s="5" t="s">
        <v>12</v>
      </c>
      <c r="Z24" s="5" t="s">
        <v>12</v>
      </c>
      <c r="AA24" s="5" t="s">
        <v>12</v>
      </c>
      <c r="AB24" s="5" t="s">
        <v>12</v>
      </c>
      <c r="AC24" s="5" t="s">
        <v>12</v>
      </c>
      <c r="AD24" s="5" t="s">
        <v>18</v>
      </c>
      <c r="AE24" s="5" t="s">
        <v>12</v>
      </c>
      <c r="AF24" s="5" t="s">
        <v>12</v>
      </c>
      <c r="AG24" s="5" t="s">
        <v>12</v>
      </c>
      <c r="AH24" s="5" t="s">
        <v>23</v>
      </c>
      <c r="AI24" s="5" t="s">
        <v>12</v>
      </c>
      <c r="AJ24" s="5" t="s">
        <v>12</v>
      </c>
      <c r="AK24" s="20">
        <v>10</v>
      </c>
    </row>
    <row r="25" spans="1:41" x14ac:dyDescent="0.2">
      <c r="A25" s="1" t="s">
        <v>110</v>
      </c>
      <c r="B25" s="1" t="s">
        <v>64</v>
      </c>
      <c r="C25" s="1" t="s">
        <v>8</v>
      </c>
      <c r="D25" s="1" t="s">
        <v>215</v>
      </c>
      <c r="E25" s="1" t="s">
        <v>21</v>
      </c>
      <c r="F25" s="1" t="s">
        <v>10</v>
      </c>
      <c r="G25" s="5">
        <v>277</v>
      </c>
      <c r="H25" s="5">
        <v>371</v>
      </c>
      <c r="I25" s="5">
        <v>187</v>
      </c>
      <c r="J25" s="5">
        <v>245.32</v>
      </c>
      <c r="K25" s="5">
        <v>435.15</v>
      </c>
      <c r="L25" s="5">
        <v>415.58</v>
      </c>
      <c r="M25" s="5">
        <v>871</v>
      </c>
      <c r="N25" s="5">
        <v>253</v>
      </c>
      <c r="O25" s="5">
        <v>418</v>
      </c>
      <c r="P25" s="5">
        <v>492.64400000000001</v>
      </c>
      <c r="Q25" s="5">
        <v>643.79999999999995</v>
      </c>
      <c r="R25" s="5">
        <v>436</v>
      </c>
      <c r="S25" s="5">
        <v>582.55999999999995</v>
      </c>
      <c r="T25" s="5">
        <v>528.5</v>
      </c>
      <c r="U25" s="5">
        <v>483.74</v>
      </c>
      <c r="V25" s="5">
        <v>668.42399999999998</v>
      </c>
      <c r="W25" s="5">
        <v>744.61900000000003</v>
      </c>
      <c r="X25" s="5">
        <v>804.45699999999999</v>
      </c>
      <c r="Y25" s="5">
        <v>590.41899999999998</v>
      </c>
      <c r="Z25" s="5">
        <v>240.053</v>
      </c>
      <c r="AA25" s="5">
        <v>57.805</v>
      </c>
      <c r="AB25" s="5">
        <v>26.327000000000002</v>
      </c>
      <c r="AC25" s="5">
        <v>23.981000000000002</v>
      </c>
      <c r="AD25" s="5">
        <v>34.343000000000004</v>
      </c>
      <c r="AE25" s="5">
        <v>56.956000000000003</v>
      </c>
      <c r="AF25" s="5">
        <v>489.8</v>
      </c>
      <c r="AG25" s="5">
        <v>125.54900000000001</v>
      </c>
      <c r="AH25" s="5">
        <v>232.43899999999999</v>
      </c>
      <c r="AI25" s="5">
        <v>55.774999999999999</v>
      </c>
      <c r="AJ25" s="5">
        <v>41.16</v>
      </c>
      <c r="AK25" s="20">
        <v>11</v>
      </c>
      <c r="AM25" s="12">
        <f>+AO25/$AO$3</f>
        <v>1.3307450170695758E-2</v>
      </c>
      <c r="AN25" s="7">
        <f>IF(AK25=1,AM25,AM25+AN23)</f>
        <v>0.83277830101851935</v>
      </c>
      <c r="AO25" s="5">
        <f>SUM(G25:AJ25)</f>
        <v>10832.401</v>
      </c>
    </row>
    <row r="26" spans="1:41" x14ac:dyDescent="0.2">
      <c r="A26" s="1" t="s">
        <v>110</v>
      </c>
      <c r="B26" s="1" t="s">
        <v>64</v>
      </c>
      <c r="C26" s="1" t="s">
        <v>8</v>
      </c>
      <c r="D26" s="1" t="s">
        <v>215</v>
      </c>
      <c r="E26" s="1" t="s">
        <v>21</v>
      </c>
      <c r="F26" s="1" t="s">
        <v>11</v>
      </c>
      <c r="G26" s="5" t="s">
        <v>13</v>
      </c>
      <c r="H26" s="5" t="s">
        <v>13</v>
      </c>
      <c r="I26" s="5" t="s">
        <v>13</v>
      </c>
      <c r="J26" s="5" t="s">
        <v>13</v>
      </c>
      <c r="K26" s="5" t="s">
        <v>12</v>
      </c>
      <c r="L26" s="5" t="s">
        <v>13</v>
      </c>
      <c r="M26" s="5" t="s">
        <v>13</v>
      </c>
      <c r="N26" s="5" t="s">
        <v>13</v>
      </c>
      <c r="O26" s="5" t="s">
        <v>18</v>
      </c>
      <c r="P26" s="5" t="s">
        <v>13</v>
      </c>
      <c r="Q26" s="5" t="s">
        <v>18</v>
      </c>
      <c r="R26" s="5" t="s">
        <v>18</v>
      </c>
      <c r="S26" s="5" t="s">
        <v>12</v>
      </c>
      <c r="T26" s="5" t="s">
        <v>12</v>
      </c>
      <c r="U26" s="5" t="s">
        <v>12</v>
      </c>
      <c r="V26" s="5" t="s">
        <v>12</v>
      </c>
      <c r="W26" s="5" t="s">
        <v>12</v>
      </c>
      <c r="X26" s="5" t="s">
        <v>12</v>
      </c>
      <c r="Y26" s="5" t="s">
        <v>12</v>
      </c>
      <c r="Z26" s="5" t="s">
        <v>12</v>
      </c>
      <c r="AA26" s="5" t="s">
        <v>12</v>
      </c>
      <c r="AB26" s="5" t="s">
        <v>12</v>
      </c>
      <c r="AC26" s="5" t="s">
        <v>12</v>
      </c>
      <c r="AD26" s="5" t="s">
        <v>12</v>
      </c>
      <c r="AE26" s="5" t="s">
        <v>12</v>
      </c>
      <c r="AF26" s="5" t="s">
        <v>12</v>
      </c>
      <c r="AG26" s="5" t="s">
        <v>12</v>
      </c>
      <c r="AH26" s="5" t="s">
        <v>12</v>
      </c>
      <c r="AI26" s="5" t="s">
        <v>12</v>
      </c>
      <c r="AJ26" s="5" t="s">
        <v>18</v>
      </c>
      <c r="AK26" s="20">
        <v>11</v>
      </c>
    </row>
    <row r="27" spans="1:41" x14ac:dyDescent="0.2">
      <c r="A27" s="1" t="s">
        <v>110</v>
      </c>
      <c r="B27" s="1" t="s">
        <v>64</v>
      </c>
      <c r="C27" s="1" t="s">
        <v>8</v>
      </c>
      <c r="D27" s="1" t="s">
        <v>76</v>
      </c>
      <c r="E27" s="1" t="s">
        <v>21</v>
      </c>
      <c r="F27" s="1" t="s">
        <v>10</v>
      </c>
      <c r="G27" s="5">
        <v>164</v>
      </c>
      <c r="H27" s="5">
        <v>372</v>
      </c>
      <c r="I27" s="5">
        <v>67</v>
      </c>
      <c r="J27" s="5">
        <v>802</v>
      </c>
      <c r="K27" s="5">
        <v>865</v>
      </c>
      <c r="L27" s="5">
        <v>656</v>
      </c>
      <c r="M27" s="5">
        <v>925</v>
      </c>
      <c r="N27" s="5">
        <v>920</v>
      </c>
      <c r="O27" s="5">
        <v>900</v>
      </c>
      <c r="P27" s="5">
        <v>1002.357</v>
      </c>
      <c r="Q27" s="5">
        <v>1867.03</v>
      </c>
      <c r="R27" s="5">
        <v>330.85</v>
      </c>
      <c r="S27" s="5">
        <v>169.66800000000001</v>
      </c>
      <c r="T27" s="5">
        <v>393.33300000000003</v>
      </c>
      <c r="U27" s="5">
        <v>318.43799999999999</v>
      </c>
      <c r="V27" s="5">
        <v>187</v>
      </c>
      <c r="W27" s="5">
        <v>158.22999999999999</v>
      </c>
      <c r="X27" s="5">
        <v>50.71</v>
      </c>
      <c r="Y27" s="5">
        <v>34.363999999999997</v>
      </c>
      <c r="AK27" s="20">
        <v>12</v>
      </c>
      <c r="AM27" s="12">
        <f>+AO27/$AO$3</f>
        <v>1.2509645732205766E-2</v>
      </c>
      <c r="AN27" s="7">
        <f>IF(AK27=1,AM27,AM27+AN25)</f>
        <v>0.84528794675072516</v>
      </c>
      <c r="AO27" s="5">
        <f>SUM(G27:AJ27)</f>
        <v>10182.98</v>
      </c>
    </row>
    <row r="28" spans="1:41" x14ac:dyDescent="0.2">
      <c r="A28" s="1" t="s">
        <v>110</v>
      </c>
      <c r="B28" s="1" t="s">
        <v>64</v>
      </c>
      <c r="C28" s="1" t="s">
        <v>8</v>
      </c>
      <c r="D28" s="1" t="s">
        <v>76</v>
      </c>
      <c r="E28" s="1" t="s">
        <v>21</v>
      </c>
      <c r="F28" s="1" t="s">
        <v>11</v>
      </c>
      <c r="G28" s="5">
        <v>-1</v>
      </c>
      <c r="H28" s="5">
        <v>-1</v>
      </c>
      <c r="I28" s="5">
        <v>-1</v>
      </c>
      <c r="J28" s="5">
        <v>-1</v>
      </c>
      <c r="K28" s="5">
        <v>-1</v>
      </c>
      <c r="L28" s="5">
        <v>-1</v>
      </c>
      <c r="M28" s="5">
        <v>-1</v>
      </c>
      <c r="N28" s="5">
        <v>-1</v>
      </c>
      <c r="O28" s="5" t="s">
        <v>18</v>
      </c>
      <c r="P28" s="5" t="s">
        <v>15</v>
      </c>
      <c r="Q28" s="5" t="s">
        <v>15</v>
      </c>
      <c r="R28" s="5">
        <v>-1</v>
      </c>
      <c r="S28" s="5">
        <v>-1</v>
      </c>
      <c r="T28" s="5">
        <v>-1</v>
      </c>
      <c r="U28" s="5">
        <v>-1</v>
      </c>
      <c r="V28" s="5">
        <v>-1</v>
      </c>
      <c r="W28" s="5" t="s">
        <v>15</v>
      </c>
      <c r="X28" s="5" t="s">
        <v>24</v>
      </c>
      <c r="Y28" s="5" t="s">
        <v>24</v>
      </c>
      <c r="AK28" s="20">
        <v>12</v>
      </c>
    </row>
    <row r="29" spans="1:41" x14ac:dyDescent="0.2">
      <c r="A29" s="1" t="s">
        <v>110</v>
      </c>
      <c r="B29" s="1" t="s">
        <v>64</v>
      </c>
      <c r="C29" s="1" t="s">
        <v>8</v>
      </c>
      <c r="D29" s="1" t="s">
        <v>37</v>
      </c>
      <c r="E29" s="1" t="s">
        <v>33</v>
      </c>
      <c r="F29" s="1" t="s">
        <v>10</v>
      </c>
      <c r="J29" s="5">
        <v>373</v>
      </c>
      <c r="K29" s="5">
        <v>816</v>
      </c>
      <c r="L29" s="5">
        <v>541</v>
      </c>
      <c r="M29" s="5">
        <v>455</v>
      </c>
      <c r="N29" s="5">
        <v>634</v>
      </c>
      <c r="O29" s="5">
        <v>600</v>
      </c>
      <c r="P29" s="5">
        <v>650</v>
      </c>
      <c r="Q29" s="5">
        <v>195</v>
      </c>
      <c r="R29" s="5">
        <v>407</v>
      </c>
      <c r="S29" s="5">
        <v>570</v>
      </c>
      <c r="T29" s="5">
        <v>597</v>
      </c>
      <c r="U29" s="5">
        <v>80</v>
      </c>
      <c r="V29" s="5">
        <v>187</v>
      </c>
      <c r="W29" s="5">
        <v>19</v>
      </c>
      <c r="Y29" s="5">
        <v>2</v>
      </c>
      <c r="AA29" s="5">
        <v>78</v>
      </c>
      <c r="AB29" s="5">
        <v>120</v>
      </c>
      <c r="AC29" s="5">
        <v>130</v>
      </c>
      <c r="AD29" s="5">
        <v>134</v>
      </c>
      <c r="AE29" s="5">
        <v>138.19999999999999</v>
      </c>
      <c r="AF29" s="5">
        <v>140.35900000000001</v>
      </c>
      <c r="AG29" s="5">
        <v>184.5</v>
      </c>
      <c r="AH29" s="5">
        <v>265</v>
      </c>
      <c r="AI29" s="5">
        <v>264.91699999999997</v>
      </c>
      <c r="AJ29" s="5">
        <v>365.1</v>
      </c>
      <c r="AK29" s="20">
        <v>13</v>
      </c>
      <c r="AM29" s="12">
        <f>+AO29/$AO$3</f>
        <v>9.7616410639304683E-3</v>
      </c>
      <c r="AN29" s="7">
        <f>IF(AK29=1,AM29,AM29+AN27)</f>
        <v>0.85504958781465568</v>
      </c>
      <c r="AO29" s="5">
        <f>SUM(G29:AJ29)</f>
        <v>7946.0760000000009</v>
      </c>
    </row>
    <row r="30" spans="1:41" x14ac:dyDescent="0.2">
      <c r="A30" s="1" t="s">
        <v>110</v>
      </c>
      <c r="B30" s="1" t="s">
        <v>64</v>
      </c>
      <c r="C30" s="1" t="s">
        <v>8</v>
      </c>
      <c r="D30" s="1" t="s">
        <v>37</v>
      </c>
      <c r="E30" s="1" t="s">
        <v>33</v>
      </c>
      <c r="F30" s="1" t="s">
        <v>11</v>
      </c>
      <c r="J30" s="5">
        <v>-1</v>
      </c>
      <c r="K30" s="5" t="s">
        <v>17</v>
      </c>
      <c r="L30" s="5">
        <v>-1</v>
      </c>
      <c r="M30" s="5">
        <v>-1</v>
      </c>
      <c r="N30" s="5">
        <v>-1</v>
      </c>
      <c r="O30" s="5" t="s">
        <v>12</v>
      </c>
      <c r="P30" s="5" t="s">
        <v>13</v>
      </c>
      <c r="Q30" s="5" t="s">
        <v>12</v>
      </c>
      <c r="R30" s="5" t="s">
        <v>24</v>
      </c>
      <c r="S30" s="5" t="s">
        <v>24</v>
      </c>
      <c r="T30" s="5" t="s">
        <v>24</v>
      </c>
      <c r="U30" s="5" t="s">
        <v>24</v>
      </c>
      <c r="V30" s="5" t="s">
        <v>24</v>
      </c>
      <c r="W30" s="5" t="s">
        <v>24</v>
      </c>
      <c r="Y30" s="5" t="s">
        <v>24</v>
      </c>
      <c r="AA30" s="5" t="s">
        <v>12</v>
      </c>
      <c r="AB30" s="5" t="s">
        <v>12</v>
      </c>
      <c r="AC30" s="5" t="s">
        <v>12</v>
      </c>
      <c r="AD30" s="5" t="s">
        <v>12</v>
      </c>
      <c r="AE30" s="5" t="s">
        <v>12</v>
      </c>
      <c r="AF30" s="5" t="s">
        <v>12</v>
      </c>
      <c r="AG30" s="5" t="s">
        <v>12</v>
      </c>
      <c r="AH30" s="5" t="s">
        <v>12</v>
      </c>
      <c r="AI30" s="5" t="s">
        <v>13</v>
      </c>
      <c r="AJ30" s="5" t="s">
        <v>12</v>
      </c>
      <c r="AK30" s="20">
        <v>13</v>
      </c>
    </row>
    <row r="31" spans="1:41" x14ac:dyDescent="0.2">
      <c r="A31" s="1" t="s">
        <v>110</v>
      </c>
      <c r="B31" s="1" t="s">
        <v>64</v>
      </c>
      <c r="C31" s="1" t="s">
        <v>8</v>
      </c>
      <c r="D31" s="1" t="s">
        <v>232</v>
      </c>
      <c r="E31" s="1" t="s">
        <v>33</v>
      </c>
      <c r="F31" s="1" t="s">
        <v>10</v>
      </c>
      <c r="G31" s="5">
        <v>98</v>
      </c>
      <c r="H31" s="5">
        <v>348</v>
      </c>
      <c r="I31" s="5">
        <v>339</v>
      </c>
      <c r="J31" s="5">
        <v>766</v>
      </c>
      <c r="K31" s="5">
        <v>915</v>
      </c>
      <c r="L31" s="5">
        <v>784</v>
      </c>
      <c r="M31" s="5">
        <v>1127</v>
      </c>
      <c r="N31" s="5">
        <v>279</v>
      </c>
      <c r="O31" s="5">
        <v>233</v>
      </c>
      <c r="P31" s="5">
        <v>597</v>
      </c>
      <c r="Q31" s="5">
        <v>341</v>
      </c>
      <c r="R31" s="5">
        <v>394</v>
      </c>
      <c r="S31" s="5">
        <v>245</v>
      </c>
      <c r="T31" s="5">
        <v>73.2</v>
      </c>
      <c r="V31" s="5">
        <v>6.4</v>
      </c>
      <c r="W31" s="5">
        <v>6.55</v>
      </c>
      <c r="X31" s="5">
        <v>93.179000000000002</v>
      </c>
      <c r="Y31" s="5">
        <v>66.210999999999999</v>
      </c>
      <c r="Z31" s="5">
        <v>135.11199999999999</v>
      </c>
      <c r="AA31" s="5">
        <v>52.238999999999997</v>
      </c>
      <c r="AB31" s="5">
        <v>39.457000000000001</v>
      </c>
      <c r="AC31" s="5">
        <v>34.968000000000004</v>
      </c>
      <c r="AD31" s="5">
        <v>77.680000000000007</v>
      </c>
      <c r="AE31" s="5">
        <v>89.704999999999998</v>
      </c>
      <c r="AF31" s="5">
        <v>34.331000000000003</v>
      </c>
      <c r="AG31" s="5">
        <v>44.552999999999997</v>
      </c>
      <c r="AH31" s="5">
        <v>69.045000000000002</v>
      </c>
      <c r="AI31" s="5">
        <v>77.596999999999994</v>
      </c>
      <c r="AJ31" s="5">
        <v>31.856000000000002</v>
      </c>
      <c r="AK31" s="20">
        <v>14</v>
      </c>
      <c r="AM31" s="12">
        <f>+AO31/$AO$3</f>
        <v>9.0884394771917499E-3</v>
      </c>
      <c r="AN31" s="7">
        <f>IF(AK31=1,AM31,AM31+AN29)</f>
        <v>0.86413802729184741</v>
      </c>
      <c r="AO31" s="5">
        <f>SUM(G31:AJ31)</f>
        <v>7398.0829999999996</v>
      </c>
    </row>
    <row r="32" spans="1:41" x14ac:dyDescent="0.2">
      <c r="A32" s="1" t="s">
        <v>110</v>
      </c>
      <c r="B32" s="1" t="s">
        <v>64</v>
      </c>
      <c r="C32" s="1" t="s">
        <v>8</v>
      </c>
      <c r="D32" s="1" t="s">
        <v>232</v>
      </c>
      <c r="E32" s="1" t="s">
        <v>33</v>
      </c>
      <c r="F32" s="1" t="s">
        <v>11</v>
      </c>
      <c r="G32" s="5">
        <v>-1</v>
      </c>
      <c r="H32" s="5">
        <v>-1</v>
      </c>
      <c r="I32" s="5">
        <v>-1</v>
      </c>
      <c r="J32" s="5">
        <v>-1</v>
      </c>
      <c r="K32" s="5">
        <v>-1</v>
      </c>
      <c r="L32" s="5">
        <v>-1</v>
      </c>
      <c r="M32" s="5">
        <v>-1</v>
      </c>
      <c r="N32" s="5">
        <v>-1</v>
      </c>
      <c r="O32" s="5" t="s">
        <v>15</v>
      </c>
      <c r="P32" s="5" t="s">
        <v>15</v>
      </c>
      <c r="Q32" s="5">
        <v>-1</v>
      </c>
      <c r="R32" s="5">
        <v>-1</v>
      </c>
      <c r="S32" s="5" t="s">
        <v>15</v>
      </c>
      <c r="T32" s="5">
        <v>-1</v>
      </c>
      <c r="V32" s="5">
        <v>-1</v>
      </c>
      <c r="W32" s="5">
        <v>-1</v>
      </c>
      <c r="X32" s="5" t="s">
        <v>15</v>
      </c>
      <c r="Y32" s="5" t="s">
        <v>15</v>
      </c>
      <c r="Z32" s="5" t="s">
        <v>15</v>
      </c>
      <c r="AA32" s="5" t="s">
        <v>15</v>
      </c>
      <c r="AB32" s="5" t="s">
        <v>15</v>
      </c>
      <c r="AC32" s="5" t="s">
        <v>15</v>
      </c>
      <c r="AD32" s="5" t="s">
        <v>15</v>
      </c>
      <c r="AE32" s="5" t="s">
        <v>15</v>
      </c>
      <c r="AF32" s="5" t="s">
        <v>15</v>
      </c>
      <c r="AG32" s="5" t="s">
        <v>15</v>
      </c>
      <c r="AH32" s="5">
        <v>-1</v>
      </c>
      <c r="AI32" s="5">
        <v>-1</v>
      </c>
      <c r="AJ32" s="5">
        <v>-1</v>
      </c>
      <c r="AK32" s="20">
        <v>14</v>
      </c>
    </row>
    <row r="33" spans="1:41" x14ac:dyDescent="0.2">
      <c r="A33" s="1" t="s">
        <v>110</v>
      </c>
      <c r="B33" s="1" t="s">
        <v>64</v>
      </c>
      <c r="C33" s="1" t="s">
        <v>8</v>
      </c>
      <c r="D33" s="1" t="s">
        <v>91</v>
      </c>
      <c r="E33" s="1" t="s">
        <v>21</v>
      </c>
      <c r="F33" s="1" t="s">
        <v>10</v>
      </c>
      <c r="L33" s="5">
        <v>482</v>
      </c>
      <c r="M33" s="5">
        <v>672</v>
      </c>
      <c r="N33" s="5">
        <v>175</v>
      </c>
      <c r="O33" s="5">
        <v>179</v>
      </c>
      <c r="P33" s="5">
        <v>801</v>
      </c>
      <c r="Q33" s="5">
        <v>503.20800000000003</v>
      </c>
      <c r="R33" s="5">
        <v>805.76099999999997</v>
      </c>
      <c r="S33" s="5">
        <v>705.59</v>
      </c>
      <c r="T33" s="5">
        <v>500.76</v>
      </c>
      <c r="U33" s="5">
        <v>712.34299999999996</v>
      </c>
      <c r="V33" s="5">
        <v>748</v>
      </c>
      <c r="W33" s="5">
        <v>754</v>
      </c>
      <c r="X33" s="5">
        <v>339</v>
      </c>
      <c r="AK33" s="20">
        <v>15</v>
      </c>
      <c r="AM33" s="12">
        <f>+AO33/$AO$3</f>
        <v>9.0633525698721462E-3</v>
      </c>
      <c r="AN33" s="7">
        <f>IF(AK33=1,AM33,AM33+AN31)</f>
        <v>0.87320137986171953</v>
      </c>
      <c r="AO33" s="5">
        <f>SUM(G33:AJ33)</f>
        <v>7377.6620000000003</v>
      </c>
    </row>
    <row r="34" spans="1:41" x14ac:dyDescent="0.2">
      <c r="A34" s="1" t="s">
        <v>110</v>
      </c>
      <c r="B34" s="1" t="s">
        <v>64</v>
      </c>
      <c r="C34" s="1" t="s">
        <v>8</v>
      </c>
      <c r="D34" s="1" t="s">
        <v>91</v>
      </c>
      <c r="E34" s="1" t="s">
        <v>21</v>
      </c>
      <c r="F34" s="1" t="s">
        <v>11</v>
      </c>
      <c r="L34" s="5">
        <v>-1</v>
      </c>
      <c r="M34" s="5">
        <v>-1</v>
      </c>
      <c r="N34" s="5">
        <v>-1</v>
      </c>
      <c r="O34" s="5">
        <v>-1</v>
      </c>
      <c r="P34" s="5" t="s">
        <v>24</v>
      </c>
      <c r="Q34" s="5" t="s">
        <v>24</v>
      </c>
      <c r="R34" s="5" t="s">
        <v>24</v>
      </c>
      <c r="S34" s="5" t="s">
        <v>24</v>
      </c>
      <c r="T34" s="5" t="s">
        <v>24</v>
      </c>
      <c r="U34" s="5">
        <v>-1</v>
      </c>
      <c r="V34" s="5" t="s">
        <v>24</v>
      </c>
      <c r="W34" s="5" t="s">
        <v>13</v>
      </c>
      <c r="X34" s="5" t="s">
        <v>13</v>
      </c>
      <c r="Y34" s="5" t="s">
        <v>24</v>
      </c>
      <c r="AK34" s="20">
        <v>15</v>
      </c>
    </row>
    <row r="35" spans="1:41" x14ac:dyDescent="0.2">
      <c r="A35" s="1" t="s">
        <v>110</v>
      </c>
      <c r="B35" s="1" t="s">
        <v>64</v>
      </c>
      <c r="C35" s="1" t="s">
        <v>8</v>
      </c>
      <c r="D35" s="1" t="s">
        <v>35</v>
      </c>
      <c r="E35" s="1" t="s">
        <v>21</v>
      </c>
      <c r="F35" s="1" t="s">
        <v>10</v>
      </c>
      <c r="G35" s="5">
        <v>287</v>
      </c>
      <c r="H35" s="5">
        <v>484</v>
      </c>
      <c r="I35" s="5">
        <v>467</v>
      </c>
      <c r="J35" s="5">
        <v>1499</v>
      </c>
      <c r="K35" s="5">
        <v>1498</v>
      </c>
      <c r="L35" s="5">
        <v>2850</v>
      </c>
      <c r="M35" s="5">
        <v>236</v>
      </c>
      <c r="AK35" s="20">
        <v>16</v>
      </c>
      <c r="AM35" s="12">
        <f>+AO35/$AO$3</f>
        <v>8.993744110808272E-3</v>
      </c>
      <c r="AN35" s="7">
        <f>IF(AK35=1,AM35,AM35+AN33)</f>
        <v>0.88219512397252775</v>
      </c>
      <c r="AO35" s="5">
        <f>SUM(G35:AJ35)</f>
        <v>7321</v>
      </c>
    </row>
    <row r="36" spans="1:41" x14ac:dyDescent="0.2">
      <c r="A36" s="1" t="s">
        <v>110</v>
      </c>
      <c r="B36" s="1" t="s">
        <v>64</v>
      </c>
      <c r="C36" s="1" t="s">
        <v>8</v>
      </c>
      <c r="D36" s="1" t="s">
        <v>35</v>
      </c>
      <c r="E36" s="1" t="s">
        <v>21</v>
      </c>
      <c r="F36" s="1" t="s">
        <v>11</v>
      </c>
      <c r="G36" s="5">
        <v>-1</v>
      </c>
      <c r="H36" s="5">
        <v>-1</v>
      </c>
      <c r="I36" s="5">
        <v>-1</v>
      </c>
      <c r="J36" s="5">
        <v>-1</v>
      </c>
      <c r="K36" s="5">
        <v>-1</v>
      </c>
      <c r="L36" s="5">
        <v>-1</v>
      </c>
      <c r="M36" s="5">
        <v>-1</v>
      </c>
      <c r="AK36" s="20">
        <v>16</v>
      </c>
    </row>
    <row r="37" spans="1:41" x14ac:dyDescent="0.2">
      <c r="A37" s="1" t="s">
        <v>110</v>
      </c>
      <c r="B37" s="1" t="s">
        <v>64</v>
      </c>
      <c r="C37" s="1" t="s">
        <v>8</v>
      </c>
      <c r="D37" s="1" t="s">
        <v>231</v>
      </c>
      <c r="E37" s="1" t="s">
        <v>47</v>
      </c>
      <c r="F37" s="1" t="s">
        <v>10</v>
      </c>
      <c r="G37" s="5">
        <v>263</v>
      </c>
      <c r="H37" s="5">
        <v>364</v>
      </c>
      <c r="I37" s="5">
        <v>248.9</v>
      </c>
      <c r="J37" s="5">
        <v>200.86</v>
      </c>
      <c r="K37" s="5">
        <v>254.96</v>
      </c>
      <c r="L37" s="5">
        <v>490.61</v>
      </c>
      <c r="M37" s="5">
        <v>224.9</v>
      </c>
      <c r="N37" s="5">
        <v>419</v>
      </c>
      <c r="O37" s="5">
        <v>308</v>
      </c>
      <c r="P37" s="5">
        <v>352.524</v>
      </c>
      <c r="Q37" s="5">
        <v>426.55</v>
      </c>
      <c r="R37" s="5">
        <v>364.12200000000001</v>
      </c>
      <c r="S37" s="5">
        <v>144.81899999999999</v>
      </c>
      <c r="T37" s="5">
        <v>118.7</v>
      </c>
      <c r="U37" s="5">
        <v>69.430000000000007</v>
      </c>
      <c r="V37" s="5">
        <v>125.315</v>
      </c>
      <c r="W37" s="5">
        <v>93.054000000000002</v>
      </c>
      <c r="X37" s="5">
        <v>148.56200000000001</v>
      </c>
      <c r="Y37" s="5">
        <v>143.94</v>
      </c>
      <c r="Z37" s="5">
        <v>280.83499999999998</v>
      </c>
      <c r="AA37" s="5">
        <v>164.74700000000001</v>
      </c>
      <c r="AB37" s="5">
        <v>125.224</v>
      </c>
      <c r="AC37" s="5">
        <v>222.00299999999999</v>
      </c>
      <c r="AD37" s="5">
        <v>231.05199999999999</v>
      </c>
      <c r="AE37" s="5">
        <v>192.017</v>
      </c>
      <c r="AG37" s="5">
        <v>271.50700000000001</v>
      </c>
      <c r="AH37" s="5">
        <v>300.065</v>
      </c>
      <c r="AI37" s="5">
        <v>352.51799999999997</v>
      </c>
      <c r="AJ37" s="5">
        <v>360.26100000000002</v>
      </c>
      <c r="AK37" s="20">
        <v>17</v>
      </c>
      <c r="AM37" s="12">
        <f>+AO37/$AO$3</f>
        <v>8.9206184970675433E-3</v>
      </c>
      <c r="AN37" s="7">
        <f>IF(AK37=1,AM37,AM37+AN35)</f>
        <v>0.89111574246959524</v>
      </c>
      <c r="AO37" s="5">
        <f>SUM(G37:AJ37)</f>
        <v>7261.4749999999985</v>
      </c>
    </row>
    <row r="38" spans="1:41" x14ac:dyDescent="0.2">
      <c r="A38" s="1" t="s">
        <v>110</v>
      </c>
      <c r="B38" s="1" t="s">
        <v>64</v>
      </c>
      <c r="C38" s="1" t="s">
        <v>8</v>
      </c>
      <c r="D38" s="1" t="s">
        <v>231</v>
      </c>
      <c r="E38" s="1" t="s">
        <v>47</v>
      </c>
      <c r="F38" s="1" t="s">
        <v>11</v>
      </c>
      <c r="G38" s="5">
        <v>-1</v>
      </c>
      <c r="H38" s="5" t="s">
        <v>17</v>
      </c>
      <c r="I38" s="5" t="s">
        <v>24</v>
      </c>
      <c r="J38" s="5" t="s">
        <v>23</v>
      </c>
      <c r="K38" s="5" t="s">
        <v>23</v>
      </c>
      <c r="L38" s="5" t="s">
        <v>24</v>
      </c>
      <c r="M38" s="5" t="s">
        <v>24</v>
      </c>
      <c r="N38" s="5" t="s">
        <v>24</v>
      </c>
      <c r="O38" s="5" t="s">
        <v>24</v>
      </c>
      <c r="P38" s="5" t="s">
        <v>24</v>
      </c>
      <c r="Q38" s="5" t="s">
        <v>24</v>
      </c>
      <c r="R38" s="5" t="s">
        <v>24</v>
      </c>
      <c r="S38" s="5" t="s">
        <v>24</v>
      </c>
      <c r="T38" s="5" t="s">
        <v>24</v>
      </c>
      <c r="U38" s="5" t="s">
        <v>24</v>
      </c>
      <c r="V38" s="5" t="s">
        <v>24</v>
      </c>
      <c r="W38" s="5" t="s">
        <v>13</v>
      </c>
      <c r="X38" s="5" t="s">
        <v>13</v>
      </c>
      <c r="Y38" s="5" t="s">
        <v>13</v>
      </c>
      <c r="Z38" s="5" t="s">
        <v>13</v>
      </c>
      <c r="AA38" s="5" t="s">
        <v>12</v>
      </c>
      <c r="AB38" s="5" t="s">
        <v>18</v>
      </c>
      <c r="AC38" s="5">
        <v>-1</v>
      </c>
      <c r="AD38" s="5">
        <v>-1</v>
      </c>
      <c r="AE38" s="5">
        <v>-1</v>
      </c>
      <c r="AG38" s="5" t="s">
        <v>24</v>
      </c>
      <c r="AH38" s="5">
        <v>-1</v>
      </c>
      <c r="AI38" s="5">
        <v>-1</v>
      </c>
      <c r="AJ38" s="5">
        <v>-1</v>
      </c>
      <c r="AK38" s="20">
        <v>17</v>
      </c>
    </row>
    <row r="39" spans="1:41" x14ac:dyDescent="0.2">
      <c r="A39" s="1" t="s">
        <v>110</v>
      </c>
      <c r="B39" s="1" t="s">
        <v>64</v>
      </c>
      <c r="C39" s="1" t="s">
        <v>8</v>
      </c>
      <c r="D39" s="1" t="s">
        <v>25</v>
      </c>
      <c r="E39" s="1" t="s">
        <v>21</v>
      </c>
      <c r="F39" s="1" t="s">
        <v>10</v>
      </c>
      <c r="G39" s="5">
        <v>85</v>
      </c>
      <c r="H39" s="5">
        <v>123</v>
      </c>
      <c r="I39" s="5">
        <v>793</v>
      </c>
      <c r="J39" s="5">
        <v>536</v>
      </c>
      <c r="K39" s="5">
        <v>813</v>
      </c>
      <c r="L39" s="5">
        <v>765</v>
      </c>
      <c r="M39" s="5">
        <v>185</v>
      </c>
      <c r="N39" s="5">
        <v>361</v>
      </c>
      <c r="O39" s="5">
        <v>381</v>
      </c>
      <c r="P39" s="5">
        <v>136</v>
      </c>
      <c r="Q39" s="5">
        <v>152</v>
      </c>
      <c r="R39" s="5">
        <v>390</v>
      </c>
      <c r="S39" s="5">
        <v>316</v>
      </c>
      <c r="T39" s="5">
        <v>638</v>
      </c>
      <c r="U39" s="5">
        <v>378</v>
      </c>
      <c r="V39" s="5">
        <v>556</v>
      </c>
      <c r="W39" s="5">
        <v>466</v>
      </c>
      <c r="X39" s="5">
        <v>79.959999999999994</v>
      </c>
      <c r="Y39" s="5">
        <v>18.452999999999999</v>
      </c>
      <c r="AK39" s="20">
        <v>18</v>
      </c>
      <c r="AM39" s="12">
        <f>+AO39/$AO$3</f>
        <v>8.8112070999910811E-3</v>
      </c>
      <c r="AN39" s="7">
        <f>IF(AK39=1,AM39,AM39+AN37)</f>
        <v>0.8999269495695863</v>
      </c>
      <c r="AO39" s="5">
        <f>SUM(G39:AJ39)</f>
        <v>7172.4130000000005</v>
      </c>
    </row>
    <row r="40" spans="1:41" x14ac:dyDescent="0.2">
      <c r="A40" s="1" t="s">
        <v>110</v>
      </c>
      <c r="B40" s="1" t="s">
        <v>64</v>
      </c>
      <c r="C40" s="1" t="s">
        <v>8</v>
      </c>
      <c r="D40" s="1" t="s">
        <v>25</v>
      </c>
      <c r="E40" s="1" t="s">
        <v>21</v>
      </c>
      <c r="F40" s="1" t="s">
        <v>11</v>
      </c>
      <c r="G40" s="5" t="s">
        <v>12</v>
      </c>
      <c r="H40" s="5" t="s">
        <v>12</v>
      </c>
      <c r="I40" s="5" t="s">
        <v>12</v>
      </c>
      <c r="J40" s="5" t="s">
        <v>12</v>
      </c>
      <c r="K40" s="5" t="s">
        <v>12</v>
      </c>
      <c r="L40" s="5" t="s">
        <v>12</v>
      </c>
      <c r="M40" s="5" t="s">
        <v>18</v>
      </c>
      <c r="N40" s="5" t="s">
        <v>12</v>
      </c>
      <c r="O40" s="5" t="s">
        <v>18</v>
      </c>
      <c r="P40" s="5" t="s">
        <v>18</v>
      </c>
      <c r="Q40" s="5" t="s">
        <v>18</v>
      </c>
      <c r="R40" s="5" t="s">
        <v>18</v>
      </c>
      <c r="S40" s="5" t="s">
        <v>18</v>
      </c>
      <c r="T40" s="5" t="s">
        <v>18</v>
      </c>
      <c r="U40" s="5" t="s">
        <v>12</v>
      </c>
      <c r="V40" s="5" t="s">
        <v>18</v>
      </c>
      <c r="W40" s="5" t="s">
        <v>12</v>
      </c>
      <c r="X40" s="5" t="s">
        <v>15</v>
      </c>
      <c r="Y40" s="5" t="s">
        <v>12</v>
      </c>
      <c r="AK40" s="20">
        <v>18</v>
      </c>
    </row>
    <row r="41" spans="1:41" x14ac:dyDescent="0.2">
      <c r="A41" s="1" t="s">
        <v>110</v>
      </c>
      <c r="B41" s="1" t="s">
        <v>64</v>
      </c>
      <c r="C41" s="1" t="s">
        <v>8</v>
      </c>
      <c r="D41" s="1" t="s">
        <v>234</v>
      </c>
      <c r="E41" s="1" t="s">
        <v>21</v>
      </c>
      <c r="F41" s="1" t="s">
        <v>10</v>
      </c>
      <c r="G41" s="5">
        <v>105.31399999999999</v>
      </c>
      <c r="H41" s="5">
        <v>80.212999999999994</v>
      </c>
      <c r="I41" s="5">
        <v>250.90299999999999</v>
      </c>
      <c r="J41" s="5">
        <v>571.67600000000004</v>
      </c>
      <c r="K41" s="5">
        <v>587.21799999999996</v>
      </c>
      <c r="L41" s="5">
        <v>399.00400000000002</v>
      </c>
      <c r="M41" s="5">
        <v>393.024</v>
      </c>
      <c r="N41" s="5">
        <v>407.05900000000003</v>
      </c>
      <c r="O41" s="5">
        <v>447.46499999999997</v>
      </c>
      <c r="P41" s="5">
        <v>376</v>
      </c>
      <c r="Q41" s="5">
        <v>218.60300000000001</v>
      </c>
      <c r="R41" s="5">
        <v>240</v>
      </c>
      <c r="S41" s="5">
        <v>255.24</v>
      </c>
      <c r="T41" s="5">
        <v>264.21800000000002</v>
      </c>
      <c r="U41" s="5">
        <v>320.67399999999998</v>
      </c>
      <c r="V41" s="5">
        <v>263.32900000000001</v>
      </c>
      <c r="W41" s="5">
        <v>144.124</v>
      </c>
      <c r="X41" s="5">
        <v>164.947</v>
      </c>
      <c r="Y41" s="5">
        <v>262.589</v>
      </c>
      <c r="Z41" s="5">
        <v>135.589</v>
      </c>
      <c r="AA41" s="5">
        <v>91.771000000000001</v>
      </c>
      <c r="AB41" s="5">
        <v>136.553</v>
      </c>
      <c r="AC41" s="5">
        <v>89.450999999999993</v>
      </c>
      <c r="AD41" s="5">
        <v>91.456999999999994</v>
      </c>
      <c r="AE41" s="5">
        <v>49.393000000000001</v>
      </c>
      <c r="AF41" s="5">
        <v>96.733000000000004</v>
      </c>
      <c r="AG41" s="5">
        <v>115.196</v>
      </c>
      <c r="AH41" s="5">
        <v>127.10299999999999</v>
      </c>
      <c r="AI41" s="5">
        <v>79.7</v>
      </c>
      <c r="AJ41" s="5">
        <v>386.71699999999998</v>
      </c>
      <c r="AK41" s="20">
        <v>19</v>
      </c>
      <c r="AM41" s="12">
        <f>+AO41/$AO$3</f>
        <v>8.7852246265661925E-3</v>
      </c>
      <c r="AN41" s="7">
        <f>IF(AK41=1,AM41,AM41+AN39)</f>
        <v>0.90871217419615247</v>
      </c>
      <c r="AO41" s="5">
        <f>SUM(G41:AJ41)</f>
        <v>7151.262999999999</v>
      </c>
    </row>
    <row r="42" spans="1:41" x14ac:dyDescent="0.2">
      <c r="A42" s="1" t="s">
        <v>110</v>
      </c>
      <c r="B42" s="1" t="s">
        <v>64</v>
      </c>
      <c r="C42" s="1" t="s">
        <v>8</v>
      </c>
      <c r="D42" s="1" t="s">
        <v>234</v>
      </c>
      <c r="E42" s="1" t="s">
        <v>21</v>
      </c>
      <c r="F42" s="1" t="s">
        <v>11</v>
      </c>
      <c r="G42" s="5">
        <v>-1</v>
      </c>
      <c r="H42" s="5">
        <v>-1</v>
      </c>
      <c r="I42" s="5">
        <v>-1</v>
      </c>
      <c r="J42" s="5">
        <v>-1</v>
      </c>
      <c r="K42" s="5">
        <v>-1</v>
      </c>
      <c r="L42" s="5">
        <v>-1</v>
      </c>
      <c r="M42" s="5">
        <v>-1</v>
      </c>
      <c r="N42" s="5">
        <v>-1</v>
      </c>
      <c r="O42" s="5" t="s">
        <v>18</v>
      </c>
      <c r="P42" s="5" t="s">
        <v>18</v>
      </c>
      <c r="Q42" s="5" t="s">
        <v>18</v>
      </c>
      <c r="R42" s="5">
        <v>-1</v>
      </c>
      <c r="S42" s="5">
        <v>-1</v>
      </c>
      <c r="T42" s="5">
        <v>-1</v>
      </c>
      <c r="U42" s="5" t="s">
        <v>12</v>
      </c>
      <c r="V42" s="5" t="s">
        <v>23</v>
      </c>
      <c r="W42" s="5" t="s">
        <v>13</v>
      </c>
      <c r="X42" s="5" t="s">
        <v>13</v>
      </c>
      <c r="Y42" s="5" t="s">
        <v>13</v>
      </c>
      <c r="Z42" s="5" t="s">
        <v>13</v>
      </c>
      <c r="AA42" s="5" t="s">
        <v>13</v>
      </c>
      <c r="AB42" s="5" t="s">
        <v>12</v>
      </c>
      <c r="AC42" s="5" t="s">
        <v>12</v>
      </c>
      <c r="AD42" s="5" t="s">
        <v>12</v>
      </c>
      <c r="AE42" s="5" t="s">
        <v>12</v>
      </c>
      <c r="AF42" s="5" t="s">
        <v>12</v>
      </c>
      <c r="AG42" s="5" t="s">
        <v>12</v>
      </c>
      <c r="AH42" s="5" t="s">
        <v>12</v>
      </c>
      <c r="AI42" s="5" t="s">
        <v>12</v>
      </c>
      <c r="AJ42" s="5" t="s">
        <v>12</v>
      </c>
      <c r="AK42" s="20">
        <v>19</v>
      </c>
    </row>
    <row r="43" spans="1:41" x14ac:dyDescent="0.2">
      <c r="A43" s="1" t="s">
        <v>110</v>
      </c>
      <c r="B43" s="1" t="s">
        <v>64</v>
      </c>
      <c r="C43" s="1" t="s">
        <v>30</v>
      </c>
      <c r="D43" s="1" t="s">
        <v>150</v>
      </c>
      <c r="E43" s="1" t="s">
        <v>28</v>
      </c>
      <c r="F43" s="1" t="s">
        <v>10</v>
      </c>
      <c r="G43" s="5">
        <v>49</v>
      </c>
      <c r="H43" s="5">
        <v>49</v>
      </c>
      <c r="J43" s="5">
        <v>773</v>
      </c>
      <c r="K43" s="5">
        <v>211</v>
      </c>
      <c r="M43" s="5">
        <v>101</v>
      </c>
      <c r="N43" s="5">
        <v>1030</v>
      </c>
      <c r="O43" s="5">
        <v>1995</v>
      </c>
      <c r="P43" s="5">
        <v>109</v>
      </c>
      <c r="Q43" s="5">
        <v>571</v>
      </c>
      <c r="R43" s="5">
        <v>508</v>
      </c>
      <c r="S43" s="5">
        <v>610</v>
      </c>
      <c r="T43" s="5">
        <v>709</v>
      </c>
      <c r="AK43" s="20">
        <v>20</v>
      </c>
      <c r="AM43" s="12">
        <f>+AO43/$AO$3</f>
        <v>8.2492817516838617E-3</v>
      </c>
      <c r="AN43" s="7">
        <f>IF(AK43=1,AM43,AM43+AN41)</f>
        <v>0.91696145594783629</v>
      </c>
      <c r="AO43" s="5">
        <f>SUM(G43:AJ43)</f>
        <v>6715</v>
      </c>
    </row>
    <row r="44" spans="1:41" x14ac:dyDescent="0.2">
      <c r="A44" s="1" t="s">
        <v>110</v>
      </c>
      <c r="B44" s="1" t="s">
        <v>64</v>
      </c>
      <c r="C44" s="1" t="s">
        <v>30</v>
      </c>
      <c r="D44" s="1" t="s">
        <v>150</v>
      </c>
      <c r="E44" s="1" t="s">
        <v>28</v>
      </c>
      <c r="F44" s="1" t="s">
        <v>11</v>
      </c>
      <c r="G44" s="5">
        <v>-1</v>
      </c>
      <c r="H44" s="5">
        <v>-1</v>
      </c>
      <c r="J44" s="5">
        <v>-1</v>
      </c>
      <c r="K44" s="5">
        <v>-1</v>
      </c>
      <c r="M44" s="5">
        <v>-1</v>
      </c>
      <c r="N44" s="5">
        <v>-1</v>
      </c>
      <c r="O44" s="5">
        <v>-1</v>
      </c>
      <c r="P44" s="5">
        <v>-1</v>
      </c>
      <c r="Q44" s="5">
        <v>-1</v>
      </c>
      <c r="R44" s="5">
        <v>-1</v>
      </c>
      <c r="S44" s="5">
        <v>-1</v>
      </c>
      <c r="T44" s="5">
        <v>-1</v>
      </c>
      <c r="AK44" s="20">
        <v>20</v>
      </c>
    </row>
    <row r="45" spans="1:41" x14ac:dyDescent="0.2">
      <c r="A45" s="1" t="s">
        <v>110</v>
      </c>
      <c r="B45" s="1" t="s">
        <v>64</v>
      </c>
      <c r="C45" s="1" t="s">
        <v>8</v>
      </c>
      <c r="D45" s="1" t="s">
        <v>216</v>
      </c>
      <c r="E45" s="1" t="s">
        <v>21</v>
      </c>
      <c r="F45" s="1" t="s">
        <v>10</v>
      </c>
      <c r="K45" s="5">
        <v>60</v>
      </c>
      <c r="L45" s="5">
        <v>580</v>
      </c>
      <c r="M45" s="5">
        <v>500</v>
      </c>
      <c r="N45" s="5">
        <v>300</v>
      </c>
      <c r="O45" s="5">
        <v>246</v>
      </c>
      <c r="S45" s="5">
        <v>300</v>
      </c>
      <c r="T45" s="5">
        <v>130</v>
      </c>
      <c r="U45" s="5">
        <v>309.10000000000002</v>
      </c>
      <c r="V45" s="5">
        <v>225.792</v>
      </c>
      <c r="W45" s="5">
        <v>613.57600000000002</v>
      </c>
      <c r="X45" s="5">
        <v>133.608</v>
      </c>
      <c r="Y45" s="5">
        <v>131.29</v>
      </c>
      <c r="Z45" s="5">
        <v>184.39099999999999</v>
      </c>
      <c r="AA45" s="5">
        <v>112.374</v>
      </c>
      <c r="AB45" s="5">
        <v>111.851</v>
      </c>
      <c r="AC45" s="5">
        <v>231.61799999999999</v>
      </c>
      <c r="AD45" s="5">
        <v>233.994</v>
      </c>
      <c r="AE45" s="5">
        <v>237.643</v>
      </c>
      <c r="AF45" s="5">
        <v>259.464</v>
      </c>
      <c r="AG45" s="5">
        <v>289.16699999999997</v>
      </c>
      <c r="AH45" s="5">
        <v>368.15499999999997</v>
      </c>
      <c r="AI45" s="5">
        <v>426.34800000000001</v>
      </c>
      <c r="AJ45" s="5">
        <v>447.58100000000002</v>
      </c>
      <c r="AK45" s="20">
        <v>21</v>
      </c>
      <c r="AM45" s="12">
        <f>+AO45/$AO$3</f>
        <v>7.9015613196286704E-3</v>
      </c>
      <c r="AN45" s="7">
        <f>IF(AK45=1,AM45,AM45+AN43)</f>
        <v>0.924863017267465</v>
      </c>
      <c r="AO45" s="5">
        <f>SUM(G45:AJ45)</f>
        <v>6431.9520000000002</v>
      </c>
    </row>
    <row r="46" spans="1:41" x14ac:dyDescent="0.2">
      <c r="A46" s="1" t="s">
        <v>110</v>
      </c>
      <c r="B46" s="1" t="s">
        <v>64</v>
      </c>
      <c r="C46" s="1" t="s">
        <v>8</v>
      </c>
      <c r="D46" s="1" t="s">
        <v>216</v>
      </c>
      <c r="E46" s="1" t="s">
        <v>21</v>
      </c>
      <c r="F46" s="1" t="s">
        <v>11</v>
      </c>
      <c r="K46" s="5">
        <v>-1</v>
      </c>
      <c r="L46" s="5">
        <v>-1</v>
      </c>
      <c r="M46" s="5">
        <v>-1</v>
      </c>
      <c r="N46" s="5">
        <v>-1</v>
      </c>
      <c r="O46" s="5">
        <v>-1</v>
      </c>
      <c r="S46" s="5">
        <v>-1</v>
      </c>
      <c r="T46" s="5">
        <v>-1</v>
      </c>
      <c r="U46" s="5">
        <v>-1</v>
      </c>
      <c r="V46" s="5">
        <v>-1</v>
      </c>
      <c r="W46" s="5">
        <v>-1</v>
      </c>
      <c r="X46" s="5">
        <v>-1</v>
      </c>
      <c r="Y46" s="5" t="s">
        <v>15</v>
      </c>
      <c r="Z46" s="5" t="s">
        <v>15</v>
      </c>
      <c r="AA46" s="5" t="s">
        <v>15</v>
      </c>
      <c r="AB46" s="5" t="s">
        <v>15</v>
      </c>
      <c r="AC46" s="5" t="s">
        <v>15</v>
      </c>
      <c r="AD46" s="5" t="s">
        <v>15</v>
      </c>
      <c r="AE46" s="5" t="s">
        <v>24</v>
      </c>
      <c r="AF46" s="5" t="s">
        <v>13</v>
      </c>
      <c r="AG46" s="5" t="s">
        <v>13</v>
      </c>
      <c r="AH46" s="5" t="s">
        <v>15</v>
      </c>
      <c r="AI46" s="5" t="s">
        <v>13</v>
      </c>
      <c r="AJ46" s="5" t="s">
        <v>13</v>
      </c>
      <c r="AK46" s="20">
        <v>21</v>
      </c>
    </row>
    <row r="47" spans="1:41" x14ac:dyDescent="0.2">
      <c r="A47" s="1" t="s">
        <v>110</v>
      </c>
      <c r="B47" s="1" t="s">
        <v>64</v>
      </c>
      <c r="C47" s="1" t="s">
        <v>8</v>
      </c>
      <c r="D47" s="1" t="s">
        <v>231</v>
      </c>
      <c r="E47" s="1" t="s">
        <v>26</v>
      </c>
      <c r="F47" s="1" t="s">
        <v>10</v>
      </c>
      <c r="G47" s="5">
        <v>364</v>
      </c>
      <c r="H47" s="5">
        <v>336</v>
      </c>
      <c r="I47" s="5">
        <v>470</v>
      </c>
      <c r="J47" s="5">
        <v>775</v>
      </c>
      <c r="K47" s="5">
        <v>766</v>
      </c>
      <c r="L47" s="5">
        <v>277</v>
      </c>
      <c r="M47" s="5">
        <v>235</v>
      </c>
      <c r="N47" s="5">
        <v>9</v>
      </c>
      <c r="O47" s="5">
        <v>245.21199999999999</v>
      </c>
      <c r="P47" s="5">
        <v>216.792</v>
      </c>
      <c r="Q47" s="5">
        <v>229.13</v>
      </c>
      <c r="R47" s="5">
        <v>340.06599999999997</v>
      </c>
      <c r="S47" s="5">
        <v>283.54700000000003</v>
      </c>
      <c r="T47" s="5">
        <v>283.51600000000002</v>
      </c>
      <c r="U47" s="5">
        <v>283.38799999999998</v>
      </c>
      <c r="V47" s="5">
        <v>157.251</v>
      </c>
      <c r="X47" s="5">
        <v>16.582999999999998</v>
      </c>
      <c r="Y47" s="5">
        <v>58.206000000000003</v>
      </c>
      <c r="Z47" s="5">
        <v>164.97499999999999</v>
      </c>
      <c r="AA47" s="5">
        <v>66.051000000000002</v>
      </c>
      <c r="AB47" s="5">
        <v>7.5650000000000004</v>
      </c>
      <c r="AC47" s="5">
        <v>9.7089999999999996</v>
      </c>
      <c r="AD47" s="5">
        <v>9.8629999999999995</v>
      </c>
      <c r="AE47" s="5">
        <v>10.879</v>
      </c>
      <c r="AG47" s="5">
        <v>14.837</v>
      </c>
      <c r="AH47" s="5">
        <v>18.343</v>
      </c>
      <c r="AI47" s="5">
        <v>20.097999999999999</v>
      </c>
      <c r="AK47" s="20">
        <v>22</v>
      </c>
      <c r="AM47" s="12">
        <f>+AO47/$AO$3</f>
        <v>6.9630706940645411E-3</v>
      </c>
      <c r="AN47" s="7">
        <f>IF(AK47=1,AM47,AM47+AN45)</f>
        <v>0.93182608796152955</v>
      </c>
      <c r="AO47" s="5">
        <f>SUM(G47:AJ47)</f>
        <v>5668.0109999999995</v>
      </c>
    </row>
    <row r="48" spans="1:41" x14ac:dyDescent="0.2">
      <c r="A48" s="1" t="s">
        <v>110</v>
      </c>
      <c r="B48" s="1" t="s">
        <v>64</v>
      </c>
      <c r="C48" s="1" t="s">
        <v>8</v>
      </c>
      <c r="D48" s="1" t="s">
        <v>231</v>
      </c>
      <c r="E48" s="1" t="s">
        <v>26</v>
      </c>
      <c r="F48" s="1" t="s">
        <v>11</v>
      </c>
      <c r="G48" s="5">
        <v>-1</v>
      </c>
      <c r="H48" s="5">
        <v>-1</v>
      </c>
      <c r="I48" s="5">
        <v>-1</v>
      </c>
      <c r="J48" s="5">
        <v>-1</v>
      </c>
      <c r="K48" s="5" t="s">
        <v>24</v>
      </c>
      <c r="L48" s="5" t="s">
        <v>24</v>
      </c>
      <c r="M48" s="5">
        <v>-1</v>
      </c>
      <c r="N48" s="5">
        <v>-1</v>
      </c>
      <c r="O48" s="5">
        <v>-1</v>
      </c>
      <c r="P48" s="5">
        <v>-1</v>
      </c>
      <c r="Q48" s="5">
        <v>-1</v>
      </c>
      <c r="R48" s="5">
        <v>-1</v>
      </c>
      <c r="S48" s="5">
        <v>-1</v>
      </c>
      <c r="T48" s="5" t="s">
        <v>24</v>
      </c>
      <c r="U48" s="5" t="s">
        <v>24</v>
      </c>
      <c r="V48" s="5" t="s">
        <v>24</v>
      </c>
      <c r="X48" s="5">
        <v>-1</v>
      </c>
      <c r="Y48" s="5">
        <v>-1</v>
      </c>
      <c r="Z48" s="5" t="s">
        <v>24</v>
      </c>
      <c r="AA48" s="5">
        <v>-1</v>
      </c>
      <c r="AB48" s="5">
        <v>-1</v>
      </c>
      <c r="AC48" s="5">
        <v>-1</v>
      </c>
      <c r="AD48" s="5">
        <v>-1</v>
      </c>
      <c r="AE48" s="5">
        <v>-1</v>
      </c>
      <c r="AG48" s="5">
        <v>-1</v>
      </c>
      <c r="AH48" s="5">
        <v>-1</v>
      </c>
      <c r="AI48" s="5">
        <v>-1</v>
      </c>
      <c r="AK48" s="20">
        <v>22</v>
      </c>
    </row>
    <row r="49" spans="1:41" x14ac:dyDescent="0.2">
      <c r="A49" s="1" t="s">
        <v>110</v>
      </c>
      <c r="B49" s="1" t="s">
        <v>64</v>
      </c>
      <c r="C49" s="1" t="s">
        <v>19</v>
      </c>
      <c r="D49" s="1" t="s">
        <v>20</v>
      </c>
      <c r="E49" s="1" t="s">
        <v>21</v>
      </c>
      <c r="F49" s="1" t="s">
        <v>10</v>
      </c>
      <c r="I49" s="5">
        <v>328</v>
      </c>
      <c r="J49" s="5">
        <v>709</v>
      </c>
      <c r="K49" s="5">
        <v>494</v>
      </c>
      <c r="L49" s="5">
        <v>411</v>
      </c>
      <c r="M49" s="5">
        <v>278</v>
      </c>
      <c r="N49" s="5">
        <v>106</v>
      </c>
      <c r="O49" s="5">
        <v>27</v>
      </c>
      <c r="P49" s="5">
        <v>169</v>
      </c>
      <c r="Q49" s="5">
        <v>329</v>
      </c>
      <c r="R49" s="5">
        <v>508</v>
      </c>
      <c r="S49" s="5">
        <v>445</v>
      </c>
      <c r="T49" s="5">
        <v>51</v>
      </c>
      <c r="U49" s="5">
        <v>267</v>
      </c>
      <c r="V49" s="5">
        <v>5</v>
      </c>
      <c r="AK49" s="20">
        <v>23</v>
      </c>
      <c r="AM49" s="12">
        <f>+AO49/$AO$3</f>
        <v>5.0699606536409973E-3</v>
      </c>
      <c r="AN49" s="7">
        <f>IF(AK49=1,AM49,AM49+AN47)</f>
        <v>0.93689604861517051</v>
      </c>
      <c r="AO49" s="5">
        <f>SUM(G49:AJ49)</f>
        <v>4127</v>
      </c>
    </row>
    <row r="50" spans="1:41" x14ac:dyDescent="0.2">
      <c r="A50" s="1" t="s">
        <v>110</v>
      </c>
      <c r="B50" s="1" t="s">
        <v>64</v>
      </c>
      <c r="C50" s="1" t="s">
        <v>19</v>
      </c>
      <c r="D50" s="1" t="s">
        <v>20</v>
      </c>
      <c r="E50" s="1" t="s">
        <v>21</v>
      </c>
      <c r="F50" s="1" t="s">
        <v>11</v>
      </c>
      <c r="I50" s="5">
        <v>-1</v>
      </c>
      <c r="J50" s="5">
        <v>-1</v>
      </c>
      <c r="K50" s="5" t="s">
        <v>24</v>
      </c>
      <c r="L50" s="5" t="s">
        <v>24</v>
      </c>
      <c r="M50" s="5" t="s">
        <v>13</v>
      </c>
      <c r="N50" s="5" t="s">
        <v>13</v>
      </c>
      <c r="O50" s="5" t="s">
        <v>13</v>
      </c>
      <c r="P50" s="5" t="s">
        <v>13</v>
      </c>
      <c r="Q50" s="5" t="s">
        <v>13</v>
      </c>
      <c r="R50" s="5" t="s">
        <v>13</v>
      </c>
      <c r="S50" s="5" t="s">
        <v>13</v>
      </c>
      <c r="T50" s="5" t="s">
        <v>13</v>
      </c>
      <c r="U50" s="5" t="s">
        <v>13</v>
      </c>
      <c r="V50" s="5" t="s">
        <v>13</v>
      </c>
      <c r="AK50" s="20">
        <v>23</v>
      </c>
    </row>
    <row r="51" spans="1:41" x14ac:dyDescent="0.2">
      <c r="A51" s="1" t="s">
        <v>110</v>
      </c>
      <c r="B51" s="1" t="s">
        <v>64</v>
      </c>
      <c r="C51" s="1" t="s">
        <v>8</v>
      </c>
      <c r="D51" s="1" t="s">
        <v>231</v>
      </c>
      <c r="E51" s="1" t="s">
        <v>33</v>
      </c>
      <c r="F51" s="1" t="s">
        <v>10</v>
      </c>
      <c r="G51" s="5">
        <v>196.96899999999999</v>
      </c>
      <c r="H51" s="5">
        <v>189.37</v>
      </c>
      <c r="I51" s="5">
        <v>151.97999999999999</v>
      </c>
      <c r="J51" s="5">
        <v>179</v>
      </c>
      <c r="K51" s="5">
        <v>226</v>
      </c>
      <c r="L51" s="5">
        <v>205</v>
      </c>
      <c r="M51" s="5">
        <v>301</v>
      </c>
      <c r="N51" s="5">
        <v>5</v>
      </c>
      <c r="O51" s="5">
        <v>340.38600000000002</v>
      </c>
      <c r="P51" s="5">
        <v>171.24299999999999</v>
      </c>
      <c r="Q51" s="5">
        <v>183.51400000000001</v>
      </c>
      <c r="R51" s="5">
        <v>283.10399999999998</v>
      </c>
      <c r="S51" s="5">
        <v>228.96899999999999</v>
      </c>
      <c r="T51" s="5">
        <v>241.18700000000001</v>
      </c>
      <c r="U51" s="5">
        <v>229.07</v>
      </c>
      <c r="V51" s="5">
        <v>133.018</v>
      </c>
      <c r="W51" s="5">
        <v>16.498000000000001</v>
      </c>
      <c r="X51" s="5">
        <v>12.244999999999999</v>
      </c>
      <c r="Y51" s="5">
        <v>14.127000000000001</v>
      </c>
      <c r="Z51" s="5">
        <v>93.197999999999993</v>
      </c>
      <c r="AA51" s="5">
        <v>130.03899999999999</v>
      </c>
      <c r="AB51" s="5">
        <v>24.611999999999998</v>
      </c>
      <c r="AC51" s="5">
        <v>51.137</v>
      </c>
      <c r="AD51" s="5">
        <v>50.427999999999997</v>
      </c>
      <c r="AE51" s="5">
        <v>79.361999999999995</v>
      </c>
      <c r="AH51" s="5">
        <v>127.69</v>
      </c>
      <c r="AK51" s="20">
        <v>24</v>
      </c>
      <c r="AM51" s="12">
        <f>+AO51/$AO$3</f>
        <v>4.7470482626421721E-3</v>
      </c>
      <c r="AN51" s="7">
        <f>IF(AK51=1,AM51,AM51+AN49)</f>
        <v>0.94164309687781267</v>
      </c>
      <c r="AO51" s="5">
        <f>SUM(G51:AJ51)</f>
        <v>3864.1459999999997</v>
      </c>
    </row>
    <row r="52" spans="1:41" x14ac:dyDescent="0.2">
      <c r="A52" s="1" t="s">
        <v>110</v>
      </c>
      <c r="B52" s="1" t="s">
        <v>64</v>
      </c>
      <c r="C52" s="1" t="s">
        <v>8</v>
      </c>
      <c r="D52" s="1" t="s">
        <v>231</v>
      </c>
      <c r="E52" s="1" t="s">
        <v>33</v>
      </c>
      <c r="F52" s="1" t="s">
        <v>11</v>
      </c>
      <c r="G52" s="5" t="s">
        <v>24</v>
      </c>
      <c r="H52" s="5" t="s">
        <v>24</v>
      </c>
      <c r="I52" s="5">
        <v>-1</v>
      </c>
      <c r="J52" s="5" t="s">
        <v>24</v>
      </c>
      <c r="K52" s="5" t="s">
        <v>24</v>
      </c>
      <c r="L52" s="5">
        <v>-1</v>
      </c>
      <c r="M52" s="5">
        <v>-1</v>
      </c>
      <c r="N52" s="5" t="s">
        <v>24</v>
      </c>
      <c r="O52" s="5" t="s">
        <v>24</v>
      </c>
      <c r="P52" s="5" t="s">
        <v>24</v>
      </c>
      <c r="Q52" s="5" t="s">
        <v>24</v>
      </c>
      <c r="R52" s="5">
        <v>-1</v>
      </c>
      <c r="S52" s="5" t="s">
        <v>24</v>
      </c>
      <c r="T52" s="5" t="s">
        <v>24</v>
      </c>
      <c r="U52" s="5">
        <v>-1</v>
      </c>
      <c r="V52" s="5">
        <v>-1</v>
      </c>
      <c r="W52" s="5">
        <v>-1</v>
      </c>
      <c r="X52" s="5">
        <v>-1</v>
      </c>
      <c r="Y52" s="5">
        <v>-1</v>
      </c>
      <c r="Z52" s="5">
        <v>-1</v>
      </c>
      <c r="AA52" s="5">
        <v>-1</v>
      </c>
      <c r="AB52" s="5">
        <v>-1</v>
      </c>
      <c r="AC52" s="5">
        <v>-1</v>
      </c>
      <c r="AD52" s="5">
        <v>-1</v>
      </c>
      <c r="AE52" s="5">
        <v>-1</v>
      </c>
      <c r="AH52" s="5">
        <v>-1</v>
      </c>
      <c r="AK52" s="20">
        <v>24</v>
      </c>
    </row>
    <row r="53" spans="1:41" x14ac:dyDescent="0.2">
      <c r="A53" s="1" t="s">
        <v>110</v>
      </c>
      <c r="B53" s="1" t="s">
        <v>64</v>
      </c>
      <c r="C53" s="1" t="s">
        <v>8</v>
      </c>
      <c r="D53" s="1" t="s">
        <v>91</v>
      </c>
      <c r="E53" s="1" t="s">
        <v>47</v>
      </c>
      <c r="F53" s="1" t="s">
        <v>10</v>
      </c>
      <c r="G53" s="5">
        <v>240</v>
      </c>
      <c r="H53" s="5">
        <v>331.2</v>
      </c>
      <c r="I53" s="5">
        <v>329.1</v>
      </c>
      <c r="J53" s="5">
        <v>468</v>
      </c>
      <c r="K53" s="5">
        <v>156</v>
      </c>
      <c r="L53" s="5">
        <v>156</v>
      </c>
      <c r="M53" s="5">
        <v>157</v>
      </c>
      <c r="N53" s="5">
        <v>399</v>
      </c>
      <c r="O53" s="5">
        <v>367</v>
      </c>
      <c r="P53" s="5">
        <v>290</v>
      </c>
      <c r="Q53" s="5">
        <v>366</v>
      </c>
      <c r="R53" s="5">
        <v>41</v>
      </c>
      <c r="AK53" s="20">
        <v>25</v>
      </c>
      <c r="AM53" s="12">
        <f>+AO53/$AO$3</f>
        <v>4.0543714914493302E-3</v>
      </c>
      <c r="AN53" s="7">
        <f>IF(AK53=1,AM53,AM53+AN51)</f>
        <v>0.94569746836926205</v>
      </c>
      <c r="AO53" s="5">
        <f>SUM(G53:AJ53)</f>
        <v>3300.3</v>
      </c>
    </row>
    <row r="54" spans="1:41" x14ac:dyDescent="0.2">
      <c r="A54" s="1" t="s">
        <v>110</v>
      </c>
      <c r="B54" s="1" t="s">
        <v>64</v>
      </c>
      <c r="C54" s="1" t="s">
        <v>8</v>
      </c>
      <c r="D54" s="1" t="s">
        <v>91</v>
      </c>
      <c r="E54" s="1" t="s">
        <v>47</v>
      </c>
      <c r="F54" s="1" t="s">
        <v>11</v>
      </c>
      <c r="G54" s="5">
        <v>-1</v>
      </c>
      <c r="H54" s="5" t="s">
        <v>24</v>
      </c>
      <c r="I54" s="5">
        <v>-1</v>
      </c>
      <c r="J54" s="5">
        <v>-1</v>
      </c>
      <c r="K54" s="5">
        <v>-1</v>
      </c>
      <c r="L54" s="5">
        <v>-1</v>
      </c>
      <c r="M54" s="5">
        <v>-1</v>
      </c>
      <c r="N54" s="5">
        <v>-1</v>
      </c>
      <c r="O54" s="5">
        <v>-1</v>
      </c>
      <c r="P54" s="5">
        <v>-1</v>
      </c>
      <c r="Q54" s="5">
        <v>-1</v>
      </c>
      <c r="R54" s="5">
        <v>-1</v>
      </c>
      <c r="AK54" s="20">
        <v>25</v>
      </c>
    </row>
    <row r="55" spans="1:41" x14ac:dyDescent="0.2">
      <c r="A55" s="1" t="s">
        <v>110</v>
      </c>
      <c r="B55" s="1" t="s">
        <v>64</v>
      </c>
      <c r="C55" s="1" t="s">
        <v>30</v>
      </c>
      <c r="D55" s="1" t="s">
        <v>45</v>
      </c>
      <c r="E55" s="1" t="s">
        <v>21</v>
      </c>
      <c r="F55" s="1" t="s">
        <v>10</v>
      </c>
      <c r="J55" s="5">
        <v>427</v>
      </c>
      <c r="K55" s="5">
        <v>639</v>
      </c>
      <c r="L55" s="5">
        <v>171</v>
      </c>
      <c r="M55" s="5">
        <v>1058</v>
      </c>
      <c r="N55" s="5">
        <v>761</v>
      </c>
      <c r="O55" s="5">
        <v>78</v>
      </c>
      <c r="P55" s="5">
        <v>17</v>
      </c>
      <c r="AK55" s="20">
        <v>26</v>
      </c>
      <c r="AM55" s="12">
        <f>+AO55/$AO$3</f>
        <v>3.8709585702987113E-3</v>
      </c>
      <c r="AN55" s="7">
        <f>IF(AK55=1,AM55,AM55+AN53)</f>
        <v>0.94956842693956078</v>
      </c>
      <c r="AO55" s="5">
        <f>SUM(G55:AJ55)</f>
        <v>3151</v>
      </c>
    </row>
    <row r="56" spans="1:41" x14ac:dyDescent="0.2">
      <c r="A56" s="1" t="s">
        <v>110</v>
      </c>
      <c r="B56" s="1" t="s">
        <v>64</v>
      </c>
      <c r="C56" s="1" t="s">
        <v>30</v>
      </c>
      <c r="D56" s="1" t="s">
        <v>45</v>
      </c>
      <c r="E56" s="1" t="s">
        <v>21</v>
      </c>
      <c r="F56" s="1" t="s">
        <v>11</v>
      </c>
      <c r="J56" s="5">
        <v>-1</v>
      </c>
      <c r="K56" s="5">
        <v>-1</v>
      </c>
      <c r="L56" s="5">
        <v>-1</v>
      </c>
      <c r="M56" s="5">
        <v>-1</v>
      </c>
      <c r="N56" s="5">
        <v>-1</v>
      </c>
      <c r="O56" s="5">
        <v>-1</v>
      </c>
      <c r="P56" s="5">
        <v>-1</v>
      </c>
      <c r="AK56" s="20">
        <v>26</v>
      </c>
    </row>
    <row r="57" spans="1:41" x14ac:dyDescent="0.2">
      <c r="A57" s="1" t="s">
        <v>110</v>
      </c>
      <c r="B57" s="1" t="s">
        <v>64</v>
      </c>
      <c r="C57" s="1" t="s">
        <v>30</v>
      </c>
      <c r="D57" s="1" t="s">
        <v>150</v>
      </c>
      <c r="E57" s="1" t="s">
        <v>21</v>
      </c>
      <c r="F57" s="1" t="s">
        <v>10</v>
      </c>
      <c r="G57" s="5">
        <v>1750</v>
      </c>
      <c r="H57" s="5">
        <v>1349</v>
      </c>
      <c r="AK57" s="20">
        <v>27</v>
      </c>
      <c r="AM57" s="12">
        <f>+AO57/$AO$3</f>
        <v>3.8070773117599831E-3</v>
      </c>
      <c r="AN57" s="7">
        <f>IF(AK57=1,AM57,AM57+AN55)</f>
        <v>0.95337550425132078</v>
      </c>
      <c r="AO57" s="5">
        <f>SUM(G57:AJ57)</f>
        <v>3099</v>
      </c>
    </row>
    <row r="58" spans="1:41" ht="12.75" thickBot="1" x14ac:dyDescent="0.25">
      <c r="A58" s="1" t="s">
        <v>110</v>
      </c>
      <c r="B58" s="1" t="s">
        <v>64</v>
      </c>
      <c r="C58" s="1" t="s">
        <v>30</v>
      </c>
      <c r="D58" s="1" t="s">
        <v>150</v>
      </c>
      <c r="E58" s="1" t="s">
        <v>21</v>
      </c>
      <c r="F58" s="1" t="s">
        <v>11</v>
      </c>
      <c r="G58" s="5">
        <v>-1</v>
      </c>
      <c r="H58" s="5">
        <v>-1</v>
      </c>
      <c r="AK58" s="32">
        <v>27</v>
      </c>
    </row>
    <row r="59" spans="1:41" x14ac:dyDescent="0.2">
      <c r="A59" s="1" t="s">
        <v>110</v>
      </c>
      <c r="B59" s="1" t="s">
        <v>64</v>
      </c>
      <c r="C59" s="1" t="s">
        <v>8</v>
      </c>
      <c r="D59" s="1" t="s">
        <v>37</v>
      </c>
      <c r="E59" s="1" t="s">
        <v>28</v>
      </c>
      <c r="F59" s="1" t="s">
        <v>10</v>
      </c>
      <c r="S59" s="5">
        <v>170</v>
      </c>
      <c r="T59" s="5">
        <v>222</v>
      </c>
      <c r="U59" s="5">
        <v>12</v>
      </c>
      <c r="V59" s="5">
        <v>3</v>
      </c>
      <c r="W59" s="5">
        <v>514.94299999999998</v>
      </c>
      <c r="X59" s="5">
        <v>11</v>
      </c>
      <c r="Y59" s="5">
        <v>367</v>
      </c>
      <c r="Z59" s="5">
        <v>98</v>
      </c>
      <c r="AA59" s="5">
        <v>103</v>
      </c>
      <c r="AB59" s="5">
        <v>103</v>
      </c>
      <c r="AC59" s="5">
        <v>169.982</v>
      </c>
      <c r="AD59" s="5">
        <v>176</v>
      </c>
      <c r="AE59" s="5">
        <v>183.9</v>
      </c>
      <c r="AF59" s="5">
        <v>209.99</v>
      </c>
      <c r="AG59" s="5">
        <v>254</v>
      </c>
      <c r="AH59" s="5">
        <v>142</v>
      </c>
      <c r="AI59" s="5">
        <v>130</v>
      </c>
      <c r="AK59" s="20">
        <v>28</v>
      </c>
      <c r="AM59" s="12">
        <f>+AO59/$AO$3</f>
        <v>3.5255268071792433E-3</v>
      </c>
      <c r="AN59" s="7">
        <f>IF(AK59=1,AM59,AM59+AN57)</f>
        <v>0.9569010310585</v>
      </c>
      <c r="AO59" s="5">
        <f>SUM(G59:AJ59)</f>
        <v>2869.8149999999996</v>
      </c>
    </row>
    <row r="60" spans="1:41" x14ac:dyDescent="0.2">
      <c r="A60" s="1" t="s">
        <v>110</v>
      </c>
      <c r="B60" s="1" t="s">
        <v>64</v>
      </c>
      <c r="C60" s="1" t="s">
        <v>8</v>
      </c>
      <c r="D60" s="1" t="s">
        <v>37</v>
      </c>
      <c r="E60" s="1" t="s">
        <v>28</v>
      </c>
      <c r="F60" s="1" t="s">
        <v>11</v>
      </c>
      <c r="S60" s="5">
        <v>-1</v>
      </c>
      <c r="T60" s="5">
        <v>-1</v>
      </c>
      <c r="U60" s="5">
        <v>-1</v>
      </c>
      <c r="V60" s="5">
        <v>-1</v>
      </c>
      <c r="W60" s="5">
        <v>-1</v>
      </c>
      <c r="X60" s="5">
        <v>-1</v>
      </c>
      <c r="Y60" s="5">
        <v>-1</v>
      </c>
      <c r="Z60" s="5">
        <v>-1</v>
      </c>
      <c r="AA60" s="5">
        <v>-1</v>
      </c>
      <c r="AB60" s="5" t="s">
        <v>15</v>
      </c>
      <c r="AC60" s="5" t="s">
        <v>15</v>
      </c>
      <c r="AD60" s="5" t="s">
        <v>24</v>
      </c>
      <c r="AE60" s="5" t="s">
        <v>24</v>
      </c>
      <c r="AF60" s="5" t="s">
        <v>24</v>
      </c>
      <c r="AG60" s="5" t="s">
        <v>24</v>
      </c>
      <c r="AH60" s="5" t="s">
        <v>24</v>
      </c>
      <c r="AI60" s="5">
        <v>-1</v>
      </c>
      <c r="AK60" s="20">
        <v>28</v>
      </c>
    </row>
    <row r="61" spans="1:41" x14ac:dyDescent="0.2">
      <c r="A61" s="1" t="s">
        <v>110</v>
      </c>
      <c r="B61" s="1" t="s">
        <v>64</v>
      </c>
      <c r="C61" s="1" t="s">
        <v>8</v>
      </c>
      <c r="D61" s="1" t="s">
        <v>222</v>
      </c>
      <c r="E61" s="1" t="s">
        <v>28</v>
      </c>
      <c r="F61" s="1" t="s">
        <v>10</v>
      </c>
      <c r="T61" s="5">
        <v>700</v>
      </c>
      <c r="U61" s="5">
        <v>1145</v>
      </c>
      <c r="W61" s="5">
        <v>276</v>
      </c>
      <c r="X61" s="5">
        <v>335</v>
      </c>
      <c r="Y61" s="5">
        <v>102</v>
      </c>
      <c r="AB61" s="5">
        <v>77.039000000000001</v>
      </c>
      <c r="AC61" s="5">
        <v>80.495999999999995</v>
      </c>
      <c r="AD61" s="5">
        <v>80.525000000000006</v>
      </c>
      <c r="AK61" s="20">
        <v>29</v>
      </c>
      <c r="AM61" s="12">
        <f>+AO61/$AO$3</f>
        <v>3.4349198413422461E-3</v>
      </c>
      <c r="AN61" s="7">
        <f>IF(AK61=1,AM61,AM61+AN59)</f>
        <v>0.96033595089984225</v>
      </c>
      <c r="AO61" s="5">
        <f>SUM(G61:AJ61)</f>
        <v>2796.0600000000004</v>
      </c>
    </row>
    <row r="62" spans="1:41" x14ac:dyDescent="0.2">
      <c r="A62" s="1" t="s">
        <v>110</v>
      </c>
      <c r="B62" s="1" t="s">
        <v>64</v>
      </c>
      <c r="C62" s="1" t="s">
        <v>8</v>
      </c>
      <c r="D62" s="1" t="s">
        <v>222</v>
      </c>
      <c r="E62" s="1" t="s">
        <v>28</v>
      </c>
      <c r="F62" s="1" t="s">
        <v>11</v>
      </c>
      <c r="T62" s="5">
        <v>-1</v>
      </c>
      <c r="U62" s="5">
        <v>-1</v>
      </c>
      <c r="W62" s="5" t="s">
        <v>13</v>
      </c>
      <c r="X62" s="5" t="s">
        <v>15</v>
      </c>
      <c r="Y62" s="5" t="s">
        <v>15</v>
      </c>
      <c r="AB62" s="5">
        <v>-1</v>
      </c>
      <c r="AC62" s="5">
        <v>-1</v>
      </c>
      <c r="AD62" s="5">
        <v>-1</v>
      </c>
      <c r="AK62" s="20">
        <v>29</v>
      </c>
    </row>
    <row r="63" spans="1:41" x14ac:dyDescent="0.2">
      <c r="A63" s="1" t="s">
        <v>110</v>
      </c>
      <c r="B63" s="1" t="s">
        <v>64</v>
      </c>
      <c r="C63" s="1" t="s">
        <v>8</v>
      </c>
      <c r="D63" s="1" t="s">
        <v>232</v>
      </c>
      <c r="E63" s="1" t="s">
        <v>21</v>
      </c>
      <c r="F63" s="1" t="s">
        <v>10</v>
      </c>
      <c r="G63" s="5">
        <v>37</v>
      </c>
      <c r="H63" s="5">
        <v>67</v>
      </c>
      <c r="I63" s="5">
        <v>68</v>
      </c>
      <c r="J63" s="5">
        <v>88</v>
      </c>
      <c r="K63" s="5">
        <v>57</v>
      </c>
      <c r="L63" s="5">
        <v>58</v>
      </c>
      <c r="M63" s="5">
        <v>58</v>
      </c>
      <c r="N63" s="5">
        <v>3</v>
      </c>
      <c r="O63" s="5">
        <v>10</v>
      </c>
      <c r="P63" s="5">
        <v>15</v>
      </c>
      <c r="Q63" s="5">
        <v>12</v>
      </c>
      <c r="R63" s="5">
        <v>36</v>
      </c>
      <c r="S63" s="5">
        <v>152</v>
      </c>
      <c r="T63" s="5">
        <v>208.8</v>
      </c>
      <c r="U63" s="5">
        <v>162.4</v>
      </c>
      <c r="V63" s="5">
        <v>48.3</v>
      </c>
      <c r="W63" s="5">
        <v>31.19</v>
      </c>
      <c r="X63" s="5">
        <v>49.81</v>
      </c>
      <c r="Y63" s="5">
        <v>109.342</v>
      </c>
      <c r="Z63" s="5">
        <v>51.585999999999999</v>
      </c>
      <c r="AA63" s="5">
        <v>19.059000000000001</v>
      </c>
      <c r="AB63" s="5">
        <v>35.444000000000003</v>
      </c>
      <c r="AC63" s="5">
        <v>51.256</v>
      </c>
      <c r="AD63" s="5">
        <v>83.35</v>
      </c>
      <c r="AE63" s="5">
        <v>104.96599999999999</v>
      </c>
      <c r="AF63" s="5">
        <v>182.572</v>
      </c>
      <c r="AG63" s="5">
        <v>190.82900000000001</v>
      </c>
      <c r="AH63" s="5">
        <v>198.036</v>
      </c>
      <c r="AI63" s="5">
        <v>235.09399999999999</v>
      </c>
      <c r="AJ63" s="5">
        <v>319.387</v>
      </c>
      <c r="AK63" s="20">
        <v>30</v>
      </c>
      <c r="AM63" s="12">
        <f>+AO63/$AO$3</f>
        <v>3.369025094673806E-3</v>
      </c>
      <c r="AN63" s="7">
        <f>IF(AK63=1,AM63,AM63+AN61)</f>
        <v>0.9637049759945161</v>
      </c>
      <c r="AO63" s="5">
        <f>SUM(G63:AJ63)</f>
        <v>2742.4209999999998</v>
      </c>
    </row>
    <row r="64" spans="1:41" x14ac:dyDescent="0.2">
      <c r="A64" s="1" t="s">
        <v>110</v>
      </c>
      <c r="B64" s="1" t="s">
        <v>64</v>
      </c>
      <c r="C64" s="1" t="s">
        <v>8</v>
      </c>
      <c r="D64" s="1" t="s">
        <v>232</v>
      </c>
      <c r="E64" s="1" t="s">
        <v>21</v>
      </c>
      <c r="F64" s="1" t="s">
        <v>11</v>
      </c>
      <c r="G64" s="5">
        <v>-1</v>
      </c>
      <c r="H64" s="5">
        <v>-1</v>
      </c>
      <c r="I64" s="5">
        <v>-1</v>
      </c>
      <c r="J64" s="5">
        <v>-1</v>
      </c>
      <c r="K64" s="5">
        <v>-1</v>
      </c>
      <c r="L64" s="5">
        <v>-1</v>
      </c>
      <c r="M64" s="5">
        <v>-1</v>
      </c>
      <c r="N64" s="5">
        <v>-1</v>
      </c>
      <c r="O64" s="5" t="s">
        <v>15</v>
      </c>
      <c r="P64" s="5" t="s">
        <v>15</v>
      </c>
      <c r="Q64" s="5">
        <v>-1</v>
      </c>
      <c r="R64" s="5">
        <v>-1</v>
      </c>
      <c r="S64" s="5" t="s">
        <v>15</v>
      </c>
      <c r="T64" s="5" t="s">
        <v>15</v>
      </c>
      <c r="U64" s="5" t="s">
        <v>13</v>
      </c>
      <c r="V64" s="5" t="s">
        <v>13</v>
      </c>
      <c r="W64" s="5" t="s">
        <v>15</v>
      </c>
      <c r="X64" s="5" t="s">
        <v>13</v>
      </c>
      <c r="Y64" s="5" t="s">
        <v>15</v>
      </c>
      <c r="Z64" s="5" t="s">
        <v>15</v>
      </c>
      <c r="AA64" s="5" t="s">
        <v>15</v>
      </c>
      <c r="AB64" s="5" t="s">
        <v>15</v>
      </c>
      <c r="AC64" s="5" t="s">
        <v>13</v>
      </c>
      <c r="AD64" s="5" t="s">
        <v>15</v>
      </c>
      <c r="AE64" s="5" t="s">
        <v>15</v>
      </c>
      <c r="AF64" s="5" t="s">
        <v>15</v>
      </c>
      <c r="AG64" s="5" t="s">
        <v>15</v>
      </c>
      <c r="AH64" s="5" t="s">
        <v>13</v>
      </c>
      <c r="AI64" s="5" t="s">
        <v>13</v>
      </c>
      <c r="AJ64" s="5" t="s">
        <v>13</v>
      </c>
      <c r="AK64" s="20">
        <v>30</v>
      </c>
    </row>
    <row r="65" spans="1:41" x14ac:dyDescent="0.2">
      <c r="A65" s="1" t="s">
        <v>110</v>
      </c>
      <c r="B65" s="1" t="s">
        <v>64</v>
      </c>
      <c r="C65" s="1" t="s">
        <v>8</v>
      </c>
      <c r="D65" s="1" t="s">
        <v>37</v>
      </c>
      <c r="E65" s="1" t="s">
        <v>47</v>
      </c>
      <c r="F65" s="1" t="s">
        <v>10</v>
      </c>
      <c r="G65" s="5">
        <v>912</v>
      </c>
      <c r="H65" s="5">
        <v>201</v>
      </c>
      <c r="I65" s="5">
        <v>73</v>
      </c>
      <c r="J65" s="5">
        <v>703</v>
      </c>
      <c r="K65" s="5">
        <v>127</v>
      </c>
      <c r="L65" s="5">
        <v>15</v>
      </c>
      <c r="M65" s="5">
        <v>63</v>
      </c>
      <c r="N65" s="5">
        <v>35</v>
      </c>
      <c r="O65" s="5">
        <v>30</v>
      </c>
      <c r="P65" s="5">
        <v>39</v>
      </c>
      <c r="Q65" s="5">
        <v>307</v>
      </c>
      <c r="X65" s="5">
        <v>3</v>
      </c>
      <c r="AK65" s="20">
        <v>31</v>
      </c>
      <c r="AM65" s="12">
        <f>+AO65/$AO$3</f>
        <v>3.081042238752513E-3</v>
      </c>
      <c r="AN65" s="7">
        <f>IF(AK65=1,AM65,AM65+AN63)</f>
        <v>0.9667860182332686</v>
      </c>
      <c r="AO65" s="5">
        <f>SUM(G65:AJ65)</f>
        <v>2508</v>
      </c>
    </row>
    <row r="66" spans="1:41" x14ac:dyDescent="0.2">
      <c r="A66" s="1" t="s">
        <v>110</v>
      </c>
      <c r="B66" s="1" t="s">
        <v>64</v>
      </c>
      <c r="C66" s="1" t="s">
        <v>8</v>
      </c>
      <c r="D66" s="1" t="s">
        <v>37</v>
      </c>
      <c r="E66" s="1" t="s">
        <v>47</v>
      </c>
      <c r="F66" s="1" t="s">
        <v>11</v>
      </c>
      <c r="G66" s="5">
        <v>-1</v>
      </c>
      <c r="H66" s="5">
        <v>-1</v>
      </c>
      <c r="I66" s="5">
        <v>-1</v>
      </c>
      <c r="J66" s="5">
        <v>-1</v>
      </c>
      <c r="K66" s="5">
        <v>-1</v>
      </c>
      <c r="L66" s="5">
        <v>-1</v>
      </c>
      <c r="M66" s="5">
        <v>-1</v>
      </c>
      <c r="N66" s="5">
        <v>-1</v>
      </c>
      <c r="O66" s="5">
        <v>-1</v>
      </c>
      <c r="P66" s="5">
        <v>-1</v>
      </c>
      <c r="Q66" s="5">
        <v>-1</v>
      </c>
      <c r="X66" s="5">
        <v>-1</v>
      </c>
      <c r="AK66" s="20">
        <v>31</v>
      </c>
    </row>
    <row r="67" spans="1:41" x14ac:dyDescent="0.2">
      <c r="A67" s="1" t="s">
        <v>110</v>
      </c>
      <c r="B67" s="1" t="s">
        <v>64</v>
      </c>
      <c r="C67" s="1" t="s">
        <v>8</v>
      </c>
      <c r="D67" s="1" t="s">
        <v>215</v>
      </c>
      <c r="E67" s="63" t="s">
        <v>32</v>
      </c>
      <c r="F67" s="1" t="s">
        <v>10</v>
      </c>
      <c r="G67" s="5">
        <v>126</v>
      </c>
      <c r="H67" s="5">
        <v>248.922</v>
      </c>
      <c r="I67" s="5">
        <v>146</v>
      </c>
      <c r="J67" s="5">
        <v>664.68</v>
      </c>
      <c r="K67" s="5">
        <v>322.09899999999999</v>
      </c>
      <c r="L67" s="5">
        <v>227.42</v>
      </c>
      <c r="M67" s="5">
        <v>88</v>
      </c>
      <c r="N67" s="5">
        <v>55</v>
      </c>
      <c r="O67" s="5">
        <v>39</v>
      </c>
      <c r="P67" s="5">
        <v>487.774</v>
      </c>
      <c r="R67" s="5">
        <v>21.9</v>
      </c>
      <c r="AH67" s="5">
        <v>24.567</v>
      </c>
      <c r="AK67" s="20">
        <v>32</v>
      </c>
      <c r="AM67" s="12">
        <f>+AO67/$AO$3</f>
        <v>3.0114632633464265E-3</v>
      </c>
      <c r="AN67" s="7">
        <f>IF(AK67=1,AM67,AM67+AN65)</f>
        <v>0.96979748149661504</v>
      </c>
      <c r="AO67" s="5">
        <f>SUM(G67:AJ67)</f>
        <v>2451.3620000000001</v>
      </c>
    </row>
    <row r="68" spans="1:41" x14ac:dyDescent="0.2">
      <c r="A68" s="1" t="s">
        <v>110</v>
      </c>
      <c r="B68" s="1" t="s">
        <v>64</v>
      </c>
      <c r="C68" s="1" t="s">
        <v>8</v>
      </c>
      <c r="D68" s="1" t="s">
        <v>215</v>
      </c>
      <c r="E68" s="63" t="s">
        <v>32</v>
      </c>
      <c r="F68" s="1" t="s">
        <v>11</v>
      </c>
      <c r="G68" s="5" t="s">
        <v>18</v>
      </c>
      <c r="H68" s="5" t="s">
        <v>13</v>
      </c>
      <c r="I68" s="5" t="s">
        <v>13</v>
      </c>
      <c r="J68" s="5" t="s">
        <v>15</v>
      </c>
      <c r="K68" s="5" t="s">
        <v>15</v>
      </c>
      <c r="L68" s="5" t="s">
        <v>15</v>
      </c>
      <c r="M68" s="5" t="s">
        <v>15</v>
      </c>
      <c r="N68" s="5" t="s">
        <v>15</v>
      </c>
      <c r="O68" s="5" t="s">
        <v>15</v>
      </c>
      <c r="P68" s="5" t="s">
        <v>15</v>
      </c>
      <c r="Q68" s="5" t="s">
        <v>15</v>
      </c>
      <c r="R68" s="5" t="s">
        <v>15</v>
      </c>
      <c r="S68" s="5" t="s">
        <v>15</v>
      </c>
      <c r="AH68" s="5">
        <v>-1</v>
      </c>
      <c r="AK68" s="20">
        <v>32</v>
      </c>
    </row>
    <row r="69" spans="1:41" x14ac:dyDescent="0.2">
      <c r="A69" s="1" t="s">
        <v>110</v>
      </c>
      <c r="B69" s="1" t="s">
        <v>64</v>
      </c>
      <c r="C69" s="1" t="s">
        <v>8</v>
      </c>
      <c r="D69" s="1" t="s">
        <v>222</v>
      </c>
      <c r="E69" s="1" t="s">
        <v>21</v>
      </c>
      <c r="F69" s="1" t="s">
        <v>10</v>
      </c>
      <c r="J69" s="5">
        <v>684</v>
      </c>
      <c r="K69" s="5">
        <v>458</v>
      </c>
      <c r="L69" s="5">
        <v>591</v>
      </c>
      <c r="M69" s="5">
        <v>410</v>
      </c>
      <c r="N69" s="5">
        <v>66</v>
      </c>
      <c r="V69" s="5">
        <v>26</v>
      </c>
      <c r="AK69" s="20">
        <v>33</v>
      </c>
      <c r="AM69" s="12">
        <f>+AO69/$AO$3</f>
        <v>2.7456656314241894E-3</v>
      </c>
      <c r="AN69" s="7">
        <f>IF(AK69=1,AM69,AM69+AN67)</f>
        <v>0.97254314712803924</v>
      </c>
      <c r="AO69" s="5">
        <f>SUM(G69:AJ69)</f>
        <v>2235</v>
      </c>
    </row>
    <row r="70" spans="1:41" x14ac:dyDescent="0.2">
      <c r="A70" s="1" t="s">
        <v>110</v>
      </c>
      <c r="B70" s="1" t="s">
        <v>64</v>
      </c>
      <c r="C70" s="1" t="s">
        <v>8</v>
      </c>
      <c r="D70" s="1" t="s">
        <v>222</v>
      </c>
      <c r="E70" s="1" t="s">
        <v>21</v>
      </c>
      <c r="F70" s="1" t="s">
        <v>11</v>
      </c>
      <c r="J70" s="5" t="s">
        <v>15</v>
      </c>
      <c r="K70" s="5" t="s">
        <v>15</v>
      </c>
      <c r="L70" s="5" t="s">
        <v>15</v>
      </c>
      <c r="M70" s="5" t="s">
        <v>15</v>
      </c>
      <c r="N70" s="5">
        <v>-1</v>
      </c>
      <c r="V70" s="5" t="s">
        <v>15</v>
      </c>
      <c r="AK70" s="20">
        <v>33</v>
      </c>
    </row>
    <row r="71" spans="1:41" x14ac:dyDescent="0.2">
      <c r="A71" s="1" t="s">
        <v>110</v>
      </c>
      <c r="B71" s="1" t="s">
        <v>64</v>
      </c>
      <c r="C71" s="1" t="s">
        <v>8</v>
      </c>
      <c r="D71" s="1" t="s">
        <v>215</v>
      </c>
      <c r="E71" s="1" t="s">
        <v>33</v>
      </c>
      <c r="F71" s="1" t="s">
        <v>10</v>
      </c>
      <c r="G71" s="5">
        <v>10</v>
      </c>
      <c r="H71" s="5">
        <v>4</v>
      </c>
      <c r="I71" s="5">
        <v>200</v>
      </c>
      <c r="J71" s="5">
        <v>93</v>
      </c>
      <c r="K71" s="5">
        <v>731.75099999999998</v>
      </c>
      <c r="L71" s="5">
        <v>206</v>
      </c>
      <c r="M71" s="5">
        <v>69</v>
      </c>
      <c r="N71" s="5">
        <v>94</v>
      </c>
      <c r="O71" s="5">
        <v>29</v>
      </c>
      <c r="P71" s="5">
        <v>77.700999999999993</v>
      </c>
      <c r="Q71" s="5">
        <v>108.9</v>
      </c>
      <c r="R71" s="5">
        <v>57.8</v>
      </c>
      <c r="S71" s="5">
        <v>19.02</v>
      </c>
      <c r="T71" s="5">
        <v>19</v>
      </c>
      <c r="U71" s="5">
        <v>22.3</v>
      </c>
      <c r="V71" s="5">
        <v>7.7720000000000002</v>
      </c>
      <c r="W71" s="5">
        <v>20</v>
      </c>
      <c r="X71" s="5">
        <v>15.098000000000001</v>
      </c>
      <c r="Y71" s="5">
        <v>12.092000000000001</v>
      </c>
      <c r="Z71" s="5">
        <v>12.785</v>
      </c>
      <c r="AA71" s="5">
        <v>7.4950000000000001</v>
      </c>
      <c r="AB71" s="5">
        <v>3.984</v>
      </c>
      <c r="AC71" s="5">
        <v>7.0570000000000004</v>
      </c>
      <c r="AD71" s="5">
        <v>7.9939999999999998</v>
      </c>
      <c r="AE71" s="5">
        <v>20.824999999999999</v>
      </c>
      <c r="AF71" s="5">
        <v>25.071000000000002</v>
      </c>
      <c r="AG71" s="5">
        <v>39.573999999999998</v>
      </c>
      <c r="AH71" s="5">
        <v>16.306999999999999</v>
      </c>
      <c r="AI71" s="5">
        <v>109.273</v>
      </c>
      <c r="AJ71" s="5">
        <v>178.29400000000001</v>
      </c>
      <c r="AK71" s="20">
        <v>34</v>
      </c>
      <c r="AM71" s="12">
        <f>+AO71/$AO$3</f>
        <v>2.7334950231868204E-3</v>
      </c>
      <c r="AN71" s="7">
        <f>IF(AK71=1,AM71,AM71+AN69)</f>
        <v>0.97527664215122611</v>
      </c>
      <c r="AO71" s="5">
        <f>SUM(G71:AJ71)</f>
        <v>2225.0929999999998</v>
      </c>
    </row>
    <row r="72" spans="1:41" x14ac:dyDescent="0.2">
      <c r="A72" s="1" t="s">
        <v>110</v>
      </c>
      <c r="B72" s="1" t="s">
        <v>64</v>
      </c>
      <c r="C72" s="1" t="s">
        <v>8</v>
      </c>
      <c r="D72" s="1" t="s">
        <v>215</v>
      </c>
      <c r="E72" s="1" t="s">
        <v>33</v>
      </c>
      <c r="F72" s="1" t="s">
        <v>11</v>
      </c>
      <c r="G72" s="5" t="s">
        <v>18</v>
      </c>
      <c r="H72" s="5" t="s">
        <v>13</v>
      </c>
      <c r="I72" s="5" t="s">
        <v>13</v>
      </c>
      <c r="J72" s="5" t="s">
        <v>13</v>
      </c>
      <c r="K72" s="5" t="s">
        <v>13</v>
      </c>
      <c r="L72" s="5" t="s">
        <v>13</v>
      </c>
      <c r="M72" s="5" t="s">
        <v>13</v>
      </c>
      <c r="N72" s="5" t="s">
        <v>18</v>
      </c>
      <c r="O72" s="5" t="s">
        <v>12</v>
      </c>
      <c r="P72" s="5" t="s">
        <v>13</v>
      </c>
      <c r="Q72" s="5" t="s">
        <v>18</v>
      </c>
      <c r="R72" s="5" t="s">
        <v>18</v>
      </c>
      <c r="S72" s="5" t="s">
        <v>12</v>
      </c>
      <c r="T72" s="5">
        <v>-1</v>
      </c>
      <c r="U72" s="5" t="s">
        <v>13</v>
      </c>
      <c r="V72" s="5">
        <v>-1</v>
      </c>
      <c r="W72" s="5">
        <v>-1</v>
      </c>
      <c r="X72" s="5" t="s">
        <v>15</v>
      </c>
      <c r="Y72" s="5" t="s">
        <v>15</v>
      </c>
      <c r="Z72" s="5">
        <v>-1</v>
      </c>
      <c r="AA72" s="5">
        <v>-1</v>
      </c>
      <c r="AB72" s="5" t="s">
        <v>15</v>
      </c>
      <c r="AC72" s="5" t="s">
        <v>13</v>
      </c>
      <c r="AD72" s="5" t="s">
        <v>15</v>
      </c>
      <c r="AE72" s="5" t="s">
        <v>15</v>
      </c>
      <c r="AF72" s="5" t="s">
        <v>15</v>
      </c>
      <c r="AG72" s="5" t="s">
        <v>12</v>
      </c>
      <c r="AH72" s="5" t="s">
        <v>12</v>
      </c>
      <c r="AI72" s="5" t="s">
        <v>15</v>
      </c>
      <c r="AJ72" s="5" t="s">
        <v>15</v>
      </c>
      <c r="AK72" s="20">
        <v>34</v>
      </c>
    </row>
    <row r="73" spans="1:41" x14ac:dyDescent="0.2">
      <c r="A73" s="1" t="s">
        <v>110</v>
      </c>
      <c r="B73" s="1" t="s">
        <v>64</v>
      </c>
      <c r="C73" s="1" t="s">
        <v>8</v>
      </c>
      <c r="D73" s="1" t="s">
        <v>91</v>
      </c>
      <c r="E73" s="1" t="s">
        <v>22</v>
      </c>
      <c r="F73" s="1" t="s">
        <v>10</v>
      </c>
      <c r="N73" s="5">
        <v>200</v>
      </c>
      <c r="O73" s="5">
        <v>158</v>
      </c>
      <c r="P73" s="5">
        <v>214</v>
      </c>
      <c r="Q73" s="5">
        <v>312</v>
      </c>
      <c r="R73" s="5">
        <v>287</v>
      </c>
      <c r="S73" s="5">
        <v>158.066</v>
      </c>
      <c r="T73" s="5">
        <v>186</v>
      </c>
      <c r="U73" s="5">
        <v>165</v>
      </c>
      <c r="V73" s="5">
        <v>75</v>
      </c>
      <c r="W73" s="5">
        <v>85</v>
      </c>
      <c r="AK73" s="20">
        <v>35</v>
      </c>
      <c r="AM73" s="12">
        <f>+AO73/$AO$3</f>
        <v>2.2604948437369944E-3</v>
      </c>
      <c r="AN73" s="7">
        <f>IF(AK73=1,AM73,AM73+AN71)</f>
        <v>0.97753713699496314</v>
      </c>
      <c r="AO73" s="5">
        <f>SUM(G73:AJ73)</f>
        <v>1840.066</v>
      </c>
    </row>
    <row r="74" spans="1:41" x14ac:dyDescent="0.2">
      <c r="A74" s="1" t="s">
        <v>110</v>
      </c>
      <c r="B74" s="1" t="s">
        <v>64</v>
      </c>
      <c r="C74" s="1" t="s">
        <v>8</v>
      </c>
      <c r="D74" s="1" t="s">
        <v>91</v>
      </c>
      <c r="E74" s="1" t="s">
        <v>22</v>
      </c>
      <c r="F74" s="1" t="s">
        <v>11</v>
      </c>
      <c r="N74" s="5">
        <v>-1</v>
      </c>
      <c r="O74" s="5">
        <v>-1</v>
      </c>
      <c r="P74" s="5">
        <v>-1</v>
      </c>
      <c r="Q74" s="5">
        <v>-1</v>
      </c>
      <c r="R74" s="5">
        <v>-1</v>
      </c>
      <c r="S74" s="5">
        <v>-1</v>
      </c>
      <c r="T74" s="5">
        <v>-1</v>
      </c>
      <c r="U74" s="5">
        <v>-1</v>
      </c>
      <c r="V74" s="5">
        <v>-1</v>
      </c>
      <c r="W74" s="5">
        <v>-1</v>
      </c>
      <c r="AK74" s="20">
        <v>35</v>
      </c>
    </row>
    <row r="75" spans="1:41" x14ac:dyDescent="0.2">
      <c r="A75" s="1" t="s">
        <v>110</v>
      </c>
      <c r="B75" s="1" t="s">
        <v>64</v>
      </c>
      <c r="C75" s="1" t="s">
        <v>8</v>
      </c>
      <c r="D75" s="1" t="s">
        <v>218</v>
      </c>
      <c r="E75" s="1" t="s">
        <v>21</v>
      </c>
      <c r="F75" s="1" t="s">
        <v>10</v>
      </c>
      <c r="G75" s="5">
        <v>240</v>
      </c>
      <c r="H75" s="5">
        <v>211</v>
      </c>
      <c r="I75" s="5">
        <v>164</v>
      </c>
      <c r="J75" s="5">
        <v>306</v>
      </c>
      <c r="K75" s="5">
        <v>313</v>
      </c>
      <c r="L75" s="5">
        <v>274</v>
      </c>
      <c r="M75" s="5">
        <v>37.200000000000003</v>
      </c>
      <c r="N75" s="5">
        <v>54.1</v>
      </c>
      <c r="O75" s="5">
        <v>75.8</v>
      </c>
      <c r="P75" s="5">
        <v>60.8</v>
      </c>
      <c r="Q75" s="5">
        <v>64</v>
      </c>
      <c r="S75" s="5">
        <v>1.52</v>
      </c>
      <c r="U75" s="5">
        <v>0.34</v>
      </c>
      <c r="V75" s="5">
        <v>10.768000000000001</v>
      </c>
      <c r="AK75" s="20">
        <v>36</v>
      </c>
      <c r="AM75" s="12">
        <f>+AO75/$AO$3</f>
        <v>2.2266648033977729E-3</v>
      </c>
      <c r="AN75" s="7">
        <f>IF(AK75=1,AM75,AM75+AN73)</f>
        <v>0.97976380179836087</v>
      </c>
      <c r="AO75" s="5">
        <f>SUM(G75:AJ75)</f>
        <v>1812.5279999999998</v>
      </c>
    </row>
    <row r="76" spans="1:41" x14ac:dyDescent="0.2">
      <c r="A76" s="1" t="s">
        <v>110</v>
      </c>
      <c r="B76" s="1" t="s">
        <v>64</v>
      </c>
      <c r="C76" s="1" t="s">
        <v>8</v>
      </c>
      <c r="D76" s="1" t="s">
        <v>218</v>
      </c>
      <c r="E76" s="1" t="s">
        <v>21</v>
      </c>
      <c r="F76" s="1" t="s">
        <v>11</v>
      </c>
      <c r="G76" s="5">
        <v>-1</v>
      </c>
      <c r="H76" s="5">
        <v>-1</v>
      </c>
      <c r="I76" s="5">
        <v>-1</v>
      </c>
      <c r="J76" s="5">
        <v>-1</v>
      </c>
      <c r="K76" s="5">
        <v>-1</v>
      </c>
      <c r="L76" s="5">
        <v>-1</v>
      </c>
      <c r="M76" s="5">
        <v>-1</v>
      </c>
      <c r="N76" s="5">
        <v>-1</v>
      </c>
      <c r="O76" s="5">
        <v>-1</v>
      </c>
      <c r="P76" s="5">
        <v>-1</v>
      </c>
      <c r="Q76" s="5">
        <v>-1</v>
      </c>
      <c r="S76" s="5" t="s">
        <v>15</v>
      </c>
      <c r="T76" s="5" t="s">
        <v>15</v>
      </c>
      <c r="U76" s="5" t="s">
        <v>15</v>
      </c>
      <c r="V76" s="5" t="s">
        <v>15</v>
      </c>
      <c r="AK76" s="20">
        <v>36</v>
      </c>
    </row>
    <row r="77" spans="1:41" x14ac:dyDescent="0.2">
      <c r="A77" s="1" t="s">
        <v>110</v>
      </c>
      <c r="B77" s="1" t="s">
        <v>64</v>
      </c>
      <c r="C77" s="1" t="s">
        <v>8</v>
      </c>
      <c r="D77" s="1" t="s">
        <v>232</v>
      </c>
      <c r="E77" s="1" t="s">
        <v>28</v>
      </c>
      <c r="F77" s="1" t="s">
        <v>10</v>
      </c>
      <c r="G77" s="5">
        <v>40</v>
      </c>
      <c r="H77" s="5">
        <v>32</v>
      </c>
      <c r="I77" s="5">
        <v>32</v>
      </c>
      <c r="J77" s="5">
        <v>32</v>
      </c>
      <c r="K77" s="5">
        <v>32</v>
      </c>
      <c r="L77" s="5">
        <v>32</v>
      </c>
      <c r="M77" s="5">
        <v>32</v>
      </c>
      <c r="N77" s="5">
        <v>4</v>
      </c>
      <c r="O77" s="5">
        <v>5</v>
      </c>
      <c r="P77" s="5">
        <v>10</v>
      </c>
      <c r="Q77" s="5">
        <v>8</v>
      </c>
      <c r="R77" s="5">
        <v>8</v>
      </c>
      <c r="S77" s="5">
        <v>25</v>
      </c>
      <c r="T77" s="5">
        <v>106.65</v>
      </c>
      <c r="U77" s="5">
        <v>156</v>
      </c>
      <c r="V77" s="5">
        <v>200.1</v>
      </c>
      <c r="W77" s="5">
        <v>247.42</v>
      </c>
      <c r="X77" s="5">
        <v>207</v>
      </c>
      <c r="Y77" s="5">
        <v>197.6</v>
      </c>
      <c r="Z77" s="5">
        <v>37.04</v>
      </c>
      <c r="AA77" s="5">
        <v>100.994</v>
      </c>
      <c r="AB77" s="5">
        <v>101.467</v>
      </c>
      <c r="AC77" s="5">
        <v>91.33</v>
      </c>
      <c r="AK77" s="20">
        <v>37</v>
      </c>
      <c r="AM77" s="12">
        <f>+AO77/$AO$3</f>
        <v>2.134618052272171E-3</v>
      </c>
      <c r="AN77" s="7">
        <f>IF(AK77=1,AM77,AM77+AN75)</f>
        <v>0.98189841985063309</v>
      </c>
      <c r="AO77" s="5">
        <f>SUM(G77:AJ77)</f>
        <v>1737.6009999999999</v>
      </c>
    </row>
    <row r="78" spans="1:41" x14ac:dyDescent="0.2">
      <c r="A78" s="1" t="s">
        <v>110</v>
      </c>
      <c r="B78" s="1" t="s">
        <v>64</v>
      </c>
      <c r="C78" s="1" t="s">
        <v>8</v>
      </c>
      <c r="D78" s="1" t="s">
        <v>232</v>
      </c>
      <c r="E78" s="1" t="s">
        <v>28</v>
      </c>
      <c r="F78" s="1" t="s">
        <v>11</v>
      </c>
      <c r="G78" s="5">
        <v>-1</v>
      </c>
      <c r="H78" s="5">
        <v>-1</v>
      </c>
      <c r="I78" s="5">
        <v>-1</v>
      </c>
      <c r="J78" s="5">
        <v>-1</v>
      </c>
      <c r="K78" s="5">
        <v>-1</v>
      </c>
      <c r="L78" s="5">
        <v>-1</v>
      </c>
      <c r="M78" s="5">
        <v>-1</v>
      </c>
      <c r="N78" s="5">
        <v>-1</v>
      </c>
      <c r="O78" s="5">
        <v>-1</v>
      </c>
      <c r="P78" s="5">
        <v>-1</v>
      </c>
      <c r="Q78" s="5">
        <v>-1</v>
      </c>
      <c r="R78" s="5">
        <v>-1</v>
      </c>
      <c r="S78" s="5">
        <v>-1</v>
      </c>
      <c r="T78" s="5" t="s">
        <v>24</v>
      </c>
      <c r="U78" s="5">
        <v>-1</v>
      </c>
      <c r="V78" s="5" t="s">
        <v>24</v>
      </c>
      <c r="W78" s="5" t="s">
        <v>15</v>
      </c>
      <c r="X78" s="5" t="s">
        <v>24</v>
      </c>
      <c r="Y78" s="5" t="s">
        <v>13</v>
      </c>
      <c r="Z78" s="5" t="s">
        <v>13</v>
      </c>
      <c r="AA78" s="5" t="s">
        <v>13</v>
      </c>
      <c r="AB78" s="5" t="s">
        <v>13</v>
      </c>
      <c r="AC78" s="5" t="s">
        <v>15</v>
      </c>
      <c r="AK78" s="20">
        <v>37</v>
      </c>
    </row>
    <row r="79" spans="1:41" x14ac:dyDescent="0.2">
      <c r="A79" s="1" t="s">
        <v>110</v>
      </c>
      <c r="B79" s="1" t="s">
        <v>64</v>
      </c>
      <c r="C79" s="1" t="s">
        <v>8</v>
      </c>
      <c r="D79" s="1" t="s">
        <v>234</v>
      </c>
      <c r="E79" s="1" t="s">
        <v>28</v>
      </c>
      <c r="F79" s="1" t="s">
        <v>10</v>
      </c>
      <c r="U79" s="5">
        <v>25</v>
      </c>
      <c r="W79" s="5">
        <v>190</v>
      </c>
      <c r="X79" s="5">
        <v>130.96600000000001</v>
      </c>
      <c r="Y79" s="5">
        <v>53.098999999999997</v>
      </c>
      <c r="AA79" s="5">
        <v>50.02</v>
      </c>
      <c r="AC79" s="5">
        <v>65.932000000000002</v>
      </c>
      <c r="AD79" s="5">
        <v>67.593999999999994</v>
      </c>
      <c r="AE79" s="5">
        <v>130.45099999999999</v>
      </c>
      <c r="AF79" s="5">
        <v>114.027</v>
      </c>
      <c r="AG79" s="5">
        <v>143.06</v>
      </c>
      <c r="AH79" s="5">
        <v>177.721</v>
      </c>
      <c r="AI79" s="5">
        <v>255.91</v>
      </c>
      <c r="AK79" s="20">
        <v>38</v>
      </c>
      <c r="AM79" s="12">
        <f>+AO79/$AO$3</f>
        <v>1.7245237136826166E-3</v>
      </c>
      <c r="AN79" s="7">
        <f>IF(AK79=1,AM79,AM79+AN77)</f>
        <v>0.98362294356431568</v>
      </c>
      <c r="AO79" s="5">
        <f>SUM(G79:AJ79)</f>
        <v>1403.78</v>
      </c>
    </row>
    <row r="80" spans="1:41" x14ac:dyDescent="0.2">
      <c r="A80" s="1" t="s">
        <v>110</v>
      </c>
      <c r="B80" s="1" t="s">
        <v>64</v>
      </c>
      <c r="C80" s="1" t="s">
        <v>8</v>
      </c>
      <c r="D80" s="1" t="s">
        <v>234</v>
      </c>
      <c r="E80" s="1" t="s">
        <v>28</v>
      </c>
      <c r="F80" s="1" t="s">
        <v>11</v>
      </c>
      <c r="T80" s="5" t="s">
        <v>24</v>
      </c>
      <c r="U80" s="5" t="s">
        <v>15</v>
      </c>
      <c r="V80" s="5" t="s">
        <v>24</v>
      </c>
      <c r="W80" s="5" t="s">
        <v>24</v>
      </c>
      <c r="X80" s="5" t="s">
        <v>13</v>
      </c>
      <c r="Y80" s="5" t="s">
        <v>13</v>
      </c>
      <c r="Z80" s="5" t="s">
        <v>24</v>
      </c>
      <c r="AA80" s="5" t="s">
        <v>24</v>
      </c>
      <c r="AB80" s="5" t="s">
        <v>24</v>
      </c>
      <c r="AC80" s="5">
        <v>-1</v>
      </c>
      <c r="AD80" s="5">
        <v>-1</v>
      </c>
      <c r="AE80" s="5">
        <v>-1</v>
      </c>
      <c r="AF80" s="5" t="s">
        <v>24</v>
      </c>
      <c r="AG80" s="5" t="s">
        <v>24</v>
      </c>
      <c r="AH80" s="5" t="s">
        <v>24</v>
      </c>
      <c r="AI80" s="5" t="s">
        <v>24</v>
      </c>
      <c r="AK80" s="20">
        <v>38</v>
      </c>
    </row>
    <row r="81" spans="1:41" x14ac:dyDescent="0.2">
      <c r="A81" s="1" t="s">
        <v>110</v>
      </c>
      <c r="B81" s="1" t="s">
        <v>64</v>
      </c>
      <c r="C81" s="1" t="s">
        <v>8</v>
      </c>
      <c r="D81" s="1" t="s">
        <v>76</v>
      </c>
      <c r="E81" s="1" t="s">
        <v>47</v>
      </c>
      <c r="F81" s="1" t="s">
        <v>10</v>
      </c>
      <c r="G81" s="5">
        <v>29</v>
      </c>
      <c r="H81" s="5">
        <v>65</v>
      </c>
      <c r="J81" s="5">
        <v>150</v>
      </c>
      <c r="K81" s="5">
        <v>180</v>
      </c>
      <c r="L81" s="5">
        <v>134</v>
      </c>
      <c r="M81" s="5">
        <v>72</v>
      </c>
      <c r="N81" s="5">
        <v>181</v>
      </c>
      <c r="O81" s="5">
        <v>100</v>
      </c>
      <c r="P81" s="5">
        <v>44.344999999999999</v>
      </c>
      <c r="Q81" s="5">
        <v>74.122</v>
      </c>
      <c r="R81" s="5">
        <v>106.75700000000001</v>
      </c>
      <c r="S81" s="5">
        <v>70.747</v>
      </c>
      <c r="T81" s="5">
        <v>33.843000000000004</v>
      </c>
      <c r="U81" s="5">
        <v>42.252000000000002</v>
      </c>
      <c r="AK81" s="20">
        <v>39</v>
      </c>
      <c r="AM81" s="12">
        <f>+AO81/$AO$3</f>
        <v>1.5762282859279237E-3</v>
      </c>
      <c r="AN81" s="7">
        <f>IF(AK81=1,AM81,AM81+AN79)</f>
        <v>0.98519917185024364</v>
      </c>
      <c r="AO81" s="5">
        <f>SUM(G81:AJ81)</f>
        <v>1283.0660000000003</v>
      </c>
    </row>
    <row r="82" spans="1:41" x14ac:dyDescent="0.2">
      <c r="A82" s="1" t="s">
        <v>110</v>
      </c>
      <c r="B82" s="1" t="s">
        <v>64</v>
      </c>
      <c r="C82" s="1" t="s">
        <v>8</v>
      </c>
      <c r="D82" s="1" t="s">
        <v>76</v>
      </c>
      <c r="E82" s="1" t="s">
        <v>47</v>
      </c>
      <c r="F82" s="1" t="s">
        <v>11</v>
      </c>
      <c r="G82" s="5">
        <v>-1</v>
      </c>
      <c r="H82" s="5">
        <v>-1</v>
      </c>
      <c r="J82" s="5">
        <v>-1</v>
      </c>
      <c r="K82" s="5">
        <v>-1</v>
      </c>
      <c r="L82" s="5">
        <v>-1</v>
      </c>
      <c r="M82" s="5">
        <v>-1</v>
      </c>
      <c r="N82" s="5">
        <v>-1</v>
      </c>
      <c r="O82" s="5" t="s">
        <v>18</v>
      </c>
      <c r="P82" s="5" t="s">
        <v>12</v>
      </c>
      <c r="Q82" s="5" t="s">
        <v>13</v>
      </c>
      <c r="R82" s="5" t="s">
        <v>24</v>
      </c>
      <c r="S82" s="5" t="s">
        <v>24</v>
      </c>
      <c r="T82" s="5" t="s">
        <v>24</v>
      </c>
      <c r="U82" s="5" t="s">
        <v>24</v>
      </c>
      <c r="AK82" s="20">
        <v>39</v>
      </c>
    </row>
    <row r="83" spans="1:41" x14ac:dyDescent="0.2">
      <c r="A83" s="1" t="s">
        <v>110</v>
      </c>
      <c r="B83" s="1" t="s">
        <v>64</v>
      </c>
      <c r="C83" s="1" t="s">
        <v>8</v>
      </c>
      <c r="D83" s="1" t="s">
        <v>90</v>
      </c>
      <c r="E83" s="1" t="s">
        <v>47</v>
      </c>
      <c r="F83" s="1" t="s">
        <v>10</v>
      </c>
      <c r="G83" s="5">
        <v>243</v>
      </c>
      <c r="H83" s="5">
        <v>175</v>
      </c>
      <c r="I83" s="5">
        <v>92</v>
      </c>
      <c r="J83" s="5">
        <v>169</v>
      </c>
      <c r="K83" s="5">
        <v>223</v>
      </c>
      <c r="L83" s="5">
        <v>154</v>
      </c>
      <c r="M83" s="5">
        <v>95</v>
      </c>
      <c r="N83" s="5">
        <v>35</v>
      </c>
      <c r="O83" s="5">
        <v>46</v>
      </c>
      <c r="P83" s="5">
        <v>13</v>
      </c>
      <c r="Q83" s="5">
        <v>3</v>
      </c>
      <c r="R83" s="5">
        <v>3</v>
      </c>
      <c r="S83" s="5">
        <v>5</v>
      </c>
      <c r="T83" s="5">
        <v>0.57999999999999996</v>
      </c>
      <c r="AK83" s="20">
        <v>40</v>
      </c>
      <c r="AM83" s="12">
        <f>+AO83/$AO$3</f>
        <v>1.5436906125883703E-3</v>
      </c>
      <c r="AN83" s="7">
        <f>IF(AK83=1,AM83,AM83+AN81)</f>
        <v>0.98674286246283205</v>
      </c>
      <c r="AO83" s="5">
        <f>SUM(G83:AJ83)</f>
        <v>1256.58</v>
      </c>
    </row>
    <row r="84" spans="1:41" x14ac:dyDescent="0.2">
      <c r="A84" s="1" t="s">
        <v>110</v>
      </c>
      <c r="B84" s="1" t="s">
        <v>64</v>
      </c>
      <c r="C84" s="1" t="s">
        <v>8</v>
      </c>
      <c r="D84" s="1" t="s">
        <v>90</v>
      </c>
      <c r="E84" s="1" t="s">
        <v>47</v>
      </c>
      <c r="F84" s="1" t="s">
        <v>11</v>
      </c>
      <c r="G84" s="5" t="s">
        <v>24</v>
      </c>
      <c r="H84" s="5" t="s">
        <v>24</v>
      </c>
      <c r="I84" s="5" t="s">
        <v>24</v>
      </c>
      <c r="J84" s="5" t="s">
        <v>24</v>
      </c>
      <c r="K84" s="5" t="s">
        <v>24</v>
      </c>
      <c r="L84" s="5" t="s">
        <v>24</v>
      </c>
      <c r="M84" s="5" t="s">
        <v>24</v>
      </c>
      <c r="N84" s="5">
        <v>-1</v>
      </c>
      <c r="O84" s="5" t="s">
        <v>18</v>
      </c>
      <c r="P84" s="5" t="s">
        <v>15</v>
      </c>
      <c r="Q84" s="5" t="s">
        <v>15</v>
      </c>
      <c r="R84" s="5">
        <v>-1</v>
      </c>
      <c r="S84" s="5">
        <v>-1</v>
      </c>
      <c r="T84" s="5">
        <v>-1</v>
      </c>
      <c r="AK84" s="20">
        <v>40</v>
      </c>
    </row>
    <row r="85" spans="1:41" x14ac:dyDescent="0.2">
      <c r="A85" s="1" t="s">
        <v>110</v>
      </c>
      <c r="B85" s="1" t="s">
        <v>64</v>
      </c>
      <c r="C85" s="1" t="s">
        <v>8</v>
      </c>
      <c r="D85" s="1" t="s">
        <v>151</v>
      </c>
      <c r="E85" s="1" t="s">
        <v>28</v>
      </c>
      <c r="F85" s="1" t="s">
        <v>10</v>
      </c>
      <c r="AB85" s="5">
        <v>63.7</v>
      </c>
      <c r="AC85" s="5">
        <v>77.085999999999999</v>
      </c>
      <c r="AD85" s="5">
        <v>77.08</v>
      </c>
      <c r="AE85" s="5">
        <v>155</v>
      </c>
      <c r="AF85" s="5">
        <v>99.334999999999994</v>
      </c>
      <c r="AG85" s="5">
        <v>123.67</v>
      </c>
      <c r="AH85" s="5">
        <v>181</v>
      </c>
      <c r="AI85" s="5">
        <v>263.33999999999997</v>
      </c>
      <c r="AJ85" s="5">
        <v>122</v>
      </c>
      <c r="AK85" s="20">
        <v>41</v>
      </c>
      <c r="AM85" s="12">
        <f>+AO85/$AO$3</f>
        <v>1.4277596416837309E-3</v>
      </c>
      <c r="AN85" s="7">
        <f>IF(AK85=1,AM85,AM85+AN83)</f>
        <v>0.98817062210451578</v>
      </c>
      <c r="AO85" s="5">
        <f>SUM(G85:AJ85)</f>
        <v>1162.211</v>
      </c>
    </row>
    <row r="86" spans="1:41" x14ac:dyDescent="0.2">
      <c r="A86" s="1" t="s">
        <v>110</v>
      </c>
      <c r="B86" s="1" t="s">
        <v>64</v>
      </c>
      <c r="C86" s="1" t="s">
        <v>8</v>
      </c>
      <c r="D86" s="1" t="s">
        <v>151</v>
      </c>
      <c r="E86" s="1" t="s">
        <v>28</v>
      </c>
      <c r="F86" s="1" t="s">
        <v>11</v>
      </c>
      <c r="AB86" s="5" t="s">
        <v>13</v>
      </c>
      <c r="AC86" s="5">
        <v>-1</v>
      </c>
      <c r="AD86" s="5">
        <v>-1</v>
      </c>
      <c r="AE86" s="5">
        <v>-1</v>
      </c>
      <c r="AF86" s="5" t="s">
        <v>13</v>
      </c>
      <c r="AG86" s="5" t="s">
        <v>24</v>
      </c>
      <c r="AH86" s="5" t="s">
        <v>13</v>
      </c>
      <c r="AI86" s="5">
        <v>-1</v>
      </c>
      <c r="AJ86" s="5" t="s">
        <v>15</v>
      </c>
      <c r="AK86" s="20">
        <v>41</v>
      </c>
    </row>
    <row r="87" spans="1:41" x14ac:dyDescent="0.2">
      <c r="A87" s="1" t="s">
        <v>110</v>
      </c>
      <c r="B87" s="1" t="s">
        <v>64</v>
      </c>
      <c r="C87" s="1" t="s">
        <v>8</v>
      </c>
      <c r="D87" s="1" t="s">
        <v>233</v>
      </c>
      <c r="E87" s="1" t="s">
        <v>21</v>
      </c>
      <c r="F87" s="1" t="s">
        <v>10</v>
      </c>
      <c r="G87" s="5">
        <v>10</v>
      </c>
      <c r="H87" s="5">
        <v>10</v>
      </c>
      <c r="I87" s="5">
        <v>10</v>
      </c>
      <c r="J87" s="5">
        <v>10</v>
      </c>
      <c r="K87" s="5">
        <v>10</v>
      </c>
      <c r="L87" s="5">
        <v>10</v>
      </c>
      <c r="M87" s="5">
        <v>10</v>
      </c>
      <c r="N87" s="5">
        <v>21</v>
      </c>
      <c r="O87" s="5">
        <v>31</v>
      </c>
      <c r="P87" s="5">
        <v>60.822000000000003</v>
      </c>
      <c r="Q87" s="5">
        <v>85.2</v>
      </c>
      <c r="R87" s="5">
        <v>91.325000000000003</v>
      </c>
      <c r="S87" s="5">
        <v>78.924999999999997</v>
      </c>
      <c r="T87" s="5">
        <v>10.704000000000001</v>
      </c>
      <c r="U87" s="5">
        <v>148.81</v>
      </c>
      <c r="V87" s="5">
        <v>109.90900000000001</v>
      </c>
      <c r="W87" s="5">
        <v>0.54500000000000004</v>
      </c>
      <c r="X87" s="5">
        <v>1.8380000000000001</v>
      </c>
      <c r="Y87" s="5">
        <v>2.1779999999999999</v>
      </c>
      <c r="Z87" s="5">
        <v>2.8690000000000002</v>
      </c>
      <c r="AA87" s="5">
        <v>9.8770000000000007</v>
      </c>
      <c r="AB87" s="5">
        <v>17.565000000000001</v>
      </c>
      <c r="AC87" s="5">
        <v>17.132000000000001</v>
      </c>
      <c r="AD87" s="5">
        <v>18.401</v>
      </c>
      <c r="AE87" s="5">
        <v>22.37</v>
      </c>
      <c r="AF87" s="5">
        <v>58.819000000000003</v>
      </c>
      <c r="AG87" s="5">
        <v>51.316000000000003</v>
      </c>
      <c r="AH87" s="5">
        <v>58.506</v>
      </c>
      <c r="AI87" s="5">
        <v>66.28</v>
      </c>
      <c r="AJ87" s="5">
        <v>57.761000000000003</v>
      </c>
      <c r="AK87" s="20">
        <v>42</v>
      </c>
      <c r="AM87" s="12">
        <f>+AO87/$AO$3</f>
        <v>1.342921644887076E-3</v>
      </c>
      <c r="AN87" s="7">
        <f>IF(AK87=1,AM87,AM87+AN85)</f>
        <v>0.98951354374940281</v>
      </c>
      <c r="AO87" s="5">
        <f>SUM(G87:AJ87)</f>
        <v>1093.1519999999998</v>
      </c>
    </row>
    <row r="88" spans="1:41" x14ac:dyDescent="0.2">
      <c r="A88" s="1" t="s">
        <v>110</v>
      </c>
      <c r="B88" s="1" t="s">
        <v>64</v>
      </c>
      <c r="C88" s="1" t="s">
        <v>8</v>
      </c>
      <c r="D88" s="1" t="s">
        <v>233</v>
      </c>
      <c r="E88" s="1" t="s">
        <v>21</v>
      </c>
      <c r="F88" s="1" t="s">
        <v>11</v>
      </c>
      <c r="G88" s="5">
        <v>-1</v>
      </c>
      <c r="H88" s="5">
        <v>-1</v>
      </c>
      <c r="I88" s="5">
        <v>-1</v>
      </c>
      <c r="J88" s="5">
        <v>-1</v>
      </c>
      <c r="K88" s="5">
        <v>-1</v>
      </c>
      <c r="L88" s="5">
        <v>-1</v>
      </c>
      <c r="M88" s="5">
        <v>-1</v>
      </c>
      <c r="N88" s="5">
        <v>-1</v>
      </c>
      <c r="O88" s="5">
        <v>-1</v>
      </c>
      <c r="P88" s="5" t="s">
        <v>15</v>
      </c>
      <c r="Q88" s="5">
        <v>-1</v>
      </c>
      <c r="R88" s="5" t="s">
        <v>15</v>
      </c>
      <c r="S88" s="5" t="s">
        <v>15</v>
      </c>
      <c r="T88" s="5" t="s">
        <v>15</v>
      </c>
      <c r="U88" s="5" t="s">
        <v>13</v>
      </c>
      <c r="V88" s="5" t="s">
        <v>13</v>
      </c>
      <c r="W88" s="5" t="s">
        <v>13</v>
      </c>
      <c r="X88" s="5" t="s">
        <v>12</v>
      </c>
      <c r="Y88" s="5" t="s">
        <v>12</v>
      </c>
      <c r="Z88" s="5" t="s">
        <v>12</v>
      </c>
      <c r="AA88" s="5" t="s">
        <v>12</v>
      </c>
      <c r="AB88" s="5" t="s">
        <v>13</v>
      </c>
      <c r="AC88" s="5" t="s">
        <v>12</v>
      </c>
      <c r="AD88" s="5" t="s">
        <v>12</v>
      </c>
      <c r="AE88" s="5" t="s">
        <v>12</v>
      </c>
      <c r="AF88" s="5" t="s">
        <v>12</v>
      </c>
      <c r="AG88" s="5" t="s">
        <v>12</v>
      </c>
      <c r="AH88" s="5" t="s">
        <v>12</v>
      </c>
      <c r="AI88" s="5" t="s">
        <v>12</v>
      </c>
      <c r="AJ88" s="5" t="s">
        <v>12</v>
      </c>
      <c r="AK88" s="20">
        <v>42</v>
      </c>
    </row>
    <row r="89" spans="1:41" x14ac:dyDescent="0.2">
      <c r="A89" s="1" t="s">
        <v>110</v>
      </c>
      <c r="B89" s="1" t="s">
        <v>64</v>
      </c>
      <c r="C89" s="1" t="s">
        <v>8</v>
      </c>
      <c r="D89" s="1" t="s">
        <v>37</v>
      </c>
      <c r="E89" s="1" t="s">
        <v>21</v>
      </c>
      <c r="F89" s="1" t="s">
        <v>10</v>
      </c>
      <c r="S89" s="5">
        <v>2</v>
      </c>
      <c r="T89" s="5">
        <v>8</v>
      </c>
      <c r="U89" s="5">
        <v>16</v>
      </c>
      <c r="V89" s="5">
        <v>273</v>
      </c>
      <c r="W89" s="5">
        <v>106.645</v>
      </c>
      <c r="X89" s="5">
        <v>517</v>
      </c>
      <c r="Z89" s="5">
        <v>107</v>
      </c>
      <c r="AA89" s="5">
        <v>1</v>
      </c>
      <c r="AC89" s="5">
        <v>9.4280000000000008</v>
      </c>
      <c r="AK89" s="20">
        <v>43</v>
      </c>
      <c r="AM89" s="12">
        <f>+AO89/$AO$3</f>
        <v>1.2777148502336694E-3</v>
      </c>
      <c r="AN89" s="7">
        <f>IF(AK89=1,AM89,AM89+AN87)</f>
        <v>0.99079125859963646</v>
      </c>
      <c r="AO89" s="5">
        <f>SUM(G89:AJ89)</f>
        <v>1040.0730000000001</v>
      </c>
    </row>
    <row r="90" spans="1:41" x14ac:dyDescent="0.2">
      <c r="A90" s="1" t="s">
        <v>110</v>
      </c>
      <c r="B90" s="1" t="s">
        <v>64</v>
      </c>
      <c r="C90" s="1" t="s">
        <v>8</v>
      </c>
      <c r="D90" s="1" t="s">
        <v>37</v>
      </c>
      <c r="E90" s="1" t="s">
        <v>21</v>
      </c>
      <c r="F90" s="1" t="s">
        <v>11</v>
      </c>
      <c r="S90" s="5">
        <v>-1</v>
      </c>
      <c r="T90" s="5">
        <v>-1</v>
      </c>
      <c r="U90" s="5">
        <v>-1</v>
      </c>
      <c r="V90" s="5">
        <v>-1</v>
      </c>
      <c r="W90" s="5">
        <v>-1</v>
      </c>
      <c r="X90" s="5">
        <v>-1</v>
      </c>
      <c r="Z90" s="5">
        <v>-1</v>
      </c>
      <c r="AA90" s="5">
        <v>-1</v>
      </c>
      <c r="AC90" s="5">
        <v>-1</v>
      </c>
      <c r="AI90" s="5" t="s">
        <v>15</v>
      </c>
      <c r="AK90" s="20">
        <v>43</v>
      </c>
    </row>
    <row r="91" spans="1:41" x14ac:dyDescent="0.2">
      <c r="A91" s="1" t="s">
        <v>110</v>
      </c>
      <c r="B91" s="1" t="s">
        <v>64</v>
      </c>
      <c r="C91" s="1" t="s">
        <v>8</v>
      </c>
      <c r="D91" s="1" t="s">
        <v>231</v>
      </c>
      <c r="E91" s="1" t="s">
        <v>22</v>
      </c>
      <c r="F91" s="1" t="s">
        <v>10</v>
      </c>
      <c r="G91" s="5">
        <v>203</v>
      </c>
      <c r="H91" s="5">
        <v>188</v>
      </c>
      <c r="I91" s="5">
        <v>209</v>
      </c>
      <c r="J91" s="5">
        <v>72</v>
      </c>
      <c r="K91" s="5">
        <v>109</v>
      </c>
      <c r="L91" s="5">
        <v>57</v>
      </c>
      <c r="M91" s="5">
        <v>150</v>
      </c>
      <c r="O91" s="5">
        <v>10.305</v>
      </c>
      <c r="P91" s="5">
        <v>13.430999999999999</v>
      </c>
      <c r="Q91" s="5">
        <v>25.957999999999998</v>
      </c>
      <c r="AK91" s="20">
        <v>44</v>
      </c>
      <c r="AM91" s="12">
        <f>+AO91/$AO$3</f>
        <v>1.2747922826555223E-3</v>
      </c>
      <c r="AN91" s="7">
        <f>IF(AK91=1,AM91,AM91+AN89)</f>
        <v>0.99206605088229194</v>
      </c>
      <c r="AO91" s="5">
        <f>SUM(G91:AJ91)</f>
        <v>1037.694</v>
      </c>
    </row>
    <row r="92" spans="1:41" x14ac:dyDescent="0.2">
      <c r="A92" s="1" t="s">
        <v>110</v>
      </c>
      <c r="B92" s="1" t="s">
        <v>64</v>
      </c>
      <c r="C92" s="1" t="s">
        <v>8</v>
      </c>
      <c r="D92" s="1" t="s">
        <v>231</v>
      </c>
      <c r="E92" s="1" t="s">
        <v>22</v>
      </c>
      <c r="F92" s="1" t="s">
        <v>11</v>
      </c>
      <c r="G92" s="5" t="s">
        <v>15</v>
      </c>
      <c r="H92" s="5" t="s">
        <v>15</v>
      </c>
      <c r="I92" s="5" t="s">
        <v>13</v>
      </c>
      <c r="J92" s="5" t="s">
        <v>15</v>
      </c>
      <c r="K92" s="5">
        <v>-1</v>
      </c>
      <c r="L92" s="5" t="s">
        <v>24</v>
      </c>
      <c r="M92" s="5">
        <v>-1</v>
      </c>
      <c r="O92" s="5">
        <v>-1</v>
      </c>
      <c r="P92" s="5" t="s">
        <v>15</v>
      </c>
      <c r="Q92" s="5" t="s">
        <v>24</v>
      </c>
      <c r="S92" s="5" t="s">
        <v>24</v>
      </c>
      <c r="T92" s="5" t="s">
        <v>24</v>
      </c>
      <c r="U92" s="5" t="s">
        <v>24</v>
      </c>
      <c r="X92" s="5" t="s">
        <v>24</v>
      </c>
      <c r="AK92" s="20">
        <v>44</v>
      </c>
    </row>
    <row r="93" spans="1:41" x14ac:dyDescent="0.2">
      <c r="A93" s="1" t="s">
        <v>110</v>
      </c>
      <c r="B93" s="1" t="s">
        <v>64</v>
      </c>
      <c r="C93" s="1" t="s">
        <v>8</v>
      </c>
      <c r="D93" s="1" t="s">
        <v>90</v>
      </c>
      <c r="E93" s="1" t="s">
        <v>33</v>
      </c>
      <c r="F93" s="1" t="s">
        <v>10</v>
      </c>
      <c r="G93" s="5">
        <v>50</v>
      </c>
      <c r="H93" s="5">
        <v>45</v>
      </c>
      <c r="I93" s="5">
        <v>43</v>
      </c>
      <c r="J93" s="5">
        <v>81</v>
      </c>
      <c r="K93" s="5">
        <v>57</v>
      </c>
      <c r="L93" s="5">
        <v>92</v>
      </c>
      <c r="M93" s="5">
        <v>113</v>
      </c>
      <c r="N93" s="5">
        <v>48</v>
      </c>
      <c r="O93" s="5">
        <v>43</v>
      </c>
      <c r="P93" s="5">
        <v>37</v>
      </c>
      <c r="Q93" s="5">
        <v>58</v>
      </c>
      <c r="R93" s="5">
        <v>15</v>
      </c>
      <c r="S93" s="5">
        <v>46</v>
      </c>
      <c r="T93" s="5">
        <v>109</v>
      </c>
      <c r="U93" s="5">
        <v>4.3</v>
      </c>
      <c r="V93" s="5">
        <v>3</v>
      </c>
      <c r="W93" s="5">
        <v>4</v>
      </c>
      <c r="AK93" s="20">
        <v>45</v>
      </c>
      <c r="AM93" s="12">
        <f>+AO93/$AO$3</f>
        <v>1.0421244542000625E-3</v>
      </c>
      <c r="AN93" s="7">
        <f>IF(AK93=1,AM93,AM93+AN91)</f>
        <v>0.99310817533649198</v>
      </c>
      <c r="AO93" s="5">
        <f>SUM(G93:AJ93)</f>
        <v>848.3</v>
      </c>
    </row>
    <row r="94" spans="1:41" x14ac:dyDescent="0.2">
      <c r="A94" s="1" t="s">
        <v>110</v>
      </c>
      <c r="B94" s="1" t="s">
        <v>64</v>
      </c>
      <c r="C94" s="1" t="s">
        <v>8</v>
      </c>
      <c r="D94" s="1" t="s">
        <v>90</v>
      </c>
      <c r="E94" s="1" t="s">
        <v>33</v>
      </c>
      <c r="F94" s="1" t="s">
        <v>11</v>
      </c>
      <c r="G94" s="5">
        <v>-1</v>
      </c>
      <c r="H94" s="5">
        <v>-1</v>
      </c>
      <c r="I94" s="5">
        <v>-1</v>
      </c>
      <c r="J94" s="5">
        <v>-1</v>
      </c>
      <c r="K94" s="5">
        <v>-1</v>
      </c>
      <c r="L94" s="5">
        <v>-1</v>
      </c>
      <c r="M94" s="5">
        <v>-1</v>
      </c>
      <c r="N94" s="5">
        <v>-1</v>
      </c>
      <c r="O94" s="5">
        <v>-1</v>
      </c>
      <c r="P94" s="5">
        <v>-1</v>
      </c>
      <c r="Q94" s="5">
        <v>-1</v>
      </c>
      <c r="R94" s="5">
        <v>-1</v>
      </c>
      <c r="S94" s="5">
        <v>-1</v>
      </c>
      <c r="T94" s="5">
        <v>-1</v>
      </c>
      <c r="U94" s="5">
        <v>-1</v>
      </c>
      <c r="V94" s="5">
        <v>-1</v>
      </c>
      <c r="W94" s="5">
        <v>-1</v>
      </c>
      <c r="AK94" s="20">
        <v>45</v>
      </c>
    </row>
    <row r="95" spans="1:41" x14ac:dyDescent="0.2">
      <c r="A95" s="1" t="s">
        <v>110</v>
      </c>
      <c r="B95" s="1" t="s">
        <v>64</v>
      </c>
      <c r="C95" s="1" t="s">
        <v>8</v>
      </c>
      <c r="D95" s="1" t="s">
        <v>215</v>
      </c>
      <c r="E95" s="1" t="s">
        <v>9</v>
      </c>
      <c r="F95" s="1" t="s">
        <v>10</v>
      </c>
      <c r="G95" s="5">
        <v>148</v>
      </c>
      <c r="H95" s="5">
        <v>158</v>
      </c>
      <c r="I95" s="5">
        <v>48</v>
      </c>
      <c r="K95" s="5">
        <v>206</v>
      </c>
      <c r="L95" s="5">
        <v>5</v>
      </c>
      <c r="M95" s="5">
        <v>4</v>
      </c>
      <c r="N95" s="5">
        <v>11</v>
      </c>
      <c r="O95" s="5">
        <v>4</v>
      </c>
      <c r="P95" s="5">
        <v>37.802</v>
      </c>
      <c r="Q95" s="5">
        <v>28.1</v>
      </c>
      <c r="R95" s="5">
        <v>0.9</v>
      </c>
      <c r="S95" s="5">
        <v>8.6999999999999993</v>
      </c>
      <c r="T95" s="5">
        <v>16.89</v>
      </c>
      <c r="U95" s="5">
        <v>4.74</v>
      </c>
      <c r="AK95" s="20">
        <v>46</v>
      </c>
      <c r="AM95" s="12">
        <f>+AO95/$AO$3</f>
        <v>8.367609498269445E-4</v>
      </c>
      <c r="AN95" s="7">
        <f>IF(AK95=1,AM95,AM95+AN93)</f>
        <v>0.99394493628631897</v>
      </c>
      <c r="AO95" s="5">
        <f>SUM(G95:AJ95)</f>
        <v>681.13200000000006</v>
      </c>
    </row>
    <row r="96" spans="1:41" x14ac:dyDescent="0.2">
      <c r="A96" s="1" t="s">
        <v>110</v>
      </c>
      <c r="B96" s="1" t="s">
        <v>64</v>
      </c>
      <c r="C96" s="1" t="s">
        <v>8</v>
      </c>
      <c r="D96" s="1" t="s">
        <v>215</v>
      </c>
      <c r="E96" s="1" t="s">
        <v>9</v>
      </c>
      <c r="F96" s="1" t="s">
        <v>11</v>
      </c>
      <c r="G96" s="5">
        <v>-1</v>
      </c>
      <c r="H96" s="5" t="s">
        <v>17</v>
      </c>
      <c r="I96" s="5" t="s">
        <v>17</v>
      </c>
      <c r="K96" s="5" t="s">
        <v>18</v>
      </c>
      <c r="L96" s="5" t="s">
        <v>15</v>
      </c>
      <c r="M96" s="5">
        <v>-1</v>
      </c>
      <c r="N96" s="5">
        <v>-1</v>
      </c>
      <c r="O96" s="5" t="s">
        <v>18</v>
      </c>
      <c r="P96" s="5">
        <v>-1</v>
      </c>
      <c r="Q96" s="5">
        <v>-1</v>
      </c>
      <c r="R96" s="5" t="s">
        <v>15</v>
      </c>
      <c r="S96" s="5" t="s">
        <v>15</v>
      </c>
      <c r="T96" s="5" t="s">
        <v>15</v>
      </c>
      <c r="U96" s="5">
        <v>-1</v>
      </c>
      <c r="AK96" s="20">
        <v>46</v>
      </c>
    </row>
    <row r="97" spans="1:41" x14ac:dyDescent="0.2">
      <c r="A97" s="1" t="s">
        <v>110</v>
      </c>
      <c r="B97" s="1" t="s">
        <v>64</v>
      </c>
      <c r="C97" s="1" t="s">
        <v>8</v>
      </c>
      <c r="D97" s="1" t="s">
        <v>92</v>
      </c>
      <c r="E97" s="1" t="s">
        <v>28</v>
      </c>
      <c r="F97" s="1" t="s">
        <v>10</v>
      </c>
      <c r="Y97" s="5">
        <v>50</v>
      </c>
      <c r="AA97" s="5">
        <v>0.154</v>
      </c>
      <c r="AC97" s="5">
        <v>8.5939999999999994</v>
      </c>
      <c r="AD97" s="5">
        <v>33.549999999999997</v>
      </c>
      <c r="AE97" s="5">
        <v>39.6</v>
      </c>
      <c r="AF97" s="5">
        <v>47.39</v>
      </c>
      <c r="AG97" s="5">
        <v>56</v>
      </c>
      <c r="AH97" s="5">
        <v>100</v>
      </c>
      <c r="AI97" s="5">
        <v>156</v>
      </c>
      <c r="AJ97" s="5">
        <v>167.66499999999999</v>
      </c>
      <c r="AK97" s="20">
        <v>47</v>
      </c>
      <c r="AM97" s="12">
        <f>+AO97/$AO$3</f>
        <v>8.0951436457443564E-4</v>
      </c>
      <c r="AN97" s="7">
        <f>IF(AK97=1,AM97,AM97+AN95)</f>
        <v>0.99475445065089341</v>
      </c>
      <c r="AO97" s="5">
        <f>SUM(G97:AJ97)</f>
        <v>658.95299999999997</v>
      </c>
    </row>
    <row r="98" spans="1:41" x14ac:dyDescent="0.2">
      <c r="A98" s="1" t="s">
        <v>110</v>
      </c>
      <c r="B98" s="1" t="s">
        <v>64</v>
      </c>
      <c r="C98" s="1" t="s">
        <v>8</v>
      </c>
      <c r="D98" s="1" t="s">
        <v>92</v>
      </c>
      <c r="E98" s="1" t="s">
        <v>28</v>
      </c>
      <c r="F98" s="1" t="s">
        <v>11</v>
      </c>
      <c r="Y98" s="5">
        <v>-1</v>
      </c>
      <c r="AA98" s="5" t="s">
        <v>13</v>
      </c>
      <c r="AC98" s="5">
        <v>-1</v>
      </c>
      <c r="AD98" s="5" t="s">
        <v>13</v>
      </c>
      <c r="AE98" s="5" t="s">
        <v>13</v>
      </c>
      <c r="AF98" s="5" t="s">
        <v>13</v>
      </c>
      <c r="AG98" s="5" t="s">
        <v>13</v>
      </c>
      <c r="AH98" s="5" t="s">
        <v>13</v>
      </c>
      <c r="AI98" s="5" t="s">
        <v>15</v>
      </c>
      <c r="AJ98" s="5">
        <v>-1</v>
      </c>
      <c r="AK98" s="20">
        <v>47</v>
      </c>
    </row>
    <row r="99" spans="1:41" x14ac:dyDescent="0.2">
      <c r="A99" s="1" t="s">
        <v>110</v>
      </c>
      <c r="B99" s="1" t="s">
        <v>64</v>
      </c>
      <c r="C99" s="1" t="s">
        <v>8</v>
      </c>
      <c r="D99" s="1" t="s">
        <v>216</v>
      </c>
      <c r="E99" s="1" t="s">
        <v>26</v>
      </c>
      <c r="F99" s="1" t="s">
        <v>10</v>
      </c>
      <c r="G99" s="5">
        <v>50</v>
      </c>
      <c r="H99" s="5">
        <v>30</v>
      </c>
      <c r="I99" s="5">
        <v>30</v>
      </c>
      <c r="J99" s="5">
        <v>40</v>
      </c>
      <c r="K99" s="5">
        <v>50</v>
      </c>
      <c r="L99" s="5">
        <v>44.277000000000001</v>
      </c>
      <c r="M99" s="5">
        <v>34.161000000000001</v>
      </c>
      <c r="N99" s="5">
        <v>22.443999999999999</v>
      </c>
      <c r="O99" s="5">
        <v>2.9209999999999998</v>
      </c>
      <c r="P99" s="5">
        <v>13.984999999999999</v>
      </c>
      <c r="Q99" s="5">
        <v>47.79</v>
      </c>
      <c r="R99" s="5">
        <v>21.704999999999998</v>
      </c>
      <c r="S99" s="5">
        <v>9.8079999999999998</v>
      </c>
      <c r="T99" s="5">
        <v>2.0670000000000002</v>
      </c>
      <c r="U99" s="5">
        <v>0.40500000000000003</v>
      </c>
      <c r="W99" s="5">
        <v>42.862000000000002</v>
      </c>
      <c r="Z99" s="5">
        <v>23.091000000000001</v>
      </c>
      <c r="AA99" s="5">
        <v>13.971</v>
      </c>
      <c r="AI99" s="5">
        <v>40.008000000000003</v>
      </c>
      <c r="AJ99" s="5">
        <v>43.628</v>
      </c>
      <c r="AK99" s="20">
        <v>48</v>
      </c>
      <c r="AM99" s="12">
        <f>+AO99/$AO$3</f>
        <v>6.9178857600200622E-4</v>
      </c>
      <c r="AN99" s="7">
        <f>IF(AK99=1,AM99,AM99+AN97)</f>
        <v>0.99544623922689546</v>
      </c>
      <c r="AO99" s="5">
        <f>SUM(G99:AJ99)</f>
        <v>563.12300000000005</v>
      </c>
    </row>
    <row r="100" spans="1:41" x14ac:dyDescent="0.2">
      <c r="A100" s="1" t="s">
        <v>110</v>
      </c>
      <c r="B100" s="1" t="s">
        <v>64</v>
      </c>
      <c r="C100" s="1" t="s">
        <v>8</v>
      </c>
      <c r="D100" s="1" t="s">
        <v>216</v>
      </c>
      <c r="E100" s="1" t="s">
        <v>26</v>
      </c>
      <c r="F100" s="1" t="s">
        <v>11</v>
      </c>
      <c r="G100" s="5">
        <v>-1</v>
      </c>
      <c r="H100" s="5">
        <v>-1</v>
      </c>
      <c r="I100" s="5">
        <v>-1</v>
      </c>
      <c r="J100" s="5">
        <v>-1</v>
      </c>
      <c r="K100" s="5">
        <v>-1</v>
      </c>
      <c r="L100" s="5">
        <v>-1</v>
      </c>
      <c r="M100" s="5">
        <v>-1</v>
      </c>
      <c r="N100" s="5">
        <v>-1</v>
      </c>
      <c r="O100" s="5">
        <v>-1</v>
      </c>
      <c r="P100" s="5">
        <v>-1</v>
      </c>
      <c r="Q100" s="5">
        <v>-1</v>
      </c>
      <c r="R100" s="5">
        <v>-1</v>
      </c>
      <c r="S100" s="5">
        <v>-1</v>
      </c>
      <c r="T100" s="5">
        <v>-1</v>
      </c>
      <c r="U100" s="5">
        <v>-1</v>
      </c>
      <c r="W100" s="5">
        <v>-1</v>
      </c>
      <c r="Z100" s="5">
        <v>-1</v>
      </c>
      <c r="AA100" s="5" t="s">
        <v>24</v>
      </c>
      <c r="AI100" s="5">
        <v>-1</v>
      </c>
      <c r="AJ100" s="5">
        <v>-1</v>
      </c>
      <c r="AK100" s="20">
        <v>48</v>
      </c>
    </row>
    <row r="101" spans="1:41" x14ac:dyDescent="0.2">
      <c r="A101" s="1" t="s">
        <v>110</v>
      </c>
      <c r="B101" s="1" t="s">
        <v>64</v>
      </c>
      <c r="C101" s="1" t="s">
        <v>8</v>
      </c>
      <c r="D101" s="1" t="s">
        <v>233</v>
      </c>
      <c r="E101" s="1" t="s">
        <v>28</v>
      </c>
      <c r="F101" s="1" t="s">
        <v>10</v>
      </c>
      <c r="T101" s="5">
        <v>94</v>
      </c>
      <c r="X101" s="5">
        <v>127</v>
      </c>
      <c r="AG101" s="5">
        <v>58.811999999999998</v>
      </c>
      <c r="AH101" s="5">
        <v>74.959000000000003</v>
      </c>
      <c r="AI101" s="5">
        <v>84.995999999999995</v>
      </c>
      <c r="AJ101" s="5">
        <v>95.022000000000006</v>
      </c>
      <c r="AK101" s="20">
        <v>49</v>
      </c>
      <c r="AM101" s="12">
        <f>+AO101/$AO$3</f>
        <v>6.5698066101284596E-4</v>
      </c>
      <c r="AN101" s="7">
        <f>IF(AK101=1,AM101,AM101+AN99)</f>
        <v>0.99610321988790829</v>
      </c>
      <c r="AO101" s="5">
        <f>SUM(G101:AJ101)</f>
        <v>534.78899999999999</v>
      </c>
    </row>
    <row r="102" spans="1:41" x14ac:dyDescent="0.2">
      <c r="A102" s="1" t="s">
        <v>110</v>
      </c>
      <c r="B102" s="1" t="s">
        <v>64</v>
      </c>
      <c r="C102" s="1" t="s">
        <v>8</v>
      </c>
      <c r="D102" s="1" t="s">
        <v>233</v>
      </c>
      <c r="E102" s="1" t="s">
        <v>28</v>
      </c>
      <c r="F102" s="1" t="s">
        <v>11</v>
      </c>
      <c r="T102" s="5" t="s">
        <v>15</v>
      </c>
      <c r="U102" s="5" t="s">
        <v>24</v>
      </c>
      <c r="V102" s="5" t="s">
        <v>24</v>
      </c>
      <c r="W102" s="5" t="s">
        <v>24</v>
      </c>
      <c r="X102" s="5" t="s">
        <v>13</v>
      </c>
      <c r="AG102" s="5" t="s">
        <v>15</v>
      </c>
      <c r="AH102" s="5" t="s">
        <v>15</v>
      </c>
      <c r="AI102" s="5" t="s">
        <v>15</v>
      </c>
      <c r="AJ102" s="5" t="s">
        <v>15</v>
      </c>
      <c r="AK102" s="20">
        <v>49</v>
      </c>
    </row>
    <row r="103" spans="1:41" x14ac:dyDescent="0.2">
      <c r="A103" s="1" t="s">
        <v>110</v>
      </c>
      <c r="B103" s="1" t="s">
        <v>64</v>
      </c>
      <c r="C103" s="1" t="s">
        <v>8</v>
      </c>
      <c r="D103" s="1" t="s">
        <v>235</v>
      </c>
      <c r="E103" s="1" t="s">
        <v>33</v>
      </c>
      <c r="F103" s="1" t="s">
        <v>10</v>
      </c>
      <c r="M103" s="5">
        <v>6</v>
      </c>
      <c r="N103" s="5">
        <v>1</v>
      </c>
      <c r="O103" s="5">
        <v>39</v>
      </c>
      <c r="P103" s="5">
        <v>9.3000000000000007</v>
      </c>
      <c r="Q103" s="5">
        <v>4</v>
      </c>
      <c r="R103" s="5">
        <v>1</v>
      </c>
      <c r="S103" s="5">
        <v>2</v>
      </c>
      <c r="T103" s="5">
        <v>0.45</v>
      </c>
      <c r="W103" s="5">
        <v>8.4550000000000001</v>
      </c>
      <c r="X103" s="5">
        <v>8.4730000000000008</v>
      </c>
      <c r="Y103" s="5">
        <v>6.9980000000000002</v>
      </c>
      <c r="Z103" s="5">
        <v>18.946000000000002</v>
      </c>
      <c r="AA103" s="5">
        <v>8.6029999999999998</v>
      </c>
      <c r="AB103" s="5">
        <v>6.1680000000000001</v>
      </c>
      <c r="AC103" s="5">
        <v>6.9909999999999997</v>
      </c>
      <c r="AD103" s="5">
        <v>7.968</v>
      </c>
      <c r="AE103" s="5">
        <v>19.641999999999999</v>
      </c>
      <c r="AF103" s="5">
        <v>81.039000000000001</v>
      </c>
      <c r="AG103" s="5">
        <v>48.365000000000002</v>
      </c>
      <c r="AH103" s="5">
        <v>65.168999999999997</v>
      </c>
      <c r="AI103" s="5">
        <v>76.89</v>
      </c>
      <c r="AJ103" s="5">
        <v>73.093999999999994</v>
      </c>
      <c r="AK103" s="20">
        <v>50</v>
      </c>
      <c r="AM103" s="12">
        <f>+AO103/$AO$3</f>
        <v>6.1369128046692852E-4</v>
      </c>
      <c r="AN103" s="7">
        <f>IF(AK103=1,AM103,AM103+AN101)</f>
        <v>0.99671691116837524</v>
      </c>
      <c r="AO103" s="5">
        <f>SUM(G103:AJ103)</f>
        <v>499.55099999999999</v>
      </c>
    </row>
    <row r="104" spans="1:41" x14ac:dyDescent="0.2">
      <c r="A104" s="1" t="s">
        <v>110</v>
      </c>
      <c r="B104" s="1" t="s">
        <v>64</v>
      </c>
      <c r="C104" s="1" t="s">
        <v>8</v>
      </c>
      <c r="D104" s="1" t="s">
        <v>235</v>
      </c>
      <c r="E104" s="1" t="s">
        <v>33</v>
      </c>
      <c r="F104" s="1" t="s">
        <v>11</v>
      </c>
      <c r="M104" s="5">
        <v>-1</v>
      </c>
      <c r="N104" s="5">
        <v>-1</v>
      </c>
      <c r="O104" s="5">
        <v>-1</v>
      </c>
      <c r="P104" s="5">
        <v>-1</v>
      </c>
      <c r="Q104" s="5" t="s">
        <v>15</v>
      </c>
      <c r="R104" s="5" t="s">
        <v>15</v>
      </c>
      <c r="S104" s="5" t="s">
        <v>15</v>
      </c>
      <c r="T104" s="5" t="s">
        <v>15</v>
      </c>
      <c r="W104" s="5" t="s">
        <v>15</v>
      </c>
      <c r="X104" s="5" t="s">
        <v>15</v>
      </c>
      <c r="Y104" s="5" t="s">
        <v>13</v>
      </c>
      <c r="Z104" s="5" t="s">
        <v>13</v>
      </c>
      <c r="AA104" s="5" t="s">
        <v>13</v>
      </c>
      <c r="AB104" s="5" t="s">
        <v>13</v>
      </c>
      <c r="AC104" s="5" t="s">
        <v>13</v>
      </c>
      <c r="AD104" s="5" t="s">
        <v>13</v>
      </c>
      <c r="AE104" s="5" t="s">
        <v>13</v>
      </c>
      <c r="AF104" s="5" t="s">
        <v>12</v>
      </c>
      <c r="AG104" s="5" t="s">
        <v>12</v>
      </c>
      <c r="AH104" s="5" t="s">
        <v>13</v>
      </c>
      <c r="AI104" s="5" t="s">
        <v>12</v>
      </c>
      <c r="AJ104" s="5" t="s">
        <v>12</v>
      </c>
      <c r="AK104" s="20">
        <v>50</v>
      </c>
    </row>
    <row r="105" spans="1:41" x14ac:dyDescent="0.2">
      <c r="A105" s="1" t="s">
        <v>110</v>
      </c>
      <c r="B105" s="1" t="s">
        <v>64</v>
      </c>
      <c r="C105" s="1" t="s">
        <v>8</v>
      </c>
      <c r="D105" s="1" t="s">
        <v>66</v>
      </c>
      <c r="E105" s="1" t="s">
        <v>28</v>
      </c>
      <c r="F105" s="1" t="s">
        <v>10</v>
      </c>
      <c r="W105" s="5">
        <v>16.863</v>
      </c>
      <c r="X105" s="5">
        <v>25.533999999999999</v>
      </c>
      <c r="Z105" s="5">
        <v>33.83</v>
      </c>
      <c r="AE105" s="5">
        <v>39.627000000000002</v>
      </c>
      <c r="AF105" s="5">
        <v>47.393000000000001</v>
      </c>
      <c r="AG105" s="5">
        <v>56.905999999999999</v>
      </c>
      <c r="AH105" s="5">
        <v>66</v>
      </c>
      <c r="AI105" s="5">
        <v>71.972999999999999</v>
      </c>
      <c r="AJ105" s="5">
        <v>79.2</v>
      </c>
      <c r="AK105" s="20">
        <v>51</v>
      </c>
      <c r="AM105" s="12">
        <f>+AO105/$AO$3</f>
        <v>5.372487552251521E-4</v>
      </c>
      <c r="AN105" s="7">
        <f>IF(AK105=1,AM105,AM105+AN103)</f>
        <v>0.99725415992360045</v>
      </c>
      <c r="AO105" s="5">
        <f>SUM(G105:AJ105)</f>
        <v>437.32600000000002</v>
      </c>
    </row>
    <row r="106" spans="1:41" x14ac:dyDescent="0.2">
      <c r="A106" s="1" t="s">
        <v>110</v>
      </c>
      <c r="B106" s="1" t="s">
        <v>64</v>
      </c>
      <c r="C106" s="1" t="s">
        <v>8</v>
      </c>
      <c r="D106" s="1" t="s">
        <v>66</v>
      </c>
      <c r="E106" s="1" t="s">
        <v>28</v>
      </c>
      <c r="F106" s="1" t="s">
        <v>11</v>
      </c>
      <c r="W106" s="5">
        <v>-1</v>
      </c>
      <c r="X106" s="5">
        <v>-1</v>
      </c>
      <c r="Z106" s="5">
        <v>-1</v>
      </c>
      <c r="AE106" s="5">
        <v>-1</v>
      </c>
      <c r="AF106" s="5" t="s">
        <v>13</v>
      </c>
      <c r="AG106" s="5" t="s">
        <v>13</v>
      </c>
      <c r="AH106" s="5" t="s">
        <v>15</v>
      </c>
      <c r="AI106" s="5" t="s">
        <v>15</v>
      </c>
      <c r="AJ106" s="5" t="s">
        <v>15</v>
      </c>
      <c r="AK106" s="20">
        <v>51</v>
      </c>
    </row>
    <row r="107" spans="1:41" x14ac:dyDescent="0.2">
      <c r="A107" s="1" t="s">
        <v>110</v>
      </c>
      <c r="B107" s="1" t="s">
        <v>64</v>
      </c>
      <c r="C107" s="1" t="s">
        <v>8</v>
      </c>
      <c r="D107" s="1" t="s">
        <v>148</v>
      </c>
      <c r="E107" s="1" t="s">
        <v>21</v>
      </c>
      <c r="F107" s="1" t="s">
        <v>10</v>
      </c>
      <c r="J107" s="5">
        <v>97</v>
      </c>
      <c r="K107" s="5">
        <v>137</v>
      </c>
      <c r="L107" s="5">
        <v>93</v>
      </c>
      <c r="M107" s="5">
        <v>49</v>
      </c>
      <c r="O107" s="5">
        <v>20</v>
      </c>
      <c r="AK107" s="20">
        <v>52</v>
      </c>
      <c r="AM107" s="12">
        <f>+AO107/$AO$3</f>
        <v>4.864803534872389E-4</v>
      </c>
      <c r="AN107" s="7">
        <f>IF(AK107=1,AM107,AM107+AN105)</f>
        <v>0.99774064027708764</v>
      </c>
      <c r="AO107" s="5">
        <f>SUM(G107:AJ107)</f>
        <v>396</v>
      </c>
    </row>
    <row r="108" spans="1:41" x14ac:dyDescent="0.2">
      <c r="A108" s="1" t="s">
        <v>110</v>
      </c>
      <c r="B108" s="1" t="s">
        <v>64</v>
      </c>
      <c r="C108" s="1" t="s">
        <v>8</v>
      </c>
      <c r="D108" s="1" t="s">
        <v>148</v>
      </c>
      <c r="E108" s="1" t="s">
        <v>21</v>
      </c>
      <c r="F108" s="1" t="s">
        <v>11</v>
      </c>
      <c r="J108" s="5">
        <v>-1</v>
      </c>
      <c r="K108" s="5" t="s">
        <v>23</v>
      </c>
      <c r="L108" s="5" t="s">
        <v>23</v>
      </c>
      <c r="M108" s="5">
        <v>-1</v>
      </c>
      <c r="O108" s="5">
        <v>-1</v>
      </c>
      <c r="AK108" s="20">
        <v>52</v>
      </c>
    </row>
    <row r="109" spans="1:41" x14ac:dyDescent="0.2">
      <c r="A109" s="1" t="s">
        <v>110</v>
      </c>
      <c r="B109" s="1" t="s">
        <v>64</v>
      </c>
      <c r="C109" s="1" t="s">
        <v>8</v>
      </c>
      <c r="D109" s="1" t="s">
        <v>231</v>
      </c>
      <c r="E109" s="63" t="s">
        <v>32</v>
      </c>
      <c r="F109" s="1" t="s">
        <v>10</v>
      </c>
      <c r="AG109" s="5">
        <v>88.88</v>
      </c>
      <c r="AJ109" s="5">
        <v>269.99200000000002</v>
      </c>
      <c r="AK109" s="20">
        <v>53</v>
      </c>
      <c r="AM109" s="12">
        <f>+AO109/$AO$3</f>
        <v>4.4086913489058686E-4</v>
      </c>
      <c r="AN109" s="7">
        <f>IF(AK109=1,AM109,AM109+AN107)</f>
        <v>0.99818150941197825</v>
      </c>
      <c r="AO109" s="5">
        <f>SUM(G109:AJ109)</f>
        <v>358.87200000000001</v>
      </c>
    </row>
    <row r="110" spans="1:41" x14ac:dyDescent="0.2">
      <c r="A110" s="1" t="s">
        <v>110</v>
      </c>
      <c r="B110" s="1" t="s">
        <v>64</v>
      </c>
      <c r="C110" s="1" t="s">
        <v>8</v>
      </c>
      <c r="D110" s="1" t="s">
        <v>231</v>
      </c>
      <c r="E110" s="63" t="s">
        <v>32</v>
      </c>
      <c r="F110" s="1" t="s">
        <v>11</v>
      </c>
      <c r="S110" s="5" t="s">
        <v>24</v>
      </c>
      <c r="Z110" s="5" t="s">
        <v>15</v>
      </c>
      <c r="AB110" s="5" t="s">
        <v>24</v>
      </c>
      <c r="AG110" s="5">
        <v>-1</v>
      </c>
      <c r="AJ110" s="5">
        <v>-1</v>
      </c>
      <c r="AK110" s="20">
        <v>53</v>
      </c>
    </row>
    <row r="111" spans="1:41" x14ac:dyDescent="0.2">
      <c r="A111" s="1" t="s">
        <v>110</v>
      </c>
      <c r="B111" s="1" t="s">
        <v>64</v>
      </c>
      <c r="C111" s="1" t="s">
        <v>8</v>
      </c>
      <c r="D111" s="1" t="s">
        <v>216</v>
      </c>
      <c r="E111" s="1" t="s">
        <v>9</v>
      </c>
      <c r="F111" s="1" t="s">
        <v>10</v>
      </c>
      <c r="Y111" s="5">
        <v>38.14</v>
      </c>
      <c r="Z111" s="5">
        <v>1</v>
      </c>
      <c r="AD111" s="5">
        <v>9</v>
      </c>
      <c r="AE111" s="5">
        <v>25.366</v>
      </c>
      <c r="AG111" s="5">
        <v>50.476999999999997</v>
      </c>
      <c r="AH111" s="5">
        <v>56.481999999999999</v>
      </c>
      <c r="AI111" s="5">
        <v>72.289000000000001</v>
      </c>
      <c r="AJ111" s="5">
        <v>103.07899999999999</v>
      </c>
      <c r="AK111" s="20">
        <v>54</v>
      </c>
      <c r="AM111" s="12">
        <f>+AO111/$AO$3</f>
        <v>4.3713576672329467E-4</v>
      </c>
      <c r="AN111" s="7">
        <f>IF(AK111=1,AM111,AM111+AN109)</f>
        <v>0.99861864517870158</v>
      </c>
      <c r="AO111" s="5">
        <f>SUM(G111:AJ111)</f>
        <v>355.83300000000003</v>
      </c>
    </row>
    <row r="112" spans="1:41" x14ac:dyDescent="0.2">
      <c r="A112" s="1" t="s">
        <v>110</v>
      </c>
      <c r="B112" s="1" t="s">
        <v>64</v>
      </c>
      <c r="C112" s="1" t="s">
        <v>8</v>
      </c>
      <c r="D112" s="1" t="s">
        <v>216</v>
      </c>
      <c r="E112" s="1" t="s">
        <v>9</v>
      </c>
      <c r="F112" s="1" t="s">
        <v>11</v>
      </c>
      <c r="Y112" s="5" t="s">
        <v>15</v>
      </c>
      <c r="Z112" s="5">
        <v>-1</v>
      </c>
      <c r="AD112" s="5">
        <v>-1</v>
      </c>
      <c r="AE112" s="5">
        <v>-1</v>
      </c>
      <c r="AF112" s="5" t="s">
        <v>13</v>
      </c>
      <c r="AG112" s="5" t="s">
        <v>15</v>
      </c>
      <c r="AH112" s="5" t="s">
        <v>15</v>
      </c>
      <c r="AI112" s="5" t="s">
        <v>13</v>
      </c>
      <c r="AJ112" s="5" t="s">
        <v>15</v>
      </c>
      <c r="AK112" s="20">
        <v>54</v>
      </c>
    </row>
    <row r="113" spans="1:41" x14ac:dyDescent="0.2">
      <c r="A113" s="1" t="s">
        <v>110</v>
      </c>
      <c r="B113" s="1" t="s">
        <v>64</v>
      </c>
      <c r="C113" s="1" t="s">
        <v>8</v>
      </c>
      <c r="D113" s="1" t="s">
        <v>37</v>
      </c>
      <c r="E113" s="1" t="s">
        <v>22</v>
      </c>
      <c r="F113" s="1" t="s">
        <v>10</v>
      </c>
      <c r="G113" s="5">
        <v>13</v>
      </c>
      <c r="H113" s="5">
        <v>4</v>
      </c>
      <c r="I113" s="5">
        <v>6</v>
      </c>
      <c r="J113" s="5">
        <v>16</v>
      </c>
      <c r="K113" s="5">
        <v>92</v>
      </c>
      <c r="L113" s="5">
        <v>30</v>
      </c>
      <c r="M113" s="5">
        <v>17</v>
      </c>
      <c r="N113" s="5">
        <v>18</v>
      </c>
      <c r="O113" s="5">
        <v>6</v>
      </c>
      <c r="P113" s="5">
        <v>6</v>
      </c>
      <c r="Q113" s="5">
        <v>9</v>
      </c>
      <c r="R113" s="5">
        <v>14</v>
      </c>
      <c r="S113" s="5">
        <v>20</v>
      </c>
      <c r="AK113" s="20">
        <v>55</v>
      </c>
      <c r="AM113" s="12">
        <f>+AO113/$AO$3</f>
        <v>3.0834992102347718E-4</v>
      </c>
      <c r="AN113" s="7">
        <f>IF(AK113=1,AM113,AM113+AN111)</f>
        <v>0.99892699509972505</v>
      </c>
      <c r="AO113" s="5">
        <f>SUM(G113:AJ113)</f>
        <v>251</v>
      </c>
    </row>
    <row r="114" spans="1:41" x14ac:dyDescent="0.2">
      <c r="A114" s="1" t="s">
        <v>110</v>
      </c>
      <c r="B114" s="1" t="s">
        <v>64</v>
      </c>
      <c r="C114" s="1" t="s">
        <v>8</v>
      </c>
      <c r="D114" s="1" t="s">
        <v>37</v>
      </c>
      <c r="E114" s="1" t="s">
        <v>22</v>
      </c>
      <c r="F114" s="1" t="s">
        <v>11</v>
      </c>
      <c r="G114" s="5">
        <v>-1</v>
      </c>
      <c r="H114" s="5">
        <v>-1</v>
      </c>
      <c r="I114" s="5">
        <v>-1</v>
      </c>
      <c r="J114" s="5">
        <v>-1</v>
      </c>
      <c r="K114" s="5">
        <v>-1</v>
      </c>
      <c r="L114" s="5">
        <v>-1</v>
      </c>
      <c r="M114" s="5">
        <v>-1</v>
      </c>
      <c r="N114" s="5">
        <v>-1</v>
      </c>
      <c r="O114" s="5">
        <v>-1</v>
      </c>
      <c r="P114" s="5">
        <v>-1</v>
      </c>
      <c r="Q114" s="5">
        <v>-1</v>
      </c>
      <c r="R114" s="5">
        <v>-1</v>
      </c>
      <c r="S114" s="5">
        <v>-1</v>
      </c>
      <c r="AK114" s="20">
        <v>55</v>
      </c>
    </row>
    <row r="115" spans="1:41" x14ac:dyDescent="0.2">
      <c r="A115" s="1" t="s">
        <v>110</v>
      </c>
      <c r="B115" s="1" t="s">
        <v>64</v>
      </c>
      <c r="C115" s="1" t="s">
        <v>8</v>
      </c>
      <c r="D115" s="1" t="s">
        <v>215</v>
      </c>
      <c r="E115" s="1" t="s">
        <v>14</v>
      </c>
      <c r="F115" s="1" t="s">
        <v>10</v>
      </c>
      <c r="J115" s="5">
        <v>13</v>
      </c>
      <c r="K115" s="5">
        <v>15</v>
      </c>
      <c r="L115" s="5">
        <v>76</v>
      </c>
      <c r="M115" s="5">
        <v>4</v>
      </c>
      <c r="N115" s="5">
        <v>9</v>
      </c>
      <c r="O115" s="5">
        <v>8</v>
      </c>
      <c r="R115" s="5">
        <v>12.2</v>
      </c>
      <c r="S115" s="5">
        <v>16.47</v>
      </c>
      <c r="T115" s="5">
        <v>10.38</v>
      </c>
      <c r="U115" s="5">
        <v>4.96</v>
      </c>
      <c r="AI115" s="5">
        <v>37.701999999999998</v>
      </c>
      <c r="AK115" s="20">
        <v>56</v>
      </c>
      <c r="AM115" s="12">
        <f>+AO115/$AO$3</f>
        <v>2.5394274452033867E-4</v>
      </c>
      <c r="AN115" s="7">
        <f>IF(AK115=1,AM115,AM115+AN113)</f>
        <v>0.99918093784424533</v>
      </c>
      <c r="AO115" s="5">
        <f>SUM(G115:AJ115)</f>
        <v>206.71199999999999</v>
      </c>
    </row>
    <row r="116" spans="1:41" x14ac:dyDescent="0.2">
      <c r="A116" s="1" t="s">
        <v>110</v>
      </c>
      <c r="B116" s="1" t="s">
        <v>64</v>
      </c>
      <c r="C116" s="1" t="s">
        <v>8</v>
      </c>
      <c r="D116" s="1" t="s">
        <v>215</v>
      </c>
      <c r="E116" s="1" t="s">
        <v>14</v>
      </c>
      <c r="F116" s="1" t="s">
        <v>11</v>
      </c>
      <c r="J116" s="5" t="s">
        <v>18</v>
      </c>
      <c r="K116" s="5" t="s">
        <v>18</v>
      </c>
      <c r="L116" s="5">
        <v>-1</v>
      </c>
      <c r="M116" s="5" t="s">
        <v>15</v>
      </c>
      <c r="N116" s="5">
        <v>-1</v>
      </c>
      <c r="O116" s="5" t="s">
        <v>18</v>
      </c>
      <c r="R116" s="5" t="s">
        <v>15</v>
      </c>
      <c r="S116" s="5">
        <v>-1</v>
      </c>
      <c r="T116" s="5">
        <v>-1</v>
      </c>
      <c r="U116" s="5">
        <v>-1</v>
      </c>
      <c r="AI116" s="5" t="s">
        <v>15</v>
      </c>
      <c r="AK116" s="20">
        <v>56</v>
      </c>
    </row>
    <row r="117" spans="1:41" x14ac:dyDescent="0.2">
      <c r="A117" s="1" t="s">
        <v>110</v>
      </c>
      <c r="B117" s="1" t="s">
        <v>64</v>
      </c>
      <c r="C117" s="1" t="s">
        <v>30</v>
      </c>
      <c r="D117" s="1" t="s">
        <v>239</v>
      </c>
      <c r="E117" s="1" t="s">
        <v>26</v>
      </c>
      <c r="F117" s="1" t="s">
        <v>10</v>
      </c>
      <c r="AE117" s="5">
        <v>12.746</v>
      </c>
      <c r="AF117" s="5">
        <v>13.894</v>
      </c>
      <c r="AG117" s="5">
        <v>16.109000000000002</v>
      </c>
      <c r="AH117" s="5">
        <v>14.603</v>
      </c>
      <c r="AI117" s="5">
        <v>17.378</v>
      </c>
      <c r="AJ117" s="5">
        <v>20.02</v>
      </c>
      <c r="AK117" s="20">
        <v>57</v>
      </c>
      <c r="AM117" s="12">
        <f>+AO117/$AO$3</f>
        <v>1.1639902397200981E-4</v>
      </c>
      <c r="AN117" s="7">
        <f>IF(AK117=1,AM117,AM117+AN115)</f>
        <v>0.99929733686821731</v>
      </c>
      <c r="AO117" s="5">
        <f>SUM(G117:AJ117)</f>
        <v>94.75</v>
      </c>
    </row>
    <row r="118" spans="1:41" x14ac:dyDescent="0.2">
      <c r="A118" s="1" t="s">
        <v>110</v>
      </c>
      <c r="B118" s="1" t="s">
        <v>64</v>
      </c>
      <c r="C118" s="1" t="s">
        <v>30</v>
      </c>
      <c r="D118" s="1" t="s">
        <v>239</v>
      </c>
      <c r="E118" s="1" t="s">
        <v>26</v>
      </c>
      <c r="F118" s="1" t="s">
        <v>11</v>
      </c>
      <c r="AE118" s="5">
        <v>-1</v>
      </c>
      <c r="AF118" s="5">
        <v>-1</v>
      </c>
      <c r="AG118" s="5">
        <v>-1</v>
      </c>
      <c r="AH118" s="5">
        <v>-1</v>
      </c>
      <c r="AI118" s="5">
        <v>-1</v>
      </c>
      <c r="AJ118" s="5">
        <v>-1</v>
      </c>
      <c r="AK118" s="20">
        <v>57</v>
      </c>
    </row>
    <row r="119" spans="1:41" x14ac:dyDescent="0.2">
      <c r="A119" s="1" t="s">
        <v>110</v>
      </c>
      <c r="B119" s="1" t="s">
        <v>64</v>
      </c>
      <c r="C119" s="1" t="s">
        <v>8</v>
      </c>
      <c r="D119" s="1" t="s">
        <v>216</v>
      </c>
      <c r="E119" s="1" t="s">
        <v>14</v>
      </c>
      <c r="F119" s="1" t="s">
        <v>10</v>
      </c>
      <c r="AC119" s="5">
        <v>17.388999999999999</v>
      </c>
      <c r="AD119" s="5">
        <v>27.942</v>
      </c>
      <c r="AE119" s="5">
        <v>1.8520000000000001</v>
      </c>
      <c r="AF119" s="5">
        <v>31.504000000000001</v>
      </c>
      <c r="AI119" s="5">
        <v>2.4700000000000002</v>
      </c>
      <c r="AJ119" s="5">
        <v>3.2839999999999998</v>
      </c>
      <c r="AK119" s="20">
        <v>58</v>
      </c>
      <c r="AM119" s="12">
        <f>+AO119/$AO$3</f>
        <v>1.0373456446670692E-4</v>
      </c>
      <c r="AN119" s="7">
        <f>IF(AK119=1,AM119,AM119+AN117)</f>
        <v>0.99940107143268397</v>
      </c>
      <c r="AO119" s="5">
        <f>SUM(G119:AJ119)</f>
        <v>84.441000000000003</v>
      </c>
    </row>
    <row r="120" spans="1:41" x14ac:dyDescent="0.2">
      <c r="A120" s="1" t="s">
        <v>110</v>
      </c>
      <c r="B120" s="1" t="s">
        <v>64</v>
      </c>
      <c r="C120" s="1" t="s">
        <v>8</v>
      </c>
      <c r="D120" s="1" t="s">
        <v>216</v>
      </c>
      <c r="E120" s="1" t="s">
        <v>14</v>
      </c>
      <c r="F120" s="1" t="s">
        <v>11</v>
      </c>
      <c r="AC120" s="5">
        <v>-1</v>
      </c>
      <c r="AD120" s="5">
        <v>-1</v>
      </c>
      <c r="AE120" s="5">
        <v>-1</v>
      </c>
      <c r="AF120" s="5">
        <v>-1</v>
      </c>
      <c r="AI120" s="5">
        <v>-1</v>
      </c>
      <c r="AJ120" s="5">
        <v>-1</v>
      </c>
      <c r="AK120" s="20">
        <v>58</v>
      </c>
    </row>
    <row r="121" spans="1:41" x14ac:dyDescent="0.2">
      <c r="A121" s="1" t="s">
        <v>110</v>
      </c>
      <c r="B121" s="1" t="s">
        <v>64</v>
      </c>
      <c r="C121" s="1" t="s">
        <v>8</v>
      </c>
      <c r="D121" s="1" t="s">
        <v>235</v>
      </c>
      <c r="E121" s="1" t="s">
        <v>21</v>
      </c>
      <c r="F121" s="1" t="s">
        <v>10</v>
      </c>
      <c r="M121" s="5">
        <v>11</v>
      </c>
      <c r="N121" s="5">
        <v>16</v>
      </c>
      <c r="O121" s="5">
        <v>10</v>
      </c>
      <c r="P121" s="5">
        <v>6.3</v>
      </c>
      <c r="Q121" s="5">
        <v>9</v>
      </c>
      <c r="R121" s="5">
        <v>1</v>
      </c>
      <c r="W121" s="5">
        <v>0.316</v>
      </c>
      <c r="X121" s="5">
        <v>4.2590000000000003</v>
      </c>
      <c r="Y121" s="5">
        <v>2.1970000000000001</v>
      </c>
      <c r="Z121" s="5">
        <v>7.1999999999999995E-2</v>
      </c>
      <c r="AA121" s="5">
        <v>0.41699999999999998</v>
      </c>
      <c r="AB121" s="5">
        <v>0.84</v>
      </c>
      <c r="AC121" s="5">
        <v>1.671</v>
      </c>
      <c r="AD121" s="5">
        <v>1.125</v>
      </c>
      <c r="AE121" s="5">
        <v>0.51400000000000001</v>
      </c>
      <c r="AF121" s="5">
        <v>1.91</v>
      </c>
      <c r="AG121" s="5">
        <v>0.26700000000000002</v>
      </c>
      <c r="AH121" s="5">
        <v>8.7999999999999995E-2</v>
      </c>
      <c r="AI121" s="5">
        <v>2.8940000000000001</v>
      </c>
      <c r="AJ121" s="5">
        <v>5.4889999999999999</v>
      </c>
      <c r="AK121" s="20">
        <v>59</v>
      </c>
      <c r="AM121" s="12">
        <f>+AO121/$AO$3</f>
        <v>9.2577456965769781E-5</v>
      </c>
      <c r="AN121" s="7">
        <f>IF(AK121=1,AM121,AM121+AN119)</f>
        <v>0.99949364888964976</v>
      </c>
      <c r="AO121" s="5">
        <f>SUM(G121:AJ121)</f>
        <v>75.358999999999995</v>
      </c>
    </row>
    <row r="122" spans="1:41" x14ac:dyDescent="0.2">
      <c r="A122" s="1" t="s">
        <v>110</v>
      </c>
      <c r="B122" s="1" t="s">
        <v>64</v>
      </c>
      <c r="C122" s="1" t="s">
        <v>8</v>
      </c>
      <c r="D122" s="1" t="s">
        <v>235</v>
      </c>
      <c r="E122" s="1" t="s">
        <v>21</v>
      </c>
      <c r="F122" s="1" t="s">
        <v>11</v>
      </c>
      <c r="M122" s="5">
        <v>-1</v>
      </c>
      <c r="N122" s="5">
        <v>-1</v>
      </c>
      <c r="O122" s="5">
        <v>-1</v>
      </c>
      <c r="P122" s="5">
        <v>-1</v>
      </c>
      <c r="Q122" s="5" t="s">
        <v>15</v>
      </c>
      <c r="R122" s="5" t="s">
        <v>15</v>
      </c>
      <c r="W122" s="5" t="s">
        <v>15</v>
      </c>
      <c r="X122" s="5" t="s">
        <v>15</v>
      </c>
      <c r="Y122" s="5" t="s">
        <v>13</v>
      </c>
      <c r="Z122" s="5" t="s">
        <v>13</v>
      </c>
      <c r="AA122" s="5" t="s">
        <v>13</v>
      </c>
      <c r="AB122" s="5" t="s">
        <v>13</v>
      </c>
      <c r="AC122" s="5" t="s">
        <v>13</v>
      </c>
      <c r="AD122" s="5" t="s">
        <v>13</v>
      </c>
      <c r="AE122" s="5" t="s">
        <v>12</v>
      </c>
      <c r="AF122" s="5" t="s">
        <v>12</v>
      </c>
      <c r="AG122" s="5" t="s">
        <v>12</v>
      </c>
      <c r="AH122" s="5" t="s">
        <v>15</v>
      </c>
      <c r="AI122" s="5" t="s">
        <v>15</v>
      </c>
      <c r="AJ122" s="5" t="s">
        <v>15</v>
      </c>
      <c r="AK122" s="20">
        <v>59</v>
      </c>
    </row>
    <row r="123" spans="1:41" x14ac:dyDescent="0.2">
      <c r="A123" s="1" t="s">
        <v>110</v>
      </c>
      <c r="B123" s="1" t="s">
        <v>64</v>
      </c>
      <c r="C123" s="1" t="s">
        <v>8</v>
      </c>
      <c r="D123" s="1" t="s">
        <v>215</v>
      </c>
      <c r="E123" s="1" t="s">
        <v>47</v>
      </c>
      <c r="F123" s="1" t="s">
        <v>10</v>
      </c>
      <c r="G123" s="5">
        <v>24</v>
      </c>
      <c r="H123" s="5">
        <v>16</v>
      </c>
      <c r="I123" s="5">
        <v>6</v>
      </c>
      <c r="K123" s="5">
        <v>1</v>
      </c>
      <c r="L123" s="5">
        <v>1</v>
      </c>
      <c r="M123" s="5">
        <v>1</v>
      </c>
      <c r="N123" s="5">
        <v>5</v>
      </c>
      <c r="O123" s="5">
        <v>1</v>
      </c>
      <c r="P123" s="5">
        <v>0.13400000000000001</v>
      </c>
      <c r="Q123" s="5">
        <v>0.6</v>
      </c>
      <c r="R123" s="5">
        <v>0.4</v>
      </c>
      <c r="S123" s="5">
        <v>0.08</v>
      </c>
      <c r="T123" s="5">
        <v>1.1000000000000001</v>
      </c>
      <c r="U123" s="5">
        <v>0.16</v>
      </c>
      <c r="AI123" s="5">
        <v>0.29599999999999999</v>
      </c>
      <c r="AJ123" s="5">
        <v>5.62</v>
      </c>
      <c r="AK123" s="20">
        <v>60</v>
      </c>
      <c r="AM123" s="12">
        <f>+AO123/$AO$3</f>
        <v>7.7873711130192091E-5</v>
      </c>
      <c r="AN123" s="7">
        <f>IF(AK123=1,AM123,AM123+AN121)</f>
        <v>0.99957152260077997</v>
      </c>
      <c r="AO123" s="5">
        <f>SUM(G123:AJ123)</f>
        <v>63.389999999999993</v>
      </c>
    </row>
    <row r="124" spans="1:41" x14ac:dyDescent="0.2">
      <c r="A124" s="1" t="s">
        <v>110</v>
      </c>
      <c r="B124" s="1" t="s">
        <v>64</v>
      </c>
      <c r="C124" s="1" t="s">
        <v>8</v>
      </c>
      <c r="D124" s="1" t="s">
        <v>215</v>
      </c>
      <c r="E124" s="1" t="s">
        <v>47</v>
      </c>
      <c r="F124" s="1" t="s">
        <v>11</v>
      </c>
      <c r="G124" s="5">
        <v>-1</v>
      </c>
      <c r="H124" s="5" t="s">
        <v>15</v>
      </c>
      <c r="I124" s="5" t="s">
        <v>15</v>
      </c>
      <c r="K124" s="5" t="s">
        <v>15</v>
      </c>
      <c r="L124" s="5" t="s">
        <v>15</v>
      </c>
      <c r="M124" s="5" t="s">
        <v>15</v>
      </c>
      <c r="N124" s="5" t="s">
        <v>15</v>
      </c>
      <c r="O124" s="5" t="s">
        <v>15</v>
      </c>
      <c r="P124" s="5">
        <v>-1</v>
      </c>
      <c r="Q124" s="5" t="s">
        <v>15</v>
      </c>
      <c r="R124" s="5" t="s">
        <v>15</v>
      </c>
      <c r="S124" s="5" t="s">
        <v>15</v>
      </c>
      <c r="T124" s="5" t="s">
        <v>15</v>
      </c>
      <c r="U124" s="5" t="s">
        <v>15</v>
      </c>
      <c r="AI124" s="5" t="s">
        <v>12</v>
      </c>
      <c r="AJ124" s="5" t="s">
        <v>15</v>
      </c>
      <c r="AK124" s="20">
        <v>60</v>
      </c>
    </row>
    <row r="125" spans="1:41" x14ac:dyDescent="0.2">
      <c r="A125" s="1" t="s">
        <v>110</v>
      </c>
      <c r="B125" s="1" t="s">
        <v>64</v>
      </c>
      <c r="C125" s="1" t="s">
        <v>8</v>
      </c>
      <c r="D125" s="1" t="s">
        <v>234</v>
      </c>
      <c r="E125" s="1" t="s">
        <v>14</v>
      </c>
      <c r="F125" s="1" t="s">
        <v>10</v>
      </c>
      <c r="G125" s="5">
        <v>7.75</v>
      </c>
      <c r="H125" s="5">
        <v>0.29299999999999998</v>
      </c>
      <c r="I125" s="5">
        <v>8.0139999999999993</v>
      </c>
      <c r="J125" s="5">
        <v>8.032</v>
      </c>
      <c r="K125" s="5">
        <v>2.4209999999999998</v>
      </c>
      <c r="L125" s="5">
        <v>2.992</v>
      </c>
      <c r="M125" s="5">
        <v>3.1030000000000002</v>
      </c>
      <c r="N125" s="5">
        <v>1.645</v>
      </c>
      <c r="O125" s="5">
        <v>1.9119999999999999</v>
      </c>
      <c r="P125" s="5">
        <v>2.1680000000000001</v>
      </c>
      <c r="Q125" s="5">
        <v>4.9969999999999999</v>
      </c>
      <c r="R125" s="5">
        <v>4.4589999999999996</v>
      </c>
      <c r="S125" s="5">
        <v>2.9710000000000001</v>
      </c>
      <c r="T125" s="5">
        <v>0.26800000000000002</v>
      </c>
      <c r="U125" s="5">
        <v>4.0839999999999996</v>
      </c>
      <c r="V125" s="5">
        <v>6.34</v>
      </c>
      <c r="AK125" s="20">
        <v>61</v>
      </c>
      <c r="AM125" s="12">
        <f>+AO125/$AO$3</f>
        <v>7.5489220306659968E-5</v>
      </c>
      <c r="AN125" s="7">
        <f>IF(AK125=1,AM125,AM125+AN123)</f>
        <v>0.99964701182108662</v>
      </c>
      <c r="AO125" s="5">
        <f>SUM(G125:AJ125)</f>
        <v>61.449000000000012</v>
      </c>
    </row>
    <row r="126" spans="1:41" x14ac:dyDescent="0.2">
      <c r="A126" s="1" t="s">
        <v>110</v>
      </c>
      <c r="B126" s="1" t="s">
        <v>64</v>
      </c>
      <c r="C126" s="1" t="s">
        <v>8</v>
      </c>
      <c r="D126" s="1" t="s">
        <v>234</v>
      </c>
      <c r="E126" s="1" t="s">
        <v>14</v>
      </c>
      <c r="F126" s="1" t="s">
        <v>11</v>
      </c>
      <c r="G126" s="5">
        <v>-1</v>
      </c>
      <c r="H126" s="5">
        <v>-1</v>
      </c>
      <c r="I126" s="5">
        <v>-1</v>
      </c>
      <c r="J126" s="5">
        <v>-1</v>
      </c>
      <c r="K126" s="5">
        <v>-1</v>
      </c>
      <c r="L126" s="5">
        <v>-1</v>
      </c>
      <c r="M126" s="5">
        <v>-1</v>
      </c>
      <c r="N126" s="5">
        <v>-1</v>
      </c>
      <c r="O126" s="5">
        <v>-1</v>
      </c>
      <c r="P126" s="5">
        <v>-1</v>
      </c>
      <c r="Q126" s="5">
        <v>-1</v>
      </c>
      <c r="R126" s="5">
        <v>-1</v>
      </c>
      <c r="S126" s="5">
        <v>-1</v>
      </c>
      <c r="T126" s="5">
        <v>-1</v>
      </c>
      <c r="U126" s="5">
        <v>-1</v>
      </c>
      <c r="V126" s="5">
        <v>-1</v>
      </c>
      <c r="W126" s="5" t="s">
        <v>15</v>
      </c>
      <c r="AK126" s="20">
        <v>61</v>
      </c>
    </row>
    <row r="127" spans="1:41" x14ac:dyDescent="0.2">
      <c r="A127" s="1" t="s">
        <v>110</v>
      </c>
      <c r="B127" s="1" t="s">
        <v>64</v>
      </c>
      <c r="C127" s="1" t="s">
        <v>8</v>
      </c>
      <c r="D127" s="1" t="s">
        <v>231</v>
      </c>
      <c r="E127" s="1" t="s">
        <v>49</v>
      </c>
      <c r="F127" s="1" t="s">
        <v>10</v>
      </c>
      <c r="G127" s="5">
        <v>6</v>
      </c>
      <c r="H127" s="5">
        <v>5</v>
      </c>
      <c r="I127" s="5">
        <v>2</v>
      </c>
      <c r="J127" s="5">
        <v>2</v>
      </c>
      <c r="K127" s="5">
        <v>4</v>
      </c>
      <c r="L127" s="5">
        <v>10</v>
      </c>
      <c r="M127" s="5">
        <v>20</v>
      </c>
      <c r="O127" s="5">
        <v>5</v>
      </c>
      <c r="P127" s="5">
        <v>4.99</v>
      </c>
      <c r="Q127" s="5">
        <v>1.73</v>
      </c>
      <c r="U127" s="5">
        <v>0.65</v>
      </c>
      <c r="AK127" s="20">
        <v>62</v>
      </c>
      <c r="AM127" s="12">
        <f>+AO127/$AO$3</f>
        <v>7.5392169933110727E-5</v>
      </c>
      <c r="AN127" s="7">
        <f>IF(AK127=1,AM127,AM127+AN125)</f>
        <v>0.99972240399101975</v>
      </c>
      <c r="AO127" s="5">
        <f>SUM(G127:AJ127)</f>
        <v>61.37</v>
      </c>
    </row>
    <row r="128" spans="1:41" x14ac:dyDescent="0.2">
      <c r="A128" s="1" t="s">
        <v>110</v>
      </c>
      <c r="B128" s="1" t="s">
        <v>64</v>
      </c>
      <c r="C128" s="1" t="s">
        <v>8</v>
      </c>
      <c r="D128" s="1" t="s">
        <v>231</v>
      </c>
      <c r="E128" s="1" t="s">
        <v>49</v>
      </c>
      <c r="F128" s="1" t="s">
        <v>11</v>
      </c>
      <c r="G128" s="5" t="s">
        <v>24</v>
      </c>
      <c r="H128" s="5" t="s">
        <v>24</v>
      </c>
      <c r="I128" s="5" t="s">
        <v>24</v>
      </c>
      <c r="J128" s="5" t="s">
        <v>24</v>
      </c>
      <c r="K128" s="5" t="s">
        <v>24</v>
      </c>
      <c r="L128" s="5" t="s">
        <v>24</v>
      </c>
      <c r="M128" s="5" t="s">
        <v>24</v>
      </c>
      <c r="N128" s="5" t="s">
        <v>24</v>
      </c>
      <c r="O128" s="5" t="s">
        <v>24</v>
      </c>
      <c r="P128" s="5" t="s">
        <v>24</v>
      </c>
      <c r="Q128" s="5" t="s">
        <v>24</v>
      </c>
      <c r="R128" s="5" t="s">
        <v>24</v>
      </c>
      <c r="S128" s="5" t="s">
        <v>24</v>
      </c>
      <c r="U128" s="5">
        <v>-1</v>
      </c>
      <c r="AK128" s="20">
        <v>62</v>
      </c>
    </row>
    <row r="129" spans="1:41" x14ac:dyDescent="0.2">
      <c r="A129" s="1" t="s">
        <v>110</v>
      </c>
      <c r="B129" s="1" t="s">
        <v>64</v>
      </c>
      <c r="C129" s="1" t="s">
        <v>8</v>
      </c>
      <c r="D129" s="1" t="s">
        <v>51</v>
      </c>
      <c r="E129" s="1" t="s">
        <v>28</v>
      </c>
      <c r="F129" s="1" t="s">
        <v>10</v>
      </c>
      <c r="X129" s="5">
        <v>50</v>
      </c>
      <c r="AK129" s="20">
        <v>63</v>
      </c>
      <c r="AM129" s="12">
        <f>+AO129/$AO$3</f>
        <v>6.1424287056469564E-5</v>
      </c>
      <c r="AN129" s="7">
        <f>IF(AK129=1,AM129,AM129+AN127)</f>
        <v>0.99978382827807621</v>
      </c>
      <c r="AO129" s="5">
        <f>SUM(G129:AJ129)</f>
        <v>50</v>
      </c>
    </row>
    <row r="130" spans="1:41" x14ac:dyDescent="0.2">
      <c r="A130" s="1" t="s">
        <v>110</v>
      </c>
      <c r="B130" s="1" t="s">
        <v>64</v>
      </c>
      <c r="C130" s="1" t="s">
        <v>8</v>
      </c>
      <c r="D130" s="1" t="s">
        <v>51</v>
      </c>
      <c r="E130" s="1" t="s">
        <v>28</v>
      </c>
      <c r="F130" s="1" t="s">
        <v>11</v>
      </c>
      <c r="X130" s="5" t="s">
        <v>15</v>
      </c>
      <c r="AK130" s="20">
        <v>63</v>
      </c>
    </row>
    <row r="131" spans="1:41" x14ac:dyDescent="0.2">
      <c r="A131" s="1" t="s">
        <v>110</v>
      </c>
      <c r="B131" s="1" t="s">
        <v>64</v>
      </c>
      <c r="C131" s="1" t="s">
        <v>8</v>
      </c>
      <c r="D131" s="1" t="s">
        <v>66</v>
      </c>
      <c r="E131" s="1" t="s">
        <v>21</v>
      </c>
      <c r="F131" s="1" t="s">
        <v>10</v>
      </c>
      <c r="W131" s="5">
        <v>32.756999999999998</v>
      </c>
      <c r="X131" s="5">
        <v>14.965999999999999</v>
      </c>
      <c r="AK131" s="20">
        <v>64</v>
      </c>
      <c r="AM131" s="12">
        <f>+AO131/$AO$3</f>
        <v>5.8627025023917935E-5</v>
      </c>
      <c r="AN131" s="7">
        <f>IF(AK131=1,AM131,AM131+AN129)</f>
        <v>0.99984245530310012</v>
      </c>
      <c r="AO131" s="5">
        <f>SUM(G131:AJ131)</f>
        <v>47.722999999999999</v>
      </c>
    </row>
    <row r="132" spans="1:41" x14ac:dyDescent="0.2">
      <c r="A132" s="1" t="s">
        <v>110</v>
      </c>
      <c r="B132" s="1" t="s">
        <v>64</v>
      </c>
      <c r="C132" s="1" t="s">
        <v>8</v>
      </c>
      <c r="D132" s="1" t="s">
        <v>66</v>
      </c>
      <c r="E132" s="1" t="s">
        <v>21</v>
      </c>
      <c r="F132" s="1" t="s">
        <v>11</v>
      </c>
      <c r="W132" s="5">
        <v>-1</v>
      </c>
      <c r="X132" s="5">
        <v>-1</v>
      </c>
      <c r="AK132" s="20">
        <v>64</v>
      </c>
    </row>
    <row r="133" spans="1:41" x14ac:dyDescent="0.2">
      <c r="A133" s="1" t="s">
        <v>110</v>
      </c>
      <c r="B133" s="1" t="s">
        <v>64</v>
      </c>
      <c r="C133" s="1" t="s">
        <v>8</v>
      </c>
      <c r="D133" s="1" t="s">
        <v>65</v>
      </c>
      <c r="E133" s="1" t="s">
        <v>21</v>
      </c>
      <c r="F133" s="1" t="s">
        <v>10</v>
      </c>
      <c r="AD133" s="5">
        <v>10.721</v>
      </c>
      <c r="AH133" s="5">
        <v>4.6449999999999996</v>
      </c>
      <c r="AI133" s="5">
        <v>1.3520000000000001</v>
      </c>
      <c r="AJ133" s="5">
        <v>9.6000000000000002E-2</v>
      </c>
      <c r="AK133" s="20">
        <v>65</v>
      </c>
      <c r="AM133" s="12">
        <f>+AO133/$AO$3</f>
        <v>2.0655759251349584E-5</v>
      </c>
      <c r="AN133" s="7">
        <f>IF(AK133=1,AM133,AM133+AN131)</f>
        <v>0.99986311106235148</v>
      </c>
      <c r="AO133" s="5">
        <f>SUM(G133:AJ133)</f>
        <v>16.814</v>
      </c>
    </row>
    <row r="134" spans="1:41" x14ac:dyDescent="0.2">
      <c r="A134" s="1" t="s">
        <v>110</v>
      </c>
      <c r="B134" s="1" t="s">
        <v>64</v>
      </c>
      <c r="C134" s="1" t="s">
        <v>8</v>
      </c>
      <c r="D134" s="1" t="s">
        <v>65</v>
      </c>
      <c r="E134" s="1" t="s">
        <v>21</v>
      </c>
      <c r="F134" s="1" t="s">
        <v>11</v>
      </c>
      <c r="X134" s="5" t="s">
        <v>15</v>
      </c>
      <c r="AD134" s="5" t="s">
        <v>12</v>
      </c>
      <c r="AE134" s="5" t="s">
        <v>15</v>
      </c>
      <c r="AG134" s="5" t="s">
        <v>13</v>
      </c>
      <c r="AH134" s="5" t="s">
        <v>24</v>
      </c>
      <c r="AI134" s="5" t="s">
        <v>15</v>
      </c>
      <c r="AJ134" s="5" t="s">
        <v>15</v>
      </c>
      <c r="AK134" s="20">
        <v>65</v>
      </c>
    </row>
    <row r="135" spans="1:41" x14ac:dyDescent="0.2">
      <c r="A135" s="1" t="s">
        <v>110</v>
      </c>
      <c r="B135" s="1" t="s">
        <v>64</v>
      </c>
      <c r="C135" s="1" t="s">
        <v>30</v>
      </c>
      <c r="D135" s="1" t="s">
        <v>152</v>
      </c>
      <c r="E135" s="63" t="s">
        <v>32</v>
      </c>
      <c r="F135" s="1" t="s">
        <v>10</v>
      </c>
      <c r="L135" s="5">
        <v>14</v>
      </c>
      <c r="AK135" s="20">
        <v>66</v>
      </c>
      <c r="AM135" s="12">
        <f>+AO135/$AO$3</f>
        <v>1.7198800375811475E-5</v>
      </c>
      <c r="AN135" s="7">
        <f>IF(AK135=1,AM135,AM135+AN133)</f>
        <v>0.99988030986272725</v>
      </c>
      <c r="AO135" s="5">
        <f>SUM(G135:AJ135)</f>
        <v>14</v>
      </c>
    </row>
    <row r="136" spans="1:41" x14ac:dyDescent="0.2">
      <c r="A136" s="1" t="s">
        <v>110</v>
      </c>
      <c r="B136" s="1" t="s">
        <v>64</v>
      </c>
      <c r="C136" s="1" t="s">
        <v>30</v>
      </c>
      <c r="D136" s="1" t="s">
        <v>152</v>
      </c>
      <c r="E136" s="63" t="s">
        <v>32</v>
      </c>
      <c r="F136" s="1" t="s">
        <v>11</v>
      </c>
      <c r="L136" s="5">
        <v>-1</v>
      </c>
      <c r="AK136" s="20">
        <v>66</v>
      </c>
    </row>
    <row r="137" spans="1:41" x14ac:dyDescent="0.2">
      <c r="A137" s="1" t="s">
        <v>110</v>
      </c>
      <c r="B137" s="1" t="s">
        <v>64</v>
      </c>
      <c r="C137" s="1" t="s">
        <v>8</v>
      </c>
      <c r="D137" s="1" t="s">
        <v>234</v>
      </c>
      <c r="E137" s="1" t="s">
        <v>26</v>
      </c>
      <c r="F137" s="1" t="s">
        <v>10</v>
      </c>
      <c r="AD137" s="5">
        <v>1.2310000000000001</v>
      </c>
      <c r="AE137" s="5">
        <v>1.9239999999999999</v>
      </c>
      <c r="AF137" s="5">
        <v>1.724</v>
      </c>
      <c r="AG137" s="5">
        <v>2.5019999999999998</v>
      </c>
      <c r="AH137" s="5">
        <v>3.3380000000000001</v>
      </c>
      <c r="AI137" s="5">
        <v>2.6669999999999998</v>
      </c>
      <c r="AK137" s="20">
        <v>67</v>
      </c>
      <c r="AM137" s="12">
        <f>+AO137/$AO$3</f>
        <v>1.644451013075803E-5</v>
      </c>
      <c r="AN137" s="7">
        <f>IF(AK137=1,AM137,AM137+AN135)</f>
        <v>0.99989675437285797</v>
      </c>
      <c r="AO137" s="5">
        <f>SUM(G137:AJ137)</f>
        <v>13.386000000000001</v>
      </c>
    </row>
    <row r="138" spans="1:41" x14ac:dyDescent="0.2">
      <c r="A138" s="1" t="s">
        <v>110</v>
      </c>
      <c r="B138" s="1" t="s">
        <v>64</v>
      </c>
      <c r="C138" s="1" t="s">
        <v>8</v>
      </c>
      <c r="D138" s="1" t="s">
        <v>234</v>
      </c>
      <c r="E138" s="1" t="s">
        <v>26</v>
      </c>
      <c r="F138" s="1" t="s">
        <v>11</v>
      </c>
      <c r="AC138" s="5" t="s">
        <v>24</v>
      </c>
      <c r="AD138" s="5" t="s">
        <v>24</v>
      </c>
      <c r="AE138" s="5" t="s">
        <v>23</v>
      </c>
      <c r="AF138" s="5" t="s">
        <v>23</v>
      </c>
      <c r="AG138" s="5" t="s">
        <v>23</v>
      </c>
      <c r="AH138" s="5" t="s">
        <v>23</v>
      </c>
      <c r="AI138" s="5" t="s">
        <v>23</v>
      </c>
      <c r="AJ138" s="5" t="s">
        <v>23</v>
      </c>
      <c r="AK138" s="20">
        <v>67</v>
      </c>
    </row>
    <row r="139" spans="1:41" x14ac:dyDescent="0.2">
      <c r="A139" s="1" t="s">
        <v>110</v>
      </c>
      <c r="B139" s="1" t="s">
        <v>64</v>
      </c>
      <c r="C139" s="1" t="s">
        <v>8</v>
      </c>
      <c r="D139" s="1" t="s">
        <v>216</v>
      </c>
      <c r="E139" s="1" t="s">
        <v>16</v>
      </c>
      <c r="F139" s="1" t="s">
        <v>10</v>
      </c>
      <c r="Z139" s="5">
        <v>1.048</v>
      </c>
      <c r="AA139" s="5">
        <v>0.79200000000000004</v>
      </c>
      <c r="AB139" s="5">
        <v>1.1930000000000001</v>
      </c>
      <c r="AC139" s="5">
        <v>2.371</v>
      </c>
      <c r="AD139" s="5">
        <v>1.48</v>
      </c>
      <c r="AE139" s="5">
        <v>0.88700000000000001</v>
      </c>
      <c r="AG139" s="5">
        <v>0.59799999999999998</v>
      </c>
      <c r="AH139" s="5">
        <v>0.39</v>
      </c>
      <c r="AI139" s="5">
        <v>0.75</v>
      </c>
      <c r="AJ139" s="5">
        <v>1.349</v>
      </c>
      <c r="AK139" s="20">
        <v>68</v>
      </c>
      <c r="AM139" s="12">
        <f>+AO139/$AO$3</f>
        <v>1.3338898177182933E-5</v>
      </c>
      <c r="AN139" s="7">
        <f>IF(AK139=1,AM139,AM139+AN137)</f>
        <v>0.99991009327103519</v>
      </c>
      <c r="AO139" s="5">
        <f>SUM(G139:AJ139)</f>
        <v>10.858000000000002</v>
      </c>
    </row>
    <row r="140" spans="1:41" x14ac:dyDescent="0.2">
      <c r="A140" s="1" t="s">
        <v>110</v>
      </c>
      <c r="B140" s="1" t="s">
        <v>64</v>
      </c>
      <c r="C140" s="1" t="s">
        <v>8</v>
      </c>
      <c r="D140" s="1" t="s">
        <v>216</v>
      </c>
      <c r="E140" s="1" t="s">
        <v>16</v>
      </c>
      <c r="F140" s="1" t="s">
        <v>11</v>
      </c>
      <c r="Z140" s="5">
        <v>-1</v>
      </c>
      <c r="AA140" s="5" t="s">
        <v>15</v>
      </c>
      <c r="AB140" s="5" t="s">
        <v>15</v>
      </c>
      <c r="AC140" s="5">
        <v>-1</v>
      </c>
      <c r="AD140" s="5" t="s">
        <v>15</v>
      </c>
      <c r="AE140" s="5">
        <v>-1</v>
      </c>
      <c r="AF140" s="5" t="s">
        <v>15</v>
      </c>
      <c r="AG140" s="5" t="s">
        <v>15</v>
      </c>
      <c r="AH140" s="5" t="s">
        <v>15</v>
      </c>
      <c r="AI140" s="5" t="s">
        <v>15</v>
      </c>
      <c r="AJ140" s="5" t="s">
        <v>15</v>
      </c>
      <c r="AK140" s="20">
        <v>68</v>
      </c>
    </row>
    <row r="141" spans="1:41" x14ac:dyDescent="0.2">
      <c r="A141" s="1" t="s">
        <v>110</v>
      </c>
      <c r="B141" s="1" t="s">
        <v>64</v>
      </c>
      <c r="C141" s="1" t="s">
        <v>8</v>
      </c>
      <c r="D141" s="1" t="s">
        <v>216</v>
      </c>
      <c r="E141" s="63" t="s">
        <v>32</v>
      </c>
      <c r="F141" s="1" t="s">
        <v>10</v>
      </c>
      <c r="AH141" s="5">
        <v>4.8520000000000003</v>
      </c>
      <c r="AI141" s="5">
        <v>2.6549999999999998</v>
      </c>
      <c r="AJ141" s="5">
        <v>3.0449999999999999</v>
      </c>
      <c r="AK141" s="20">
        <v>69</v>
      </c>
      <c r="AM141" s="12">
        <f>+AO141/$AO$3</f>
        <v>1.2962981540397334E-5</v>
      </c>
      <c r="AN141" s="7">
        <f>IF(AK141=1,AM141,AM141+AN139)</f>
        <v>0.9999230562525756</v>
      </c>
      <c r="AO141" s="5">
        <f>SUM(G141:AJ141)</f>
        <v>10.552</v>
      </c>
    </row>
    <row r="142" spans="1:41" x14ac:dyDescent="0.2">
      <c r="A142" s="1" t="s">
        <v>110</v>
      </c>
      <c r="B142" s="1" t="s">
        <v>64</v>
      </c>
      <c r="C142" s="1" t="s">
        <v>8</v>
      </c>
      <c r="D142" s="1" t="s">
        <v>216</v>
      </c>
      <c r="E142" s="63" t="s">
        <v>32</v>
      </c>
      <c r="F142" s="1" t="s">
        <v>11</v>
      </c>
      <c r="W142" s="5" t="s">
        <v>15</v>
      </c>
      <c r="AA142" s="5" t="s">
        <v>15</v>
      </c>
      <c r="AC142" s="5" t="s">
        <v>15</v>
      </c>
      <c r="AD142" s="5" t="s">
        <v>15</v>
      </c>
      <c r="AH142" s="5" t="s">
        <v>15</v>
      </c>
      <c r="AI142" s="5" t="s">
        <v>15</v>
      </c>
      <c r="AJ142" s="5" t="s">
        <v>15</v>
      </c>
      <c r="AK142" s="20">
        <v>69</v>
      </c>
    </row>
    <row r="143" spans="1:41" x14ac:dyDescent="0.2">
      <c r="A143" s="1" t="s">
        <v>110</v>
      </c>
      <c r="B143" s="1" t="s">
        <v>64</v>
      </c>
      <c r="C143" s="1" t="s">
        <v>8</v>
      </c>
      <c r="D143" s="1" t="s">
        <v>65</v>
      </c>
      <c r="E143" s="63" t="s">
        <v>32</v>
      </c>
      <c r="F143" s="1" t="s">
        <v>10</v>
      </c>
      <c r="AH143" s="5">
        <v>4.016</v>
      </c>
      <c r="AI143" s="5">
        <v>6.492</v>
      </c>
      <c r="AK143" s="20">
        <v>70</v>
      </c>
      <c r="AM143" s="12">
        <f>+AO143/$AO$3</f>
        <v>1.2908928167787641E-5</v>
      </c>
      <c r="AN143" s="7">
        <f>IF(AK143=1,AM143,AM143+AN141)</f>
        <v>0.99993596518074335</v>
      </c>
      <c r="AO143" s="5">
        <f>SUM(G143:AJ143)</f>
        <v>10.507999999999999</v>
      </c>
    </row>
    <row r="144" spans="1:41" x14ac:dyDescent="0.2">
      <c r="A144" s="1" t="s">
        <v>110</v>
      </c>
      <c r="B144" s="1" t="s">
        <v>64</v>
      </c>
      <c r="C144" s="1" t="s">
        <v>8</v>
      </c>
      <c r="D144" s="1" t="s">
        <v>65</v>
      </c>
      <c r="E144" s="63" t="s">
        <v>32</v>
      </c>
      <c r="F144" s="1" t="s">
        <v>11</v>
      </c>
      <c r="W144" s="5" t="s">
        <v>15</v>
      </c>
      <c r="AA144" s="5" t="s">
        <v>15</v>
      </c>
      <c r="AB144" s="5" t="s">
        <v>15</v>
      </c>
      <c r="AC144" s="5" t="s">
        <v>15</v>
      </c>
      <c r="AH144" s="5">
        <v>-1</v>
      </c>
      <c r="AI144" s="5" t="s">
        <v>15</v>
      </c>
      <c r="AK144" s="20">
        <v>70</v>
      </c>
    </row>
    <row r="145" spans="1:41" x14ac:dyDescent="0.2">
      <c r="A145" s="1" t="s">
        <v>110</v>
      </c>
      <c r="B145" s="1" t="s">
        <v>64</v>
      </c>
      <c r="C145" s="1" t="s">
        <v>30</v>
      </c>
      <c r="D145" s="1" t="s">
        <v>153</v>
      </c>
      <c r="E145" s="1" t="s">
        <v>28</v>
      </c>
      <c r="F145" s="1" t="s">
        <v>10</v>
      </c>
      <c r="K145" s="5">
        <v>2</v>
      </c>
      <c r="L145" s="5">
        <v>4</v>
      </c>
      <c r="P145" s="5">
        <v>4.3499999999999996</v>
      </c>
      <c r="AK145" s="20">
        <v>71</v>
      </c>
      <c r="AM145" s="12">
        <f>+AO145/$AO$3</f>
        <v>1.2714827420689197E-5</v>
      </c>
      <c r="AN145" s="7">
        <f>IF(AK145=1,AM145,AM145+AN143)</f>
        <v>0.99994868000816406</v>
      </c>
      <c r="AO145" s="5">
        <f>SUM(G145:AJ145)</f>
        <v>10.35</v>
      </c>
    </row>
    <row r="146" spans="1:41" x14ac:dyDescent="0.2">
      <c r="A146" s="1" t="s">
        <v>110</v>
      </c>
      <c r="B146" s="1" t="s">
        <v>64</v>
      </c>
      <c r="C146" s="1" t="s">
        <v>30</v>
      </c>
      <c r="D146" s="1" t="s">
        <v>153</v>
      </c>
      <c r="E146" s="1" t="s">
        <v>28</v>
      </c>
      <c r="F146" s="1" t="s">
        <v>11</v>
      </c>
      <c r="K146" s="5">
        <v>-1</v>
      </c>
      <c r="L146" s="5">
        <v>-1</v>
      </c>
      <c r="P146" s="5">
        <v>-1</v>
      </c>
      <c r="AK146" s="20">
        <v>71</v>
      </c>
    </row>
    <row r="147" spans="1:41" x14ac:dyDescent="0.2">
      <c r="A147" s="1" t="s">
        <v>110</v>
      </c>
      <c r="B147" s="1" t="s">
        <v>64</v>
      </c>
      <c r="C147" s="1" t="s">
        <v>8</v>
      </c>
      <c r="D147" s="1" t="s">
        <v>233</v>
      </c>
      <c r="E147" s="1" t="s">
        <v>33</v>
      </c>
      <c r="F147" s="1" t="s">
        <v>10</v>
      </c>
      <c r="I147" s="5">
        <v>4</v>
      </c>
      <c r="X147" s="5">
        <v>3.4780000000000002</v>
      </c>
      <c r="AK147" s="20">
        <v>72</v>
      </c>
      <c r="AM147" s="12">
        <f>+AO147/$AO$3</f>
        <v>9.1866163721655873E-6</v>
      </c>
      <c r="AN147" s="7">
        <f>IF(AK147=1,AM147,AM147+AN145)</f>
        <v>0.99995786662453623</v>
      </c>
      <c r="AO147" s="5">
        <f>SUM(G147:AJ147)</f>
        <v>7.4779999999999998</v>
      </c>
    </row>
    <row r="148" spans="1:41" x14ac:dyDescent="0.2">
      <c r="A148" s="1" t="s">
        <v>110</v>
      </c>
      <c r="B148" s="1" t="s">
        <v>64</v>
      </c>
      <c r="C148" s="1" t="s">
        <v>8</v>
      </c>
      <c r="D148" s="1" t="s">
        <v>233</v>
      </c>
      <c r="E148" s="1" t="s">
        <v>33</v>
      </c>
      <c r="F148" s="1" t="s">
        <v>11</v>
      </c>
      <c r="I148" s="5">
        <v>-1</v>
      </c>
      <c r="W148" s="5" t="s">
        <v>24</v>
      </c>
      <c r="X148" s="5" t="s">
        <v>12</v>
      </c>
      <c r="AI148" s="5" t="s">
        <v>23</v>
      </c>
      <c r="AK148" s="20">
        <v>72</v>
      </c>
    </row>
    <row r="149" spans="1:41" x14ac:dyDescent="0.2">
      <c r="A149" s="1" t="s">
        <v>110</v>
      </c>
      <c r="B149" s="1" t="s">
        <v>64</v>
      </c>
      <c r="C149" s="1" t="s">
        <v>8</v>
      </c>
      <c r="D149" s="1" t="s">
        <v>65</v>
      </c>
      <c r="E149" s="1" t="s">
        <v>33</v>
      </c>
      <c r="F149" s="1" t="s">
        <v>10</v>
      </c>
      <c r="AE149" s="5">
        <v>0.114</v>
      </c>
      <c r="AF149" s="5">
        <v>0.77200000000000002</v>
      </c>
      <c r="AH149" s="5">
        <v>2.363</v>
      </c>
      <c r="AI149" s="5">
        <v>1.8939999999999999</v>
      </c>
      <c r="AJ149" s="5">
        <v>0.65100000000000002</v>
      </c>
      <c r="AK149" s="20">
        <v>73</v>
      </c>
      <c r="AM149" s="12">
        <f>+AO149/$AO$3</f>
        <v>7.1178463841036916E-6</v>
      </c>
      <c r="AN149" s="7">
        <f>IF(AK149=1,AM149,AM149+AN147)</f>
        <v>0.9999649844709203</v>
      </c>
      <c r="AO149" s="5">
        <f>SUM(G149:AJ149)</f>
        <v>5.7939999999999996</v>
      </c>
    </row>
    <row r="150" spans="1:41" x14ac:dyDescent="0.2">
      <c r="A150" s="1" t="s">
        <v>110</v>
      </c>
      <c r="B150" s="1" t="s">
        <v>64</v>
      </c>
      <c r="C150" s="1" t="s">
        <v>8</v>
      </c>
      <c r="D150" s="1" t="s">
        <v>65</v>
      </c>
      <c r="E150" s="1" t="s">
        <v>33</v>
      </c>
      <c r="F150" s="1" t="s">
        <v>11</v>
      </c>
      <c r="AC150" s="5" t="s">
        <v>15</v>
      </c>
      <c r="AE150" s="5" t="s">
        <v>15</v>
      </c>
      <c r="AF150" s="5">
        <v>-1</v>
      </c>
      <c r="AH150" s="5">
        <v>-1</v>
      </c>
      <c r="AI150" s="5" t="s">
        <v>15</v>
      </c>
      <c r="AJ150" s="5" t="s">
        <v>15</v>
      </c>
      <c r="AK150" s="20">
        <v>73</v>
      </c>
    </row>
    <row r="151" spans="1:41" x14ac:dyDescent="0.2">
      <c r="A151" s="1" t="s">
        <v>110</v>
      </c>
      <c r="B151" s="1" t="s">
        <v>64</v>
      </c>
      <c r="C151" s="1" t="s">
        <v>8</v>
      </c>
      <c r="D151" s="1" t="s">
        <v>90</v>
      </c>
      <c r="E151" s="1" t="s">
        <v>21</v>
      </c>
      <c r="F151" s="1" t="s">
        <v>10</v>
      </c>
      <c r="AH151" s="5">
        <v>0.8</v>
      </c>
      <c r="AI151" s="5">
        <v>2.1</v>
      </c>
      <c r="AJ151" s="5">
        <v>2.8</v>
      </c>
      <c r="AK151" s="20">
        <v>74</v>
      </c>
      <c r="AM151" s="12">
        <f>+AO151/$AO$3</f>
        <v>7.0023687244375295E-6</v>
      </c>
      <c r="AN151" s="7">
        <f>IF(AK151=1,AM151,AM151+AN149)</f>
        <v>0.99997198683964472</v>
      </c>
      <c r="AO151" s="5">
        <f>SUM(G151:AJ151)</f>
        <v>5.7</v>
      </c>
    </row>
    <row r="152" spans="1:41" x14ac:dyDescent="0.2">
      <c r="A152" s="1" t="s">
        <v>110</v>
      </c>
      <c r="B152" s="1" t="s">
        <v>64</v>
      </c>
      <c r="C152" s="1" t="s">
        <v>8</v>
      </c>
      <c r="D152" s="1" t="s">
        <v>90</v>
      </c>
      <c r="E152" s="1" t="s">
        <v>21</v>
      </c>
      <c r="F152" s="1" t="s">
        <v>11</v>
      </c>
      <c r="AH152" s="5">
        <v>-1</v>
      </c>
      <c r="AI152" s="5">
        <v>-1</v>
      </c>
      <c r="AJ152" s="5">
        <v>-1</v>
      </c>
      <c r="AK152" s="20">
        <v>74</v>
      </c>
    </row>
    <row r="153" spans="1:41" x14ac:dyDescent="0.2">
      <c r="A153" s="1" t="s">
        <v>110</v>
      </c>
      <c r="B153" s="1" t="s">
        <v>64</v>
      </c>
      <c r="C153" s="1" t="s">
        <v>8</v>
      </c>
      <c r="D153" s="1" t="s">
        <v>231</v>
      </c>
      <c r="E153" s="1" t="s">
        <v>16</v>
      </c>
      <c r="F153" s="1" t="s">
        <v>10</v>
      </c>
      <c r="AF153" s="5">
        <v>4.492</v>
      </c>
      <c r="AK153" s="20">
        <v>75</v>
      </c>
      <c r="AM153" s="12">
        <f>+AO153/$AO$3</f>
        <v>5.5183579491532251E-6</v>
      </c>
      <c r="AN153" s="7">
        <f>IF(AK153=1,AM153,AM153+AN151)</f>
        <v>0.99997750519759387</v>
      </c>
      <c r="AO153" s="5">
        <f>SUM(G153:AJ153)</f>
        <v>4.492</v>
      </c>
    </row>
    <row r="154" spans="1:41" x14ac:dyDescent="0.2">
      <c r="A154" s="1" t="s">
        <v>110</v>
      </c>
      <c r="B154" s="1" t="s">
        <v>64</v>
      </c>
      <c r="C154" s="1" t="s">
        <v>8</v>
      </c>
      <c r="D154" s="1" t="s">
        <v>231</v>
      </c>
      <c r="E154" s="1" t="s">
        <v>16</v>
      </c>
      <c r="F154" s="1" t="s">
        <v>11</v>
      </c>
      <c r="AF154" s="5">
        <v>-1</v>
      </c>
      <c r="AK154" s="20">
        <v>75</v>
      </c>
    </row>
    <row r="155" spans="1:41" x14ac:dyDescent="0.2">
      <c r="A155" s="1" t="s">
        <v>110</v>
      </c>
      <c r="B155" s="1" t="s">
        <v>64</v>
      </c>
      <c r="C155" s="1" t="s">
        <v>30</v>
      </c>
      <c r="D155" s="1" t="s">
        <v>154</v>
      </c>
      <c r="E155" s="1" t="s">
        <v>9</v>
      </c>
      <c r="F155" s="1" t="s">
        <v>10</v>
      </c>
      <c r="AB155" s="5">
        <v>1.8620000000000001</v>
      </c>
      <c r="AC155" s="5">
        <v>2.004</v>
      </c>
      <c r="AF155" s="5">
        <v>0.20300000000000001</v>
      </c>
      <c r="AK155" s="20">
        <v>76</v>
      </c>
      <c r="AM155" s="12">
        <f>+AO155/$AO$3</f>
        <v>4.9987084806554929E-6</v>
      </c>
      <c r="AN155" s="7">
        <f>IF(AK155=1,AM155,AM155+AN153)</f>
        <v>0.99998250390607457</v>
      </c>
      <c r="AO155" s="5">
        <f>SUM(G155:AJ155)</f>
        <v>4.069</v>
      </c>
    </row>
    <row r="156" spans="1:41" x14ac:dyDescent="0.2">
      <c r="A156" s="1" t="s">
        <v>110</v>
      </c>
      <c r="B156" s="1" t="s">
        <v>64</v>
      </c>
      <c r="C156" s="1" t="s">
        <v>30</v>
      </c>
      <c r="D156" s="1" t="s">
        <v>154</v>
      </c>
      <c r="E156" s="1" t="s">
        <v>9</v>
      </c>
      <c r="F156" s="1" t="s">
        <v>11</v>
      </c>
      <c r="AB156" s="5">
        <v>-1</v>
      </c>
      <c r="AC156" s="5">
        <v>-1</v>
      </c>
      <c r="AF156" s="5">
        <v>-1</v>
      </c>
      <c r="AK156" s="20">
        <v>76</v>
      </c>
    </row>
    <row r="157" spans="1:41" x14ac:dyDescent="0.2">
      <c r="A157" s="1" t="s">
        <v>110</v>
      </c>
      <c r="B157" s="1" t="s">
        <v>64</v>
      </c>
      <c r="C157" s="1" t="s">
        <v>8</v>
      </c>
      <c r="D157" s="1" t="s">
        <v>232</v>
      </c>
      <c r="E157" s="63" t="s">
        <v>32</v>
      </c>
      <c r="F157" s="1" t="s">
        <v>10</v>
      </c>
      <c r="AF157" s="5">
        <v>0.67800000000000005</v>
      </c>
      <c r="AG157" s="5">
        <v>8.2000000000000003E-2</v>
      </c>
      <c r="AJ157" s="5">
        <v>2.3479999999999999</v>
      </c>
      <c r="AK157" s="20">
        <v>77</v>
      </c>
      <c r="AM157" s="12">
        <f>+AO157/$AO$3</f>
        <v>3.8181336834301473E-6</v>
      </c>
      <c r="AN157" s="7">
        <f>IF(AK157=1,AM157,AM157+AN155)</f>
        <v>0.99998632203975801</v>
      </c>
      <c r="AO157" s="5">
        <f>SUM(G157:AJ157)</f>
        <v>3.1079999999999997</v>
      </c>
    </row>
    <row r="158" spans="1:41" x14ac:dyDescent="0.2">
      <c r="A158" s="1" t="s">
        <v>110</v>
      </c>
      <c r="B158" s="1" t="s">
        <v>64</v>
      </c>
      <c r="C158" s="1" t="s">
        <v>8</v>
      </c>
      <c r="D158" s="1" t="s">
        <v>232</v>
      </c>
      <c r="E158" s="63" t="s">
        <v>32</v>
      </c>
      <c r="F158" s="1" t="s">
        <v>11</v>
      </c>
      <c r="W158" s="5" t="s">
        <v>24</v>
      </c>
      <c r="Y158" s="5" t="s">
        <v>24</v>
      </c>
      <c r="Z158" s="5" t="s">
        <v>24</v>
      </c>
      <c r="AA158" s="5" t="s">
        <v>24</v>
      </c>
      <c r="AD158" s="5" t="s">
        <v>24</v>
      </c>
      <c r="AE158" s="5" t="s">
        <v>15</v>
      </c>
      <c r="AF158" s="5">
        <v>-1</v>
      </c>
      <c r="AG158" s="5" t="s">
        <v>24</v>
      </c>
      <c r="AJ158" s="5">
        <v>-1</v>
      </c>
      <c r="AK158" s="20">
        <v>77</v>
      </c>
    </row>
    <row r="159" spans="1:41" x14ac:dyDescent="0.2">
      <c r="A159" s="1" t="s">
        <v>110</v>
      </c>
      <c r="B159" s="1" t="s">
        <v>64</v>
      </c>
      <c r="C159" s="1" t="s">
        <v>30</v>
      </c>
      <c r="D159" s="1" t="s">
        <v>154</v>
      </c>
      <c r="E159" s="1" t="s">
        <v>28</v>
      </c>
      <c r="F159" s="1" t="s">
        <v>10</v>
      </c>
      <c r="AB159" s="5">
        <v>0.59299999999999997</v>
      </c>
      <c r="AC159" s="5">
        <v>1.339</v>
      </c>
      <c r="AF159" s="5">
        <v>1E-3</v>
      </c>
      <c r="AG159" s="5">
        <v>0.83899999999999997</v>
      </c>
      <c r="AH159" s="5">
        <v>0.215</v>
      </c>
      <c r="AK159" s="20">
        <v>78</v>
      </c>
      <c r="AM159" s="12">
        <f>+AO159/$AO$3</f>
        <v>3.669486908753491E-6</v>
      </c>
      <c r="AN159" s="7">
        <f>IF(AK159=1,AM159,AM159+AN157)</f>
        <v>0.99998999152666679</v>
      </c>
      <c r="AO159" s="5">
        <f>SUM(G159:AJ159)</f>
        <v>2.9869999999999997</v>
      </c>
    </row>
    <row r="160" spans="1:41" x14ac:dyDescent="0.2">
      <c r="A160" s="1" t="s">
        <v>110</v>
      </c>
      <c r="B160" s="1" t="s">
        <v>64</v>
      </c>
      <c r="C160" s="1" t="s">
        <v>30</v>
      </c>
      <c r="D160" s="1" t="s">
        <v>154</v>
      </c>
      <c r="E160" s="1" t="s">
        <v>28</v>
      </c>
      <c r="F160" s="1" t="s">
        <v>11</v>
      </c>
      <c r="AB160" s="5">
        <v>-1</v>
      </c>
      <c r="AC160" s="5">
        <v>-1</v>
      </c>
      <c r="AF160" s="5">
        <v>-1</v>
      </c>
      <c r="AG160" s="5">
        <v>-1</v>
      </c>
      <c r="AH160" s="5">
        <v>-1</v>
      </c>
      <c r="AK160" s="20">
        <v>78</v>
      </c>
    </row>
    <row r="161" spans="1:41" x14ac:dyDescent="0.2">
      <c r="A161" s="1" t="s">
        <v>110</v>
      </c>
      <c r="B161" s="1" t="s">
        <v>64</v>
      </c>
      <c r="C161" s="1" t="s">
        <v>30</v>
      </c>
      <c r="D161" s="1" t="s">
        <v>154</v>
      </c>
      <c r="E161" s="1" t="s">
        <v>21</v>
      </c>
      <c r="F161" s="1" t="s">
        <v>10</v>
      </c>
      <c r="AB161" s="5">
        <v>1.601</v>
      </c>
      <c r="AD161" s="5">
        <v>5.3999999999999999E-2</v>
      </c>
      <c r="AF161" s="5">
        <v>0.13100000000000001</v>
      </c>
      <c r="AK161" s="20">
        <v>79</v>
      </c>
      <c r="AM161" s="12">
        <f>+AO161/$AO$3</f>
        <v>2.1940755336570925E-6</v>
      </c>
      <c r="AN161" s="7">
        <f>IF(AK161=1,AM161,AM161+AN159)</f>
        <v>0.99999218560220049</v>
      </c>
      <c r="AO161" s="5">
        <f>SUM(G161:AJ161)</f>
        <v>1.786</v>
      </c>
    </row>
    <row r="162" spans="1:41" x14ac:dyDescent="0.2">
      <c r="A162" s="1" t="s">
        <v>110</v>
      </c>
      <c r="B162" s="1" t="s">
        <v>64</v>
      </c>
      <c r="C162" s="1" t="s">
        <v>30</v>
      </c>
      <c r="D162" s="1" t="s">
        <v>154</v>
      </c>
      <c r="E162" s="1" t="s">
        <v>21</v>
      </c>
      <c r="F162" s="1" t="s">
        <v>11</v>
      </c>
      <c r="AB162" s="5">
        <v>-1</v>
      </c>
      <c r="AD162" s="5">
        <v>-1</v>
      </c>
      <c r="AF162" s="5">
        <v>-1</v>
      </c>
      <c r="AK162" s="20">
        <v>79</v>
      </c>
    </row>
    <row r="163" spans="1:41" x14ac:dyDescent="0.2">
      <c r="A163" s="1" t="s">
        <v>110</v>
      </c>
      <c r="B163" s="1" t="s">
        <v>64</v>
      </c>
      <c r="C163" s="1" t="s">
        <v>8</v>
      </c>
      <c r="D163" s="1" t="s">
        <v>65</v>
      </c>
      <c r="E163" s="1" t="s">
        <v>16</v>
      </c>
      <c r="F163" s="1" t="s">
        <v>10</v>
      </c>
      <c r="AJ163" s="5">
        <v>1.53</v>
      </c>
      <c r="AK163" s="20">
        <v>80</v>
      </c>
      <c r="AM163" s="12">
        <f>+AO163/$AO$3</f>
        <v>1.8795831839279685E-6</v>
      </c>
      <c r="AN163" s="7">
        <f>IF(AK163=1,AM163,AM163+AN161)</f>
        <v>0.99999406518538436</v>
      </c>
      <c r="AO163" s="5">
        <f>SUM(G163:AJ163)</f>
        <v>1.53</v>
      </c>
    </row>
    <row r="164" spans="1:41" x14ac:dyDescent="0.2">
      <c r="A164" s="1" t="s">
        <v>110</v>
      </c>
      <c r="B164" s="1" t="s">
        <v>64</v>
      </c>
      <c r="C164" s="1" t="s">
        <v>8</v>
      </c>
      <c r="D164" s="1" t="s">
        <v>65</v>
      </c>
      <c r="E164" s="1" t="s">
        <v>16</v>
      </c>
      <c r="F164" s="1" t="s">
        <v>11</v>
      </c>
      <c r="AJ164" s="5" t="s">
        <v>15</v>
      </c>
      <c r="AK164" s="20">
        <v>80</v>
      </c>
    </row>
    <row r="165" spans="1:41" x14ac:dyDescent="0.2">
      <c r="A165" s="1" t="s">
        <v>110</v>
      </c>
      <c r="B165" s="1" t="s">
        <v>64</v>
      </c>
      <c r="C165" s="1" t="s">
        <v>8</v>
      </c>
      <c r="D165" s="1" t="s">
        <v>216</v>
      </c>
      <c r="E165" s="1" t="s">
        <v>49</v>
      </c>
      <c r="F165" s="1" t="s">
        <v>10</v>
      </c>
      <c r="AG165" s="5">
        <v>0.33400000000000002</v>
      </c>
      <c r="AH165" s="5">
        <v>0.23100000000000001</v>
      </c>
      <c r="AI165" s="5">
        <v>0.38500000000000001</v>
      </c>
      <c r="AJ165" s="5">
        <v>0.41499999999999998</v>
      </c>
      <c r="AK165" s="20">
        <v>81</v>
      </c>
      <c r="AM165" s="12">
        <f>+AO165/$AO$3</f>
        <v>1.6768830366416188E-6</v>
      </c>
      <c r="AN165" s="7">
        <f>IF(AK165=1,AM165,AM165+AN163)</f>
        <v>0.99999574206842101</v>
      </c>
      <c r="AO165" s="5">
        <f>SUM(G165:AJ165)</f>
        <v>1.365</v>
      </c>
    </row>
    <row r="166" spans="1:41" x14ac:dyDescent="0.2">
      <c r="A166" s="1" t="s">
        <v>110</v>
      </c>
      <c r="B166" s="1" t="s">
        <v>64</v>
      </c>
      <c r="C166" s="1" t="s">
        <v>8</v>
      </c>
      <c r="D166" s="1" t="s">
        <v>216</v>
      </c>
      <c r="E166" s="1" t="s">
        <v>49</v>
      </c>
      <c r="F166" s="1" t="s">
        <v>11</v>
      </c>
      <c r="AC166" s="5" t="s">
        <v>15</v>
      </c>
      <c r="AG166" s="5">
        <v>-1</v>
      </c>
      <c r="AH166" s="5">
        <v>-1</v>
      </c>
      <c r="AI166" s="5">
        <v>-1</v>
      </c>
      <c r="AJ166" s="5">
        <v>-1</v>
      </c>
      <c r="AK166" s="20">
        <v>81</v>
      </c>
    </row>
    <row r="167" spans="1:41" x14ac:dyDescent="0.2">
      <c r="A167" s="1" t="s">
        <v>110</v>
      </c>
      <c r="B167" s="1" t="s">
        <v>64</v>
      </c>
      <c r="C167" s="1" t="s">
        <v>8</v>
      </c>
      <c r="D167" s="1" t="s">
        <v>215</v>
      </c>
      <c r="E167" s="1" t="s">
        <v>22</v>
      </c>
      <c r="F167" s="1" t="s">
        <v>10</v>
      </c>
      <c r="H167" s="5">
        <v>1.0780000000000001</v>
      </c>
      <c r="I167" s="5">
        <v>0.14000000000000001</v>
      </c>
      <c r="AK167" s="20">
        <v>82</v>
      </c>
      <c r="AM167" s="12">
        <f>+AO167/$AO$3</f>
        <v>1.4962956326955985E-6</v>
      </c>
      <c r="AN167" s="7">
        <f>IF(AK167=1,AM167,AM167+AN165)</f>
        <v>0.99999723836405374</v>
      </c>
      <c r="AO167" s="5">
        <f>SUM(G167:AJ167)</f>
        <v>1.218</v>
      </c>
    </row>
    <row r="168" spans="1:41" x14ac:dyDescent="0.2">
      <c r="A168" s="1" t="s">
        <v>110</v>
      </c>
      <c r="B168" s="1" t="s">
        <v>64</v>
      </c>
      <c r="C168" s="1" t="s">
        <v>8</v>
      </c>
      <c r="D168" s="1" t="s">
        <v>215</v>
      </c>
      <c r="E168" s="1" t="s">
        <v>22</v>
      </c>
      <c r="F168" s="1" t="s">
        <v>11</v>
      </c>
      <c r="H168" s="5">
        <v>-1</v>
      </c>
      <c r="I168" s="5">
        <v>-1</v>
      </c>
      <c r="AK168" s="20">
        <v>82</v>
      </c>
    </row>
    <row r="169" spans="1:41" x14ac:dyDescent="0.2">
      <c r="A169" s="1" t="s">
        <v>110</v>
      </c>
      <c r="B169" s="1" t="s">
        <v>64</v>
      </c>
      <c r="C169" s="1" t="s">
        <v>30</v>
      </c>
      <c r="D169" s="1" t="s">
        <v>154</v>
      </c>
      <c r="E169" s="1" t="s">
        <v>47</v>
      </c>
      <c r="F169" s="1" t="s">
        <v>10</v>
      </c>
      <c r="AC169" s="5">
        <v>0.11</v>
      </c>
      <c r="AD169" s="5">
        <v>0.70899999999999996</v>
      </c>
      <c r="AH169" s="5">
        <v>1.7000000000000001E-2</v>
      </c>
      <c r="AK169" s="20">
        <v>83</v>
      </c>
      <c r="AM169" s="12">
        <f>+AO169/$AO$3</f>
        <v>1.0270140795841709E-6</v>
      </c>
      <c r="AN169" s="7">
        <f>IF(AK169=1,AM169,AM169+AN167)</f>
        <v>0.9999982653781333</v>
      </c>
      <c r="AO169" s="5">
        <f>SUM(G169:AJ169)</f>
        <v>0.83599999999999997</v>
      </c>
    </row>
    <row r="170" spans="1:41" x14ac:dyDescent="0.2">
      <c r="A170" s="1" t="s">
        <v>110</v>
      </c>
      <c r="B170" s="1" t="s">
        <v>64</v>
      </c>
      <c r="C170" s="1" t="s">
        <v>30</v>
      </c>
      <c r="D170" s="1" t="s">
        <v>154</v>
      </c>
      <c r="E170" s="1" t="s">
        <v>47</v>
      </c>
      <c r="F170" s="1" t="s">
        <v>11</v>
      </c>
      <c r="AC170" s="5">
        <v>-1</v>
      </c>
      <c r="AD170" s="5">
        <v>-1</v>
      </c>
      <c r="AH170" s="5">
        <v>-1</v>
      </c>
      <c r="AK170" s="20">
        <v>83</v>
      </c>
    </row>
    <row r="171" spans="1:41" x14ac:dyDescent="0.2">
      <c r="A171" s="1" t="s">
        <v>110</v>
      </c>
      <c r="B171" s="1" t="s">
        <v>64</v>
      </c>
      <c r="C171" s="1" t="s">
        <v>30</v>
      </c>
      <c r="D171" s="1" t="s">
        <v>154</v>
      </c>
      <c r="E171" s="1" t="s">
        <v>33</v>
      </c>
      <c r="F171" s="1" t="s">
        <v>10</v>
      </c>
      <c r="AB171" s="5">
        <v>8.7999999999999995E-2</v>
      </c>
      <c r="AD171" s="5">
        <v>0.10100000000000001</v>
      </c>
      <c r="AF171" s="5">
        <v>0.25600000000000001</v>
      </c>
      <c r="AG171" s="5">
        <v>0.17799999999999999</v>
      </c>
      <c r="AK171" s="20">
        <v>84</v>
      </c>
      <c r="AM171" s="12">
        <f>+AO171/$AO$3</f>
        <v>7.6534661672361073E-7</v>
      </c>
      <c r="AN171" s="7">
        <f>IF(AK171=1,AM171,AM171+AN169)</f>
        <v>0.99999903072475005</v>
      </c>
      <c r="AO171" s="5">
        <f>SUM(G171:AJ171)</f>
        <v>0.623</v>
      </c>
    </row>
    <row r="172" spans="1:41" x14ac:dyDescent="0.2">
      <c r="A172" s="1" t="s">
        <v>110</v>
      </c>
      <c r="B172" s="1" t="s">
        <v>64</v>
      </c>
      <c r="C172" s="1" t="s">
        <v>30</v>
      </c>
      <c r="D172" s="1" t="s">
        <v>154</v>
      </c>
      <c r="E172" s="1" t="s">
        <v>33</v>
      </c>
      <c r="F172" s="1" t="s">
        <v>11</v>
      </c>
      <c r="AB172" s="5">
        <v>-1</v>
      </c>
      <c r="AD172" s="5">
        <v>-1</v>
      </c>
      <c r="AF172" s="5">
        <v>-1</v>
      </c>
      <c r="AG172" s="5">
        <v>-1</v>
      </c>
      <c r="AK172" s="20">
        <v>84</v>
      </c>
    </row>
    <row r="173" spans="1:41" x14ac:dyDescent="0.2">
      <c r="A173" s="1" t="s">
        <v>110</v>
      </c>
      <c r="B173" s="1" t="s">
        <v>64</v>
      </c>
      <c r="C173" s="1" t="s">
        <v>30</v>
      </c>
      <c r="D173" s="1" t="s">
        <v>154</v>
      </c>
      <c r="E173" s="63" t="s">
        <v>32</v>
      </c>
      <c r="F173" s="1" t="s">
        <v>10</v>
      </c>
      <c r="AE173" s="5">
        <v>0.20599999999999999</v>
      </c>
      <c r="AK173" s="20">
        <v>85</v>
      </c>
      <c r="AM173" s="12">
        <f>+AO173/$AO$3</f>
        <v>2.5306806267265458E-7</v>
      </c>
      <c r="AN173" s="7">
        <f>IF(AK173=1,AM173,AM173+AN171)</f>
        <v>0.99999928379281278</v>
      </c>
      <c r="AO173" s="5">
        <f>SUM(G173:AJ173)</f>
        <v>0.20599999999999999</v>
      </c>
    </row>
    <row r="174" spans="1:41" x14ac:dyDescent="0.2">
      <c r="A174" s="1" t="s">
        <v>110</v>
      </c>
      <c r="B174" s="1" t="s">
        <v>64</v>
      </c>
      <c r="C174" s="1" t="s">
        <v>30</v>
      </c>
      <c r="D174" s="1" t="s">
        <v>154</v>
      </c>
      <c r="E174" s="63" t="s">
        <v>32</v>
      </c>
      <c r="F174" s="1" t="s">
        <v>11</v>
      </c>
      <c r="AE174" s="5">
        <v>-1</v>
      </c>
      <c r="AK174" s="20">
        <v>85</v>
      </c>
    </row>
    <row r="175" spans="1:41" x14ac:dyDescent="0.2">
      <c r="A175" s="1" t="s">
        <v>110</v>
      </c>
      <c r="B175" s="1" t="s">
        <v>64</v>
      </c>
      <c r="C175" s="1" t="s">
        <v>30</v>
      </c>
      <c r="D175" s="1" t="s">
        <v>154</v>
      </c>
      <c r="E175" s="1" t="s">
        <v>16</v>
      </c>
      <c r="F175" s="1" t="s">
        <v>10</v>
      </c>
      <c r="AI175" s="5">
        <v>0.19</v>
      </c>
      <c r="AK175" s="20">
        <v>86</v>
      </c>
      <c r="AM175" s="12">
        <f>+AO175/$AO$3</f>
        <v>2.3341229081458433E-7</v>
      </c>
      <c r="AN175" s="7">
        <f>IF(AK175=1,AM175,AM175+AN173)</f>
        <v>0.99999951720510361</v>
      </c>
      <c r="AO175" s="5">
        <f>SUM(G175:AJ175)</f>
        <v>0.19</v>
      </c>
    </row>
    <row r="176" spans="1:41" x14ac:dyDescent="0.2">
      <c r="A176" s="1" t="s">
        <v>110</v>
      </c>
      <c r="B176" s="1" t="s">
        <v>64</v>
      </c>
      <c r="C176" s="1" t="s">
        <v>30</v>
      </c>
      <c r="D176" s="1" t="s">
        <v>154</v>
      </c>
      <c r="E176" s="1" t="s">
        <v>16</v>
      </c>
      <c r="F176" s="1" t="s">
        <v>11</v>
      </c>
      <c r="AI176" s="5">
        <v>-1</v>
      </c>
      <c r="AK176" s="20">
        <v>86</v>
      </c>
    </row>
    <row r="177" spans="1:41" x14ac:dyDescent="0.2">
      <c r="A177" s="1" t="s">
        <v>110</v>
      </c>
      <c r="B177" s="1" t="s">
        <v>64</v>
      </c>
      <c r="C177" s="1" t="s">
        <v>8</v>
      </c>
      <c r="D177" s="1" t="s">
        <v>65</v>
      </c>
      <c r="E177" s="1" t="s">
        <v>22</v>
      </c>
      <c r="F177" s="1" t="s">
        <v>10</v>
      </c>
      <c r="Z177" s="5">
        <v>0.121</v>
      </c>
      <c r="AI177" s="5">
        <v>0.06</v>
      </c>
      <c r="AK177" s="20">
        <v>87</v>
      </c>
      <c r="AM177" s="12">
        <f>+AO177/$AO$3</f>
        <v>2.2235591914441979E-7</v>
      </c>
      <c r="AN177" s="7">
        <f>IF(AK177=1,AM177,AM177+AN175)</f>
        <v>0.99999973956102273</v>
      </c>
      <c r="AO177" s="5">
        <f>SUM(G177:AJ177)</f>
        <v>0.18099999999999999</v>
      </c>
    </row>
    <row r="178" spans="1:41" x14ac:dyDescent="0.2">
      <c r="A178" s="1" t="s">
        <v>110</v>
      </c>
      <c r="B178" s="1" t="s">
        <v>64</v>
      </c>
      <c r="C178" s="1" t="s">
        <v>8</v>
      </c>
      <c r="D178" s="1" t="s">
        <v>65</v>
      </c>
      <c r="E178" s="1" t="s">
        <v>22</v>
      </c>
      <c r="F178" s="1" t="s">
        <v>11</v>
      </c>
      <c r="X178" s="5" t="s">
        <v>15</v>
      </c>
      <c r="Y178" s="5" t="s">
        <v>15</v>
      </c>
      <c r="Z178" s="5" t="s">
        <v>15</v>
      </c>
      <c r="AA178" s="5" t="s">
        <v>13</v>
      </c>
      <c r="AI178" s="5" t="s">
        <v>15</v>
      </c>
      <c r="AK178" s="20">
        <v>87</v>
      </c>
    </row>
    <row r="179" spans="1:41" x14ac:dyDescent="0.2">
      <c r="A179" s="1" t="s">
        <v>110</v>
      </c>
      <c r="B179" s="1" t="s">
        <v>64</v>
      </c>
      <c r="C179" s="1" t="s">
        <v>30</v>
      </c>
      <c r="D179" s="1" t="s">
        <v>154</v>
      </c>
      <c r="E179" s="1" t="s">
        <v>14</v>
      </c>
      <c r="F179" s="1" t="s">
        <v>10</v>
      </c>
      <c r="AC179" s="5">
        <v>1.4E-2</v>
      </c>
      <c r="AF179" s="5">
        <v>6.2E-2</v>
      </c>
      <c r="AG179" s="5">
        <v>4.4999999999999998E-2</v>
      </c>
      <c r="AK179" s="20">
        <v>88</v>
      </c>
      <c r="AM179" s="12">
        <f>+AO179/$AO$3</f>
        <v>1.4864677467665631E-7</v>
      </c>
      <c r="AN179" s="7">
        <f>IF(AK179=1,AM179,AM179+AN177)</f>
        <v>0.99999988820779739</v>
      </c>
      <c r="AO179" s="5">
        <f>SUM(G179:AJ179)</f>
        <v>0.121</v>
      </c>
    </row>
    <row r="180" spans="1:41" x14ac:dyDescent="0.2">
      <c r="A180" s="1" t="s">
        <v>110</v>
      </c>
      <c r="B180" s="1" t="s">
        <v>64</v>
      </c>
      <c r="C180" s="1" t="s">
        <v>30</v>
      </c>
      <c r="D180" s="1" t="s">
        <v>154</v>
      </c>
      <c r="E180" s="1" t="s">
        <v>14</v>
      </c>
      <c r="F180" s="1" t="s">
        <v>11</v>
      </c>
      <c r="AC180" s="5">
        <v>-1</v>
      </c>
      <c r="AF180" s="5">
        <v>-1</v>
      </c>
      <c r="AG180" s="5">
        <v>-1</v>
      </c>
      <c r="AK180" s="20">
        <v>88</v>
      </c>
    </row>
    <row r="181" spans="1:41" x14ac:dyDescent="0.2">
      <c r="A181" s="1" t="s">
        <v>110</v>
      </c>
      <c r="B181" s="1" t="s">
        <v>64</v>
      </c>
      <c r="C181" s="1" t="s">
        <v>8</v>
      </c>
      <c r="D181" s="1" t="s">
        <v>216</v>
      </c>
      <c r="E181" s="1" t="s">
        <v>22</v>
      </c>
      <c r="F181" s="1" t="s">
        <v>10</v>
      </c>
      <c r="AG181" s="5">
        <v>6.7000000000000004E-2</v>
      </c>
      <c r="AK181" s="20">
        <v>89</v>
      </c>
      <c r="AM181" s="12">
        <f>+AO181/$AO$3</f>
        <v>8.2308544655669212E-8</v>
      </c>
      <c r="AN181" s="7">
        <f>IF(AK181=1,AM181,AM181+AN179)</f>
        <v>0.99999997051634204</v>
      </c>
      <c r="AO181" s="5">
        <f>SUM(G181:AJ181)</f>
        <v>6.7000000000000004E-2</v>
      </c>
    </row>
    <row r="182" spans="1:41" x14ac:dyDescent="0.2">
      <c r="A182" s="1" t="s">
        <v>110</v>
      </c>
      <c r="B182" s="1" t="s">
        <v>64</v>
      </c>
      <c r="C182" s="1" t="s">
        <v>8</v>
      </c>
      <c r="D182" s="1" t="s">
        <v>216</v>
      </c>
      <c r="E182" s="1" t="s">
        <v>22</v>
      </c>
      <c r="F182" s="1" t="s">
        <v>11</v>
      </c>
      <c r="U182" s="5" t="s">
        <v>17</v>
      </c>
      <c r="AG182" s="5" t="s">
        <v>15</v>
      </c>
      <c r="AK182" s="20">
        <v>89</v>
      </c>
    </row>
    <row r="183" spans="1:41" x14ac:dyDescent="0.2">
      <c r="A183" s="1" t="s">
        <v>110</v>
      </c>
      <c r="B183" s="1" t="s">
        <v>64</v>
      </c>
      <c r="C183" s="1" t="s">
        <v>30</v>
      </c>
      <c r="D183" s="1" t="s">
        <v>154</v>
      </c>
      <c r="E183" s="1" t="s">
        <v>26</v>
      </c>
      <c r="F183" s="1" t="s">
        <v>10</v>
      </c>
      <c r="AD183" s="5">
        <v>2.4E-2</v>
      </c>
      <c r="AK183" s="20">
        <v>90</v>
      </c>
      <c r="AM183" s="12">
        <f>+AO183/$AO$3</f>
        <v>2.9483657787105387E-8</v>
      </c>
      <c r="AN183" s="7">
        <f>IF(AK183=1,AM183,AM183+AN181)</f>
        <v>0.99999999999999978</v>
      </c>
      <c r="AO183" s="5">
        <f>SUM(G183:AJ183)</f>
        <v>2.4E-2</v>
      </c>
    </row>
    <row r="184" spans="1:41" x14ac:dyDescent="0.2">
      <c r="A184" s="1" t="s">
        <v>110</v>
      </c>
      <c r="B184" s="1" t="s">
        <v>64</v>
      </c>
      <c r="C184" s="1" t="s">
        <v>30</v>
      </c>
      <c r="D184" s="1" t="s">
        <v>154</v>
      </c>
      <c r="E184" s="1" t="s">
        <v>26</v>
      </c>
      <c r="F184" s="1" t="s">
        <v>11</v>
      </c>
      <c r="AD184" s="5">
        <v>-1</v>
      </c>
      <c r="AK184" s="20">
        <v>90</v>
      </c>
    </row>
  </sheetData>
  <mergeCells count="2">
    <mergeCell ref="E2:F2"/>
    <mergeCell ref="A1:D1"/>
  </mergeCells>
  <conditionalFormatting sqref="AN6">
    <cfRule type="colorScale" priority="105">
      <colorScale>
        <cfvo type="min"/>
        <cfvo type="percentile" val="50"/>
        <cfvo type="num" val="0.97499999999999998"/>
        <color rgb="FF63BE7B"/>
        <color rgb="FFFCFCFF"/>
        <color rgb="FFF8696B"/>
      </colorScale>
    </cfRule>
  </conditionalFormatting>
  <conditionalFormatting sqref="AO2">
    <cfRule type="cellIs" dxfId="983" priority="63" operator="equal">
      <formula>"Check functions"</formula>
    </cfRule>
  </conditionalFormatting>
  <conditionalFormatting sqref="G6:AJ163">
    <cfRule type="cellIs" dxfId="982" priority="55" operator="equal">
      <formula>-1</formula>
    </cfRule>
    <cfRule type="cellIs" dxfId="981" priority="56" operator="equal">
      <formula>"a"</formula>
    </cfRule>
    <cfRule type="cellIs" dxfId="980" priority="57" operator="equal">
      <formula>"b"</formula>
    </cfRule>
    <cfRule type="cellIs" dxfId="979" priority="58" operator="equal">
      <formula>"c"</formula>
    </cfRule>
    <cfRule type="cellIs" dxfId="978" priority="59" operator="equal">
      <formula>"bc"</formula>
    </cfRule>
    <cfRule type="cellIs" dxfId="977" priority="60" operator="equal">
      <formula>"ab"</formula>
    </cfRule>
    <cfRule type="cellIs" dxfId="976" priority="61" operator="equal">
      <formula>"ac"</formula>
    </cfRule>
    <cfRule type="cellIs" dxfId="975" priority="62" operator="equal">
      <formula>"abc"</formula>
    </cfRule>
  </conditionalFormatting>
  <conditionalFormatting sqref="AM5:AM184">
    <cfRule type="colorScale" priority="473">
      <colorScale>
        <cfvo type="min"/>
        <cfvo type="percentile" val="50"/>
        <cfvo type="max"/>
        <color rgb="FFF8696B"/>
        <color rgb="FFFFEB84"/>
        <color rgb="FF63BE7B"/>
      </colorScale>
    </cfRule>
  </conditionalFormatting>
  <conditionalFormatting sqref="AN5:AN184">
    <cfRule type="colorScale" priority="497">
      <colorScale>
        <cfvo type="min"/>
        <cfvo type="percentile" val="50"/>
        <cfvo type="num" val="0.97499999999999998"/>
        <color rgb="FF63BE7B"/>
        <color rgb="FFFCFCFF"/>
        <color rgb="FFF8696B"/>
      </colorScale>
    </cfRule>
  </conditionalFormatting>
  <conditionalFormatting sqref="G164:AJ174">
    <cfRule type="cellIs" dxfId="974" priority="47" operator="equal">
      <formula>-1</formula>
    </cfRule>
    <cfRule type="cellIs" dxfId="973" priority="48" operator="equal">
      <formula>"a"</formula>
    </cfRule>
    <cfRule type="cellIs" dxfId="972" priority="49" operator="equal">
      <formula>"b"</formula>
    </cfRule>
    <cfRule type="cellIs" dxfId="971" priority="50" operator="equal">
      <formula>"c"</formula>
    </cfRule>
    <cfRule type="cellIs" dxfId="970" priority="51" operator="equal">
      <formula>"bc"</formula>
    </cfRule>
    <cfRule type="cellIs" dxfId="969" priority="52" operator="equal">
      <formula>"ab"</formula>
    </cfRule>
    <cfRule type="cellIs" dxfId="968" priority="53" operator="equal">
      <formula>"ac"</formula>
    </cfRule>
    <cfRule type="cellIs" dxfId="967" priority="54" operator="equal">
      <formula>"abc"</formula>
    </cfRule>
  </conditionalFormatting>
  <conditionalFormatting sqref="G176:AJ180">
    <cfRule type="cellIs" dxfId="966" priority="21" operator="equal">
      <formula>-1</formula>
    </cfRule>
    <cfRule type="cellIs" dxfId="965" priority="22" operator="equal">
      <formula>"a"</formula>
    </cfRule>
    <cfRule type="cellIs" dxfId="964" priority="23" operator="equal">
      <formula>"b"</formula>
    </cfRule>
    <cfRule type="cellIs" dxfId="963" priority="24" operator="equal">
      <formula>"c"</formula>
    </cfRule>
    <cfRule type="cellIs" dxfId="962" priority="25" operator="equal">
      <formula>"bc"</formula>
    </cfRule>
    <cfRule type="cellIs" dxfId="961" priority="26" operator="equal">
      <formula>"ab"</formula>
    </cfRule>
    <cfRule type="cellIs" dxfId="960" priority="27" operator="equal">
      <formula>"ac"</formula>
    </cfRule>
    <cfRule type="cellIs" dxfId="959" priority="28" operator="equal">
      <formula>"abc"</formula>
    </cfRule>
  </conditionalFormatting>
  <conditionalFormatting sqref="G182:AJ182">
    <cfRule type="cellIs" dxfId="958" priority="13" operator="equal">
      <formula>-1</formula>
    </cfRule>
    <cfRule type="cellIs" dxfId="957" priority="14" operator="equal">
      <formula>"a"</formula>
    </cfRule>
    <cfRule type="cellIs" dxfId="956" priority="15" operator="equal">
      <formula>"b"</formula>
    </cfRule>
    <cfRule type="cellIs" dxfId="955" priority="16" operator="equal">
      <formula>"c"</formula>
    </cfRule>
    <cfRule type="cellIs" dxfId="954" priority="17" operator="equal">
      <formula>"bc"</formula>
    </cfRule>
    <cfRule type="cellIs" dxfId="953" priority="18" operator="equal">
      <formula>"ab"</formula>
    </cfRule>
    <cfRule type="cellIs" dxfId="952" priority="19" operator="equal">
      <formula>"ac"</formula>
    </cfRule>
    <cfRule type="cellIs" dxfId="951" priority="20" operator="equal">
      <formula>"abc"</formula>
    </cfRule>
  </conditionalFormatting>
  <conditionalFormatting sqref="G184:AJ184">
    <cfRule type="cellIs" dxfId="950" priority="5" operator="equal">
      <formula>-1</formula>
    </cfRule>
    <cfRule type="cellIs" dxfId="949" priority="6" operator="equal">
      <formula>"a"</formula>
    </cfRule>
    <cfRule type="cellIs" dxfId="948" priority="7" operator="equal">
      <formula>"b"</formula>
    </cfRule>
    <cfRule type="cellIs" dxfId="947" priority="8" operator="equal">
      <formula>"c"</formula>
    </cfRule>
    <cfRule type="cellIs" dxfId="946" priority="9" operator="equal">
      <formula>"bc"</formula>
    </cfRule>
    <cfRule type="cellIs" dxfId="945" priority="10" operator="equal">
      <formula>"ab"</formula>
    </cfRule>
    <cfRule type="cellIs" dxfId="944" priority="11" operator="equal">
      <formula>"ac"</formula>
    </cfRule>
    <cfRule type="cellIs" dxfId="943" priority="12" operator="equal">
      <formula>"abc"</formula>
    </cfRule>
  </conditionalFormatting>
  <pageMargins left="0.7" right="0.7" top="0.75" bottom="0.75" header="0.3" footer="0.3"/>
  <pageSetup paperSize="9" scale="54"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9"/>
    <pageSetUpPr fitToPage="1"/>
  </sheetPr>
  <dimension ref="A1:AO177"/>
  <sheetViews>
    <sheetView zoomScale="90" zoomScaleNormal="90" zoomScaleSheetLayoutView="90" workbookViewId="0">
      <selection activeCell="A4" sqref="A4"/>
    </sheetView>
  </sheetViews>
  <sheetFormatPr defaultColWidth="9.140625" defaultRowHeight="12" x14ac:dyDescent="0.2"/>
  <cols>
    <col min="1" max="1" width="6.7109375" style="1" bestFit="1" customWidth="1"/>
    <col min="2" max="2" width="5" style="1" bestFit="1" customWidth="1"/>
    <col min="3" max="3" width="5.5703125" style="1" bestFit="1" customWidth="1"/>
    <col min="4" max="4" width="22.7109375" style="1" customWidth="1"/>
    <col min="5" max="5" width="7.28515625" style="37" bestFit="1" customWidth="1"/>
    <col min="6" max="6" width="4.5703125" style="1" bestFit="1" customWidth="1"/>
    <col min="7" max="36" width="6.7109375" style="5" customWidth="1"/>
    <col min="37" max="37" width="4.85546875" style="20" bestFit="1" customWidth="1"/>
    <col min="38" max="38" width="1.7109375" style="1" customWidth="1"/>
    <col min="39" max="39" width="6.140625" style="13" bestFit="1" customWidth="1"/>
    <col min="40" max="40" width="5.5703125" style="1" bestFit="1" customWidth="1"/>
    <col min="41" max="41" width="9" style="1" bestFit="1" customWidth="1"/>
    <col min="42" max="16384" width="9.140625" style="1"/>
  </cols>
  <sheetData>
    <row r="1" spans="1:41" x14ac:dyDescent="0.2">
      <c r="A1" s="61" t="str">
        <f>"Table " &amp; VLOOKUP(AO1,header!$B$4:$C$31,1,FALSE) &amp; ". "&amp; VLOOKUP(AO1,header!$B$4:$C$31,2,FALSE)</f>
        <v>Table 6. BFT-W stock</v>
      </c>
      <c r="B1" s="61"/>
      <c r="C1" s="61"/>
      <c r="D1" s="61"/>
      <c r="AO1" s="11">
        <v>6</v>
      </c>
    </row>
    <row r="2" spans="1:41" x14ac:dyDescent="0.2">
      <c r="E2" s="60" t="s">
        <v>143</v>
      </c>
      <c r="F2" s="60"/>
      <c r="G2" s="21">
        <f>SUMIF(G5:G88,"&gt;0")</f>
        <v>2928.9290000000001</v>
      </c>
      <c r="H2" s="21">
        <f t="shared" ref="H2:AJ2" si="0">SUMIF(H5:H88,"&gt;0")</f>
        <v>2296.34</v>
      </c>
      <c r="I2" s="21">
        <f t="shared" si="0"/>
        <v>2384.1</v>
      </c>
      <c r="J2" s="21">
        <f t="shared" si="0"/>
        <v>2112.8700000000003</v>
      </c>
      <c r="K2" s="21">
        <f t="shared" si="0"/>
        <v>2447.9499999999998</v>
      </c>
      <c r="L2" s="21">
        <f t="shared" si="0"/>
        <v>2511.6</v>
      </c>
      <c r="M2" s="21">
        <f t="shared" si="0"/>
        <v>2334.3000000000002</v>
      </c>
      <c r="N2" s="21">
        <f t="shared" si="0"/>
        <v>2657</v>
      </c>
      <c r="O2" s="21">
        <f t="shared" si="0"/>
        <v>2771.761</v>
      </c>
      <c r="P2" s="21">
        <f t="shared" si="0"/>
        <v>2774.8309999999997</v>
      </c>
      <c r="Q2" s="21">
        <f t="shared" si="0"/>
        <v>2784.3989999999999</v>
      </c>
      <c r="R2" s="21">
        <f t="shared" si="0"/>
        <v>3318.5639999999999</v>
      </c>
      <c r="S2" s="21">
        <f t="shared" si="0"/>
        <v>2305.3760000000007</v>
      </c>
      <c r="T2" s="21">
        <f t="shared" si="0"/>
        <v>2124.538</v>
      </c>
      <c r="U2" s="21">
        <f t="shared" si="0"/>
        <v>1756.4589999999996</v>
      </c>
      <c r="V2" s="21">
        <f t="shared" si="0"/>
        <v>1811.4359999999999</v>
      </c>
      <c r="W2" s="21">
        <f t="shared" si="0"/>
        <v>1637.77</v>
      </c>
      <c r="X2" s="21">
        <f t="shared" si="0"/>
        <v>1999.5020000000002</v>
      </c>
      <c r="Y2" s="21">
        <f t="shared" si="0"/>
        <v>1979.653</v>
      </c>
      <c r="Z2" s="21">
        <f t="shared" si="0"/>
        <v>1857.423</v>
      </c>
      <c r="AA2" s="21">
        <f t="shared" si="0"/>
        <v>2006.7580000000003</v>
      </c>
      <c r="AB2" s="21">
        <f t="shared" si="0"/>
        <v>1753.9260000000006</v>
      </c>
      <c r="AC2" s="21">
        <f t="shared" si="0"/>
        <v>1481.6280000000002</v>
      </c>
      <c r="AD2" s="21">
        <f t="shared" si="0"/>
        <v>1626.6670000000001</v>
      </c>
      <c r="AE2" s="21">
        <f t="shared" si="0"/>
        <v>1841.7130000000002</v>
      </c>
      <c r="AF2" s="21">
        <f t="shared" si="0"/>
        <v>1900.8799999999999</v>
      </c>
      <c r="AG2" s="21">
        <f t="shared" si="0"/>
        <v>1850.0839999999998</v>
      </c>
      <c r="AH2" s="21">
        <f t="shared" si="0"/>
        <v>2026.8779999999997</v>
      </c>
      <c r="AI2" s="21">
        <f t="shared" si="0"/>
        <v>2399.7090000000003</v>
      </c>
      <c r="AJ2" s="21">
        <f t="shared" si="0"/>
        <v>2340.9260000000004</v>
      </c>
      <c r="AO2" s="39" t="str">
        <f>IF((SUM(G2:AJ2)=AO3),"Ok","Check functions")</f>
        <v>Ok</v>
      </c>
    </row>
    <row r="3" spans="1:41" x14ac:dyDescent="0.2">
      <c r="AO3" s="5">
        <f>SUM(AO5:AO88)</f>
        <v>66023.970000000016</v>
      </c>
    </row>
    <row r="4" spans="1:41" x14ac:dyDescent="0.2">
      <c r="A4" s="28" t="s">
        <v>0</v>
      </c>
      <c r="B4" s="28" t="s">
        <v>1</v>
      </c>
      <c r="C4" s="24" t="s">
        <v>2</v>
      </c>
      <c r="D4" s="24" t="s">
        <v>3</v>
      </c>
      <c r="E4" s="36" t="s">
        <v>4</v>
      </c>
      <c r="F4" s="24" t="s">
        <v>144</v>
      </c>
      <c r="G4" s="29">
        <v>1991</v>
      </c>
      <c r="H4" s="29">
        <v>1992</v>
      </c>
      <c r="I4" s="29">
        <v>1993</v>
      </c>
      <c r="J4" s="29">
        <v>1994</v>
      </c>
      <c r="K4" s="29">
        <v>1995</v>
      </c>
      <c r="L4" s="29">
        <v>1996</v>
      </c>
      <c r="M4" s="29">
        <v>1997</v>
      </c>
      <c r="N4" s="29">
        <v>1998</v>
      </c>
      <c r="O4" s="29">
        <v>1999</v>
      </c>
      <c r="P4" s="29">
        <v>2000</v>
      </c>
      <c r="Q4" s="29">
        <v>2001</v>
      </c>
      <c r="R4" s="29">
        <v>2002</v>
      </c>
      <c r="S4" s="29">
        <v>2003</v>
      </c>
      <c r="T4" s="29">
        <v>2004</v>
      </c>
      <c r="U4" s="29">
        <v>2005</v>
      </c>
      <c r="V4" s="29">
        <v>2006</v>
      </c>
      <c r="W4" s="29">
        <v>2007</v>
      </c>
      <c r="X4" s="29">
        <v>2008</v>
      </c>
      <c r="Y4" s="29">
        <v>2009</v>
      </c>
      <c r="Z4" s="29">
        <v>2010</v>
      </c>
      <c r="AA4" s="29">
        <v>2011</v>
      </c>
      <c r="AB4" s="29">
        <v>2012</v>
      </c>
      <c r="AC4" s="29">
        <v>2013</v>
      </c>
      <c r="AD4" s="29">
        <v>2014</v>
      </c>
      <c r="AE4" s="29">
        <v>2015</v>
      </c>
      <c r="AF4" s="29">
        <v>2016</v>
      </c>
      <c r="AG4" s="29">
        <v>2017</v>
      </c>
      <c r="AH4" s="29">
        <v>2018</v>
      </c>
      <c r="AI4" s="29">
        <v>2019</v>
      </c>
      <c r="AJ4" s="29">
        <v>2020</v>
      </c>
      <c r="AK4" s="26" t="s">
        <v>5</v>
      </c>
      <c r="AL4" s="11"/>
      <c r="AM4" s="14" t="s">
        <v>95</v>
      </c>
      <c r="AN4" s="11" t="s">
        <v>96</v>
      </c>
      <c r="AO4" s="1" t="s">
        <v>228</v>
      </c>
    </row>
    <row r="5" spans="1:41" x14ac:dyDescent="0.2">
      <c r="A5" s="1" t="s">
        <v>110</v>
      </c>
      <c r="B5" s="1" t="s">
        <v>82</v>
      </c>
      <c r="C5" s="1" t="s">
        <v>8</v>
      </c>
      <c r="D5" s="1" t="s">
        <v>220</v>
      </c>
      <c r="E5" s="1" t="s">
        <v>26</v>
      </c>
      <c r="F5" s="1" t="s">
        <v>10</v>
      </c>
      <c r="G5" s="5">
        <v>696</v>
      </c>
      <c r="H5" s="5">
        <v>324.25</v>
      </c>
      <c r="I5" s="5">
        <v>540</v>
      </c>
      <c r="J5" s="5">
        <v>462</v>
      </c>
      <c r="K5" s="5">
        <v>844</v>
      </c>
      <c r="L5" s="5">
        <v>840</v>
      </c>
      <c r="M5" s="5">
        <v>931.3</v>
      </c>
      <c r="N5" s="5">
        <v>777</v>
      </c>
      <c r="O5" s="5">
        <v>760.48</v>
      </c>
      <c r="P5" s="5">
        <v>683.2</v>
      </c>
      <c r="Q5" s="5">
        <v>1244.4000000000001</v>
      </c>
      <c r="R5" s="5">
        <v>1522.66</v>
      </c>
      <c r="S5" s="5">
        <v>990.94</v>
      </c>
      <c r="T5" s="5">
        <v>716.34799999999996</v>
      </c>
      <c r="U5" s="5">
        <v>424.79399999999998</v>
      </c>
      <c r="V5" s="5">
        <v>376.04899999999998</v>
      </c>
      <c r="W5" s="5">
        <v>633.94399999999996</v>
      </c>
      <c r="X5" s="5">
        <v>657.9</v>
      </c>
      <c r="Y5" s="5">
        <v>860.35500000000002</v>
      </c>
      <c r="Z5" s="5">
        <v>682.197</v>
      </c>
      <c r="AA5" s="5">
        <v>591.93399999999997</v>
      </c>
      <c r="AB5" s="5">
        <v>568.19100000000003</v>
      </c>
      <c r="AC5" s="5">
        <v>364.84100000000001</v>
      </c>
      <c r="AD5" s="5">
        <v>478.48899999999998</v>
      </c>
      <c r="AE5" s="5">
        <v>694.34500000000003</v>
      </c>
      <c r="AF5" s="5">
        <v>867.34100000000001</v>
      </c>
      <c r="AG5" s="5">
        <v>794.649</v>
      </c>
      <c r="AH5" s="5">
        <v>879.81</v>
      </c>
      <c r="AI5" s="5">
        <v>980.41700000000003</v>
      </c>
      <c r="AJ5" s="5">
        <v>1041.3230000000001</v>
      </c>
      <c r="AK5" s="20">
        <v>1</v>
      </c>
      <c r="AM5" s="12">
        <f>+AO5/$AO$3</f>
        <v>0.33668313189891491</v>
      </c>
      <c r="AN5" s="7">
        <f>IF(AK5=1,AM5,AM5+AN3)</f>
        <v>0.33668313189891491</v>
      </c>
      <c r="AO5" s="5">
        <f>SUM(G5:AJ5)</f>
        <v>22229.157000000007</v>
      </c>
    </row>
    <row r="6" spans="1:41" x14ac:dyDescent="0.2">
      <c r="A6" s="1" t="s">
        <v>110</v>
      </c>
      <c r="B6" s="1" t="s">
        <v>82</v>
      </c>
      <c r="C6" s="1" t="s">
        <v>8</v>
      </c>
      <c r="D6" s="1" t="s">
        <v>220</v>
      </c>
      <c r="E6" s="1" t="s">
        <v>26</v>
      </c>
      <c r="F6" s="1" t="s">
        <v>11</v>
      </c>
      <c r="G6" s="5" t="s">
        <v>12</v>
      </c>
      <c r="H6" s="5" t="s">
        <v>12</v>
      </c>
      <c r="I6" s="5" t="s">
        <v>12</v>
      </c>
      <c r="J6" s="5" t="s">
        <v>12</v>
      </c>
      <c r="K6" s="5" t="s">
        <v>12</v>
      </c>
      <c r="L6" s="5" t="s">
        <v>23</v>
      </c>
      <c r="M6" s="5" t="s">
        <v>12</v>
      </c>
      <c r="N6" s="5" t="s">
        <v>12</v>
      </c>
      <c r="O6" s="5" t="s">
        <v>12</v>
      </c>
      <c r="P6" s="5" t="s">
        <v>12</v>
      </c>
      <c r="Q6" s="5" t="s">
        <v>12</v>
      </c>
      <c r="R6" s="5" t="s">
        <v>13</v>
      </c>
      <c r="S6" s="5" t="s">
        <v>13</v>
      </c>
      <c r="T6" s="5" t="s">
        <v>13</v>
      </c>
      <c r="U6" s="5" t="s">
        <v>13</v>
      </c>
      <c r="V6" s="5" t="s">
        <v>12</v>
      </c>
      <c r="W6" s="5" t="s">
        <v>12</v>
      </c>
      <c r="X6" s="5" t="s">
        <v>12</v>
      </c>
      <c r="Y6" s="5" t="s">
        <v>12</v>
      </c>
      <c r="Z6" s="5" t="s">
        <v>12</v>
      </c>
      <c r="AA6" s="5" t="s">
        <v>12</v>
      </c>
      <c r="AB6" s="5" t="s">
        <v>12</v>
      </c>
      <c r="AC6" s="5" t="s">
        <v>12</v>
      </c>
      <c r="AD6" s="5" t="s">
        <v>12</v>
      </c>
      <c r="AE6" s="5" t="s">
        <v>12</v>
      </c>
      <c r="AF6" s="5" t="s">
        <v>12</v>
      </c>
      <c r="AG6" s="5" t="s">
        <v>12</v>
      </c>
      <c r="AH6" s="5" t="s">
        <v>12</v>
      </c>
      <c r="AI6" s="5" t="s">
        <v>12</v>
      </c>
      <c r="AJ6" s="5" t="s">
        <v>12</v>
      </c>
      <c r="AK6" s="20">
        <v>1</v>
      </c>
    </row>
    <row r="7" spans="1:41" x14ac:dyDescent="0.2">
      <c r="A7" s="1" t="s">
        <v>110</v>
      </c>
      <c r="B7" s="1" t="s">
        <v>82</v>
      </c>
      <c r="C7" s="1" t="s">
        <v>8</v>
      </c>
      <c r="D7" s="1" t="s">
        <v>25</v>
      </c>
      <c r="E7" s="1" t="s">
        <v>21</v>
      </c>
      <c r="F7" s="1" t="s">
        <v>10</v>
      </c>
      <c r="G7" s="5">
        <v>688</v>
      </c>
      <c r="H7" s="5">
        <v>512</v>
      </c>
      <c r="I7" s="5">
        <v>581</v>
      </c>
      <c r="J7" s="5">
        <v>427</v>
      </c>
      <c r="K7" s="5">
        <v>387</v>
      </c>
      <c r="L7" s="5">
        <v>436</v>
      </c>
      <c r="M7" s="5">
        <v>330</v>
      </c>
      <c r="N7" s="5">
        <v>691</v>
      </c>
      <c r="O7" s="5">
        <v>365</v>
      </c>
      <c r="P7" s="5">
        <v>492</v>
      </c>
      <c r="Q7" s="5">
        <v>506</v>
      </c>
      <c r="R7" s="5">
        <v>575</v>
      </c>
      <c r="S7" s="5">
        <v>57</v>
      </c>
      <c r="T7" s="5">
        <v>470</v>
      </c>
      <c r="U7" s="5">
        <v>265</v>
      </c>
      <c r="V7" s="5">
        <v>376</v>
      </c>
      <c r="W7" s="5">
        <v>277</v>
      </c>
      <c r="X7" s="5">
        <v>491.6</v>
      </c>
      <c r="Y7" s="5">
        <v>162.19800000000001</v>
      </c>
      <c r="Z7" s="5">
        <v>352.77</v>
      </c>
      <c r="AA7" s="5">
        <v>577.57899999999995</v>
      </c>
      <c r="AB7" s="5">
        <v>289.17899999999997</v>
      </c>
      <c r="AC7" s="5">
        <v>316.65800000000002</v>
      </c>
      <c r="AD7" s="5">
        <v>301.54199999999997</v>
      </c>
      <c r="AE7" s="5">
        <v>346.60199999999998</v>
      </c>
      <c r="AF7" s="5">
        <v>345.40499999999997</v>
      </c>
      <c r="AG7" s="5">
        <v>345.827</v>
      </c>
      <c r="AH7" s="5">
        <v>407.00200000000001</v>
      </c>
      <c r="AI7" s="5">
        <v>406.291</v>
      </c>
      <c r="AJ7" s="5">
        <v>407.57799999999997</v>
      </c>
      <c r="AK7" s="20">
        <v>2</v>
      </c>
      <c r="AM7" s="12">
        <f>+AO7/$AO$3</f>
        <v>0.18455768412593179</v>
      </c>
      <c r="AN7" s="7">
        <f>IF(AK7=1,AM7,AM7+AN5)</f>
        <v>0.52124081602484673</v>
      </c>
      <c r="AO7" s="5">
        <f>SUM(G7:AJ7)</f>
        <v>12185.231</v>
      </c>
    </row>
    <row r="8" spans="1:41" x14ac:dyDescent="0.2">
      <c r="A8" s="1" t="s">
        <v>110</v>
      </c>
      <c r="B8" s="1" t="s">
        <v>82</v>
      </c>
      <c r="C8" s="1" t="s">
        <v>8</v>
      </c>
      <c r="D8" s="1" t="s">
        <v>25</v>
      </c>
      <c r="E8" s="1" t="s">
        <v>21</v>
      </c>
      <c r="F8" s="1" t="s">
        <v>11</v>
      </c>
      <c r="G8" s="5" t="s">
        <v>12</v>
      </c>
      <c r="H8" s="5" t="s">
        <v>12</v>
      </c>
      <c r="I8" s="5" t="s">
        <v>12</v>
      </c>
      <c r="J8" s="5" t="s">
        <v>12</v>
      </c>
      <c r="K8" s="5" t="s">
        <v>12</v>
      </c>
      <c r="L8" s="5" t="s">
        <v>12</v>
      </c>
      <c r="M8" s="5" t="s">
        <v>12</v>
      </c>
      <c r="N8" s="5" t="s">
        <v>12</v>
      </c>
      <c r="O8" s="5" t="s">
        <v>12</v>
      </c>
      <c r="P8" s="5" t="s">
        <v>12</v>
      </c>
      <c r="Q8" s="5" t="s">
        <v>12</v>
      </c>
      <c r="R8" s="5" t="s">
        <v>12</v>
      </c>
      <c r="S8" s="5" t="s">
        <v>12</v>
      </c>
      <c r="T8" s="5" t="s">
        <v>12</v>
      </c>
      <c r="U8" s="5" t="s">
        <v>12</v>
      </c>
      <c r="V8" s="5" t="s">
        <v>12</v>
      </c>
      <c r="W8" s="5" t="s">
        <v>12</v>
      </c>
      <c r="X8" s="5" t="s">
        <v>12</v>
      </c>
      <c r="Y8" s="5" t="s">
        <v>12</v>
      </c>
      <c r="Z8" s="5" t="s">
        <v>12</v>
      </c>
      <c r="AA8" s="5" t="s">
        <v>12</v>
      </c>
      <c r="AB8" s="5" t="s">
        <v>12</v>
      </c>
      <c r="AC8" s="5" t="s">
        <v>12</v>
      </c>
      <c r="AD8" s="5" t="s">
        <v>12</v>
      </c>
      <c r="AE8" s="5" t="s">
        <v>12</v>
      </c>
      <c r="AF8" s="5" t="s">
        <v>12</v>
      </c>
      <c r="AG8" s="5" t="s">
        <v>12</v>
      </c>
      <c r="AH8" s="5" t="s">
        <v>12</v>
      </c>
      <c r="AI8" s="5" t="s">
        <v>12</v>
      </c>
      <c r="AJ8" s="5" t="s">
        <v>12</v>
      </c>
      <c r="AK8" s="20">
        <v>2</v>
      </c>
    </row>
    <row r="9" spans="1:41" x14ac:dyDescent="0.2">
      <c r="A9" s="1" t="s">
        <v>110</v>
      </c>
      <c r="B9" s="1" t="s">
        <v>82</v>
      </c>
      <c r="C9" s="1" t="s">
        <v>8</v>
      </c>
      <c r="D9" s="1" t="s">
        <v>38</v>
      </c>
      <c r="E9" s="1" t="s">
        <v>26</v>
      </c>
      <c r="F9" s="1" t="s">
        <v>10</v>
      </c>
      <c r="G9" s="5">
        <v>32</v>
      </c>
      <c r="H9" s="5">
        <v>30</v>
      </c>
      <c r="I9" s="5">
        <v>88</v>
      </c>
      <c r="J9" s="5">
        <v>71</v>
      </c>
      <c r="K9" s="5">
        <v>195</v>
      </c>
      <c r="L9" s="5">
        <v>155</v>
      </c>
      <c r="M9" s="5">
        <v>245</v>
      </c>
      <c r="N9" s="5">
        <v>303</v>
      </c>
      <c r="O9" s="5">
        <v>348.31200000000001</v>
      </c>
      <c r="P9" s="5">
        <v>433.267</v>
      </c>
      <c r="Q9" s="5">
        <v>402.26900000000001</v>
      </c>
      <c r="R9" s="5">
        <v>507.96300000000002</v>
      </c>
      <c r="S9" s="5">
        <v>407.32400000000001</v>
      </c>
      <c r="T9" s="5">
        <v>420.95600000000002</v>
      </c>
      <c r="U9" s="5">
        <v>497.41199999999998</v>
      </c>
      <c r="V9" s="5">
        <v>628.77599999999995</v>
      </c>
      <c r="W9" s="5">
        <v>388.94</v>
      </c>
      <c r="X9" s="5">
        <v>475.46300000000002</v>
      </c>
      <c r="Y9" s="5">
        <v>390.13400000000001</v>
      </c>
      <c r="Z9" s="5">
        <v>324.00099999999998</v>
      </c>
      <c r="AA9" s="5">
        <v>294.80399999999997</v>
      </c>
      <c r="AB9" s="5">
        <v>346.78399999999999</v>
      </c>
      <c r="AC9" s="5">
        <v>325.22199999999998</v>
      </c>
      <c r="AD9" s="5">
        <v>331.19400000000002</v>
      </c>
      <c r="AE9" s="5">
        <v>389.25099999999998</v>
      </c>
      <c r="AF9" s="5">
        <v>322.68</v>
      </c>
      <c r="AG9" s="5">
        <v>344.12</v>
      </c>
      <c r="AH9" s="5">
        <v>381.94600000000003</v>
      </c>
      <c r="AI9" s="5">
        <v>469.66300000000001</v>
      </c>
      <c r="AJ9" s="5">
        <v>501.54300000000001</v>
      </c>
      <c r="AK9" s="20">
        <v>3</v>
      </c>
      <c r="AM9" s="12">
        <f>+AO9/$AO$3</f>
        <v>0.15223295418315497</v>
      </c>
      <c r="AN9" s="7">
        <f>IF(AK9=1,AM9,AM9+AN7)</f>
        <v>0.6734737702080017</v>
      </c>
      <c r="AO9" s="5">
        <f>SUM(G9:AJ9)</f>
        <v>10051.024000000001</v>
      </c>
    </row>
    <row r="10" spans="1:41" x14ac:dyDescent="0.2">
      <c r="A10" s="1" t="s">
        <v>110</v>
      </c>
      <c r="B10" s="1" t="s">
        <v>82</v>
      </c>
      <c r="C10" s="1" t="s">
        <v>8</v>
      </c>
      <c r="D10" s="1" t="s">
        <v>38</v>
      </c>
      <c r="E10" s="1" t="s">
        <v>26</v>
      </c>
      <c r="F10" s="1" t="s">
        <v>11</v>
      </c>
      <c r="G10" s="5" t="s">
        <v>13</v>
      </c>
      <c r="H10" s="5" t="s">
        <v>13</v>
      </c>
      <c r="I10" s="5" t="s">
        <v>13</v>
      </c>
      <c r="J10" s="5" t="s">
        <v>13</v>
      </c>
      <c r="K10" s="5" t="s">
        <v>13</v>
      </c>
      <c r="L10" s="5" t="s">
        <v>13</v>
      </c>
      <c r="M10" s="5" t="s">
        <v>13</v>
      </c>
      <c r="N10" s="5" t="s">
        <v>13</v>
      </c>
      <c r="O10" s="5" t="s">
        <v>23</v>
      </c>
      <c r="P10" s="5" t="s">
        <v>12</v>
      </c>
      <c r="Q10" s="5" t="s">
        <v>12</v>
      </c>
      <c r="R10" s="5" t="s">
        <v>12</v>
      </c>
      <c r="S10" s="5" t="s">
        <v>12</v>
      </c>
      <c r="T10" s="5" t="s">
        <v>12</v>
      </c>
      <c r="U10" s="5" t="s">
        <v>12</v>
      </c>
      <c r="V10" s="5" t="s">
        <v>12</v>
      </c>
      <c r="W10" s="5" t="s">
        <v>12</v>
      </c>
      <c r="X10" s="5" t="s">
        <v>12</v>
      </c>
      <c r="Y10" s="5" t="s">
        <v>12</v>
      </c>
      <c r="Z10" s="5" t="s">
        <v>12</v>
      </c>
      <c r="AA10" s="5" t="s">
        <v>12</v>
      </c>
      <c r="AB10" s="5" t="s">
        <v>12</v>
      </c>
      <c r="AC10" s="5" t="s">
        <v>12</v>
      </c>
      <c r="AD10" s="5" t="s">
        <v>12</v>
      </c>
      <c r="AE10" s="5" t="s">
        <v>12</v>
      </c>
      <c r="AF10" s="5" t="s">
        <v>12</v>
      </c>
      <c r="AG10" s="5" t="s">
        <v>12</v>
      </c>
      <c r="AH10" s="5" t="s">
        <v>12</v>
      </c>
      <c r="AI10" s="5" t="s">
        <v>12</v>
      </c>
      <c r="AJ10" s="5" t="s">
        <v>12</v>
      </c>
      <c r="AK10" s="20">
        <v>3</v>
      </c>
    </row>
    <row r="11" spans="1:41" x14ac:dyDescent="0.2">
      <c r="A11" s="1" t="s">
        <v>110</v>
      </c>
      <c r="B11" s="1" t="s">
        <v>82</v>
      </c>
      <c r="C11" s="1" t="s">
        <v>8</v>
      </c>
      <c r="D11" s="1" t="s">
        <v>220</v>
      </c>
      <c r="E11" s="1" t="s">
        <v>21</v>
      </c>
      <c r="F11" s="1" t="s">
        <v>10</v>
      </c>
      <c r="G11" s="5">
        <v>305.26900000000001</v>
      </c>
      <c r="H11" s="5">
        <v>347</v>
      </c>
      <c r="I11" s="5">
        <v>177</v>
      </c>
      <c r="J11" s="5">
        <v>185.3</v>
      </c>
      <c r="K11" s="5">
        <v>211</v>
      </c>
      <c r="L11" s="5">
        <v>235</v>
      </c>
      <c r="M11" s="5">
        <v>191</v>
      </c>
      <c r="N11" s="5">
        <v>156</v>
      </c>
      <c r="O11" s="5">
        <v>222</v>
      </c>
      <c r="P11" s="5">
        <v>242.1</v>
      </c>
      <c r="Q11" s="5">
        <v>129.5</v>
      </c>
      <c r="R11" s="5">
        <v>223.91</v>
      </c>
      <c r="S11" s="5">
        <v>299.44</v>
      </c>
      <c r="T11" s="5">
        <v>274.90899999999999</v>
      </c>
      <c r="U11" s="5">
        <v>211.45099999999999</v>
      </c>
      <c r="V11" s="5">
        <v>204.59100000000001</v>
      </c>
      <c r="W11" s="5">
        <v>173.452</v>
      </c>
      <c r="X11" s="5">
        <v>232.66</v>
      </c>
      <c r="Y11" s="5">
        <v>335.01</v>
      </c>
      <c r="Z11" s="5">
        <v>238.779</v>
      </c>
      <c r="AA11" s="5">
        <v>241.40299999999999</v>
      </c>
      <c r="AB11" s="5">
        <v>295.46800000000002</v>
      </c>
      <c r="AC11" s="5">
        <v>207.88200000000001</v>
      </c>
      <c r="AD11" s="5">
        <v>222.40799999999999</v>
      </c>
      <c r="AE11" s="5">
        <v>88.525999999999996</v>
      </c>
      <c r="AF11" s="5">
        <v>105.331</v>
      </c>
      <c r="AG11" s="5">
        <v>115.432</v>
      </c>
      <c r="AH11" s="5">
        <v>103.244</v>
      </c>
      <c r="AI11" s="5">
        <v>92.116</v>
      </c>
      <c r="AJ11" s="5">
        <v>56.356999999999999</v>
      </c>
      <c r="AK11" s="20">
        <v>4</v>
      </c>
      <c r="AM11" s="12">
        <f>+AO11/$AO$3</f>
        <v>9.2747194693078849E-2</v>
      </c>
      <c r="AN11" s="7">
        <f>IF(AK11=1,AM11,AM11+AN9)</f>
        <v>0.76622096490108049</v>
      </c>
      <c r="AO11" s="5">
        <f>SUM(G11:AJ11)</f>
        <v>6123.5379999999986</v>
      </c>
    </row>
    <row r="12" spans="1:41" x14ac:dyDescent="0.2">
      <c r="A12" s="1" t="s">
        <v>110</v>
      </c>
      <c r="B12" s="1" t="s">
        <v>82</v>
      </c>
      <c r="C12" s="1" t="s">
        <v>8</v>
      </c>
      <c r="D12" s="1" t="s">
        <v>220</v>
      </c>
      <c r="E12" s="1" t="s">
        <v>21</v>
      </c>
      <c r="F12" s="1" t="s">
        <v>11</v>
      </c>
      <c r="G12" s="5" t="s">
        <v>12</v>
      </c>
      <c r="H12" s="5" t="s">
        <v>12</v>
      </c>
      <c r="I12" s="5" t="s">
        <v>12</v>
      </c>
      <c r="J12" s="5" t="s">
        <v>12</v>
      </c>
      <c r="K12" s="5" t="s">
        <v>12</v>
      </c>
      <c r="L12" s="5" t="s">
        <v>12</v>
      </c>
      <c r="M12" s="5" t="s">
        <v>12</v>
      </c>
      <c r="N12" s="5" t="s">
        <v>12</v>
      </c>
      <c r="O12" s="5" t="s">
        <v>12</v>
      </c>
      <c r="P12" s="5" t="s">
        <v>12</v>
      </c>
      <c r="Q12" s="5" t="s">
        <v>12</v>
      </c>
      <c r="R12" s="5" t="s">
        <v>24</v>
      </c>
      <c r="S12" s="5" t="s">
        <v>13</v>
      </c>
      <c r="T12" s="5" t="s">
        <v>12</v>
      </c>
      <c r="U12" s="5" t="s">
        <v>13</v>
      </c>
      <c r="V12" s="5" t="s">
        <v>12</v>
      </c>
      <c r="W12" s="5" t="s">
        <v>12</v>
      </c>
      <c r="X12" s="5" t="s">
        <v>12</v>
      </c>
      <c r="Y12" s="5" t="s">
        <v>12</v>
      </c>
      <c r="Z12" s="5" t="s">
        <v>12</v>
      </c>
      <c r="AA12" s="5" t="s">
        <v>12</v>
      </c>
      <c r="AB12" s="5" t="s">
        <v>12</v>
      </c>
      <c r="AC12" s="5" t="s">
        <v>12</v>
      </c>
      <c r="AD12" s="5" t="s">
        <v>12</v>
      </c>
      <c r="AE12" s="5" t="s">
        <v>12</v>
      </c>
      <c r="AF12" s="5" t="s">
        <v>12</v>
      </c>
      <c r="AG12" s="5" t="s">
        <v>12</v>
      </c>
      <c r="AH12" s="5" t="s">
        <v>12</v>
      </c>
      <c r="AI12" s="5" t="s">
        <v>12</v>
      </c>
      <c r="AJ12" s="5" t="s">
        <v>12</v>
      </c>
      <c r="AK12" s="20">
        <v>4</v>
      </c>
    </row>
    <row r="13" spans="1:41" x14ac:dyDescent="0.2">
      <c r="A13" s="1" t="s">
        <v>110</v>
      </c>
      <c r="B13" s="1" t="s">
        <v>82</v>
      </c>
      <c r="C13" s="1" t="s">
        <v>8</v>
      </c>
      <c r="D13" s="1" t="s">
        <v>220</v>
      </c>
      <c r="E13" s="1" t="s">
        <v>28</v>
      </c>
      <c r="F13" s="1" t="s">
        <v>10</v>
      </c>
      <c r="G13" s="5">
        <v>237</v>
      </c>
      <c r="H13" s="5">
        <v>300</v>
      </c>
      <c r="I13" s="5">
        <v>295</v>
      </c>
      <c r="J13" s="5">
        <v>301</v>
      </c>
      <c r="K13" s="5">
        <v>249</v>
      </c>
      <c r="L13" s="5">
        <v>245</v>
      </c>
      <c r="M13" s="5">
        <v>250</v>
      </c>
      <c r="N13" s="5">
        <v>249</v>
      </c>
      <c r="O13" s="5">
        <v>248</v>
      </c>
      <c r="P13" s="5">
        <v>275.2</v>
      </c>
      <c r="Q13" s="5">
        <v>195.9</v>
      </c>
      <c r="R13" s="5">
        <v>207.74</v>
      </c>
      <c r="S13" s="5">
        <v>265.42</v>
      </c>
      <c r="T13" s="5">
        <v>31.786000000000001</v>
      </c>
      <c r="U13" s="5">
        <v>178.28299999999999</v>
      </c>
      <c r="V13" s="5">
        <v>3.5939999999999999</v>
      </c>
      <c r="W13" s="5">
        <v>27.948</v>
      </c>
      <c r="Y13" s="5">
        <v>11.44</v>
      </c>
      <c r="AB13" s="5">
        <v>1.6779999999999999</v>
      </c>
      <c r="AC13" s="5">
        <v>42.540999999999997</v>
      </c>
      <c r="AD13" s="5">
        <v>41.84</v>
      </c>
      <c r="AE13" s="5">
        <v>38.848999999999997</v>
      </c>
      <c r="AK13" s="20">
        <v>5</v>
      </c>
      <c r="AM13" s="12">
        <f>+AO13/$AO$3</f>
        <v>5.5982986179110399E-2</v>
      </c>
      <c r="AN13" s="7">
        <f>IF(AK13=1,AM13,AM13+AN11)</f>
        <v>0.82220395108019084</v>
      </c>
      <c r="AO13" s="5">
        <f>SUM(G13:AJ13)</f>
        <v>3696.2190000000005</v>
      </c>
    </row>
    <row r="14" spans="1:41" x14ac:dyDescent="0.2">
      <c r="A14" s="1" t="s">
        <v>110</v>
      </c>
      <c r="B14" s="1" t="s">
        <v>82</v>
      </c>
      <c r="C14" s="1" t="s">
        <v>8</v>
      </c>
      <c r="D14" s="1" t="s">
        <v>220</v>
      </c>
      <c r="E14" s="1" t="s">
        <v>28</v>
      </c>
      <c r="F14" s="1" t="s">
        <v>11</v>
      </c>
      <c r="G14" s="5" t="s">
        <v>23</v>
      </c>
      <c r="H14" s="5" t="s">
        <v>12</v>
      </c>
      <c r="I14" s="5" t="s">
        <v>12</v>
      </c>
      <c r="J14" s="5" t="s">
        <v>12</v>
      </c>
      <c r="K14" s="5" t="s">
        <v>12</v>
      </c>
      <c r="L14" s="5" t="s">
        <v>12</v>
      </c>
      <c r="M14" s="5" t="s">
        <v>12</v>
      </c>
      <c r="N14" s="5" t="s">
        <v>12</v>
      </c>
      <c r="O14" s="5" t="s">
        <v>12</v>
      </c>
      <c r="P14" s="5" t="s">
        <v>12</v>
      </c>
      <c r="Q14" s="5" t="s">
        <v>12</v>
      </c>
      <c r="R14" s="5" t="s">
        <v>13</v>
      </c>
      <c r="S14" s="5" t="s">
        <v>13</v>
      </c>
      <c r="T14" s="5" t="s">
        <v>24</v>
      </c>
      <c r="U14" s="5" t="s">
        <v>24</v>
      </c>
      <c r="V14" s="5" t="s">
        <v>23</v>
      </c>
      <c r="W14" s="5" t="s">
        <v>23</v>
      </c>
      <c r="Y14" s="5" t="s">
        <v>23</v>
      </c>
      <c r="AB14" s="5" t="s">
        <v>23</v>
      </c>
      <c r="AC14" s="5" t="s">
        <v>23</v>
      </c>
      <c r="AD14" s="5" t="s">
        <v>23</v>
      </c>
      <c r="AE14" s="5" t="s">
        <v>23</v>
      </c>
      <c r="AK14" s="20">
        <v>5</v>
      </c>
    </row>
    <row r="15" spans="1:41" x14ac:dyDescent="0.2">
      <c r="A15" s="1" t="s">
        <v>110</v>
      </c>
      <c r="B15" s="1" t="s">
        <v>82</v>
      </c>
      <c r="C15" s="1" t="s">
        <v>8</v>
      </c>
      <c r="D15" s="1" t="s">
        <v>38</v>
      </c>
      <c r="E15" s="1" t="s">
        <v>44</v>
      </c>
      <c r="F15" s="1" t="s">
        <v>10</v>
      </c>
      <c r="G15" s="5">
        <v>447</v>
      </c>
      <c r="H15" s="5">
        <v>403</v>
      </c>
      <c r="I15" s="5">
        <v>284</v>
      </c>
      <c r="J15" s="5">
        <v>203</v>
      </c>
      <c r="K15" s="5">
        <v>262</v>
      </c>
      <c r="L15" s="5">
        <v>298</v>
      </c>
      <c r="M15" s="5">
        <v>138</v>
      </c>
      <c r="N15" s="5">
        <v>172</v>
      </c>
      <c r="O15" s="5">
        <v>124.61499999999999</v>
      </c>
      <c r="P15" s="5">
        <v>81.216999999999999</v>
      </c>
      <c r="Q15" s="5">
        <v>78.528000000000006</v>
      </c>
      <c r="R15" s="5">
        <v>38.555999999999997</v>
      </c>
      <c r="S15" s="5">
        <v>41.776000000000003</v>
      </c>
      <c r="T15" s="5">
        <v>49.087000000000003</v>
      </c>
      <c r="U15" s="5">
        <v>43.558</v>
      </c>
      <c r="V15" s="5">
        <v>35.374000000000002</v>
      </c>
      <c r="W15" s="5">
        <v>23.251000000000001</v>
      </c>
      <c r="X15" s="5">
        <v>23.771999999999998</v>
      </c>
      <c r="Y15" s="5">
        <v>36.872</v>
      </c>
      <c r="Z15" s="5">
        <v>40.280999999999999</v>
      </c>
      <c r="AA15" s="5">
        <v>30.428999999999998</v>
      </c>
      <c r="AB15" s="5">
        <v>34.207999999999998</v>
      </c>
      <c r="AC15" s="5">
        <v>51.774000000000001</v>
      </c>
      <c r="AD15" s="5">
        <v>40.201000000000001</v>
      </c>
      <c r="AE15" s="5">
        <v>35.198</v>
      </c>
      <c r="AF15" s="5">
        <v>14.888999999999999</v>
      </c>
      <c r="AG15" s="5">
        <v>23.308</v>
      </c>
      <c r="AH15" s="5">
        <v>2.6139999999999999</v>
      </c>
      <c r="AI15" s="5">
        <v>11.86</v>
      </c>
      <c r="AJ15" s="5">
        <v>4.5190000000000001</v>
      </c>
      <c r="AK15" s="20">
        <v>6</v>
      </c>
      <c r="AM15" s="12">
        <f>+AO15/$AO$3</f>
        <v>4.6541990734577134E-2</v>
      </c>
      <c r="AN15" s="7">
        <f>IF(AK15=1,AM15,AM15+AN13)</f>
        <v>0.86874594181476794</v>
      </c>
      <c r="AO15" s="5">
        <f>SUM(G15:AJ15)</f>
        <v>3072.8869999999993</v>
      </c>
    </row>
    <row r="16" spans="1:41" x14ac:dyDescent="0.2">
      <c r="A16" s="1" t="s">
        <v>110</v>
      </c>
      <c r="B16" s="1" t="s">
        <v>82</v>
      </c>
      <c r="C16" s="1" t="s">
        <v>8</v>
      </c>
      <c r="D16" s="1" t="s">
        <v>38</v>
      </c>
      <c r="E16" s="1" t="s">
        <v>44</v>
      </c>
      <c r="F16" s="1" t="s">
        <v>11</v>
      </c>
      <c r="G16" s="5" t="s">
        <v>13</v>
      </c>
      <c r="H16" s="5" t="s">
        <v>13</v>
      </c>
      <c r="I16" s="5" t="s">
        <v>13</v>
      </c>
      <c r="J16" s="5" t="s">
        <v>13</v>
      </c>
      <c r="K16" s="5" t="s">
        <v>13</v>
      </c>
      <c r="L16" s="5" t="s">
        <v>13</v>
      </c>
      <c r="M16" s="5" t="s">
        <v>13</v>
      </c>
      <c r="N16" s="5" t="s">
        <v>13</v>
      </c>
      <c r="O16" s="5" t="s">
        <v>12</v>
      </c>
      <c r="P16" s="5" t="s">
        <v>12</v>
      </c>
      <c r="Q16" s="5" t="s">
        <v>12</v>
      </c>
      <c r="R16" s="5" t="s">
        <v>12</v>
      </c>
      <c r="S16" s="5" t="s">
        <v>12</v>
      </c>
      <c r="T16" s="5" t="s">
        <v>12</v>
      </c>
      <c r="U16" s="5" t="s">
        <v>12</v>
      </c>
      <c r="V16" s="5" t="s">
        <v>12</v>
      </c>
      <c r="W16" s="5" t="s">
        <v>12</v>
      </c>
      <c r="X16" s="5" t="s">
        <v>12</v>
      </c>
      <c r="Y16" s="5" t="s">
        <v>12</v>
      </c>
      <c r="Z16" s="5" t="s">
        <v>12</v>
      </c>
      <c r="AA16" s="5" t="s">
        <v>12</v>
      </c>
      <c r="AB16" s="5" t="s">
        <v>12</v>
      </c>
      <c r="AC16" s="5" t="s">
        <v>12</v>
      </c>
      <c r="AD16" s="5" t="s">
        <v>12</v>
      </c>
      <c r="AE16" s="5" t="s">
        <v>12</v>
      </c>
      <c r="AF16" s="5" t="s">
        <v>12</v>
      </c>
      <c r="AG16" s="5" t="s">
        <v>12</v>
      </c>
      <c r="AH16" s="5" t="s">
        <v>12</v>
      </c>
      <c r="AI16" s="5" t="s">
        <v>12</v>
      </c>
      <c r="AJ16" s="5" t="s">
        <v>12</v>
      </c>
      <c r="AK16" s="20">
        <v>6</v>
      </c>
    </row>
    <row r="17" spans="1:41" x14ac:dyDescent="0.2">
      <c r="A17" s="1" t="s">
        <v>110</v>
      </c>
      <c r="B17" s="1" t="s">
        <v>82</v>
      </c>
      <c r="C17" s="1" t="s">
        <v>8</v>
      </c>
      <c r="D17" s="1" t="s">
        <v>220</v>
      </c>
      <c r="E17" s="1" t="s">
        <v>49</v>
      </c>
      <c r="F17" s="1" t="s">
        <v>10</v>
      </c>
      <c r="G17" s="5">
        <v>129</v>
      </c>
      <c r="H17" s="5">
        <v>105</v>
      </c>
      <c r="I17" s="5">
        <v>88</v>
      </c>
      <c r="J17" s="5">
        <v>68</v>
      </c>
      <c r="K17" s="5">
        <v>77</v>
      </c>
      <c r="L17" s="5">
        <v>96</v>
      </c>
      <c r="M17" s="5">
        <v>98</v>
      </c>
      <c r="N17" s="5">
        <v>133</v>
      </c>
      <c r="O17" s="5">
        <v>116</v>
      </c>
      <c r="P17" s="5">
        <v>184.2</v>
      </c>
      <c r="Q17" s="5">
        <v>101.9</v>
      </c>
      <c r="R17" s="5">
        <v>55.46</v>
      </c>
      <c r="S17" s="5">
        <v>87.86</v>
      </c>
      <c r="T17" s="5">
        <v>41.158000000000001</v>
      </c>
      <c r="U17" s="5">
        <v>31.5</v>
      </c>
      <c r="V17" s="5">
        <v>30.259</v>
      </c>
      <c r="W17" s="5">
        <v>22.53</v>
      </c>
      <c r="X17" s="5">
        <v>30.198</v>
      </c>
      <c r="Y17" s="5">
        <v>65.656000000000006</v>
      </c>
      <c r="Z17" s="5">
        <v>28.991</v>
      </c>
      <c r="AA17" s="5">
        <v>70.100999999999999</v>
      </c>
      <c r="AB17" s="5">
        <v>52.353999999999999</v>
      </c>
      <c r="AC17" s="5">
        <v>44.99</v>
      </c>
      <c r="AD17" s="5">
        <v>67.55</v>
      </c>
      <c r="AE17" s="5">
        <v>77.13</v>
      </c>
      <c r="AF17" s="5">
        <v>52.930999999999997</v>
      </c>
      <c r="AG17" s="5">
        <v>81.683000000000007</v>
      </c>
      <c r="AH17" s="5">
        <v>43.755000000000003</v>
      </c>
      <c r="AI17" s="5">
        <v>118.24299999999999</v>
      </c>
      <c r="AJ17" s="5">
        <v>85.036000000000001</v>
      </c>
      <c r="AK17" s="20">
        <v>7</v>
      </c>
      <c r="AM17" s="12">
        <f>+AO17/$AO$3</f>
        <v>3.4585696679554405E-2</v>
      </c>
      <c r="AN17" s="7">
        <f>IF(AK17=1,AM17,AM17+AN15)</f>
        <v>0.9033316384943223</v>
      </c>
      <c r="AO17" s="5">
        <f>SUM(G17:AJ17)</f>
        <v>2283.4850000000001</v>
      </c>
    </row>
    <row r="18" spans="1:41" x14ac:dyDescent="0.2">
      <c r="A18" s="1" t="s">
        <v>110</v>
      </c>
      <c r="B18" s="1" t="s">
        <v>82</v>
      </c>
      <c r="C18" s="1" t="s">
        <v>8</v>
      </c>
      <c r="D18" s="1" t="s">
        <v>220</v>
      </c>
      <c r="E18" s="1" t="s">
        <v>49</v>
      </c>
      <c r="F18" s="1" t="s">
        <v>11</v>
      </c>
      <c r="G18" s="5" t="s">
        <v>23</v>
      </c>
      <c r="H18" s="5" t="s">
        <v>23</v>
      </c>
      <c r="I18" s="5" t="s">
        <v>23</v>
      </c>
      <c r="J18" s="5" t="s">
        <v>23</v>
      </c>
      <c r="K18" s="5" t="s">
        <v>23</v>
      </c>
      <c r="L18" s="5" t="s">
        <v>23</v>
      </c>
      <c r="M18" s="5" t="s">
        <v>23</v>
      </c>
      <c r="N18" s="5" t="s">
        <v>23</v>
      </c>
      <c r="O18" s="5" t="s">
        <v>23</v>
      </c>
      <c r="P18" s="5" t="s">
        <v>23</v>
      </c>
      <c r="Q18" s="5" t="s">
        <v>23</v>
      </c>
      <c r="R18" s="5" t="s">
        <v>24</v>
      </c>
      <c r="S18" s="5" t="s">
        <v>24</v>
      </c>
      <c r="T18" s="5" t="s">
        <v>24</v>
      </c>
      <c r="U18" s="5" t="s">
        <v>24</v>
      </c>
      <c r="V18" s="5" t="s">
        <v>23</v>
      </c>
      <c r="W18" s="5" t="s">
        <v>23</v>
      </c>
      <c r="X18" s="5" t="s">
        <v>23</v>
      </c>
      <c r="Y18" s="5" t="s">
        <v>23</v>
      </c>
      <c r="Z18" s="5" t="s">
        <v>23</v>
      </c>
      <c r="AA18" s="5" t="s">
        <v>23</v>
      </c>
      <c r="AB18" s="5" t="s">
        <v>23</v>
      </c>
      <c r="AC18" s="5" t="s">
        <v>23</v>
      </c>
      <c r="AD18" s="5" t="s">
        <v>23</v>
      </c>
      <c r="AE18" s="5" t="s">
        <v>23</v>
      </c>
      <c r="AF18" s="5" t="s">
        <v>23</v>
      </c>
      <c r="AG18" s="5" t="s">
        <v>23</v>
      </c>
      <c r="AH18" s="5" t="s">
        <v>23</v>
      </c>
      <c r="AI18" s="5" t="s">
        <v>23</v>
      </c>
      <c r="AJ18" s="5" t="s">
        <v>23</v>
      </c>
      <c r="AK18" s="20">
        <v>7</v>
      </c>
    </row>
    <row r="19" spans="1:41" x14ac:dyDescent="0.2">
      <c r="A19" s="1" t="s">
        <v>110</v>
      </c>
      <c r="B19" s="1" t="s">
        <v>82</v>
      </c>
      <c r="C19" s="1" t="s">
        <v>8</v>
      </c>
      <c r="D19" s="1" t="s">
        <v>38</v>
      </c>
      <c r="E19" s="1" t="s">
        <v>21</v>
      </c>
      <c r="F19" s="1" t="s">
        <v>10</v>
      </c>
      <c r="G19" s="5">
        <v>6</v>
      </c>
      <c r="H19" s="5">
        <v>9</v>
      </c>
      <c r="I19" s="5">
        <v>25</v>
      </c>
      <c r="J19" s="5">
        <v>5</v>
      </c>
      <c r="K19" s="5">
        <v>4</v>
      </c>
      <c r="L19" s="5">
        <v>22</v>
      </c>
      <c r="M19" s="5">
        <v>12</v>
      </c>
      <c r="N19" s="5">
        <v>32</v>
      </c>
      <c r="O19" s="5">
        <v>31.483000000000001</v>
      </c>
      <c r="P19" s="5">
        <v>46.764000000000003</v>
      </c>
      <c r="Q19" s="5">
        <v>19.933</v>
      </c>
      <c r="R19" s="5">
        <v>52.847000000000001</v>
      </c>
      <c r="S19" s="5">
        <v>27.811</v>
      </c>
      <c r="T19" s="5">
        <v>42.573</v>
      </c>
      <c r="U19" s="5">
        <v>36.329000000000001</v>
      </c>
      <c r="V19" s="5">
        <v>48.067</v>
      </c>
      <c r="W19" s="5">
        <v>58.314</v>
      </c>
      <c r="X19" s="5">
        <v>30.113</v>
      </c>
      <c r="Y19" s="5">
        <v>64.474000000000004</v>
      </c>
      <c r="Z19" s="5">
        <v>89.382000000000005</v>
      </c>
      <c r="AA19" s="5">
        <v>112.063</v>
      </c>
      <c r="AB19" s="5">
        <v>64.849000000000004</v>
      </c>
      <c r="AC19" s="5">
        <v>67.424000000000007</v>
      </c>
      <c r="AD19" s="5">
        <v>60.697000000000003</v>
      </c>
      <c r="AE19" s="5">
        <v>74.174000000000007</v>
      </c>
      <c r="AF19" s="5">
        <v>85.384</v>
      </c>
      <c r="AG19" s="5">
        <v>74.304000000000002</v>
      </c>
      <c r="AH19" s="5">
        <v>91.278999999999996</v>
      </c>
      <c r="AI19" s="5">
        <v>143.489</v>
      </c>
      <c r="AJ19" s="5">
        <v>88.552999999999997</v>
      </c>
      <c r="AK19" s="20">
        <v>8</v>
      </c>
      <c r="AM19" s="12">
        <f>+AO19/$AO$3</f>
        <v>2.3102306631970174E-2</v>
      </c>
      <c r="AN19" s="7">
        <f>IF(AK19=1,AM19,AM19+AN17)</f>
        <v>0.92643394512629251</v>
      </c>
      <c r="AO19" s="5">
        <f>SUM(G19:AJ19)</f>
        <v>1525.306</v>
      </c>
    </row>
    <row r="20" spans="1:41" x14ac:dyDescent="0.2">
      <c r="A20" s="1" t="s">
        <v>110</v>
      </c>
      <c r="B20" s="1" t="s">
        <v>82</v>
      </c>
      <c r="C20" s="1" t="s">
        <v>8</v>
      </c>
      <c r="D20" s="1" t="s">
        <v>38</v>
      </c>
      <c r="E20" s="1" t="s">
        <v>21</v>
      </c>
      <c r="F20" s="1" t="s">
        <v>11</v>
      </c>
      <c r="G20" s="5" t="s">
        <v>15</v>
      </c>
      <c r="H20" s="5" t="s">
        <v>15</v>
      </c>
      <c r="I20" s="5" t="s">
        <v>15</v>
      </c>
      <c r="J20" s="5" t="s">
        <v>13</v>
      </c>
      <c r="K20" s="5" t="s">
        <v>13</v>
      </c>
      <c r="L20" s="5" t="s">
        <v>13</v>
      </c>
      <c r="M20" s="5" t="s">
        <v>13</v>
      </c>
      <c r="N20" s="5" t="s">
        <v>13</v>
      </c>
      <c r="O20" s="5" t="s">
        <v>12</v>
      </c>
      <c r="P20" s="5" t="s">
        <v>12</v>
      </c>
      <c r="Q20" s="5" t="s">
        <v>23</v>
      </c>
      <c r="R20" s="5" t="s">
        <v>12</v>
      </c>
      <c r="S20" s="5" t="s">
        <v>12</v>
      </c>
      <c r="T20" s="5" t="s">
        <v>12</v>
      </c>
      <c r="U20" s="5" t="s">
        <v>12</v>
      </c>
      <c r="V20" s="5" t="s">
        <v>23</v>
      </c>
      <c r="W20" s="5" t="s">
        <v>12</v>
      </c>
      <c r="X20" s="5" t="s">
        <v>12</v>
      </c>
      <c r="Y20" s="5" t="s">
        <v>12</v>
      </c>
      <c r="Z20" s="5" t="s">
        <v>12</v>
      </c>
      <c r="AA20" s="5" t="s">
        <v>12</v>
      </c>
      <c r="AB20" s="5" t="s">
        <v>12</v>
      </c>
      <c r="AC20" s="5" t="s">
        <v>12</v>
      </c>
      <c r="AD20" s="5" t="s">
        <v>12</v>
      </c>
      <c r="AE20" s="5" t="s">
        <v>12</v>
      </c>
      <c r="AF20" s="5" t="s">
        <v>12</v>
      </c>
      <c r="AG20" s="5" t="s">
        <v>12</v>
      </c>
      <c r="AH20" s="5" t="s">
        <v>12</v>
      </c>
      <c r="AI20" s="5" t="s">
        <v>12</v>
      </c>
      <c r="AJ20" s="5" t="s">
        <v>12</v>
      </c>
      <c r="AK20" s="20">
        <v>8</v>
      </c>
    </row>
    <row r="21" spans="1:41" x14ac:dyDescent="0.2">
      <c r="A21" s="1" t="s">
        <v>110</v>
      </c>
      <c r="B21" s="1" t="s">
        <v>82</v>
      </c>
      <c r="C21" s="1" t="s">
        <v>8</v>
      </c>
      <c r="D21" s="1" t="s">
        <v>220</v>
      </c>
      <c r="E21" s="1" t="s">
        <v>33</v>
      </c>
      <c r="F21" s="1" t="s">
        <v>10</v>
      </c>
      <c r="G21" s="5">
        <v>341</v>
      </c>
      <c r="H21" s="5">
        <v>218</v>
      </c>
      <c r="I21" s="5">
        <v>224</v>
      </c>
      <c r="J21" s="5">
        <v>228</v>
      </c>
      <c r="K21" s="5">
        <v>66</v>
      </c>
      <c r="L21" s="5">
        <v>33</v>
      </c>
      <c r="M21" s="5">
        <v>17</v>
      </c>
      <c r="N21" s="5">
        <v>29</v>
      </c>
      <c r="O21" s="5">
        <v>15</v>
      </c>
      <c r="P21" s="5">
        <v>3.2</v>
      </c>
      <c r="Q21" s="5">
        <v>9</v>
      </c>
      <c r="R21" s="5">
        <v>4.49</v>
      </c>
      <c r="T21" s="5">
        <v>1.4850000000000001</v>
      </c>
      <c r="U21" s="5">
        <v>2.282</v>
      </c>
      <c r="V21" s="5">
        <v>0.309</v>
      </c>
      <c r="X21" s="5">
        <v>0.55500000000000005</v>
      </c>
      <c r="Y21" s="5">
        <v>0.125</v>
      </c>
      <c r="Z21" s="5">
        <v>2.677</v>
      </c>
      <c r="AA21" s="5">
        <v>0.86599999999999999</v>
      </c>
      <c r="AB21" s="5">
        <v>1.3129999999999999</v>
      </c>
      <c r="AC21" s="5">
        <v>0.48399999999999999</v>
      </c>
      <c r="AF21" s="5">
        <v>1.0649999999999999</v>
      </c>
      <c r="AG21" s="5">
        <v>5.0430000000000001</v>
      </c>
      <c r="AH21" s="5">
        <v>1.4550000000000001</v>
      </c>
      <c r="AK21" s="20">
        <v>9</v>
      </c>
      <c r="AM21" s="12">
        <f>+AO21/$AO$3</f>
        <v>1.8256233304359E-2</v>
      </c>
      <c r="AN21" s="7">
        <f>IF(AK21=1,AM21,AM21+AN19)</f>
        <v>0.94469017843065151</v>
      </c>
      <c r="AO21" s="5">
        <f>SUM(G21:AJ21)</f>
        <v>1205.3489999999997</v>
      </c>
    </row>
    <row r="22" spans="1:41" ht="12.75" thickBot="1" x14ac:dyDescent="0.25">
      <c r="A22" s="1" t="s">
        <v>110</v>
      </c>
      <c r="B22" s="1" t="s">
        <v>82</v>
      </c>
      <c r="C22" s="1" t="s">
        <v>8</v>
      </c>
      <c r="D22" s="1" t="s">
        <v>220</v>
      </c>
      <c r="E22" s="1" t="s">
        <v>33</v>
      </c>
      <c r="F22" s="1" t="s">
        <v>11</v>
      </c>
      <c r="G22" s="5" t="s">
        <v>23</v>
      </c>
      <c r="H22" s="5" t="s">
        <v>23</v>
      </c>
      <c r="I22" s="5" t="s">
        <v>23</v>
      </c>
      <c r="J22" s="5" t="s">
        <v>23</v>
      </c>
      <c r="K22" s="5" t="s">
        <v>23</v>
      </c>
      <c r="L22" s="5" t="s">
        <v>23</v>
      </c>
      <c r="M22" s="5" t="s">
        <v>23</v>
      </c>
      <c r="N22" s="5" t="s">
        <v>23</v>
      </c>
      <c r="O22" s="5" t="s">
        <v>23</v>
      </c>
      <c r="P22" s="5" t="s">
        <v>23</v>
      </c>
      <c r="Q22" s="5" t="s">
        <v>23</v>
      </c>
      <c r="R22" s="5" t="s">
        <v>24</v>
      </c>
      <c r="S22" s="5" t="s">
        <v>24</v>
      </c>
      <c r="T22" s="5" t="s">
        <v>24</v>
      </c>
      <c r="U22" s="5" t="s">
        <v>24</v>
      </c>
      <c r="V22" s="5" t="s">
        <v>17</v>
      </c>
      <c r="X22" s="5" t="s">
        <v>17</v>
      </c>
      <c r="Y22" s="5" t="s">
        <v>23</v>
      </c>
      <c r="Z22" s="5" t="s">
        <v>23</v>
      </c>
      <c r="AA22" s="5" t="s">
        <v>23</v>
      </c>
      <c r="AB22" s="5" t="s">
        <v>23</v>
      </c>
      <c r="AC22" s="5" t="s">
        <v>23</v>
      </c>
      <c r="AF22" s="5" t="s">
        <v>23</v>
      </c>
      <c r="AG22" s="5" t="s">
        <v>23</v>
      </c>
      <c r="AH22" s="5" t="s">
        <v>23</v>
      </c>
      <c r="AK22" s="32">
        <v>9</v>
      </c>
    </row>
    <row r="23" spans="1:41" x14ac:dyDescent="0.2">
      <c r="A23" s="1" t="s">
        <v>110</v>
      </c>
      <c r="B23" s="1" t="s">
        <v>82</v>
      </c>
      <c r="C23" s="1" t="s">
        <v>8</v>
      </c>
      <c r="D23" s="1" t="s">
        <v>38</v>
      </c>
      <c r="E23" s="1" t="s">
        <v>47</v>
      </c>
      <c r="F23" s="1" t="s">
        <v>10</v>
      </c>
      <c r="H23" s="5">
        <v>1</v>
      </c>
      <c r="I23" s="5">
        <v>29</v>
      </c>
      <c r="J23" s="5">
        <v>79</v>
      </c>
      <c r="K23" s="5">
        <v>72</v>
      </c>
      <c r="L23" s="5">
        <v>90</v>
      </c>
      <c r="M23" s="5">
        <v>59</v>
      </c>
      <c r="N23" s="5">
        <v>68</v>
      </c>
      <c r="O23" s="5">
        <v>44.493000000000002</v>
      </c>
      <c r="P23" s="5">
        <v>16.052</v>
      </c>
      <c r="Q23" s="5">
        <v>15.786</v>
      </c>
      <c r="R23" s="5">
        <v>28.129000000000001</v>
      </c>
      <c r="S23" s="5">
        <v>83.99</v>
      </c>
      <c r="T23" s="5">
        <v>32.027999999999999</v>
      </c>
      <c r="U23" s="5">
        <v>8.4339999999999993</v>
      </c>
      <c r="V23" s="5">
        <v>2.9980000000000002</v>
      </c>
      <c r="W23" s="5">
        <v>3.5910000000000002</v>
      </c>
      <c r="X23" s="5">
        <v>23.004999999999999</v>
      </c>
      <c r="Y23" s="5">
        <v>23.463000000000001</v>
      </c>
      <c r="Z23" s="5">
        <v>38.786999999999999</v>
      </c>
      <c r="AA23" s="5">
        <v>26.259</v>
      </c>
      <c r="AB23" s="5">
        <v>16.574999999999999</v>
      </c>
      <c r="AC23" s="5">
        <v>11.372</v>
      </c>
      <c r="AD23" s="5">
        <v>19.544</v>
      </c>
      <c r="AE23" s="5">
        <v>6.4729999999999999</v>
      </c>
      <c r="AF23" s="5">
        <v>9.5180000000000007</v>
      </c>
      <c r="AG23" s="5">
        <v>12.627000000000001</v>
      </c>
      <c r="AH23" s="5">
        <v>2.802</v>
      </c>
      <c r="AI23" s="5">
        <v>3.91</v>
      </c>
      <c r="AJ23" s="5">
        <v>3.5049999999999999</v>
      </c>
      <c r="AK23" s="20">
        <v>10</v>
      </c>
      <c r="AM23" s="12">
        <f>+AO23/$AO$3</f>
        <v>1.2591502752712383E-2</v>
      </c>
      <c r="AN23" s="7">
        <f>IF(AK23=1,AM23,AM23+AN21)</f>
        <v>0.95728168118336388</v>
      </c>
      <c r="AO23" s="5">
        <f>SUM(G23:AJ23)</f>
        <v>831.34100000000001</v>
      </c>
    </row>
    <row r="24" spans="1:41" x14ac:dyDescent="0.2">
      <c r="A24" s="1" t="s">
        <v>110</v>
      </c>
      <c r="B24" s="1" t="s">
        <v>82</v>
      </c>
      <c r="C24" s="1" t="s">
        <v>8</v>
      </c>
      <c r="D24" s="1" t="s">
        <v>38</v>
      </c>
      <c r="E24" s="1" t="s">
        <v>47</v>
      </c>
      <c r="F24" s="1" t="s">
        <v>11</v>
      </c>
      <c r="H24" s="5" t="s">
        <v>13</v>
      </c>
      <c r="I24" s="5" t="s">
        <v>13</v>
      </c>
      <c r="J24" s="5" t="s">
        <v>13</v>
      </c>
      <c r="K24" s="5" t="s">
        <v>13</v>
      </c>
      <c r="L24" s="5" t="s">
        <v>13</v>
      </c>
      <c r="M24" s="5" t="s">
        <v>13</v>
      </c>
      <c r="N24" s="5" t="s">
        <v>13</v>
      </c>
      <c r="O24" s="5" t="s">
        <v>12</v>
      </c>
      <c r="P24" s="5" t="s">
        <v>12</v>
      </c>
      <c r="Q24" s="5" t="s">
        <v>12</v>
      </c>
      <c r="R24" s="5" t="s">
        <v>12</v>
      </c>
      <c r="S24" s="5" t="s">
        <v>12</v>
      </c>
      <c r="T24" s="5" t="s">
        <v>12</v>
      </c>
      <c r="U24" s="5" t="s">
        <v>12</v>
      </c>
      <c r="V24" s="5" t="s">
        <v>12</v>
      </c>
      <c r="W24" s="5" t="s">
        <v>12</v>
      </c>
      <c r="X24" s="5" t="s">
        <v>12</v>
      </c>
      <c r="Y24" s="5" t="s">
        <v>12</v>
      </c>
      <c r="Z24" s="5" t="s">
        <v>12</v>
      </c>
      <c r="AA24" s="5" t="s">
        <v>12</v>
      </c>
      <c r="AB24" s="5" t="s">
        <v>12</v>
      </c>
      <c r="AC24" s="5" t="s">
        <v>12</v>
      </c>
      <c r="AD24" s="5" t="s">
        <v>12</v>
      </c>
      <c r="AE24" s="5" t="s">
        <v>12</v>
      </c>
      <c r="AF24" s="5" t="s">
        <v>12</v>
      </c>
      <c r="AG24" s="5" t="s">
        <v>12</v>
      </c>
      <c r="AH24" s="5" t="s">
        <v>12</v>
      </c>
      <c r="AI24" s="5" t="s">
        <v>12</v>
      </c>
      <c r="AJ24" s="5" t="s">
        <v>12</v>
      </c>
      <c r="AK24" s="20">
        <v>10</v>
      </c>
    </row>
    <row r="25" spans="1:41" x14ac:dyDescent="0.2">
      <c r="A25" s="1" t="s">
        <v>110</v>
      </c>
      <c r="B25" s="1" t="s">
        <v>82</v>
      </c>
      <c r="C25" s="1" t="s">
        <v>30</v>
      </c>
      <c r="D25" s="1" t="s">
        <v>45</v>
      </c>
      <c r="E25" s="1" t="s">
        <v>21</v>
      </c>
      <c r="F25" s="1" t="s">
        <v>10</v>
      </c>
      <c r="O25" s="5">
        <v>429</v>
      </c>
      <c r="P25" s="5">
        <v>270</v>
      </c>
      <c r="Q25" s="5">
        <v>49.2</v>
      </c>
      <c r="AK25" s="20">
        <v>11</v>
      </c>
      <c r="AM25" s="12">
        <f>+AO25/$AO$3</f>
        <v>1.1332247969941823E-2</v>
      </c>
      <c r="AN25" s="7">
        <f>IF(AK25=1,AM25,AM25+AN23)</f>
        <v>0.96861392915330569</v>
      </c>
      <c r="AO25" s="5">
        <f>SUM(G25:AJ25)</f>
        <v>748.2</v>
      </c>
    </row>
    <row r="26" spans="1:41" x14ac:dyDescent="0.2">
      <c r="A26" s="1" t="s">
        <v>110</v>
      </c>
      <c r="B26" s="1" t="s">
        <v>82</v>
      </c>
      <c r="C26" s="1" t="s">
        <v>30</v>
      </c>
      <c r="D26" s="1" t="s">
        <v>45</v>
      </c>
      <c r="E26" s="1" t="s">
        <v>21</v>
      </c>
      <c r="F26" s="1" t="s">
        <v>11</v>
      </c>
      <c r="O26" s="5">
        <v>-1</v>
      </c>
      <c r="P26" s="5">
        <v>-1</v>
      </c>
      <c r="Q26" s="5">
        <v>-1</v>
      </c>
      <c r="AK26" s="20">
        <v>11</v>
      </c>
    </row>
    <row r="27" spans="1:41" x14ac:dyDescent="0.2">
      <c r="A27" s="1" t="s">
        <v>110</v>
      </c>
      <c r="B27" s="1" t="s">
        <v>82</v>
      </c>
      <c r="C27" s="1" t="s">
        <v>8</v>
      </c>
      <c r="D27" s="1" t="s">
        <v>38</v>
      </c>
      <c r="E27" s="1" t="s">
        <v>49</v>
      </c>
      <c r="F27" s="1" t="s">
        <v>10</v>
      </c>
      <c r="I27" s="5">
        <v>33</v>
      </c>
      <c r="J27" s="5">
        <v>34</v>
      </c>
      <c r="K27" s="5">
        <v>43</v>
      </c>
      <c r="L27" s="5">
        <v>32</v>
      </c>
      <c r="M27" s="5">
        <v>55</v>
      </c>
      <c r="N27" s="5">
        <v>36</v>
      </c>
      <c r="O27" s="5">
        <v>38.225999999999999</v>
      </c>
      <c r="P27" s="5">
        <v>17.760999999999999</v>
      </c>
      <c r="Q27" s="5">
        <v>20.001000000000001</v>
      </c>
      <c r="R27" s="5">
        <v>13.028</v>
      </c>
      <c r="S27" s="5">
        <v>9.7129999999999992</v>
      </c>
      <c r="T27" s="5">
        <v>6.88</v>
      </c>
      <c r="U27" s="5">
        <v>14.009</v>
      </c>
      <c r="V27" s="5">
        <v>19.654</v>
      </c>
      <c r="W27" s="5">
        <v>17.271999999999998</v>
      </c>
      <c r="X27" s="5">
        <v>23.634</v>
      </c>
      <c r="Y27" s="5">
        <v>18.14</v>
      </c>
      <c r="Z27" s="5">
        <v>37.411999999999999</v>
      </c>
      <c r="AA27" s="5">
        <v>30.184000000000001</v>
      </c>
      <c r="AB27" s="5">
        <v>30.7</v>
      </c>
      <c r="AC27" s="5">
        <v>24.567</v>
      </c>
      <c r="AD27" s="5">
        <v>11.314</v>
      </c>
      <c r="AE27" s="5">
        <v>25.722999999999999</v>
      </c>
      <c r="AF27" s="5">
        <v>24.962</v>
      </c>
      <c r="AG27" s="5">
        <v>17.297000000000001</v>
      </c>
      <c r="AH27" s="5">
        <v>30.385000000000002</v>
      </c>
      <c r="AI27" s="5">
        <v>37.567</v>
      </c>
      <c r="AJ27" s="5">
        <v>44.097000000000001</v>
      </c>
      <c r="AK27" s="20">
        <v>12</v>
      </c>
      <c r="AM27" s="12">
        <f>+AO27/$AO$3</f>
        <v>1.1291747527451011E-2</v>
      </c>
      <c r="AN27" s="7">
        <f>IF(AK27=1,AM27,AM27+AN25)</f>
        <v>0.97990567668075668</v>
      </c>
      <c r="AO27" s="5">
        <f>SUM(G27:AJ27)</f>
        <v>745.52599999999995</v>
      </c>
    </row>
    <row r="28" spans="1:41" x14ac:dyDescent="0.2">
      <c r="A28" s="1" t="s">
        <v>110</v>
      </c>
      <c r="B28" s="1" t="s">
        <v>82</v>
      </c>
      <c r="C28" s="1" t="s">
        <v>8</v>
      </c>
      <c r="D28" s="1" t="s">
        <v>38</v>
      </c>
      <c r="E28" s="1" t="s">
        <v>49</v>
      </c>
      <c r="F28" s="1" t="s">
        <v>11</v>
      </c>
      <c r="I28" s="5" t="s">
        <v>13</v>
      </c>
      <c r="J28" s="5" t="s">
        <v>13</v>
      </c>
      <c r="K28" s="5" t="s">
        <v>13</v>
      </c>
      <c r="L28" s="5" t="s">
        <v>13</v>
      </c>
      <c r="M28" s="5" t="s">
        <v>13</v>
      </c>
      <c r="N28" s="5" t="s">
        <v>13</v>
      </c>
      <c r="O28" s="5" t="s">
        <v>12</v>
      </c>
      <c r="P28" s="5" t="s">
        <v>12</v>
      </c>
      <c r="Q28" s="5" t="s">
        <v>12</v>
      </c>
      <c r="R28" s="5" t="s">
        <v>12</v>
      </c>
      <c r="S28" s="5" t="s">
        <v>12</v>
      </c>
      <c r="T28" s="5" t="s">
        <v>12</v>
      </c>
      <c r="U28" s="5" t="s">
        <v>12</v>
      </c>
      <c r="V28" s="5" t="s">
        <v>12</v>
      </c>
      <c r="W28" s="5" t="s">
        <v>12</v>
      </c>
      <c r="X28" s="5" t="s">
        <v>12</v>
      </c>
      <c r="Y28" s="5" t="s">
        <v>12</v>
      </c>
      <c r="Z28" s="5" t="s">
        <v>12</v>
      </c>
      <c r="AA28" s="5" t="s">
        <v>12</v>
      </c>
      <c r="AB28" s="5" t="s">
        <v>12</v>
      </c>
      <c r="AC28" s="5" t="s">
        <v>12</v>
      </c>
      <c r="AD28" s="5" t="s">
        <v>12</v>
      </c>
      <c r="AE28" s="5" t="s">
        <v>12</v>
      </c>
      <c r="AF28" s="5" t="s">
        <v>12</v>
      </c>
      <c r="AG28" s="5" t="s">
        <v>12</v>
      </c>
      <c r="AH28" s="5" t="s">
        <v>12</v>
      </c>
      <c r="AI28" s="5" t="s">
        <v>12</v>
      </c>
      <c r="AJ28" s="5" t="s">
        <v>12</v>
      </c>
      <c r="AK28" s="20">
        <v>12</v>
      </c>
    </row>
    <row r="29" spans="1:41" x14ac:dyDescent="0.2">
      <c r="A29" s="1" t="s">
        <v>110</v>
      </c>
      <c r="B29" s="1" t="s">
        <v>82</v>
      </c>
      <c r="C29" s="1" t="s">
        <v>8</v>
      </c>
      <c r="D29" s="1" t="s">
        <v>52</v>
      </c>
      <c r="E29" s="1" t="s">
        <v>21</v>
      </c>
      <c r="F29" s="1" t="s">
        <v>10</v>
      </c>
      <c r="G29" s="5">
        <v>8.66</v>
      </c>
      <c r="H29" s="5">
        <v>14.84</v>
      </c>
      <c r="I29" s="5">
        <v>17.100000000000001</v>
      </c>
      <c r="J29" s="5">
        <v>4</v>
      </c>
      <c r="K29" s="5">
        <v>22.52</v>
      </c>
      <c r="L29" s="5">
        <v>18.600000000000001</v>
      </c>
      <c r="M29" s="5">
        <v>2</v>
      </c>
      <c r="N29" s="5">
        <v>8</v>
      </c>
      <c r="O29" s="5">
        <v>14</v>
      </c>
      <c r="P29" s="5">
        <v>28.67</v>
      </c>
      <c r="Q29" s="5">
        <v>10.116</v>
      </c>
      <c r="R29" s="5">
        <v>11.958</v>
      </c>
      <c r="S29" s="5">
        <v>22.152000000000001</v>
      </c>
      <c r="T29" s="5">
        <v>9.0280000000000005</v>
      </c>
      <c r="U29" s="5">
        <v>10.137</v>
      </c>
      <c r="V29" s="5">
        <v>14.115</v>
      </c>
      <c r="W29" s="5">
        <v>7.1</v>
      </c>
      <c r="X29" s="5">
        <v>7.17</v>
      </c>
      <c r="Y29" s="5">
        <v>9.9039999999999999</v>
      </c>
      <c r="Z29" s="5">
        <v>14.058</v>
      </c>
      <c r="AA29" s="5">
        <v>13.701000000000001</v>
      </c>
      <c r="AB29" s="5">
        <v>51.716999999999999</v>
      </c>
      <c r="AC29" s="5">
        <v>22.582999999999998</v>
      </c>
      <c r="AD29" s="5">
        <v>51.16</v>
      </c>
      <c r="AE29" s="5">
        <v>53.11</v>
      </c>
      <c r="AF29" s="5">
        <v>55.100999999999999</v>
      </c>
      <c r="AG29" s="5">
        <v>33.969000000000001</v>
      </c>
      <c r="AH29" s="5">
        <v>79.834999999999994</v>
      </c>
      <c r="AI29" s="5">
        <v>39.344000000000001</v>
      </c>
      <c r="AJ29" s="5">
        <v>28.321999999999999</v>
      </c>
      <c r="AK29" s="20">
        <v>13</v>
      </c>
      <c r="AM29" s="12">
        <f>+AO29/$AO$3</f>
        <v>1.03442734509906E-2</v>
      </c>
      <c r="AN29" s="7">
        <f>IF(AK29=1,AM29,AM29+AN27)</f>
        <v>0.99024995013174733</v>
      </c>
      <c r="AO29" s="5">
        <f>SUM(G29:AJ29)</f>
        <v>682.97</v>
      </c>
    </row>
    <row r="30" spans="1:41" x14ac:dyDescent="0.2">
      <c r="A30" s="1" t="s">
        <v>110</v>
      </c>
      <c r="B30" s="1" t="s">
        <v>82</v>
      </c>
      <c r="C30" s="1" t="s">
        <v>8</v>
      </c>
      <c r="D30" s="1" t="s">
        <v>52</v>
      </c>
      <c r="E30" s="1" t="s">
        <v>21</v>
      </c>
      <c r="F30" s="1" t="s">
        <v>11</v>
      </c>
      <c r="G30" s="5">
        <v>-1</v>
      </c>
      <c r="H30" s="5">
        <v>-1</v>
      </c>
      <c r="I30" s="5">
        <v>-1</v>
      </c>
      <c r="J30" s="5" t="s">
        <v>13</v>
      </c>
      <c r="K30" s="5" t="s">
        <v>24</v>
      </c>
      <c r="L30" s="5" t="s">
        <v>13</v>
      </c>
      <c r="M30" s="5" t="s">
        <v>13</v>
      </c>
      <c r="N30" s="5" t="s">
        <v>13</v>
      </c>
      <c r="O30" s="5" t="s">
        <v>13</v>
      </c>
      <c r="P30" s="5" t="s">
        <v>13</v>
      </c>
      <c r="Q30" s="5" t="s">
        <v>23</v>
      </c>
      <c r="R30" s="5" t="s">
        <v>24</v>
      </c>
      <c r="S30" s="5" t="s">
        <v>13</v>
      </c>
      <c r="T30" s="5" t="s">
        <v>13</v>
      </c>
      <c r="U30" s="5" t="s">
        <v>13</v>
      </c>
      <c r="V30" s="5" t="s">
        <v>13</v>
      </c>
      <c r="W30" s="5" t="s">
        <v>12</v>
      </c>
      <c r="X30" s="5" t="s">
        <v>13</v>
      </c>
      <c r="Y30" s="5" t="s">
        <v>13</v>
      </c>
      <c r="Z30" s="5" t="s">
        <v>13</v>
      </c>
      <c r="AA30" s="5" t="s">
        <v>13</v>
      </c>
      <c r="AB30" s="5" t="s">
        <v>13</v>
      </c>
      <c r="AC30" s="5" t="s">
        <v>13</v>
      </c>
      <c r="AD30" s="5" t="s">
        <v>13</v>
      </c>
      <c r="AE30" s="5" t="s">
        <v>13</v>
      </c>
      <c r="AF30" s="5" t="s">
        <v>13</v>
      </c>
      <c r="AG30" s="5" t="s">
        <v>12</v>
      </c>
      <c r="AH30" s="5" t="s">
        <v>12</v>
      </c>
      <c r="AI30" s="5" t="s">
        <v>12</v>
      </c>
      <c r="AJ30" s="5" t="s">
        <v>12</v>
      </c>
      <c r="AK30" s="20">
        <v>13</v>
      </c>
    </row>
    <row r="31" spans="1:41" x14ac:dyDescent="0.2">
      <c r="A31" s="1" t="s">
        <v>110</v>
      </c>
      <c r="B31" s="1" t="s">
        <v>82</v>
      </c>
      <c r="C31" s="1" t="s">
        <v>30</v>
      </c>
      <c r="D31" s="1" t="s">
        <v>31</v>
      </c>
      <c r="E31" s="1" t="s">
        <v>21</v>
      </c>
      <c r="F31" s="1" t="s">
        <v>10</v>
      </c>
      <c r="R31" s="5">
        <v>73.722999999999999</v>
      </c>
      <c r="S31" s="5">
        <v>10.8</v>
      </c>
      <c r="T31" s="5">
        <v>18.5</v>
      </c>
      <c r="U31" s="5">
        <v>27.3</v>
      </c>
      <c r="V31" s="5">
        <v>19.399999999999999</v>
      </c>
      <c r="AK31" s="20">
        <v>14</v>
      </c>
      <c r="AM31" s="12">
        <f>+AO31/$AO$3</f>
        <v>2.2677067131831059E-3</v>
      </c>
      <c r="AN31" s="7">
        <f>IF(AK31=1,AM31,AM31+AN29)</f>
        <v>0.99251765684493043</v>
      </c>
      <c r="AO31" s="5">
        <f>SUM(G31:AJ31)</f>
        <v>149.72300000000001</v>
      </c>
    </row>
    <row r="32" spans="1:41" x14ac:dyDescent="0.2">
      <c r="A32" s="1" t="s">
        <v>110</v>
      </c>
      <c r="B32" s="1" t="s">
        <v>82</v>
      </c>
      <c r="C32" s="1" t="s">
        <v>30</v>
      </c>
      <c r="D32" s="1" t="s">
        <v>31</v>
      </c>
      <c r="E32" s="1" t="s">
        <v>21</v>
      </c>
      <c r="F32" s="1" t="s">
        <v>11</v>
      </c>
      <c r="R32" s="5" t="s">
        <v>13</v>
      </c>
      <c r="S32" s="5">
        <v>-1</v>
      </c>
      <c r="T32" s="5">
        <v>-1</v>
      </c>
      <c r="U32" s="5">
        <v>-1</v>
      </c>
      <c r="V32" s="5">
        <v>-1</v>
      </c>
      <c r="AK32" s="20">
        <v>14</v>
      </c>
    </row>
    <row r="33" spans="1:41" x14ac:dyDescent="0.2">
      <c r="A33" s="1" t="s">
        <v>110</v>
      </c>
      <c r="B33" s="1" t="s">
        <v>82</v>
      </c>
      <c r="C33" s="1" t="s">
        <v>8</v>
      </c>
      <c r="D33" s="1" t="s">
        <v>40</v>
      </c>
      <c r="E33" s="1" t="s">
        <v>14</v>
      </c>
      <c r="F33" s="1" t="s">
        <v>10</v>
      </c>
      <c r="AI33" s="5">
        <v>61.771000000000001</v>
      </c>
      <c r="AJ33" s="5">
        <v>42.884</v>
      </c>
      <c r="AK33" s="20">
        <v>15</v>
      </c>
      <c r="AM33" s="12">
        <f>+AO33/$AO$3</f>
        <v>1.5851061364531697E-3</v>
      </c>
      <c r="AN33" s="7">
        <f>IF(AK33=1,AM33,AM33+AN31)</f>
        <v>0.99410276298138356</v>
      </c>
      <c r="AO33" s="5">
        <f>SUM(G33:AJ33)</f>
        <v>104.655</v>
      </c>
    </row>
    <row r="34" spans="1:41" x14ac:dyDescent="0.2">
      <c r="A34" s="1" t="s">
        <v>110</v>
      </c>
      <c r="B34" s="1" t="s">
        <v>82</v>
      </c>
      <c r="C34" s="1" t="s">
        <v>8</v>
      </c>
      <c r="D34" s="1" t="s">
        <v>40</v>
      </c>
      <c r="E34" s="1" t="s">
        <v>14</v>
      </c>
      <c r="F34" s="1" t="s">
        <v>11</v>
      </c>
      <c r="AI34" s="5">
        <v>-1</v>
      </c>
      <c r="AJ34" s="5">
        <v>-1</v>
      </c>
      <c r="AK34" s="20">
        <v>15</v>
      </c>
    </row>
    <row r="35" spans="1:41" x14ac:dyDescent="0.2">
      <c r="A35" s="1" t="s">
        <v>110</v>
      </c>
      <c r="B35" s="1" t="s">
        <v>82</v>
      </c>
      <c r="C35" s="1" t="s">
        <v>30</v>
      </c>
      <c r="D35" s="1" t="s">
        <v>223</v>
      </c>
      <c r="E35" s="1" t="s">
        <v>33</v>
      </c>
      <c r="F35" s="1" t="s">
        <v>10</v>
      </c>
      <c r="G35" s="5">
        <v>14</v>
      </c>
      <c r="H35" s="5">
        <v>14</v>
      </c>
      <c r="I35" s="5">
        <v>2</v>
      </c>
      <c r="J35" s="5">
        <v>43</v>
      </c>
      <c r="K35" s="5">
        <v>9</v>
      </c>
      <c r="L35" s="5">
        <v>3</v>
      </c>
      <c r="AK35" s="20">
        <v>16</v>
      </c>
      <c r="AM35" s="12">
        <f>+AO35/$AO$3</f>
        <v>1.2874112235298782E-3</v>
      </c>
      <c r="AN35" s="7">
        <f>IF(AK35=1,AM35,AM35+AN33)</f>
        <v>0.99539017420491349</v>
      </c>
      <c r="AO35" s="5">
        <f>SUM(G35:AJ35)</f>
        <v>85</v>
      </c>
    </row>
    <row r="36" spans="1:41" x14ac:dyDescent="0.2">
      <c r="A36" s="1" t="s">
        <v>110</v>
      </c>
      <c r="B36" s="1" t="s">
        <v>82</v>
      </c>
      <c r="C36" s="1" t="s">
        <v>30</v>
      </c>
      <c r="D36" s="1" t="s">
        <v>223</v>
      </c>
      <c r="E36" s="1" t="s">
        <v>33</v>
      </c>
      <c r="F36" s="1" t="s">
        <v>11</v>
      </c>
      <c r="G36" s="5">
        <v>-1</v>
      </c>
      <c r="H36" s="5">
        <v>-1</v>
      </c>
      <c r="I36" s="5">
        <v>-1</v>
      </c>
      <c r="J36" s="5">
        <v>-1</v>
      </c>
      <c r="K36" s="5">
        <v>-1</v>
      </c>
      <c r="L36" s="5">
        <v>-1</v>
      </c>
      <c r="AK36" s="20">
        <v>16</v>
      </c>
    </row>
    <row r="37" spans="1:41" x14ac:dyDescent="0.2">
      <c r="A37" s="1" t="s">
        <v>110</v>
      </c>
      <c r="B37" s="1" t="s">
        <v>82</v>
      </c>
      <c r="C37" s="1" t="s">
        <v>8</v>
      </c>
      <c r="D37" s="1" t="s">
        <v>40</v>
      </c>
      <c r="E37" s="1" t="s">
        <v>21</v>
      </c>
      <c r="F37" s="1" t="s">
        <v>10</v>
      </c>
      <c r="AI37" s="5">
        <v>32.353000000000002</v>
      </c>
      <c r="AJ37" s="5">
        <v>30.59</v>
      </c>
      <c r="AK37" s="20">
        <v>17</v>
      </c>
      <c r="AM37" s="12">
        <f>+AO37/$AO$3</f>
        <v>9.5333558403107213E-4</v>
      </c>
      <c r="AN37" s="7">
        <f>IF(AK37=1,AM37,AM37+AN35)</f>
        <v>0.99634350978894459</v>
      </c>
      <c r="AO37" s="5">
        <f>SUM(G37:AJ37)</f>
        <v>62.942999999999998</v>
      </c>
    </row>
    <row r="38" spans="1:41" x14ac:dyDescent="0.2">
      <c r="A38" s="1" t="s">
        <v>110</v>
      </c>
      <c r="B38" s="1" t="s">
        <v>82</v>
      </c>
      <c r="C38" s="1" t="s">
        <v>8</v>
      </c>
      <c r="D38" s="1" t="s">
        <v>40</v>
      </c>
      <c r="E38" s="1" t="s">
        <v>21</v>
      </c>
      <c r="F38" s="1" t="s">
        <v>11</v>
      </c>
      <c r="AI38" s="5">
        <v>-1</v>
      </c>
      <c r="AJ38" s="5">
        <v>-1</v>
      </c>
      <c r="AK38" s="20">
        <v>17</v>
      </c>
    </row>
    <row r="39" spans="1:41" x14ac:dyDescent="0.2">
      <c r="A39" s="1" t="s">
        <v>110</v>
      </c>
      <c r="B39" s="1" t="s">
        <v>82</v>
      </c>
      <c r="C39" s="1" t="s">
        <v>8</v>
      </c>
      <c r="D39" s="1" t="s">
        <v>222</v>
      </c>
      <c r="E39" s="1" t="s">
        <v>21</v>
      </c>
      <c r="F39" s="1" t="s">
        <v>10</v>
      </c>
      <c r="U39" s="5">
        <v>1</v>
      </c>
      <c r="V39" s="5">
        <v>52</v>
      </c>
      <c r="AK39" s="20">
        <v>18</v>
      </c>
      <c r="AM39" s="12">
        <f>+AO39/$AO$3</f>
        <v>8.0273876290686528E-4</v>
      </c>
      <c r="AN39" s="7">
        <f>IF(AK39=1,AM39,AM39+AN37)</f>
        <v>0.99714624855185141</v>
      </c>
      <c r="AO39" s="5">
        <f>SUM(G39:AJ39)</f>
        <v>53</v>
      </c>
    </row>
    <row r="40" spans="1:41" x14ac:dyDescent="0.2">
      <c r="A40" s="1" t="s">
        <v>110</v>
      </c>
      <c r="B40" s="1" t="s">
        <v>82</v>
      </c>
      <c r="C40" s="1" t="s">
        <v>8</v>
      </c>
      <c r="D40" s="1" t="s">
        <v>222</v>
      </c>
      <c r="E40" s="1" t="s">
        <v>21</v>
      </c>
      <c r="F40" s="1" t="s">
        <v>11</v>
      </c>
      <c r="U40" s="5">
        <v>-1</v>
      </c>
      <c r="V40" s="5">
        <v>-1</v>
      </c>
      <c r="AK40" s="20">
        <v>18</v>
      </c>
    </row>
    <row r="41" spans="1:41" x14ac:dyDescent="0.2">
      <c r="A41" s="1" t="s">
        <v>110</v>
      </c>
      <c r="B41" s="1" t="s">
        <v>82</v>
      </c>
      <c r="C41" s="1" t="s">
        <v>8</v>
      </c>
      <c r="D41" s="1" t="s">
        <v>224</v>
      </c>
      <c r="E41" s="1" t="s">
        <v>21</v>
      </c>
      <c r="F41" s="1" t="s">
        <v>10</v>
      </c>
      <c r="O41" s="5">
        <v>1</v>
      </c>
      <c r="R41" s="5">
        <v>2.6</v>
      </c>
      <c r="S41" s="5">
        <v>0.9</v>
      </c>
      <c r="T41" s="5">
        <v>9.8000000000000007</v>
      </c>
      <c r="U41" s="5">
        <v>4.97</v>
      </c>
      <c r="W41" s="5">
        <v>4.4279999999999999</v>
      </c>
      <c r="X41" s="5">
        <v>3.11</v>
      </c>
      <c r="Y41" s="5">
        <v>1.6120000000000001</v>
      </c>
      <c r="Z41" s="5">
        <v>8.0879999999999992</v>
      </c>
      <c r="AA41" s="5">
        <v>0.434</v>
      </c>
      <c r="AC41" s="5">
        <v>0.318</v>
      </c>
      <c r="AD41" s="5">
        <v>0.17399999999999999</v>
      </c>
      <c r="AE41" s="5">
        <v>9.3450000000000006</v>
      </c>
      <c r="AK41" s="20">
        <v>19</v>
      </c>
      <c r="AM41" s="12">
        <f>+AO41/$AO$3</f>
        <v>7.085154073588726E-4</v>
      </c>
      <c r="AN41" s="7">
        <f>IF(AK41=1,AM41,AM41+AN39)</f>
        <v>0.99785476395921024</v>
      </c>
      <c r="AO41" s="5">
        <f>SUM(G41:AJ41)</f>
        <v>46.778999999999996</v>
      </c>
    </row>
    <row r="42" spans="1:41" x14ac:dyDescent="0.2">
      <c r="A42" s="1" t="s">
        <v>110</v>
      </c>
      <c r="B42" s="1" t="s">
        <v>82</v>
      </c>
      <c r="C42" s="1" t="s">
        <v>8</v>
      </c>
      <c r="D42" s="1" t="s">
        <v>224</v>
      </c>
      <c r="E42" s="1" t="s">
        <v>21</v>
      </c>
      <c r="F42" s="1" t="s">
        <v>11</v>
      </c>
      <c r="O42" s="5">
        <v>-1</v>
      </c>
      <c r="R42" s="5">
        <v>-1</v>
      </c>
      <c r="S42" s="5">
        <v>-1</v>
      </c>
      <c r="T42" s="5">
        <v>-1</v>
      </c>
      <c r="U42" s="5">
        <v>-1</v>
      </c>
      <c r="W42" s="5" t="s">
        <v>15</v>
      </c>
      <c r="X42" s="5" t="s">
        <v>15</v>
      </c>
      <c r="Y42" s="5" t="s">
        <v>15</v>
      </c>
      <c r="Z42" s="5" t="s">
        <v>13</v>
      </c>
      <c r="AA42" s="5" t="s">
        <v>13</v>
      </c>
      <c r="AC42" s="5" t="s">
        <v>13</v>
      </c>
      <c r="AD42" s="5" t="s">
        <v>15</v>
      </c>
      <c r="AE42" s="5" t="s">
        <v>15</v>
      </c>
      <c r="AK42" s="20">
        <v>19</v>
      </c>
    </row>
    <row r="43" spans="1:41" x14ac:dyDescent="0.2">
      <c r="A43" s="1" t="s">
        <v>110</v>
      </c>
      <c r="B43" s="1" t="s">
        <v>82</v>
      </c>
      <c r="C43" s="1" t="s">
        <v>30</v>
      </c>
      <c r="D43" s="1" t="s">
        <v>59</v>
      </c>
      <c r="E43" s="1" t="s">
        <v>21</v>
      </c>
      <c r="F43" s="1" t="s">
        <v>10</v>
      </c>
      <c r="G43" s="5">
        <v>23</v>
      </c>
      <c r="H43" s="5">
        <v>17</v>
      </c>
      <c r="AK43" s="20">
        <v>20</v>
      </c>
      <c r="AM43" s="12">
        <f>+AO43/$AO$3</f>
        <v>6.0584057577876631E-4</v>
      </c>
      <c r="AN43" s="7">
        <f>IF(AK43=1,AM43,AM43+AN41)</f>
        <v>0.99846060453498897</v>
      </c>
      <c r="AO43" s="5">
        <f>SUM(G43:AJ43)</f>
        <v>40</v>
      </c>
    </row>
    <row r="44" spans="1:41" x14ac:dyDescent="0.2">
      <c r="A44" s="1" t="s">
        <v>110</v>
      </c>
      <c r="B44" s="1" t="s">
        <v>82</v>
      </c>
      <c r="C44" s="1" t="s">
        <v>30</v>
      </c>
      <c r="D44" s="1" t="s">
        <v>59</v>
      </c>
      <c r="E44" s="1" t="s">
        <v>21</v>
      </c>
      <c r="F44" s="1" t="s">
        <v>11</v>
      </c>
      <c r="G44" s="5">
        <v>-1</v>
      </c>
      <c r="H44" s="5">
        <v>-1</v>
      </c>
      <c r="AK44" s="20">
        <v>20</v>
      </c>
    </row>
    <row r="45" spans="1:41" x14ac:dyDescent="0.2">
      <c r="A45" s="1" t="s">
        <v>110</v>
      </c>
      <c r="B45" s="1" t="s">
        <v>82</v>
      </c>
      <c r="C45" s="1" t="s">
        <v>8</v>
      </c>
      <c r="D45" s="1" t="s">
        <v>38</v>
      </c>
      <c r="E45" s="1" t="s">
        <v>14</v>
      </c>
      <c r="F45" s="1" t="s">
        <v>10</v>
      </c>
      <c r="AA45" s="5">
        <v>16.346</v>
      </c>
      <c r="AK45" s="20">
        <v>21</v>
      </c>
      <c r="AM45" s="12">
        <f>+AO45/$AO$3</f>
        <v>2.4757675129199281E-4</v>
      </c>
      <c r="AN45" s="7">
        <f>IF(AK45=1,AM45,AM45+AN43)</f>
        <v>0.99870818128628092</v>
      </c>
      <c r="AO45" s="5">
        <f>SUM(G45:AJ45)</f>
        <v>16.346</v>
      </c>
    </row>
    <row r="46" spans="1:41" x14ac:dyDescent="0.2">
      <c r="A46" s="1" t="s">
        <v>110</v>
      </c>
      <c r="B46" s="1" t="s">
        <v>82</v>
      </c>
      <c r="C46" s="1" t="s">
        <v>8</v>
      </c>
      <c r="D46" s="1" t="s">
        <v>38</v>
      </c>
      <c r="E46" s="1" t="s">
        <v>14</v>
      </c>
      <c r="F46" s="1" t="s">
        <v>11</v>
      </c>
      <c r="AA46" s="5" t="s">
        <v>12</v>
      </c>
      <c r="AK46" s="20">
        <v>21</v>
      </c>
    </row>
    <row r="47" spans="1:41" x14ac:dyDescent="0.2">
      <c r="A47" s="1" t="s">
        <v>110</v>
      </c>
      <c r="B47" s="1" t="s">
        <v>82</v>
      </c>
      <c r="C47" s="1" t="s">
        <v>8</v>
      </c>
      <c r="D47" s="1" t="s">
        <v>38</v>
      </c>
      <c r="E47" s="1" t="s">
        <v>33</v>
      </c>
      <c r="F47" s="1" t="s">
        <v>10</v>
      </c>
      <c r="AE47" s="5">
        <v>1.736</v>
      </c>
      <c r="AF47" s="5">
        <v>13.167</v>
      </c>
      <c r="AH47" s="5">
        <v>0.126</v>
      </c>
      <c r="AK47" s="20">
        <v>22</v>
      </c>
      <c r="AM47" s="12">
        <f>+AO47/$AO$3</f>
        <v>2.2762945033447696E-4</v>
      </c>
      <c r="AN47" s="7">
        <f>IF(AK47=1,AM47,AM47+AN45)</f>
        <v>0.99893581073661541</v>
      </c>
      <c r="AO47" s="5">
        <f>SUM(G47:AJ47)</f>
        <v>15.029</v>
      </c>
    </row>
    <row r="48" spans="1:41" x14ac:dyDescent="0.2">
      <c r="A48" s="1" t="s">
        <v>110</v>
      </c>
      <c r="B48" s="1" t="s">
        <v>82</v>
      </c>
      <c r="C48" s="1" t="s">
        <v>8</v>
      </c>
      <c r="D48" s="1" t="s">
        <v>38</v>
      </c>
      <c r="E48" s="1" t="s">
        <v>33</v>
      </c>
      <c r="F48" s="1" t="s">
        <v>11</v>
      </c>
      <c r="AE48" s="5" t="s">
        <v>12</v>
      </c>
      <c r="AF48" s="5" t="s">
        <v>12</v>
      </c>
      <c r="AH48" s="5" t="s">
        <v>15</v>
      </c>
      <c r="AI48" s="5" t="s">
        <v>15</v>
      </c>
      <c r="AK48" s="20">
        <v>22</v>
      </c>
    </row>
    <row r="49" spans="1:41" x14ac:dyDescent="0.2">
      <c r="A49" s="1" t="s">
        <v>110</v>
      </c>
      <c r="B49" s="1" t="s">
        <v>82</v>
      </c>
      <c r="C49" s="1" t="s">
        <v>8</v>
      </c>
      <c r="D49" s="1" t="s">
        <v>38</v>
      </c>
      <c r="E49" s="1" t="s">
        <v>16</v>
      </c>
      <c r="F49" s="1" t="s">
        <v>10</v>
      </c>
      <c r="AE49" s="5">
        <v>0.78300000000000003</v>
      </c>
      <c r="AF49" s="5">
        <v>3.089</v>
      </c>
      <c r="AG49" s="5">
        <v>1.37</v>
      </c>
      <c r="AH49" s="5">
        <v>2.2130000000000001</v>
      </c>
      <c r="AI49" s="5">
        <v>2.3460000000000001</v>
      </c>
      <c r="AJ49" s="5">
        <v>4.4219999999999997</v>
      </c>
      <c r="AK49" s="20">
        <v>23</v>
      </c>
      <c r="AM49" s="12">
        <f>+AO49/$AO$3</f>
        <v>2.154217627325348E-4</v>
      </c>
      <c r="AN49" s="7">
        <f>IF(AK49=1,AM49,AM49+AN47)</f>
        <v>0.9991512324993479</v>
      </c>
      <c r="AO49" s="5">
        <f>SUM(G49:AJ49)</f>
        <v>14.222999999999999</v>
      </c>
    </row>
    <row r="50" spans="1:41" x14ac:dyDescent="0.2">
      <c r="A50" s="1" t="s">
        <v>110</v>
      </c>
      <c r="B50" s="1" t="s">
        <v>82</v>
      </c>
      <c r="C50" s="1" t="s">
        <v>8</v>
      </c>
      <c r="D50" s="1" t="s">
        <v>38</v>
      </c>
      <c r="E50" s="1" t="s">
        <v>16</v>
      </c>
      <c r="F50" s="1" t="s">
        <v>11</v>
      </c>
      <c r="AE50" s="5" t="s">
        <v>15</v>
      </c>
      <c r="AF50" s="5" t="s">
        <v>15</v>
      </c>
      <c r="AG50" s="5" t="s">
        <v>15</v>
      </c>
      <c r="AH50" s="5" t="s">
        <v>15</v>
      </c>
      <c r="AI50" s="5" t="s">
        <v>15</v>
      </c>
      <c r="AJ50" s="5" t="s">
        <v>15</v>
      </c>
      <c r="AK50" s="20">
        <v>23</v>
      </c>
    </row>
    <row r="51" spans="1:41" x14ac:dyDescent="0.2">
      <c r="A51" s="1" t="s">
        <v>110</v>
      </c>
      <c r="B51" s="1" t="s">
        <v>82</v>
      </c>
      <c r="C51" s="1" t="s">
        <v>8</v>
      </c>
      <c r="D51" s="1" t="s">
        <v>220</v>
      </c>
      <c r="E51" s="63" t="s">
        <v>32</v>
      </c>
      <c r="F51" s="1" t="s">
        <v>10</v>
      </c>
      <c r="G51" s="5">
        <v>2</v>
      </c>
      <c r="H51" s="5">
        <v>1</v>
      </c>
      <c r="I51" s="5">
        <v>1</v>
      </c>
      <c r="J51" s="5">
        <v>2</v>
      </c>
      <c r="K51" s="5">
        <v>1</v>
      </c>
      <c r="L51" s="5">
        <v>3</v>
      </c>
      <c r="M51" s="5">
        <v>2</v>
      </c>
      <c r="N51" s="5">
        <v>1</v>
      </c>
      <c r="O51" s="5">
        <v>0.14000000000000001</v>
      </c>
      <c r="P51" s="5">
        <v>0.2</v>
      </c>
      <c r="Q51" s="5">
        <v>0.4</v>
      </c>
      <c r="X51" s="5">
        <v>0.32200000000000001</v>
      </c>
      <c r="AK51" s="20">
        <v>24</v>
      </c>
      <c r="AM51" s="12">
        <f>+AO51/$AO$3</f>
        <v>2.1298325441502526E-4</v>
      </c>
      <c r="AN51" s="7">
        <f>IF(AK51=1,AM51,AM51+AN49)</f>
        <v>0.99936421575376289</v>
      </c>
      <c r="AO51" s="5">
        <f>SUM(G51:AJ51)</f>
        <v>14.061999999999999</v>
      </c>
    </row>
    <row r="52" spans="1:41" x14ac:dyDescent="0.2">
      <c r="A52" s="1" t="s">
        <v>110</v>
      </c>
      <c r="B52" s="1" t="s">
        <v>82</v>
      </c>
      <c r="C52" s="1" t="s">
        <v>8</v>
      </c>
      <c r="D52" s="1" t="s">
        <v>220</v>
      </c>
      <c r="E52" s="63" t="s">
        <v>32</v>
      </c>
      <c r="F52" s="1" t="s">
        <v>11</v>
      </c>
      <c r="G52" s="5">
        <v>-1</v>
      </c>
      <c r="H52" s="5">
        <v>-1</v>
      </c>
      <c r="I52" s="5">
        <v>-1</v>
      </c>
      <c r="J52" s="5">
        <v>-1</v>
      </c>
      <c r="K52" s="5" t="s">
        <v>24</v>
      </c>
      <c r="L52" s="5">
        <v>-1</v>
      </c>
      <c r="M52" s="5">
        <v>-1</v>
      </c>
      <c r="N52" s="5">
        <v>-1</v>
      </c>
      <c r="O52" s="5">
        <v>-1</v>
      </c>
      <c r="P52" s="5">
        <v>-1</v>
      </c>
      <c r="Q52" s="5">
        <v>-1</v>
      </c>
      <c r="X52" s="5" t="s">
        <v>17</v>
      </c>
      <c r="AK52" s="20">
        <v>24</v>
      </c>
    </row>
    <row r="53" spans="1:41" x14ac:dyDescent="0.2">
      <c r="A53" s="1" t="s">
        <v>110</v>
      </c>
      <c r="B53" s="1" t="s">
        <v>82</v>
      </c>
      <c r="C53" s="1" t="s">
        <v>8</v>
      </c>
      <c r="D53" s="1" t="s">
        <v>149</v>
      </c>
      <c r="E53" s="1" t="s">
        <v>21</v>
      </c>
      <c r="F53" s="1" t="s">
        <v>10</v>
      </c>
      <c r="J53" s="5">
        <v>0.4</v>
      </c>
      <c r="K53" s="5">
        <v>0.1</v>
      </c>
      <c r="O53" s="5">
        <v>13</v>
      </c>
      <c r="AB53" s="5">
        <v>0.5</v>
      </c>
      <c r="AK53" s="20">
        <v>25</v>
      </c>
      <c r="AM53" s="12">
        <f>+AO53/$AO$3</f>
        <v>2.1204420152256818E-4</v>
      </c>
      <c r="AN53" s="7">
        <f>IF(AK53=1,AM53,AM53+AN51)</f>
        <v>0.99957625995528543</v>
      </c>
      <c r="AO53" s="5">
        <f>SUM(G53:AJ53)</f>
        <v>14</v>
      </c>
    </row>
    <row r="54" spans="1:41" x14ac:dyDescent="0.2">
      <c r="A54" s="1" t="s">
        <v>110</v>
      </c>
      <c r="B54" s="1" t="s">
        <v>82</v>
      </c>
      <c r="C54" s="1" t="s">
        <v>8</v>
      </c>
      <c r="D54" s="1" t="s">
        <v>149</v>
      </c>
      <c r="E54" s="1" t="s">
        <v>21</v>
      </c>
      <c r="F54" s="1" t="s">
        <v>11</v>
      </c>
      <c r="G54" s="5" t="s">
        <v>15</v>
      </c>
      <c r="H54" s="5" t="s">
        <v>15</v>
      </c>
      <c r="J54" s="5">
        <v>-1</v>
      </c>
      <c r="K54" s="5">
        <v>-1</v>
      </c>
      <c r="O54" s="5">
        <v>-1</v>
      </c>
      <c r="S54" s="5" t="s">
        <v>15</v>
      </c>
      <c r="AB54" s="5">
        <v>-1</v>
      </c>
      <c r="AE54" s="5" t="s">
        <v>15</v>
      </c>
      <c r="AK54" s="20">
        <v>25</v>
      </c>
    </row>
    <row r="55" spans="1:41" x14ac:dyDescent="0.2">
      <c r="A55" s="1" t="s">
        <v>110</v>
      </c>
      <c r="B55" s="1" t="s">
        <v>82</v>
      </c>
      <c r="C55" s="1" t="s">
        <v>8</v>
      </c>
      <c r="D55" s="1" t="s">
        <v>225</v>
      </c>
      <c r="E55" s="1" t="s">
        <v>26</v>
      </c>
      <c r="F55" s="1" t="s">
        <v>10</v>
      </c>
      <c r="L55" s="5">
        <v>1</v>
      </c>
      <c r="M55" s="5">
        <v>2</v>
      </c>
      <c r="N55" s="5">
        <v>2</v>
      </c>
      <c r="O55" s="5">
        <v>1</v>
      </c>
      <c r="P55" s="5">
        <v>1</v>
      </c>
      <c r="Q55" s="5">
        <v>1</v>
      </c>
      <c r="R55" s="5">
        <v>0.5</v>
      </c>
      <c r="S55" s="5">
        <v>0.25</v>
      </c>
      <c r="AB55" s="5">
        <v>0.41</v>
      </c>
      <c r="AC55" s="5">
        <v>0.747</v>
      </c>
      <c r="AJ55" s="5">
        <v>0.59399999999999997</v>
      </c>
      <c r="AK55" s="20">
        <v>26</v>
      </c>
      <c r="AM55" s="12">
        <f>+AO55/$AO$3</f>
        <v>1.5904829715632061E-4</v>
      </c>
      <c r="AN55" s="7">
        <f>IF(AK55=1,AM55,AM55+AN53)</f>
        <v>0.99973530825244172</v>
      </c>
      <c r="AO55" s="5">
        <f>SUM(G55:AJ55)</f>
        <v>10.500999999999999</v>
      </c>
    </row>
    <row r="56" spans="1:41" x14ac:dyDescent="0.2">
      <c r="A56" s="1" t="s">
        <v>110</v>
      </c>
      <c r="B56" s="1" t="s">
        <v>82</v>
      </c>
      <c r="C56" s="1" t="s">
        <v>8</v>
      </c>
      <c r="D56" s="1" t="s">
        <v>225</v>
      </c>
      <c r="E56" s="1" t="s">
        <v>26</v>
      </c>
      <c r="F56" s="1" t="s">
        <v>11</v>
      </c>
      <c r="L56" s="5">
        <v>-1</v>
      </c>
      <c r="M56" s="5">
        <v>-1</v>
      </c>
      <c r="N56" s="5" t="s">
        <v>15</v>
      </c>
      <c r="O56" s="5">
        <v>-1</v>
      </c>
      <c r="P56" s="5">
        <v>-1</v>
      </c>
      <c r="Q56" s="5">
        <v>-1</v>
      </c>
      <c r="R56" s="5">
        <v>-1</v>
      </c>
      <c r="S56" s="5">
        <v>-1</v>
      </c>
      <c r="AB56" s="5">
        <v>-1</v>
      </c>
      <c r="AC56" s="5">
        <v>-1</v>
      </c>
      <c r="AJ56" s="5">
        <v>-1</v>
      </c>
      <c r="AK56" s="20">
        <v>26</v>
      </c>
    </row>
    <row r="57" spans="1:41" x14ac:dyDescent="0.2">
      <c r="A57" s="1" t="s">
        <v>110</v>
      </c>
      <c r="B57" s="1" t="s">
        <v>82</v>
      </c>
      <c r="C57" s="1" t="s">
        <v>19</v>
      </c>
      <c r="D57" s="1" t="s">
        <v>20</v>
      </c>
      <c r="E57" s="1" t="s">
        <v>21</v>
      </c>
      <c r="F57" s="1" t="s">
        <v>10</v>
      </c>
      <c r="K57" s="5">
        <v>4.33</v>
      </c>
      <c r="M57" s="5">
        <v>2</v>
      </c>
      <c r="AK57" s="20">
        <v>27</v>
      </c>
      <c r="AM57" s="12">
        <f>+AO57/$AO$3</f>
        <v>9.5874271116989763E-5</v>
      </c>
      <c r="AN57" s="7">
        <f>IF(AK57=1,AM57,AM57+AN55)</f>
        <v>0.99983118252355874</v>
      </c>
      <c r="AO57" s="5">
        <f>SUM(G57:AJ57)</f>
        <v>6.33</v>
      </c>
    </row>
    <row r="58" spans="1:41" x14ac:dyDescent="0.2">
      <c r="A58" s="1" t="s">
        <v>110</v>
      </c>
      <c r="B58" s="1" t="s">
        <v>82</v>
      </c>
      <c r="C58" s="1" t="s">
        <v>19</v>
      </c>
      <c r="D58" s="1" t="s">
        <v>20</v>
      </c>
      <c r="E58" s="1" t="s">
        <v>21</v>
      </c>
      <c r="F58" s="1" t="s">
        <v>11</v>
      </c>
      <c r="K58" s="5" t="s">
        <v>13</v>
      </c>
      <c r="L58" s="5" t="s">
        <v>15</v>
      </c>
      <c r="M58" s="5" t="s">
        <v>13</v>
      </c>
      <c r="O58" s="5" t="s">
        <v>15</v>
      </c>
      <c r="AK58" s="20">
        <v>27</v>
      </c>
    </row>
    <row r="59" spans="1:41" x14ac:dyDescent="0.2">
      <c r="A59" s="1" t="s">
        <v>110</v>
      </c>
      <c r="B59" s="1" t="s">
        <v>82</v>
      </c>
      <c r="C59" s="1" t="s">
        <v>8</v>
      </c>
      <c r="D59" s="1" t="s">
        <v>220</v>
      </c>
      <c r="E59" s="1" t="s">
        <v>22</v>
      </c>
      <c r="F59" s="1" t="s">
        <v>10</v>
      </c>
      <c r="H59" s="5">
        <v>0.25</v>
      </c>
      <c r="J59" s="5">
        <v>0.17</v>
      </c>
      <c r="K59" s="5">
        <v>1</v>
      </c>
      <c r="L59" s="5">
        <v>4</v>
      </c>
      <c r="Q59" s="5">
        <v>0.1</v>
      </c>
      <c r="AK59" s="20">
        <v>28</v>
      </c>
      <c r="AM59" s="12">
        <f>+AO59/$AO$3</f>
        <v>8.3605999457469745E-5</v>
      </c>
      <c r="AN59" s="7">
        <f>IF(AK59=1,AM59,AM59+AN57)</f>
        <v>0.99991478852301618</v>
      </c>
      <c r="AO59" s="5">
        <f>SUM(G59:AJ59)</f>
        <v>5.52</v>
      </c>
    </row>
    <row r="60" spans="1:41" x14ac:dyDescent="0.2">
      <c r="A60" s="1" t="s">
        <v>110</v>
      </c>
      <c r="B60" s="1" t="s">
        <v>82</v>
      </c>
      <c r="C60" s="1" t="s">
        <v>8</v>
      </c>
      <c r="D60" s="1" t="s">
        <v>220</v>
      </c>
      <c r="E60" s="1" t="s">
        <v>22</v>
      </c>
      <c r="F60" s="1" t="s">
        <v>11</v>
      </c>
      <c r="G60" s="5" t="s">
        <v>15</v>
      </c>
      <c r="H60" s="5" t="s">
        <v>18</v>
      </c>
      <c r="J60" s="5" t="s">
        <v>18</v>
      </c>
      <c r="K60" s="5" t="s">
        <v>18</v>
      </c>
      <c r="L60" s="5" t="s">
        <v>18</v>
      </c>
      <c r="N60" s="5" t="s">
        <v>15</v>
      </c>
      <c r="Q60" s="5" t="s">
        <v>17</v>
      </c>
      <c r="AK60" s="20">
        <v>28</v>
      </c>
    </row>
    <row r="61" spans="1:41" x14ac:dyDescent="0.2">
      <c r="A61" s="1" t="s">
        <v>110</v>
      </c>
      <c r="B61" s="1" t="s">
        <v>82</v>
      </c>
      <c r="C61" s="1" t="s">
        <v>8</v>
      </c>
      <c r="D61" s="1" t="s">
        <v>225</v>
      </c>
      <c r="E61" s="1" t="s">
        <v>21</v>
      </c>
      <c r="F61" s="1" t="s">
        <v>10</v>
      </c>
      <c r="Y61" s="5">
        <v>0.27</v>
      </c>
      <c r="AA61" s="5">
        <v>0.255</v>
      </c>
      <c r="AE61" s="5">
        <v>0.33300000000000002</v>
      </c>
      <c r="AJ61" s="5">
        <v>0.82699999999999996</v>
      </c>
      <c r="AK61" s="20">
        <v>29</v>
      </c>
      <c r="AM61" s="12">
        <f>+AO61/$AO$3</f>
        <v>2.5521034254680528E-5</v>
      </c>
      <c r="AN61" s="7">
        <f>IF(AK61=1,AM61,AM61+AN59)</f>
        <v>0.99994030955727087</v>
      </c>
      <c r="AO61" s="5">
        <f>SUM(G61:AJ61)</f>
        <v>1.6850000000000001</v>
      </c>
    </row>
    <row r="62" spans="1:41" x14ac:dyDescent="0.2">
      <c r="A62" s="1" t="s">
        <v>110</v>
      </c>
      <c r="B62" s="1" t="s">
        <v>82</v>
      </c>
      <c r="C62" s="1" t="s">
        <v>8</v>
      </c>
      <c r="D62" s="1" t="s">
        <v>225</v>
      </c>
      <c r="E62" s="1" t="s">
        <v>21</v>
      </c>
      <c r="F62" s="1" t="s">
        <v>11</v>
      </c>
      <c r="Y62" s="5" t="s">
        <v>13</v>
      </c>
      <c r="AA62" s="5" t="s">
        <v>15</v>
      </c>
      <c r="AE62" s="5" t="s">
        <v>15</v>
      </c>
      <c r="AJ62" s="5" t="s">
        <v>15</v>
      </c>
      <c r="AK62" s="20">
        <v>29</v>
      </c>
    </row>
    <row r="63" spans="1:41" x14ac:dyDescent="0.2">
      <c r="A63" s="1" t="s">
        <v>110</v>
      </c>
      <c r="B63" s="1" t="s">
        <v>82</v>
      </c>
      <c r="C63" s="1" t="s">
        <v>8</v>
      </c>
      <c r="D63" s="1" t="s">
        <v>220</v>
      </c>
      <c r="E63" s="1" t="s">
        <v>47</v>
      </c>
      <c r="F63" s="1" t="s">
        <v>10</v>
      </c>
      <c r="AJ63" s="5">
        <v>0.77600000000000002</v>
      </c>
      <c r="AK63" s="20">
        <v>30</v>
      </c>
      <c r="AM63" s="12">
        <f>+AO63/$AO$3</f>
        <v>1.1753307170108065E-5</v>
      </c>
      <c r="AN63" s="7">
        <f>IF(AK63=1,AM63,AM63+AN61)</f>
        <v>0.99995206286444094</v>
      </c>
      <c r="AO63" s="5">
        <f>SUM(G63:AJ63)</f>
        <v>0.77600000000000002</v>
      </c>
    </row>
    <row r="64" spans="1:41" x14ac:dyDescent="0.2">
      <c r="A64" s="1" t="s">
        <v>110</v>
      </c>
      <c r="B64" s="1" t="s">
        <v>82</v>
      </c>
      <c r="C64" s="1" t="s">
        <v>8</v>
      </c>
      <c r="D64" s="1" t="s">
        <v>220</v>
      </c>
      <c r="E64" s="1" t="s">
        <v>47</v>
      </c>
      <c r="F64" s="1" t="s">
        <v>11</v>
      </c>
      <c r="AJ64" s="5" t="s">
        <v>23</v>
      </c>
      <c r="AK64" s="20">
        <v>30</v>
      </c>
    </row>
    <row r="65" spans="1:41" x14ac:dyDescent="0.2">
      <c r="A65" s="1" t="s">
        <v>110</v>
      </c>
      <c r="B65" s="1" t="s">
        <v>82</v>
      </c>
      <c r="C65" s="1" t="s">
        <v>8</v>
      </c>
      <c r="D65" s="1" t="s">
        <v>225</v>
      </c>
      <c r="E65" s="63" t="s">
        <v>32</v>
      </c>
      <c r="F65" s="1" t="s">
        <v>10</v>
      </c>
      <c r="AH65" s="5">
        <v>0.41199999999999998</v>
      </c>
      <c r="AI65" s="5">
        <v>0.33900000000000002</v>
      </c>
      <c r="AK65" s="20">
        <v>31</v>
      </c>
      <c r="AM65" s="12">
        <f>+AO65/$AO$3</f>
        <v>1.1374656810246336E-5</v>
      </c>
      <c r="AN65" s="7">
        <f>IF(AK65=1,AM65,AM65+AN63)</f>
        <v>0.99996343752125116</v>
      </c>
      <c r="AO65" s="5">
        <f>SUM(G65:AJ65)</f>
        <v>0.751</v>
      </c>
    </row>
    <row r="66" spans="1:41" x14ac:dyDescent="0.2">
      <c r="A66" s="1" t="s">
        <v>110</v>
      </c>
      <c r="B66" s="1" t="s">
        <v>82</v>
      </c>
      <c r="C66" s="1" t="s">
        <v>8</v>
      </c>
      <c r="D66" s="1" t="s">
        <v>225</v>
      </c>
      <c r="E66" s="63" t="s">
        <v>32</v>
      </c>
      <c r="F66" s="1" t="s">
        <v>11</v>
      </c>
      <c r="AH66" s="5">
        <v>-1</v>
      </c>
      <c r="AI66" s="5">
        <v>-1</v>
      </c>
      <c r="AK66" s="20">
        <v>31</v>
      </c>
    </row>
    <row r="67" spans="1:41" x14ac:dyDescent="0.2">
      <c r="A67" s="1" t="s">
        <v>110</v>
      </c>
      <c r="B67" s="1" t="s">
        <v>82</v>
      </c>
      <c r="C67" s="1" t="s">
        <v>8</v>
      </c>
      <c r="D67" s="1" t="s">
        <v>225</v>
      </c>
      <c r="E67" s="1" t="s">
        <v>14</v>
      </c>
      <c r="F67" s="1" t="s">
        <v>10</v>
      </c>
      <c r="AG67" s="5">
        <v>0.45500000000000002</v>
      </c>
      <c r="AK67" s="20">
        <v>32</v>
      </c>
      <c r="AM67" s="12">
        <f>+AO67/$AO$3</f>
        <v>6.8914365494834662E-6</v>
      </c>
      <c r="AN67" s="7">
        <f>IF(AK67=1,AM67,AM67+AN65)</f>
        <v>0.99997032895780069</v>
      </c>
      <c r="AO67" s="5">
        <f>SUM(G67:AJ67)</f>
        <v>0.45500000000000002</v>
      </c>
    </row>
    <row r="68" spans="1:41" x14ac:dyDescent="0.2">
      <c r="A68" s="1" t="s">
        <v>110</v>
      </c>
      <c r="B68" s="1" t="s">
        <v>82</v>
      </c>
      <c r="C68" s="1" t="s">
        <v>8</v>
      </c>
      <c r="D68" s="1" t="s">
        <v>225</v>
      </c>
      <c r="E68" s="1" t="s">
        <v>14</v>
      </c>
      <c r="F68" s="1" t="s">
        <v>11</v>
      </c>
      <c r="AG68" s="5">
        <v>-1</v>
      </c>
      <c r="AK68" s="20">
        <v>32</v>
      </c>
    </row>
    <row r="69" spans="1:41" x14ac:dyDescent="0.2">
      <c r="A69" s="1" t="s">
        <v>110</v>
      </c>
      <c r="B69" s="1" t="s">
        <v>82</v>
      </c>
      <c r="C69" s="1" t="s">
        <v>8</v>
      </c>
      <c r="D69" s="1" t="s">
        <v>220</v>
      </c>
      <c r="E69" s="1" t="s">
        <v>16</v>
      </c>
      <c r="F69" s="1" t="s">
        <v>10</v>
      </c>
      <c r="AA69" s="5">
        <v>0.4</v>
      </c>
      <c r="AK69" s="20">
        <v>33</v>
      </c>
      <c r="AM69" s="12">
        <f>+AO69/$AO$3</f>
        <v>6.0584057577876626E-6</v>
      </c>
      <c r="AN69" s="7">
        <f>IF(AK69=1,AM69,AM69+AN67)</f>
        <v>0.99997638736355843</v>
      </c>
      <c r="AO69" s="5">
        <f>SUM(G69:AJ69)</f>
        <v>0.4</v>
      </c>
    </row>
    <row r="70" spans="1:41" x14ac:dyDescent="0.2">
      <c r="A70" s="1" t="s">
        <v>110</v>
      </c>
      <c r="B70" s="1" t="s">
        <v>82</v>
      </c>
      <c r="C70" s="1" t="s">
        <v>8</v>
      </c>
      <c r="D70" s="1" t="s">
        <v>220</v>
      </c>
      <c r="E70" s="1" t="s">
        <v>16</v>
      </c>
      <c r="F70" s="1" t="s">
        <v>11</v>
      </c>
      <c r="H70" s="5" t="s">
        <v>15</v>
      </c>
      <c r="J70" s="5" t="s">
        <v>15</v>
      </c>
      <c r="AA70" s="5" t="s">
        <v>23</v>
      </c>
      <c r="AK70" s="20">
        <v>33</v>
      </c>
    </row>
    <row r="71" spans="1:41" x14ac:dyDescent="0.2">
      <c r="A71" s="1" t="s">
        <v>110</v>
      </c>
      <c r="B71" s="1" t="s">
        <v>82</v>
      </c>
      <c r="C71" s="1" t="s">
        <v>8</v>
      </c>
      <c r="D71" s="1" t="s">
        <v>38</v>
      </c>
      <c r="E71" s="1" t="s">
        <v>22</v>
      </c>
      <c r="F71" s="1" t="s">
        <v>10</v>
      </c>
      <c r="Q71" s="5">
        <v>0.36599999999999999</v>
      </c>
      <c r="AK71" s="20">
        <v>34</v>
      </c>
      <c r="AM71" s="12">
        <f>+AO71/$AO$3</f>
        <v>5.5434412683757111E-6</v>
      </c>
      <c r="AN71" s="7">
        <f>IF(AK71=1,AM71,AM71+AN69)</f>
        <v>0.99998193080482678</v>
      </c>
      <c r="AO71" s="5">
        <f>SUM(G71:AJ71)</f>
        <v>0.36599999999999999</v>
      </c>
    </row>
    <row r="72" spans="1:41" x14ac:dyDescent="0.2">
      <c r="A72" s="1" t="s">
        <v>110</v>
      </c>
      <c r="B72" s="1" t="s">
        <v>82</v>
      </c>
      <c r="C72" s="1" t="s">
        <v>8</v>
      </c>
      <c r="D72" s="1" t="s">
        <v>38</v>
      </c>
      <c r="E72" s="1" t="s">
        <v>22</v>
      </c>
      <c r="F72" s="1" t="s">
        <v>11</v>
      </c>
      <c r="Q72" s="5" t="s">
        <v>15</v>
      </c>
      <c r="AA72" s="5" t="s">
        <v>18</v>
      </c>
      <c r="AK72" s="20">
        <v>34</v>
      </c>
    </row>
    <row r="73" spans="1:41" x14ac:dyDescent="0.2">
      <c r="A73" s="1" t="s">
        <v>110</v>
      </c>
      <c r="B73" s="1" t="s">
        <v>82</v>
      </c>
      <c r="C73" s="1" t="s">
        <v>8</v>
      </c>
      <c r="D73" s="1" t="s">
        <v>227</v>
      </c>
      <c r="E73" s="1" t="s">
        <v>21</v>
      </c>
      <c r="F73" s="1" t="s">
        <v>10</v>
      </c>
      <c r="AD73" s="5">
        <v>0.28899999999999998</v>
      </c>
      <c r="AK73" s="20">
        <v>35</v>
      </c>
      <c r="AM73" s="12">
        <f>+AO73/$AO$3</f>
        <v>4.377198160001586E-6</v>
      </c>
      <c r="AN73" s="7">
        <f>IF(AK73=1,AM73,AM73+AN71)</f>
        <v>0.99998630800298682</v>
      </c>
      <c r="AO73" s="5">
        <f>SUM(G73:AJ73)</f>
        <v>0.28899999999999998</v>
      </c>
    </row>
    <row r="74" spans="1:41" x14ac:dyDescent="0.2">
      <c r="A74" s="1" t="s">
        <v>110</v>
      </c>
      <c r="B74" s="1" t="s">
        <v>82</v>
      </c>
      <c r="C74" s="1" t="s">
        <v>8</v>
      </c>
      <c r="D74" s="1" t="s">
        <v>227</v>
      </c>
      <c r="E74" s="1" t="s">
        <v>21</v>
      </c>
      <c r="F74" s="1" t="s">
        <v>11</v>
      </c>
      <c r="AD74" s="5" t="s">
        <v>15</v>
      </c>
      <c r="AK74" s="20">
        <v>35</v>
      </c>
    </row>
    <row r="75" spans="1:41" x14ac:dyDescent="0.2">
      <c r="A75" s="1" t="s">
        <v>110</v>
      </c>
      <c r="B75" s="1" t="s">
        <v>82</v>
      </c>
      <c r="C75" s="1" t="s">
        <v>8</v>
      </c>
      <c r="D75" s="1" t="s">
        <v>35</v>
      </c>
      <c r="E75" s="1" t="s">
        <v>21</v>
      </c>
      <c r="F75" s="1" t="s">
        <v>10</v>
      </c>
      <c r="V75" s="5">
        <v>0.25</v>
      </c>
      <c r="AK75" s="20">
        <v>36</v>
      </c>
      <c r="AM75" s="12">
        <f>+AO75/$AO$3</f>
        <v>3.786503598617289E-6</v>
      </c>
      <c r="AN75" s="7">
        <f>IF(AK75=1,AM75,AM75+AN73)</f>
        <v>0.99999009450658549</v>
      </c>
      <c r="AO75" s="5">
        <f>SUM(G75:AJ75)</f>
        <v>0.25</v>
      </c>
    </row>
    <row r="76" spans="1:41" x14ac:dyDescent="0.2">
      <c r="A76" s="1" t="s">
        <v>110</v>
      </c>
      <c r="B76" s="1" t="s">
        <v>82</v>
      </c>
      <c r="C76" s="1" t="s">
        <v>8</v>
      </c>
      <c r="D76" s="1" t="s">
        <v>35</v>
      </c>
      <c r="E76" s="1" t="s">
        <v>21</v>
      </c>
      <c r="F76" s="1" t="s">
        <v>11</v>
      </c>
      <c r="N76" s="5" t="s">
        <v>15</v>
      </c>
      <c r="O76" s="5" t="s">
        <v>15</v>
      </c>
      <c r="V76" s="5" t="s">
        <v>15</v>
      </c>
      <c r="AK76" s="20">
        <v>36</v>
      </c>
      <c r="AM76" s="12"/>
      <c r="AN76" s="7"/>
      <c r="AO76" s="5"/>
    </row>
    <row r="77" spans="1:41" x14ac:dyDescent="0.2">
      <c r="A77" s="1" t="s">
        <v>110</v>
      </c>
      <c r="B77" s="1" t="s">
        <v>82</v>
      </c>
      <c r="C77" s="1" t="s">
        <v>30</v>
      </c>
      <c r="D77" s="1" t="s">
        <v>154</v>
      </c>
      <c r="E77" s="1" t="s">
        <v>26</v>
      </c>
      <c r="F77" s="1" t="s">
        <v>10</v>
      </c>
      <c r="AC77" s="5">
        <v>0.22500000000000001</v>
      </c>
      <c r="AK77" s="20">
        <v>37</v>
      </c>
      <c r="AM77" s="12">
        <f>+AO77/$AO$3</f>
        <v>3.4078532387555602E-6</v>
      </c>
      <c r="AN77" s="7">
        <f>IF(AK77=1,AM77,AM77+AN75)</f>
        <v>0.9999935023598242</v>
      </c>
      <c r="AO77" s="5">
        <f>SUM(G77:AJ77)</f>
        <v>0.22500000000000001</v>
      </c>
    </row>
    <row r="78" spans="1:41" x14ac:dyDescent="0.2">
      <c r="A78" s="1" t="s">
        <v>110</v>
      </c>
      <c r="B78" s="1" t="s">
        <v>82</v>
      </c>
      <c r="C78" s="1" t="s">
        <v>30</v>
      </c>
      <c r="D78" s="1" t="s">
        <v>154</v>
      </c>
      <c r="E78" s="1" t="s">
        <v>26</v>
      </c>
      <c r="F78" s="1" t="s">
        <v>11</v>
      </c>
      <c r="AC78" s="5">
        <v>-1</v>
      </c>
      <c r="AK78" s="20">
        <v>37</v>
      </c>
      <c r="AM78" s="12"/>
      <c r="AN78" s="7"/>
      <c r="AO78" s="5"/>
    </row>
    <row r="79" spans="1:41" x14ac:dyDescent="0.2">
      <c r="A79" s="1" t="s">
        <v>110</v>
      </c>
      <c r="B79" s="1" t="s">
        <v>82</v>
      </c>
      <c r="C79" s="1" t="s">
        <v>30</v>
      </c>
      <c r="D79" s="1" t="s">
        <v>84</v>
      </c>
      <c r="E79" s="1" t="s">
        <v>21</v>
      </c>
      <c r="F79" s="1" t="s">
        <v>10</v>
      </c>
      <c r="AD79" s="5">
        <v>8.8999999999999996E-2</v>
      </c>
      <c r="AE79" s="5">
        <v>7.4999999999999997E-2</v>
      </c>
      <c r="AF79" s="5">
        <v>1.7000000000000001E-2</v>
      </c>
      <c r="AK79" s="20">
        <v>38</v>
      </c>
      <c r="AM79" s="12">
        <f>+AO79/$AO$3</f>
        <v>2.7414286053989174E-6</v>
      </c>
      <c r="AN79" s="7">
        <f>IF(AK79=1,AM79,AM79+AN77)</f>
        <v>0.99999624378842955</v>
      </c>
      <c r="AO79" s="5">
        <f>SUM(G79:AJ79)</f>
        <v>0.18099999999999999</v>
      </c>
    </row>
    <row r="80" spans="1:41" x14ac:dyDescent="0.2">
      <c r="A80" s="1" t="s">
        <v>110</v>
      </c>
      <c r="B80" s="1" t="s">
        <v>82</v>
      </c>
      <c r="C80" s="1" t="s">
        <v>30</v>
      </c>
      <c r="D80" s="1" t="s">
        <v>84</v>
      </c>
      <c r="E80" s="1" t="s">
        <v>21</v>
      </c>
      <c r="F80" s="1" t="s">
        <v>11</v>
      </c>
      <c r="AD80" s="5">
        <v>-1</v>
      </c>
      <c r="AE80" s="5">
        <v>-1</v>
      </c>
      <c r="AF80" s="5">
        <v>-1</v>
      </c>
      <c r="AK80" s="20">
        <v>38</v>
      </c>
      <c r="AM80" s="12"/>
      <c r="AN80" s="7"/>
      <c r="AO80" s="5"/>
    </row>
    <row r="81" spans="1:41" x14ac:dyDescent="0.2">
      <c r="A81" s="1" t="s">
        <v>110</v>
      </c>
      <c r="B81" s="1" t="s">
        <v>82</v>
      </c>
      <c r="C81" s="1" t="s">
        <v>8</v>
      </c>
      <c r="D81" s="1" t="s">
        <v>240</v>
      </c>
      <c r="E81" s="1" t="s">
        <v>26</v>
      </c>
      <c r="F81" s="1" t="s">
        <v>10</v>
      </c>
      <c r="H81" s="8"/>
      <c r="I81" s="8"/>
      <c r="J81" s="8"/>
      <c r="K81" s="8"/>
      <c r="L81" s="8"/>
      <c r="M81" s="8"/>
      <c r="N81" s="8"/>
      <c r="O81" s="8"/>
      <c r="P81" s="8"/>
      <c r="Q81" s="8"/>
      <c r="R81" s="8"/>
      <c r="S81" s="8"/>
      <c r="T81" s="8"/>
      <c r="U81" s="8"/>
      <c r="V81" s="8"/>
      <c r="W81" s="8"/>
      <c r="X81" s="8"/>
      <c r="Y81" s="8"/>
      <c r="Z81" s="8"/>
      <c r="AA81" s="8"/>
      <c r="AB81" s="8"/>
      <c r="AC81" s="8"/>
      <c r="AD81" s="8">
        <v>7.4999999999999997E-2</v>
      </c>
      <c r="AE81" s="8">
        <v>0.06</v>
      </c>
      <c r="AF81" s="8"/>
      <c r="AG81" s="8"/>
      <c r="AH81" s="8"/>
      <c r="AI81" s="8"/>
      <c r="AJ81" s="8"/>
      <c r="AK81" s="20">
        <v>39</v>
      </c>
      <c r="AM81" s="12">
        <f>+AO81/$AO$3</f>
        <v>2.0447119432533364E-6</v>
      </c>
      <c r="AN81" s="7">
        <f>IF(AK81=1,AM81,AM81+AN79)</f>
        <v>0.99999828850037276</v>
      </c>
      <c r="AO81" s="5">
        <f>SUM(G81:AJ81)</f>
        <v>0.13500000000000001</v>
      </c>
    </row>
    <row r="82" spans="1:41" x14ac:dyDescent="0.2">
      <c r="A82" s="1" t="s">
        <v>110</v>
      </c>
      <c r="B82" s="1" t="s">
        <v>82</v>
      </c>
      <c r="C82" s="1" t="s">
        <v>8</v>
      </c>
      <c r="D82" s="1" t="s">
        <v>240</v>
      </c>
      <c r="E82" s="1" t="s">
        <v>26</v>
      </c>
      <c r="F82" s="1" t="s">
        <v>11</v>
      </c>
      <c r="AD82" s="5">
        <v>-1</v>
      </c>
      <c r="AE82" s="5">
        <v>-1</v>
      </c>
      <c r="AK82" s="20">
        <v>39</v>
      </c>
      <c r="AM82" s="12"/>
      <c r="AN82" s="7"/>
      <c r="AO82" s="5"/>
    </row>
    <row r="83" spans="1:41" x14ac:dyDescent="0.2">
      <c r="A83" s="1" t="s">
        <v>110</v>
      </c>
      <c r="B83" s="1" t="s">
        <v>82</v>
      </c>
      <c r="C83" s="1" t="s">
        <v>30</v>
      </c>
      <c r="D83" s="1" t="s">
        <v>84</v>
      </c>
      <c r="E83" s="1" t="s">
        <v>14</v>
      </c>
      <c r="F83" s="1" t="s">
        <v>10</v>
      </c>
      <c r="H83" s="8"/>
      <c r="I83" s="8"/>
      <c r="J83" s="8"/>
      <c r="K83" s="8"/>
      <c r="L83" s="8"/>
      <c r="M83" s="8"/>
      <c r="N83" s="8"/>
      <c r="O83" s="8"/>
      <c r="P83" s="8"/>
      <c r="Q83" s="8"/>
      <c r="R83" s="8"/>
      <c r="S83" s="8"/>
      <c r="T83" s="8"/>
      <c r="U83" s="8"/>
      <c r="V83" s="8"/>
      <c r="W83" s="8"/>
      <c r="X83" s="8"/>
      <c r="Y83" s="8"/>
      <c r="Z83" s="8"/>
      <c r="AA83" s="8"/>
      <c r="AB83" s="8"/>
      <c r="AC83" s="8"/>
      <c r="AD83" s="8">
        <v>5.3999999999999999E-2</v>
      </c>
      <c r="AE83" s="8"/>
      <c r="AF83" s="8"/>
      <c r="AG83" s="8"/>
      <c r="AH83" s="8"/>
      <c r="AI83" s="8"/>
      <c r="AJ83" s="8"/>
      <c r="AK83" s="20">
        <v>40</v>
      </c>
      <c r="AM83" s="12">
        <f>+AO83/$AO$3</f>
        <v>8.1788477730133449E-7</v>
      </c>
      <c r="AN83" s="7">
        <f>IF(AK83=1,AM83,AM83+AN81)</f>
        <v>0.9999991063851501</v>
      </c>
      <c r="AO83" s="5">
        <f>SUM(G83:AJ83)</f>
        <v>5.3999999999999999E-2</v>
      </c>
    </row>
    <row r="84" spans="1:41" x14ac:dyDescent="0.2">
      <c r="A84" s="1" t="s">
        <v>110</v>
      </c>
      <c r="B84" s="1" t="s">
        <v>82</v>
      </c>
      <c r="C84" s="1" t="s">
        <v>30</v>
      </c>
      <c r="D84" s="1" t="s">
        <v>84</v>
      </c>
      <c r="E84" s="1" t="s">
        <v>14</v>
      </c>
      <c r="F84" s="1" t="s">
        <v>11</v>
      </c>
      <c r="AD84" s="5">
        <v>-1</v>
      </c>
      <c r="AK84" s="20">
        <v>40</v>
      </c>
      <c r="AM84" s="12"/>
      <c r="AN84" s="7"/>
      <c r="AO84" s="5"/>
    </row>
    <row r="85" spans="1:41" x14ac:dyDescent="0.2">
      <c r="A85" s="1" t="s">
        <v>110</v>
      </c>
      <c r="B85" s="1" t="s">
        <v>82</v>
      </c>
      <c r="C85" s="1" t="s">
        <v>30</v>
      </c>
      <c r="D85" s="1" t="s">
        <v>84</v>
      </c>
      <c r="E85" s="1" t="s">
        <v>33</v>
      </c>
      <c r="F85" s="1" t="s">
        <v>10</v>
      </c>
      <c r="H85" s="8"/>
      <c r="I85" s="8"/>
      <c r="J85" s="8"/>
      <c r="K85" s="8"/>
      <c r="L85" s="8"/>
      <c r="M85" s="8"/>
      <c r="N85" s="8"/>
      <c r="O85" s="8"/>
      <c r="P85" s="8"/>
      <c r="Q85" s="8"/>
      <c r="R85" s="8"/>
      <c r="S85" s="8"/>
      <c r="T85" s="8"/>
      <c r="U85" s="8"/>
      <c r="V85" s="8"/>
      <c r="W85" s="8"/>
      <c r="X85" s="8"/>
      <c r="Y85" s="8"/>
      <c r="Z85" s="8"/>
      <c r="AA85" s="8"/>
      <c r="AB85" s="8"/>
      <c r="AC85" s="8"/>
      <c r="AD85" s="8">
        <v>4.7E-2</v>
      </c>
      <c r="AE85" s="8"/>
      <c r="AF85" s="8"/>
      <c r="AG85" s="8"/>
      <c r="AH85" s="8"/>
      <c r="AI85" s="8"/>
      <c r="AJ85" s="8"/>
      <c r="AK85" s="20">
        <v>41</v>
      </c>
      <c r="AM85" s="12">
        <f>+AO85/$AO$3</f>
        <v>7.1186267654005036E-7</v>
      </c>
      <c r="AN85" s="7">
        <f>IF(AK85=1,AM85,AM85+AN83)</f>
        <v>0.99999981824782669</v>
      </c>
      <c r="AO85" s="5">
        <f>SUM(G85:AJ85)</f>
        <v>4.7E-2</v>
      </c>
    </row>
    <row r="86" spans="1:41" x14ac:dyDescent="0.2">
      <c r="A86" s="1" t="s">
        <v>110</v>
      </c>
      <c r="B86" s="1" t="s">
        <v>82</v>
      </c>
      <c r="C86" s="1" t="s">
        <v>30</v>
      </c>
      <c r="D86" s="1" t="s">
        <v>84</v>
      </c>
      <c r="E86" s="1" t="s">
        <v>33</v>
      </c>
      <c r="F86" s="1" t="s">
        <v>11</v>
      </c>
      <c r="AD86" s="5">
        <v>-1</v>
      </c>
      <c r="AK86" s="20">
        <v>41</v>
      </c>
      <c r="AM86" s="12"/>
      <c r="AN86" s="7"/>
      <c r="AO86" s="5"/>
    </row>
    <row r="87" spans="1:41" x14ac:dyDescent="0.2">
      <c r="A87" s="1" t="s">
        <v>110</v>
      </c>
      <c r="B87" s="1" t="s">
        <v>82</v>
      </c>
      <c r="C87" s="1" t="s">
        <v>30</v>
      </c>
      <c r="D87" s="1" t="s">
        <v>60</v>
      </c>
      <c r="E87" s="1" t="s">
        <v>16</v>
      </c>
      <c r="F87" s="1" t="s">
        <v>10</v>
      </c>
      <c r="H87" s="8"/>
      <c r="I87" s="8"/>
      <c r="J87" s="8"/>
      <c r="K87" s="8"/>
      <c r="L87" s="8"/>
      <c r="M87" s="8"/>
      <c r="N87" s="8"/>
      <c r="O87" s="8">
        <v>1.2E-2</v>
      </c>
      <c r="P87" s="8"/>
      <c r="Q87" s="8"/>
      <c r="R87" s="8"/>
      <c r="S87" s="8"/>
      <c r="T87" s="8"/>
      <c r="U87" s="8"/>
      <c r="V87" s="8"/>
      <c r="W87" s="8"/>
      <c r="X87" s="8"/>
      <c r="Y87" s="8"/>
      <c r="Z87" s="8"/>
      <c r="AA87" s="8"/>
      <c r="AB87" s="8"/>
      <c r="AC87" s="8"/>
      <c r="AD87" s="8"/>
      <c r="AE87" s="8"/>
      <c r="AF87" s="8"/>
      <c r="AG87" s="8"/>
      <c r="AH87" s="8"/>
      <c r="AI87" s="8"/>
      <c r="AJ87" s="8"/>
      <c r="AK87" s="20">
        <v>42</v>
      </c>
      <c r="AM87" s="12">
        <f>+AO87/$AO$3</f>
        <v>1.8175217273362989E-7</v>
      </c>
      <c r="AN87" s="7">
        <f>IF(AK87=1,AM87,AM87+AN85)</f>
        <v>0.99999999999999944</v>
      </c>
      <c r="AO87" s="5">
        <f>SUM(G87:AJ87)</f>
        <v>1.2E-2</v>
      </c>
    </row>
    <row r="88" spans="1:41" x14ac:dyDescent="0.2">
      <c r="A88" s="1" t="s">
        <v>110</v>
      </c>
      <c r="B88" s="1" t="s">
        <v>82</v>
      </c>
      <c r="C88" s="1" t="s">
        <v>30</v>
      </c>
      <c r="D88" s="1" t="s">
        <v>60</v>
      </c>
      <c r="E88" s="1" t="s">
        <v>16</v>
      </c>
      <c r="F88" s="1" t="s">
        <v>11</v>
      </c>
      <c r="O88" s="5">
        <v>-1</v>
      </c>
      <c r="Z88" s="5" t="s">
        <v>15</v>
      </c>
      <c r="AK88" s="20">
        <v>42</v>
      </c>
      <c r="AM88" s="12"/>
      <c r="AN88" s="7"/>
      <c r="AO88" s="5"/>
    </row>
    <row r="89" spans="1:41" x14ac:dyDescent="0.2">
      <c r="H89" s="8"/>
      <c r="I89" s="8"/>
      <c r="J89" s="8"/>
      <c r="K89" s="8"/>
      <c r="L89" s="8"/>
      <c r="M89" s="8"/>
      <c r="N89" s="8"/>
      <c r="O89" s="8"/>
      <c r="P89" s="8"/>
      <c r="Q89" s="8"/>
      <c r="R89" s="8"/>
      <c r="S89" s="8"/>
      <c r="T89" s="8"/>
      <c r="U89" s="8"/>
      <c r="V89" s="8"/>
      <c r="W89" s="8"/>
      <c r="X89" s="8"/>
      <c r="Y89" s="8"/>
      <c r="Z89" s="8"/>
      <c r="AA89" s="8"/>
      <c r="AB89" s="8"/>
      <c r="AC89" s="8"/>
      <c r="AD89" s="8"/>
      <c r="AE89" s="8"/>
      <c r="AF89" s="8"/>
      <c r="AG89" s="8"/>
      <c r="AH89" s="8"/>
      <c r="AI89" s="8"/>
      <c r="AJ89" s="8"/>
    </row>
    <row r="90" spans="1:41" x14ac:dyDescent="0.2">
      <c r="AM90" s="12"/>
      <c r="AN90" s="7"/>
      <c r="AO90" s="5"/>
    </row>
    <row r="91" spans="1:41" x14ac:dyDescent="0.2">
      <c r="H91" s="8"/>
      <c r="I91" s="8"/>
      <c r="J91" s="8"/>
      <c r="K91" s="8"/>
      <c r="L91" s="8"/>
      <c r="M91" s="8"/>
      <c r="N91" s="8"/>
      <c r="O91" s="8"/>
      <c r="P91" s="8"/>
      <c r="Q91" s="8"/>
      <c r="R91" s="8"/>
      <c r="S91" s="8"/>
      <c r="T91" s="8"/>
      <c r="U91" s="8"/>
      <c r="V91" s="8"/>
      <c r="W91" s="8"/>
      <c r="X91" s="8"/>
      <c r="Y91" s="8"/>
      <c r="Z91" s="8"/>
      <c r="AA91" s="8"/>
      <c r="AB91" s="8"/>
      <c r="AC91" s="8"/>
      <c r="AD91" s="8"/>
      <c r="AE91" s="8"/>
      <c r="AF91" s="8"/>
      <c r="AG91" s="8"/>
      <c r="AH91" s="8"/>
      <c r="AI91" s="8"/>
      <c r="AJ91" s="8"/>
    </row>
    <row r="92" spans="1:41" x14ac:dyDescent="0.2">
      <c r="AM92" s="12"/>
      <c r="AN92" s="7"/>
      <c r="AO92" s="5"/>
    </row>
    <row r="93" spans="1:41" x14ac:dyDescent="0.2">
      <c r="H93" s="8"/>
      <c r="I93" s="8"/>
      <c r="J93" s="8"/>
      <c r="K93" s="8"/>
      <c r="L93" s="8"/>
      <c r="M93" s="8"/>
      <c r="N93" s="8"/>
      <c r="O93" s="8"/>
      <c r="P93" s="8"/>
      <c r="Q93" s="8"/>
      <c r="R93" s="8"/>
      <c r="S93" s="8"/>
      <c r="T93" s="8"/>
      <c r="U93" s="8"/>
      <c r="V93" s="8"/>
      <c r="W93" s="8"/>
      <c r="X93" s="8"/>
      <c r="Y93" s="8"/>
      <c r="Z93" s="8"/>
      <c r="AA93" s="8"/>
      <c r="AB93" s="8"/>
      <c r="AC93" s="8"/>
      <c r="AD93" s="8"/>
      <c r="AE93" s="8"/>
      <c r="AF93" s="8"/>
      <c r="AG93" s="8"/>
      <c r="AH93" s="8"/>
      <c r="AI93" s="8"/>
      <c r="AJ93" s="8"/>
    </row>
    <row r="94" spans="1:41" x14ac:dyDescent="0.2">
      <c r="AM94" s="12"/>
      <c r="AN94" s="7"/>
      <c r="AO94" s="5"/>
    </row>
    <row r="95" spans="1:41" x14ac:dyDescent="0.2">
      <c r="H95" s="8"/>
      <c r="I95" s="8"/>
      <c r="J95" s="8"/>
      <c r="K95" s="8"/>
      <c r="L95" s="8"/>
      <c r="M95" s="8"/>
      <c r="N95" s="8"/>
      <c r="O95" s="8"/>
      <c r="P95" s="8"/>
      <c r="Q95" s="8"/>
      <c r="R95" s="8"/>
      <c r="S95" s="8"/>
      <c r="T95" s="8"/>
      <c r="U95" s="8"/>
      <c r="V95" s="8"/>
      <c r="W95" s="8"/>
      <c r="X95" s="8"/>
      <c r="Y95" s="8"/>
      <c r="Z95" s="8"/>
      <c r="AA95" s="8"/>
      <c r="AB95" s="8"/>
      <c r="AC95" s="8"/>
      <c r="AD95" s="8"/>
      <c r="AE95" s="8"/>
      <c r="AF95" s="8"/>
      <c r="AG95" s="8"/>
      <c r="AH95" s="8"/>
      <c r="AI95" s="8"/>
      <c r="AJ95" s="8"/>
    </row>
    <row r="96" spans="1:41" x14ac:dyDescent="0.2">
      <c r="AM96" s="12"/>
      <c r="AN96" s="7"/>
      <c r="AO96" s="5"/>
    </row>
    <row r="97" spans="8:41" x14ac:dyDescent="0.2">
      <c r="H97" s="8"/>
      <c r="I97" s="8"/>
      <c r="J97" s="8"/>
      <c r="K97" s="8"/>
      <c r="L97" s="8"/>
      <c r="M97" s="8"/>
      <c r="N97" s="8"/>
      <c r="O97" s="8"/>
      <c r="P97" s="8"/>
      <c r="Q97" s="8"/>
      <c r="R97" s="8"/>
      <c r="S97" s="8"/>
      <c r="T97" s="8"/>
      <c r="U97" s="8"/>
      <c r="V97" s="8"/>
      <c r="W97" s="8"/>
      <c r="X97" s="8"/>
      <c r="Y97" s="8"/>
      <c r="Z97" s="8"/>
      <c r="AA97" s="8"/>
      <c r="AB97" s="8"/>
      <c r="AC97" s="8"/>
      <c r="AD97" s="8"/>
      <c r="AE97" s="8"/>
      <c r="AF97" s="8"/>
      <c r="AG97" s="8"/>
      <c r="AH97" s="8"/>
      <c r="AI97" s="8"/>
      <c r="AJ97" s="8"/>
    </row>
    <row r="98" spans="8:41" x14ac:dyDescent="0.2">
      <c r="AM98" s="12"/>
      <c r="AN98" s="7"/>
      <c r="AO98" s="5"/>
    </row>
    <row r="99" spans="8:41" x14ac:dyDescent="0.2">
      <c r="H99" s="8"/>
      <c r="I99" s="8"/>
      <c r="J99" s="8"/>
      <c r="K99" s="8"/>
      <c r="L99" s="8"/>
      <c r="M99" s="8"/>
      <c r="N99" s="8"/>
      <c r="O99" s="8"/>
      <c r="P99" s="8"/>
      <c r="Q99" s="8"/>
      <c r="R99" s="8"/>
      <c r="S99" s="8"/>
      <c r="T99" s="8"/>
      <c r="U99" s="8"/>
      <c r="V99" s="8"/>
      <c r="W99" s="8"/>
      <c r="X99" s="8"/>
      <c r="Y99" s="8"/>
      <c r="Z99" s="8"/>
      <c r="AA99" s="8"/>
      <c r="AB99" s="8"/>
      <c r="AC99" s="8"/>
      <c r="AD99" s="8"/>
      <c r="AE99" s="8"/>
      <c r="AF99" s="8"/>
      <c r="AG99" s="8"/>
      <c r="AH99" s="8"/>
      <c r="AI99" s="8"/>
      <c r="AJ99" s="8"/>
    </row>
    <row r="100" spans="8:41" x14ac:dyDescent="0.2">
      <c r="AM100" s="12"/>
      <c r="AN100" s="7"/>
      <c r="AO100" s="5"/>
    </row>
    <row r="101" spans="8:41" x14ac:dyDescent="0.2">
      <c r="H101" s="8"/>
      <c r="I101" s="8"/>
      <c r="J101" s="8"/>
      <c r="K101" s="8"/>
      <c r="L101" s="8"/>
      <c r="M101" s="8"/>
      <c r="N101" s="8"/>
      <c r="O101" s="8"/>
      <c r="P101" s="8"/>
      <c r="Q101" s="8"/>
      <c r="R101" s="8"/>
      <c r="S101" s="8"/>
      <c r="T101" s="8"/>
      <c r="U101" s="8"/>
      <c r="V101" s="8"/>
      <c r="W101" s="8"/>
      <c r="X101" s="8"/>
      <c r="Y101" s="8"/>
      <c r="Z101" s="8"/>
      <c r="AA101" s="8"/>
      <c r="AB101" s="8"/>
      <c r="AC101" s="8"/>
      <c r="AD101" s="8"/>
      <c r="AE101" s="8"/>
      <c r="AF101" s="8"/>
      <c r="AG101" s="8"/>
      <c r="AH101" s="8"/>
      <c r="AI101" s="8"/>
      <c r="AJ101" s="8"/>
    </row>
    <row r="173" spans="7:7" x14ac:dyDescent="0.2">
      <c r="G173" s="8"/>
    </row>
    <row r="175" spans="7:7" x14ac:dyDescent="0.2">
      <c r="G175" s="8"/>
    </row>
    <row r="177" spans="7:7" x14ac:dyDescent="0.2">
      <c r="G177" s="8"/>
    </row>
  </sheetData>
  <mergeCells count="2">
    <mergeCell ref="E2:F2"/>
    <mergeCell ref="A1:D1"/>
  </mergeCells>
  <conditionalFormatting sqref="AN89 AN6 AN91 AN93 AN95 AN97 AN99 AN101">
    <cfRule type="colorScale" priority="94">
      <colorScale>
        <cfvo type="min"/>
        <cfvo type="percentile" val="50"/>
        <cfvo type="num" val="0.97499999999999998"/>
        <color rgb="FF63BE7B"/>
        <color rgb="FFFCFCFF"/>
        <color rgb="FFF8696B"/>
      </colorScale>
    </cfRule>
  </conditionalFormatting>
  <conditionalFormatting sqref="Z89:AJ89 Z91:AJ91 Z93:AJ93 Z95:AJ95 Z97:AJ97 H99:AJ99 H101:AJ101 G81:AJ81 G83:AJ83 G85:AJ85 G87:AJ87 H89:Y97 G89:G169">
    <cfRule type="cellIs" dxfId="942" priority="74" operator="equal">
      <formula>-1</formula>
    </cfRule>
    <cfRule type="cellIs" dxfId="941" priority="75" operator="equal">
      <formula>"a"</formula>
    </cfRule>
    <cfRule type="cellIs" dxfId="940" priority="76" operator="equal">
      <formula>"b"</formula>
    </cfRule>
    <cfRule type="cellIs" dxfId="939" priority="77" operator="equal">
      <formula>"c"</formula>
    </cfRule>
    <cfRule type="cellIs" dxfId="938" priority="78" operator="equal">
      <formula>"bc"</formula>
    </cfRule>
    <cfRule type="cellIs" dxfId="937" priority="79" operator="equal">
      <formula>"ab"</formula>
    </cfRule>
    <cfRule type="cellIs" dxfId="936" priority="80" operator="equal">
      <formula>"ac"</formula>
    </cfRule>
    <cfRule type="cellIs" dxfId="935" priority="81" operator="equal">
      <formula>"abc"</formula>
    </cfRule>
  </conditionalFormatting>
  <conditionalFormatting sqref="AN5:AN88">
    <cfRule type="colorScale" priority="72">
      <colorScale>
        <cfvo type="min"/>
        <cfvo type="percentile" val="50"/>
        <cfvo type="num" val="0.97499999999999998"/>
        <color rgb="FF63BE7B"/>
        <color rgb="FFFCFCFF"/>
        <color rgb="FFF8696B"/>
      </colorScale>
    </cfRule>
  </conditionalFormatting>
  <conditionalFormatting sqref="G171 G173 G175 G177">
    <cfRule type="cellIs" dxfId="934" priority="56" operator="equal">
      <formula>-1</formula>
    </cfRule>
    <cfRule type="cellIs" dxfId="933" priority="57" operator="equal">
      <formula>"a"</formula>
    </cfRule>
    <cfRule type="cellIs" dxfId="932" priority="58" operator="equal">
      <formula>"b"</formula>
    </cfRule>
    <cfRule type="cellIs" dxfId="931" priority="59" operator="equal">
      <formula>"c"</formula>
    </cfRule>
    <cfRule type="cellIs" dxfId="930" priority="60" operator="equal">
      <formula>"bc"</formula>
    </cfRule>
    <cfRule type="cellIs" dxfId="929" priority="61" operator="equal">
      <formula>"ab"</formula>
    </cfRule>
    <cfRule type="cellIs" dxfId="928" priority="62" operator="equal">
      <formula>"ac"</formula>
    </cfRule>
    <cfRule type="cellIs" dxfId="927" priority="63" operator="equal">
      <formula>"abc"</formula>
    </cfRule>
  </conditionalFormatting>
  <conditionalFormatting sqref="AO2">
    <cfRule type="cellIs" dxfId="926" priority="55" operator="equal">
      <formula>"Check functions"</formula>
    </cfRule>
  </conditionalFormatting>
  <conditionalFormatting sqref="G6:AJ70">
    <cfRule type="cellIs" dxfId="925" priority="47" operator="equal">
      <formula>-1</formula>
    </cfRule>
    <cfRule type="cellIs" dxfId="924" priority="48" operator="equal">
      <formula>"a"</formula>
    </cfRule>
    <cfRule type="cellIs" dxfId="923" priority="49" operator="equal">
      <formula>"b"</formula>
    </cfRule>
    <cfRule type="cellIs" dxfId="922" priority="50" operator="equal">
      <formula>"c"</formula>
    </cfRule>
    <cfRule type="cellIs" dxfId="921" priority="51" operator="equal">
      <formula>"bc"</formula>
    </cfRule>
    <cfRule type="cellIs" dxfId="920" priority="52" operator="equal">
      <formula>"ab"</formula>
    </cfRule>
    <cfRule type="cellIs" dxfId="919" priority="53" operator="equal">
      <formula>"ac"</formula>
    </cfRule>
    <cfRule type="cellIs" dxfId="918" priority="54" operator="equal">
      <formula>"abc"</formula>
    </cfRule>
  </conditionalFormatting>
  <conditionalFormatting sqref="G71:AJ80">
    <cfRule type="cellIs" dxfId="917" priority="39" operator="equal">
      <formula>-1</formula>
    </cfRule>
    <cfRule type="cellIs" dxfId="916" priority="40" operator="equal">
      <formula>"a"</formula>
    </cfRule>
    <cfRule type="cellIs" dxfId="915" priority="41" operator="equal">
      <formula>"b"</formula>
    </cfRule>
    <cfRule type="cellIs" dxfId="914" priority="42" operator="equal">
      <formula>"c"</formula>
    </cfRule>
    <cfRule type="cellIs" dxfId="913" priority="43" operator="equal">
      <formula>"bc"</formula>
    </cfRule>
    <cfRule type="cellIs" dxfId="912" priority="44" operator="equal">
      <formula>"ab"</formula>
    </cfRule>
    <cfRule type="cellIs" dxfId="911" priority="45" operator="equal">
      <formula>"ac"</formula>
    </cfRule>
    <cfRule type="cellIs" dxfId="910" priority="46" operator="equal">
      <formula>"abc"</formula>
    </cfRule>
  </conditionalFormatting>
  <conditionalFormatting sqref="AM5:AM88">
    <cfRule type="colorScale" priority="1019">
      <colorScale>
        <cfvo type="min"/>
        <cfvo type="percentile" val="50"/>
        <cfvo type="max"/>
        <color rgb="FFF8696B"/>
        <color rgb="FFFFEB84"/>
        <color rgb="FF63BE7B"/>
      </colorScale>
    </cfRule>
  </conditionalFormatting>
  <conditionalFormatting sqref="AM89:AM97">
    <cfRule type="colorScale" priority="1021">
      <colorScale>
        <cfvo type="min"/>
        <cfvo type="percentile" val="50"/>
        <cfvo type="max"/>
        <color rgb="FFF8696B"/>
        <color rgb="FFFFEB84"/>
        <color rgb="FF63BE7B"/>
      </colorScale>
    </cfRule>
  </conditionalFormatting>
  <conditionalFormatting sqref="AN89:AN97">
    <cfRule type="colorScale" priority="1058">
      <colorScale>
        <cfvo type="min"/>
        <cfvo type="percentile" val="50"/>
        <cfvo type="num" val="0.97499999999999998"/>
        <color rgb="FF63BE7B"/>
        <color rgb="FFFCFCFF"/>
        <color rgb="FFF8696B"/>
      </colorScale>
    </cfRule>
  </conditionalFormatting>
  <conditionalFormatting sqref="G82:AJ82">
    <cfRule type="cellIs" dxfId="909" priority="31" operator="equal">
      <formula>-1</formula>
    </cfRule>
    <cfRule type="cellIs" dxfId="908" priority="32" operator="equal">
      <formula>"a"</formula>
    </cfRule>
    <cfRule type="cellIs" dxfId="907" priority="33" operator="equal">
      <formula>"b"</formula>
    </cfRule>
    <cfRule type="cellIs" dxfId="906" priority="34" operator="equal">
      <formula>"c"</formula>
    </cfRule>
    <cfRule type="cellIs" dxfId="905" priority="35" operator="equal">
      <formula>"bc"</formula>
    </cfRule>
    <cfRule type="cellIs" dxfId="904" priority="36" operator="equal">
      <formula>"ab"</formula>
    </cfRule>
    <cfRule type="cellIs" dxfId="903" priority="37" operator="equal">
      <formula>"ac"</formula>
    </cfRule>
    <cfRule type="cellIs" dxfId="902" priority="38" operator="equal">
      <formula>"abc"</formula>
    </cfRule>
  </conditionalFormatting>
  <conditionalFormatting sqref="G84:AJ84">
    <cfRule type="cellIs" dxfId="901" priority="23" operator="equal">
      <formula>-1</formula>
    </cfRule>
    <cfRule type="cellIs" dxfId="900" priority="24" operator="equal">
      <formula>"a"</formula>
    </cfRule>
    <cfRule type="cellIs" dxfId="899" priority="25" operator="equal">
      <formula>"b"</formula>
    </cfRule>
    <cfRule type="cellIs" dxfId="898" priority="26" operator="equal">
      <formula>"c"</formula>
    </cfRule>
    <cfRule type="cellIs" dxfId="897" priority="27" operator="equal">
      <formula>"bc"</formula>
    </cfRule>
    <cfRule type="cellIs" dxfId="896" priority="28" operator="equal">
      <formula>"ab"</formula>
    </cfRule>
    <cfRule type="cellIs" dxfId="895" priority="29" operator="equal">
      <formula>"ac"</formula>
    </cfRule>
    <cfRule type="cellIs" dxfId="894" priority="30" operator="equal">
      <formula>"abc"</formula>
    </cfRule>
  </conditionalFormatting>
  <conditionalFormatting sqref="G86:AJ86">
    <cfRule type="cellIs" dxfId="893" priority="15" operator="equal">
      <formula>-1</formula>
    </cfRule>
    <cfRule type="cellIs" dxfId="892" priority="16" operator="equal">
      <formula>"a"</formula>
    </cfRule>
    <cfRule type="cellIs" dxfId="891" priority="17" operator="equal">
      <formula>"b"</formula>
    </cfRule>
    <cfRule type="cellIs" dxfId="890" priority="18" operator="equal">
      <formula>"c"</formula>
    </cfRule>
    <cfRule type="cellIs" dxfId="889" priority="19" operator="equal">
      <formula>"bc"</formula>
    </cfRule>
    <cfRule type="cellIs" dxfId="888" priority="20" operator="equal">
      <formula>"ab"</formula>
    </cfRule>
    <cfRule type="cellIs" dxfId="887" priority="21" operator="equal">
      <formula>"ac"</formula>
    </cfRule>
    <cfRule type="cellIs" dxfId="886" priority="22" operator="equal">
      <formula>"abc"</formula>
    </cfRule>
  </conditionalFormatting>
  <conditionalFormatting sqref="G88:AJ88">
    <cfRule type="cellIs" dxfId="885" priority="7" operator="equal">
      <formula>-1</formula>
    </cfRule>
    <cfRule type="cellIs" dxfId="884" priority="8" operator="equal">
      <formula>"a"</formula>
    </cfRule>
    <cfRule type="cellIs" dxfId="883" priority="9" operator="equal">
      <formula>"b"</formula>
    </cfRule>
    <cfRule type="cellIs" dxfId="882" priority="10" operator="equal">
      <formula>"c"</formula>
    </cfRule>
    <cfRule type="cellIs" dxfId="881" priority="11" operator="equal">
      <formula>"bc"</formula>
    </cfRule>
    <cfRule type="cellIs" dxfId="880" priority="12" operator="equal">
      <formula>"ab"</formula>
    </cfRule>
    <cfRule type="cellIs" dxfId="879" priority="13" operator="equal">
      <formula>"ac"</formula>
    </cfRule>
    <cfRule type="cellIs" dxfId="878" priority="14" operator="equal">
      <formula>"abc"</formula>
    </cfRule>
  </conditionalFormatting>
  <pageMargins left="0.7" right="0.7" top="0.75" bottom="0.75" header="0.3" footer="0.3"/>
  <pageSetup paperSize="9" scale="54"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9"/>
    <pageSetUpPr fitToPage="1"/>
  </sheetPr>
  <dimension ref="A1:AQ328"/>
  <sheetViews>
    <sheetView topLeftCell="A28" zoomScale="90" zoomScaleNormal="90" zoomScaleSheetLayoutView="90" workbookViewId="0">
      <selection activeCell="AJ48" sqref="AJ48"/>
    </sheetView>
  </sheetViews>
  <sheetFormatPr defaultColWidth="9.140625" defaultRowHeight="12" x14ac:dyDescent="0.2"/>
  <cols>
    <col min="1" max="1" width="6.7109375" style="1" bestFit="1" customWidth="1"/>
    <col min="2" max="2" width="5" style="1" bestFit="1" customWidth="1"/>
    <col min="3" max="3" width="5.5703125" style="1" bestFit="1" customWidth="1"/>
    <col min="4" max="4" width="22.7109375" style="1" customWidth="1"/>
    <col min="5" max="5" width="7.28515625" style="37" bestFit="1" customWidth="1"/>
    <col min="6" max="6" width="4.5703125" style="1" bestFit="1" customWidth="1"/>
    <col min="7" max="36" width="6.7109375" style="5" customWidth="1"/>
    <col min="37" max="37" width="4.85546875" style="20" bestFit="1" customWidth="1"/>
    <col min="38" max="38" width="1.7109375" style="1" customWidth="1"/>
    <col min="39" max="39" width="5.7109375" style="13" bestFit="1" customWidth="1"/>
    <col min="40" max="40" width="5.5703125" style="1" bestFit="1" customWidth="1"/>
    <col min="41" max="41" width="9" style="1" bestFit="1" customWidth="1"/>
    <col min="42" max="42" width="9.140625" style="1"/>
    <col min="43" max="43" width="17.140625" style="1" customWidth="1"/>
    <col min="44" max="16384" width="9.140625" style="1"/>
  </cols>
  <sheetData>
    <row r="1" spans="1:43" x14ac:dyDescent="0.2">
      <c r="A1" s="61" t="str">
        <f>"Table " &amp; VLOOKUP(AO1,header!$B$4:$C$31,1,FALSE) &amp; ". "&amp; VLOOKUP(AO1,header!$B$4:$C$31,2,FALSE)</f>
        <v>Table 7. BET-A stock (AT + MD)</v>
      </c>
      <c r="B1" s="61"/>
      <c r="C1" s="61"/>
      <c r="D1" s="61"/>
      <c r="AO1" s="11">
        <v>7</v>
      </c>
    </row>
    <row r="2" spans="1:43" x14ac:dyDescent="0.2">
      <c r="E2" s="60" t="s">
        <v>143</v>
      </c>
      <c r="F2" s="60"/>
      <c r="G2" s="21">
        <f>SUMIF(G5:G328,"&gt;0")</f>
        <v>97211.396000000037</v>
      </c>
      <c r="H2" s="21">
        <f t="shared" ref="H2:AJ2" si="0">SUMIF(H5:H328,"&gt;0")</f>
        <v>100106.29399999999</v>
      </c>
      <c r="I2" s="21">
        <f t="shared" si="0"/>
        <v>113789.79700000001</v>
      </c>
      <c r="J2" s="21">
        <f t="shared" si="0"/>
        <v>134932.408</v>
      </c>
      <c r="K2" s="21">
        <f t="shared" si="0"/>
        <v>128046.66400000002</v>
      </c>
      <c r="L2" s="21">
        <f t="shared" si="0"/>
        <v>120767.17899999999</v>
      </c>
      <c r="M2" s="21">
        <f t="shared" si="0"/>
        <v>110254.518</v>
      </c>
      <c r="N2" s="21">
        <f t="shared" si="0"/>
        <v>107953.54300000001</v>
      </c>
      <c r="O2" s="21">
        <f t="shared" si="0"/>
        <v>121424.92599999998</v>
      </c>
      <c r="P2" s="21">
        <f t="shared" si="0"/>
        <v>103434.12699999995</v>
      </c>
      <c r="Q2" s="21">
        <f t="shared" si="0"/>
        <v>91636.063000000009</v>
      </c>
      <c r="R2" s="21">
        <f t="shared" si="0"/>
        <v>75801.800000000017</v>
      </c>
      <c r="S2" s="21">
        <f t="shared" si="0"/>
        <v>87595.563000000038</v>
      </c>
      <c r="T2" s="21">
        <f t="shared" si="0"/>
        <v>90043.437999999995</v>
      </c>
      <c r="U2" s="21">
        <f t="shared" si="0"/>
        <v>67953.736999999979</v>
      </c>
      <c r="V2" s="21">
        <f t="shared" si="0"/>
        <v>59191.864999999998</v>
      </c>
      <c r="W2" s="21">
        <f t="shared" si="0"/>
        <v>69894.899999999965</v>
      </c>
      <c r="X2" s="21">
        <f t="shared" si="0"/>
        <v>63172.112000000008</v>
      </c>
      <c r="Y2" s="21">
        <f t="shared" si="0"/>
        <v>76426.651999999973</v>
      </c>
      <c r="Z2" s="21">
        <f t="shared" si="0"/>
        <v>76073.572</v>
      </c>
      <c r="AA2" s="21">
        <f t="shared" si="0"/>
        <v>76749.340999999986</v>
      </c>
      <c r="AB2" s="21">
        <f t="shared" si="0"/>
        <v>71316.611000000004</v>
      </c>
      <c r="AC2" s="21">
        <f t="shared" si="0"/>
        <v>66976.058999999994</v>
      </c>
      <c r="AD2" s="21">
        <f t="shared" si="0"/>
        <v>75307.471000000005</v>
      </c>
      <c r="AE2" s="21">
        <f t="shared" si="0"/>
        <v>79794.927000000011</v>
      </c>
      <c r="AF2" s="21">
        <f t="shared" si="0"/>
        <v>79337.822000000029</v>
      </c>
      <c r="AG2" s="21">
        <f t="shared" si="0"/>
        <v>78617.566000000021</v>
      </c>
      <c r="AH2" s="21">
        <f t="shared" si="0"/>
        <v>72971.218000000052</v>
      </c>
      <c r="AI2" s="21">
        <f t="shared" si="0"/>
        <v>75484.027000000075</v>
      </c>
      <c r="AJ2" s="21">
        <f t="shared" si="0"/>
        <v>57896.207999999984</v>
      </c>
      <c r="AO2" s="39" t="str">
        <f>IF((ROUND(SUM(G2:AJ2),5)=ROUND(AO3,5)),"Ok","Check functions")</f>
        <v>Ok</v>
      </c>
      <c r="AQ2" s="52"/>
    </row>
    <row r="3" spans="1:43" x14ac:dyDescent="0.2">
      <c r="AO3" s="5">
        <f>SUM(AO5:AO328)</f>
        <v>2630161.8039999981</v>
      </c>
      <c r="AQ3" s="52"/>
    </row>
    <row r="4" spans="1:43" x14ac:dyDescent="0.2">
      <c r="A4" s="28" t="s">
        <v>0</v>
      </c>
      <c r="B4" s="28" t="s">
        <v>1</v>
      </c>
      <c r="C4" s="24" t="s">
        <v>2</v>
      </c>
      <c r="D4" s="24" t="s">
        <v>3</v>
      </c>
      <c r="E4" s="36" t="s">
        <v>4</v>
      </c>
      <c r="F4" s="24" t="s">
        <v>144</v>
      </c>
      <c r="G4" s="29">
        <v>1991</v>
      </c>
      <c r="H4" s="29">
        <v>1992</v>
      </c>
      <c r="I4" s="29">
        <v>1993</v>
      </c>
      <c r="J4" s="29">
        <v>1994</v>
      </c>
      <c r="K4" s="29">
        <v>1995</v>
      </c>
      <c r="L4" s="29">
        <v>1996</v>
      </c>
      <c r="M4" s="29">
        <v>1997</v>
      </c>
      <c r="N4" s="29">
        <v>1998</v>
      </c>
      <c r="O4" s="29">
        <v>1999</v>
      </c>
      <c r="P4" s="29">
        <v>2000</v>
      </c>
      <c r="Q4" s="29">
        <v>2001</v>
      </c>
      <c r="R4" s="29">
        <v>2002</v>
      </c>
      <c r="S4" s="29">
        <v>2003</v>
      </c>
      <c r="T4" s="29">
        <v>2004</v>
      </c>
      <c r="U4" s="29">
        <v>2005</v>
      </c>
      <c r="V4" s="29">
        <v>2006</v>
      </c>
      <c r="W4" s="29">
        <v>2007</v>
      </c>
      <c r="X4" s="29">
        <v>2008</v>
      </c>
      <c r="Y4" s="29">
        <v>2009</v>
      </c>
      <c r="Z4" s="29">
        <v>2010</v>
      </c>
      <c r="AA4" s="29">
        <v>2011</v>
      </c>
      <c r="AB4" s="29">
        <v>2012</v>
      </c>
      <c r="AC4" s="29">
        <v>2013</v>
      </c>
      <c r="AD4" s="29">
        <v>2014</v>
      </c>
      <c r="AE4" s="29">
        <v>2015</v>
      </c>
      <c r="AF4" s="29">
        <v>2016</v>
      </c>
      <c r="AG4" s="29">
        <v>2017</v>
      </c>
      <c r="AH4" s="29">
        <v>2018</v>
      </c>
      <c r="AI4" s="29">
        <v>2019</v>
      </c>
      <c r="AJ4" s="29">
        <v>2020</v>
      </c>
      <c r="AK4" s="26" t="s">
        <v>5</v>
      </c>
      <c r="AL4" s="11"/>
      <c r="AM4" s="14" t="s">
        <v>95</v>
      </c>
      <c r="AN4" s="11" t="s">
        <v>96</v>
      </c>
      <c r="AO4" s="1" t="s">
        <v>228</v>
      </c>
    </row>
    <row r="5" spans="1:43" x14ac:dyDescent="0.2">
      <c r="A5" s="1" t="s">
        <v>93</v>
      </c>
      <c r="B5" s="1" t="s">
        <v>94</v>
      </c>
      <c r="C5" s="1" t="s">
        <v>8</v>
      </c>
      <c r="D5" s="1" t="s">
        <v>25</v>
      </c>
      <c r="E5" s="1" t="s">
        <v>21</v>
      </c>
      <c r="F5" s="1" t="s">
        <v>10</v>
      </c>
      <c r="G5" s="5">
        <v>29488</v>
      </c>
      <c r="H5" s="5">
        <v>34128</v>
      </c>
      <c r="I5" s="5">
        <v>35053</v>
      </c>
      <c r="J5" s="5">
        <v>38503</v>
      </c>
      <c r="K5" s="5">
        <v>35477</v>
      </c>
      <c r="L5" s="5">
        <v>33171</v>
      </c>
      <c r="M5" s="5">
        <v>26490</v>
      </c>
      <c r="N5" s="5">
        <v>24330</v>
      </c>
      <c r="O5" s="5">
        <v>21833</v>
      </c>
      <c r="P5" s="5">
        <v>24605</v>
      </c>
      <c r="Q5" s="5">
        <v>18087</v>
      </c>
      <c r="R5" s="5">
        <v>15306.019</v>
      </c>
      <c r="S5" s="5">
        <v>19572.225999999999</v>
      </c>
      <c r="T5" s="5">
        <v>18509</v>
      </c>
      <c r="U5" s="5">
        <v>14025.634</v>
      </c>
      <c r="V5" s="5">
        <v>15735.137000000001</v>
      </c>
      <c r="W5" s="5">
        <v>17993.121999999999</v>
      </c>
      <c r="X5" s="5">
        <v>16683.543000000001</v>
      </c>
      <c r="Y5" s="5">
        <v>16395.346000000001</v>
      </c>
      <c r="Z5" s="5">
        <v>15204.842000000001</v>
      </c>
      <c r="AA5" s="5">
        <v>12306.127</v>
      </c>
      <c r="AB5" s="5">
        <v>15390.482</v>
      </c>
      <c r="AC5" s="5">
        <v>13397.439</v>
      </c>
      <c r="AD5" s="5">
        <v>13603.234</v>
      </c>
      <c r="AE5" s="5">
        <v>12389.772999999999</v>
      </c>
      <c r="AF5" s="5">
        <v>10364.927</v>
      </c>
      <c r="AG5" s="5">
        <v>10993.511</v>
      </c>
      <c r="AH5" s="5">
        <v>9880.5239999999994</v>
      </c>
      <c r="AI5" s="5">
        <v>9339.9570000000003</v>
      </c>
      <c r="AJ5" s="5">
        <v>9595.7749999999996</v>
      </c>
      <c r="AK5" s="20">
        <v>1</v>
      </c>
      <c r="AM5" s="12">
        <f>+AO5/$AO$3</f>
        <v>0.22350397496685745</v>
      </c>
      <c r="AN5" s="7">
        <f>IF(AK5=1,AM5,AM5+AN3)</f>
        <v>0.22350397496685745</v>
      </c>
      <c r="AO5" s="5">
        <f>SUM(G5:AJ5)</f>
        <v>587851.61800000025</v>
      </c>
    </row>
    <row r="6" spans="1:43" x14ac:dyDescent="0.2">
      <c r="A6" s="1" t="s">
        <v>93</v>
      </c>
      <c r="B6" s="1" t="s">
        <v>94</v>
      </c>
      <c r="C6" s="1" t="s">
        <v>8</v>
      </c>
      <c r="D6" s="1" t="s">
        <v>25</v>
      </c>
      <c r="E6" s="1" t="s">
        <v>21</v>
      </c>
      <c r="F6" s="1" t="s">
        <v>11</v>
      </c>
      <c r="G6" s="5" t="s">
        <v>12</v>
      </c>
      <c r="H6" s="5" t="s">
        <v>12</v>
      </c>
      <c r="I6" s="5" t="s">
        <v>12</v>
      </c>
      <c r="J6" s="5" t="s">
        <v>12</v>
      </c>
      <c r="K6" s="5" t="s">
        <v>12</v>
      </c>
      <c r="L6" s="5" t="s">
        <v>12</v>
      </c>
      <c r="M6" s="5" t="s">
        <v>12</v>
      </c>
      <c r="N6" s="5" t="s">
        <v>12</v>
      </c>
      <c r="O6" s="5" t="s">
        <v>12</v>
      </c>
      <c r="P6" s="5" t="s">
        <v>12</v>
      </c>
      <c r="Q6" s="5" t="s">
        <v>12</v>
      </c>
      <c r="R6" s="5" t="s">
        <v>12</v>
      </c>
      <c r="S6" s="5" t="s">
        <v>12</v>
      </c>
      <c r="T6" s="5" t="s">
        <v>12</v>
      </c>
      <c r="U6" s="5" t="s">
        <v>12</v>
      </c>
      <c r="V6" s="5" t="s">
        <v>12</v>
      </c>
      <c r="W6" s="5" t="s">
        <v>12</v>
      </c>
      <c r="X6" s="5" t="s">
        <v>12</v>
      </c>
      <c r="Y6" s="5" t="s">
        <v>12</v>
      </c>
      <c r="Z6" s="5" t="s">
        <v>12</v>
      </c>
      <c r="AA6" s="5" t="s">
        <v>12</v>
      </c>
      <c r="AB6" s="5" t="s">
        <v>12</v>
      </c>
      <c r="AC6" s="5" t="s">
        <v>12</v>
      </c>
      <c r="AD6" s="5" t="s">
        <v>12</v>
      </c>
      <c r="AE6" s="5" t="s">
        <v>12</v>
      </c>
      <c r="AF6" s="5" t="s">
        <v>12</v>
      </c>
      <c r="AG6" s="5" t="s">
        <v>12</v>
      </c>
      <c r="AH6" s="5" t="s">
        <v>13</v>
      </c>
      <c r="AI6" s="5" t="s">
        <v>13</v>
      </c>
      <c r="AJ6" s="5" t="s">
        <v>13</v>
      </c>
      <c r="AK6" s="20">
        <v>1</v>
      </c>
    </row>
    <row r="7" spans="1:43" x14ac:dyDescent="0.2">
      <c r="A7" s="1" t="s">
        <v>93</v>
      </c>
      <c r="B7" s="1" t="s">
        <v>94</v>
      </c>
      <c r="C7" s="1" t="s">
        <v>19</v>
      </c>
      <c r="D7" s="1" t="s">
        <v>20</v>
      </c>
      <c r="E7" s="1" t="s">
        <v>21</v>
      </c>
      <c r="F7" s="1" t="s">
        <v>10</v>
      </c>
      <c r="G7" s="5">
        <v>13850</v>
      </c>
      <c r="H7" s="5">
        <v>11546</v>
      </c>
      <c r="I7" s="5">
        <v>13426</v>
      </c>
      <c r="J7" s="5">
        <v>19680</v>
      </c>
      <c r="K7" s="5">
        <v>18023</v>
      </c>
      <c r="L7" s="5">
        <v>21850</v>
      </c>
      <c r="M7" s="5">
        <v>19242</v>
      </c>
      <c r="N7" s="5">
        <v>16314</v>
      </c>
      <c r="O7" s="5">
        <v>16837</v>
      </c>
      <c r="P7" s="5">
        <v>16795</v>
      </c>
      <c r="Q7" s="5">
        <v>16429</v>
      </c>
      <c r="R7" s="5">
        <v>18483</v>
      </c>
      <c r="S7" s="5">
        <v>21563</v>
      </c>
      <c r="T7" s="5">
        <v>17717</v>
      </c>
      <c r="U7" s="5">
        <v>11984</v>
      </c>
      <c r="V7" s="5">
        <v>2965</v>
      </c>
      <c r="W7" s="5">
        <v>12116</v>
      </c>
      <c r="X7" s="5">
        <v>10418</v>
      </c>
      <c r="Y7" s="5">
        <v>13252</v>
      </c>
      <c r="Z7" s="5">
        <v>13189</v>
      </c>
      <c r="AA7" s="5">
        <v>13732.499</v>
      </c>
      <c r="AB7" s="5">
        <v>10818.97</v>
      </c>
      <c r="AC7" s="5">
        <v>10316</v>
      </c>
      <c r="AD7" s="5">
        <v>13272</v>
      </c>
      <c r="AE7" s="5">
        <v>16453</v>
      </c>
      <c r="AF7" s="5">
        <v>13115</v>
      </c>
      <c r="AG7" s="5">
        <v>11845</v>
      </c>
      <c r="AH7" s="5">
        <v>11630</v>
      </c>
      <c r="AI7" s="5">
        <v>11288</v>
      </c>
      <c r="AJ7" s="5">
        <v>9226</v>
      </c>
      <c r="AK7" s="20">
        <v>2</v>
      </c>
      <c r="AM7" s="12">
        <f>+AO7/$AO$3</f>
        <v>0.16249018153561487</v>
      </c>
      <c r="AN7" s="7">
        <f>IF(AK7=1,AM7,AM7+AN5)</f>
        <v>0.38599415650247232</v>
      </c>
      <c r="AO7" s="5">
        <f>SUM(G7:AJ7)</f>
        <v>427375.46899999998</v>
      </c>
    </row>
    <row r="8" spans="1:43" x14ac:dyDescent="0.2">
      <c r="A8" s="1" t="s">
        <v>93</v>
      </c>
      <c r="B8" s="1" t="s">
        <v>94</v>
      </c>
      <c r="C8" s="1" t="s">
        <v>19</v>
      </c>
      <c r="D8" s="1" t="s">
        <v>20</v>
      </c>
      <c r="E8" s="1" t="s">
        <v>21</v>
      </c>
      <c r="F8" s="1" t="s">
        <v>11</v>
      </c>
      <c r="G8" s="5" t="s">
        <v>13</v>
      </c>
      <c r="H8" s="5" t="s">
        <v>13</v>
      </c>
      <c r="I8" s="5" t="s">
        <v>13</v>
      </c>
      <c r="J8" s="5" t="s">
        <v>13</v>
      </c>
      <c r="K8" s="5" t="s">
        <v>13</v>
      </c>
      <c r="L8" s="5" t="s">
        <v>13</v>
      </c>
      <c r="M8" s="5" t="s">
        <v>13</v>
      </c>
      <c r="N8" s="5" t="s">
        <v>13</v>
      </c>
      <c r="O8" s="5" t="s">
        <v>13</v>
      </c>
      <c r="P8" s="5" t="s">
        <v>13</v>
      </c>
      <c r="Q8" s="5" t="s">
        <v>13</v>
      </c>
      <c r="R8" s="5" t="s">
        <v>13</v>
      </c>
      <c r="S8" s="5" t="s">
        <v>13</v>
      </c>
      <c r="T8" s="5" t="s">
        <v>13</v>
      </c>
      <c r="U8" s="5" t="s">
        <v>13</v>
      </c>
      <c r="V8" s="5" t="s">
        <v>13</v>
      </c>
      <c r="W8" s="5" t="s">
        <v>13</v>
      </c>
      <c r="X8" s="5" t="s">
        <v>13</v>
      </c>
      <c r="Y8" s="5" t="s">
        <v>13</v>
      </c>
      <c r="Z8" s="5" t="s">
        <v>13</v>
      </c>
      <c r="AA8" s="5" t="s">
        <v>13</v>
      </c>
      <c r="AB8" s="5" t="s">
        <v>13</v>
      </c>
      <c r="AC8" s="5" t="s">
        <v>13</v>
      </c>
      <c r="AD8" s="5" t="s">
        <v>13</v>
      </c>
      <c r="AE8" s="5" t="s">
        <v>12</v>
      </c>
      <c r="AF8" s="5" t="s">
        <v>12</v>
      </c>
      <c r="AG8" s="5" t="s">
        <v>12</v>
      </c>
      <c r="AH8" s="5" t="s">
        <v>12</v>
      </c>
      <c r="AI8" s="5" t="s">
        <v>12</v>
      </c>
      <c r="AJ8" s="5" t="s">
        <v>12</v>
      </c>
      <c r="AK8" s="20">
        <v>2</v>
      </c>
    </row>
    <row r="9" spans="1:43" x14ac:dyDescent="0.2">
      <c r="A9" s="1" t="s">
        <v>93</v>
      </c>
      <c r="B9" s="1" t="s">
        <v>94</v>
      </c>
      <c r="C9" s="1" t="s">
        <v>8</v>
      </c>
      <c r="D9" s="1" t="s">
        <v>215</v>
      </c>
      <c r="E9" s="1" t="s">
        <v>28</v>
      </c>
      <c r="F9" s="1" t="s">
        <v>10</v>
      </c>
      <c r="G9" s="5">
        <v>9394.777</v>
      </c>
      <c r="H9" s="5">
        <v>9361.7970000000005</v>
      </c>
      <c r="I9" s="5">
        <v>12494.584000000001</v>
      </c>
      <c r="J9" s="5">
        <v>12699.698</v>
      </c>
      <c r="K9" s="5">
        <v>9971.4609999999993</v>
      </c>
      <c r="L9" s="5">
        <v>8970.0740000000005</v>
      </c>
      <c r="M9" s="5">
        <v>6239.9889999999996</v>
      </c>
      <c r="N9" s="5">
        <v>4863.2969999999996</v>
      </c>
      <c r="O9" s="5">
        <v>5508.1819999999998</v>
      </c>
      <c r="P9" s="5">
        <v>6901.0730000000003</v>
      </c>
      <c r="Q9" s="5">
        <v>5923</v>
      </c>
      <c r="R9" s="5">
        <v>7037.5</v>
      </c>
      <c r="S9" s="5">
        <v>6594.6930000000002</v>
      </c>
      <c r="T9" s="5">
        <v>4187.3040000000001</v>
      </c>
      <c r="U9" s="5">
        <v>3155.34</v>
      </c>
      <c r="V9" s="5">
        <v>3415.893</v>
      </c>
      <c r="W9" s="5">
        <v>3359.4050000000002</v>
      </c>
      <c r="X9" s="5">
        <v>5456.223</v>
      </c>
      <c r="Y9" s="5">
        <v>8018.6940000000004</v>
      </c>
      <c r="Z9" s="5">
        <v>7910.4470000000001</v>
      </c>
      <c r="AA9" s="5">
        <v>8049.8950000000004</v>
      </c>
      <c r="AB9" s="5">
        <v>7484.8019999999997</v>
      </c>
      <c r="AC9" s="5">
        <v>6848.8040000000001</v>
      </c>
      <c r="AD9" s="5">
        <v>6463.634</v>
      </c>
      <c r="AE9" s="5">
        <v>5573.6660000000002</v>
      </c>
      <c r="AF9" s="5">
        <v>6808.308</v>
      </c>
      <c r="AG9" s="5">
        <v>6064.2790000000005</v>
      </c>
      <c r="AH9" s="5">
        <v>4924.7759999999998</v>
      </c>
      <c r="AI9" s="5">
        <v>5083.509</v>
      </c>
      <c r="AJ9" s="5">
        <v>2867.77</v>
      </c>
      <c r="AK9" s="20">
        <v>3</v>
      </c>
      <c r="AM9" s="12">
        <f>+AO9/$AO$3</f>
        <v>7.6661775596221116E-2</v>
      </c>
      <c r="AN9" s="7">
        <f>IF(AK9=1,AM9,AM9+AN7)</f>
        <v>0.46265593209869343</v>
      </c>
      <c r="AO9" s="5">
        <f>SUM(G9:AJ9)</f>
        <v>201632.87399999995</v>
      </c>
    </row>
    <row r="10" spans="1:43" x14ac:dyDescent="0.2">
      <c r="A10" s="1" t="s">
        <v>93</v>
      </c>
      <c r="B10" s="1" t="s">
        <v>94</v>
      </c>
      <c r="C10" s="1" t="s">
        <v>8</v>
      </c>
      <c r="D10" s="1" t="s">
        <v>215</v>
      </c>
      <c r="E10" s="1" t="s">
        <v>28</v>
      </c>
      <c r="F10" s="1" t="s">
        <v>11</v>
      </c>
      <c r="G10" s="5" t="s">
        <v>12</v>
      </c>
      <c r="H10" s="5" t="s">
        <v>12</v>
      </c>
      <c r="I10" s="5" t="s">
        <v>12</v>
      </c>
      <c r="J10" s="5" t="s">
        <v>12</v>
      </c>
      <c r="K10" s="5" t="s">
        <v>12</v>
      </c>
      <c r="L10" s="5" t="s">
        <v>12</v>
      </c>
      <c r="M10" s="5" t="s">
        <v>12</v>
      </c>
      <c r="N10" s="5" t="s">
        <v>12</v>
      </c>
      <c r="O10" s="5" t="s">
        <v>12</v>
      </c>
      <c r="P10" s="5" t="s">
        <v>12</v>
      </c>
      <c r="Q10" s="5" t="s">
        <v>12</v>
      </c>
      <c r="R10" s="5" t="s">
        <v>12</v>
      </c>
      <c r="S10" s="5" t="s">
        <v>12</v>
      </c>
      <c r="T10" s="5" t="s">
        <v>12</v>
      </c>
      <c r="U10" s="5" t="s">
        <v>12</v>
      </c>
      <c r="V10" s="5" t="s">
        <v>12</v>
      </c>
      <c r="W10" s="5" t="s">
        <v>12</v>
      </c>
      <c r="X10" s="5" t="s">
        <v>12</v>
      </c>
      <c r="Y10" s="5" t="s">
        <v>12</v>
      </c>
      <c r="Z10" s="5" t="s">
        <v>12</v>
      </c>
      <c r="AA10" s="5" t="s">
        <v>12</v>
      </c>
      <c r="AB10" s="5" t="s">
        <v>12</v>
      </c>
      <c r="AC10" s="5" t="s">
        <v>12</v>
      </c>
      <c r="AD10" s="5" t="s">
        <v>12</v>
      </c>
      <c r="AE10" s="5" t="s">
        <v>12</v>
      </c>
      <c r="AF10" s="5" t="s">
        <v>12</v>
      </c>
      <c r="AG10" s="5" t="s">
        <v>12</v>
      </c>
      <c r="AH10" s="5" t="s">
        <v>13</v>
      </c>
      <c r="AI10" s="5" t="s">
        <v>13</v>
      </c>
      <c r="AJ10" s="5" t="s">
        <v>15</v>
      </c>
      <c r="AK10" s="20">
        <v>3</v>
      </c>
    </row>
    <row r="11" spans="1:43" x14ac:dyDescent="0.2">
      <c r="A11" s="1" t="s">
        <v>93</v>
      </c>
      <c r="B11" s="1" t="s">
        <v>94</v>
      </c>
      <c r="C11" s="1" t="s">
        <v>30</v>
      </c>
      <c r="D11" s="1" t="s">
        <v>45</v>
      </c>
      <c r="E11" s="1" t="s">
        <v>21</v>
      </c>
      <c r="F11" s="1" t="s">
        <v>10</v>
      </c>
      <c r="G11" s="5">
        <v>8982</v>
      </c>
      <c r="H11" s="5">
        <v>6146</v>
      </c>
      <c r="I11" s="5">
        <v>4378</v>
      </c>
      <c r="J11" s="5">
        <v>8964</v>
      </c>
      <c r="K11" s="5">
        <v>10697</v>
      </c>
      <c r="L11" s="5">
        <v>11862</v>
      </c>
      <c r="M11" s="5">
        <v>16565</v>
      </c>
      <c r="N11" s="5">
        <v>23484</v>
      </c>
      <c r="O11" s="5">
        <v>22190</v>
      </c>
      <c r="P11" s="5">
        <v>15092</v>
      </c>
      <c r="Q11" s="5">
        <v>7907</v>
      </c>
      <c r="R11" s="5">
        <v>383</v>
      </c>
      <c r="AK11" s="20">
        <v>4</v>
      </c>
      <c r="AM11" s="12">
        <f>+AO11/$AO$3</f>
        <v>5.1954978508234807E-2</v>
      </c>
      <c r="AN11" s="7">
        <f>IF(AK11=1,AM11,AM11+AN9)</f>
        <v>0.51461091060692821</v>
      </c>
      <c r="AO11" s="5">
        <f>SUM(G11:AJ11)</f>
        <v>136650</v>
      </c>
    </row>
    <row r="12" spans="1:43" x14ac:dyDescent="0.2">
      <c r="A12" s="1" t="s">
        <v>93</v>
      </c>
      <c r="B12" s="1" t="s">
        <v>94</v>
      </c>
      <c r="C12" s="1" t="s">
        <v>30</v>
      </c>
      <c r="D12" s="1" t="s">
        <v>45</v>
      </c>
      <c r="E12" s="1" t="s">
        <v>21</v>
      </c>
      <c r="F12" s="1" t="s">
        <v>11</v>
      </c>
      <c r="G12" s="5">
        <v>-1</v>
      </c>
      <c r="H12" s="5">
        <v>-1</v>
      </c>
      <c r="I12" s="5">
        <v>-1</v>
      </c>
      <c r="J12" s="5">
        <v>-1</v>
      </c>
      <c r="K12" s="5">
        <v>-1</v>
      </c>
      <c r="L12" s="5">
        <v>-1</v>
      </c>
      <c r="M12" s="5">
        <v>-1</v>
      </c>
      <c r="N12" s="5">
        <v>-1</v>
      </c>
      <c r="O12" s="5">
        <v>-1</v>
      </c>
      <c r="P12" s="5">
        <v>-1</v>
      </c>
      <c r="Q12" s="5">
        <v>-1</v>
      </c>
      <c r="R12" s="5">
        <v>-1</v>
      </c>
      <c r="AK12" s="20">
        <v>4</v>
      </c>
    </row>
    <row r="13" spans="1:43" x14ac:dyDescent="0.2">
      <c r="A13" s="1" t="s">
        <v>93</v>
      </c>
      <c r="B13" s="1" t="s">
        <v>94</v>
      </c>
      <c r="C13" s="1" t="s">
        <v>8</v>
      </c>
      <c r="D13" s="1" t="s">
        <v>215</v>
      </c>
      <c r="E13" s="1" t="s">
        <v>9</v>
      </c>
      <c r="F13" s="1" t="s">
        <v>10</v>
      </c>
      <c r="G13" s="5">
        <v>5484</v>
      </c>
      <c r="H13" s="5">
        <v>5518</v>
      </c>
      <c r="I13" s="5">
        <v>4901</v>
      </c>
      <c r="J13" s="5">
        <v>9848</v>
      </c>
      <c r="K13" s="5">
        <v>8073</v>
      </c>
      <c r="L13" s="5">
        <v>6248</v>
      </c>
      <c r="M13" s="5">
        <v>6260</v>
      </c>
      <c r="N13" s="5">
        <v>2165.0509999999999</v>
      </c>
      <c r="O13" s="5">
        <v>8562.5730000000003</v>
      </c>
      <c r="P13" s="5">
        <v>4084.1579999999999</v>
      </c>
      <c r="Q13" s="5">
        <v>3897.261</v>
      </c>
      <c r="R13" s="5">
        <v>3163.7069999999999</v>
      </c>
      <c r="S13" s="5">
        <v>4157.6040000000003</v>
      </c>
      <c r="T13" s="5">
        <v>3838.069</v>
      </c>
      <c r="U13" s="5">
        <v>4417.3869999999997</v>
      </c>
      <c r="V13" s="5">
        <v>3782.99</v>
      </c>
      <c r="W13" s="5">
        <v>3007.4639999999999</v>
      </c>
      <c r="X13" s="5">
        <v>1959.4880000000001</v>
      </c>
      <c r="Y13" s="5">
        <v>3868.1489999999999</v>
      </c>
      <c r="Z13" s="5">
        <v>2819.1149999999998</v>
      </c>
      <c r="AA13" s="5">
        <v>4506.1509999999998</v>
      </c>
      <c r="AB13" s="5">
        <v>2913.3429999999998</v>
      </c>
      <c r="AC13" s="5">
        <v>2389.4609999999998</v>
      </c>
      <c r="AD13" s="5">
        <v>3462.6419999999998</v>
      </c>
      <c r="AE13" s="5">
        <v>3508.1</v>
      </c>
      <c r="AF13" s="5">
        <v>3834.5320000000002</v>
      </c>
      <c r="AG13" s="5">
        <v>4810.8789999999999</v>
      </c>
      <c r="AH13" s="5">
        <v>2990.7510000000002</v>
      </c>
      <c r="AI13" s="5">
        <v>3631.0129999999999</v>
      </c>
      <c r="AJ13" s="5">
        <v>2888.5039999999999</v>
      </c>
      <c r="AK13" s="20">
        <v>5</v>
      </c>
      <c r="AM13" s="12">
        <f>+AO13/$AO$3</f>
        <v>4.9803168687488145E-2</v>
      </c>
      <c r="AN13" s="7">
        <f>IF(AK13=1,AM13,AM13+AN11)</f>
        <v>0.56441407929441634</v>
      </c>
      <c r="AO13" s="5">
        <f>SUM(G13:AJ13)</f>
        <v>130990.39200000004</v>
      </c>
    </row>
    <row r="14" spans="1:43" x14ac:dyDescent="0.2">
      <c r="A14" s="1" t="s">
        <v>93</v>
      </c>
      <c r="B14" s="1" t="s">
        <v>94</v>
      </c>
      <c r="C14" s="1" t="s">
        <v>8</v>
      </c>
      <c r="D14" s="1" t="s">
        <v>215</v>
      </c>
      <c r="E14" s="1" t="s">
        <v>9</v>
      </c>
      <c r="F14" s="1" t="s">
        <v>11</v>
      </c>
      <c r="G14" s="5" t="s">
        <v>18</v>
      </c>
      <c r="H14" s="5" t="s">
        <v>18</v>
      </c>
      <c r="I14" s="5" t="s">
        <v>18</v>
      </c>
      <c r="J14" s="5" t="s">
        <v>18</v>
      </c>
      <c r="K14" s="5" t="s">
        <v>18</v>
      </c>
      <c r="L14" s="5" t="s">
        <v>18</v>
      </c>
      <c r="M14" s="5" t="s">
        <v>12</v>
      </c>
      <c r="N14" s="5" t="s">
        <v>18</v>
      </c>
      <c r="O14" s="5" t="s">
        <v>12</v>
      </c>
      <c r="P14" s="5" t="s">
        <v>12</v>
      </c>
      <c r="Q14" s="5" t="s">
        <v>12</v>
      </c>
      <c r="R14" s="5" t="s">
        <v>12</v>
      </c>
      <c r="S14" s="5" t="s">
        <v>12</v>
      </c>
      <c r="T14" s="5" t="s">
        <v>12</v>
      </c>
      <c r="U14" s="5" t="s">
        <v>12</v>
      </c>
      <c r="V14" s="5" t="s">
        <v>12</v>
      </c>
      <c r="W14" s="5" t="s">
        <v>12</v>
      </c>
      <c r="X14" s="5" t="s">
        <v>12</v>
      </c>
      <c r="Y14" s="5" t="s">
        <v>12</v>
      </c>
      <c r="Z14" s="5" t="s">
        <v>12</v>
      </c>
      <c r="AA14" s="5" t="s">
        <v>12</v>
      </c>
      <c r="AB14" s="5" t="s">
        <v>12</v>
      </c>
      <c r="AC14" s="5" t="s">
        <v>12</v>
      </c>
      <c r="AD14" s="5" t="s">
        <v>12</v>
      </c>
      <c r="AE14" s="5" t="s">
        <v>12</v>
      </c>
      <c r="AF14" s="5" t="s">
        <v>12</v>
      </c>
      <c r="AG14" s="5" t="s">
        <v>12</v>
      </c>
      <c r="AH14" s="5" t="s">
        <v>12</v>
      </c>
      <c r="AI14" s="5" t="s">
        <v>12</v>
      </c>
      <c r="AJ14" s="5" t="s">
        <v>15</v>
      </c>
      <c r="AK14" s="20">
        <v>5</v>
      </c>
    </row>
    <row r="15" spans="1:43" x14ac:dyDescent="0.2">
      <c r="A15" s="1" t="s">
        <v>93</v>
      </c>
      <c r="B15" s="1" t="s">
        <v>94</v>
      </c>
      <c r="C15" s="1" t="s">
        <v>8</v>
      </c>
      <c r="D15" s="1" t="s">
        <v>216</v>
      </c>
      <c r="E15" s="1" t="s">
        <v>28</v>
      </c>
      <c r="F15" s="1" t="s">
        <v>10</v>
      </c>
      <c r="G15" s="5">
        <v>3979.6750000000002</v>
      </c>
      <c r="H15" s="5">
        <v>5671.0519999999997</v>
      </c>
      <c r="I15" s="5">
        <v>11661.668</v>
      </c>
      <c r="J15" s="5">
        <v>11045.401</v>
      </c>
      <c r="K15" s="5">
        <v>6975.2659999999996</v>
      </c>
      <c r="L15" s="5">
        <v>7091.4679999999998</v>
      </c>
      <c r="M15" s="5">
        <v>4646.442</v>
      </c>
      <c r="N15" s="5">
        <v>4108.4110000000001</v>
      </c>
      <c r="O15" s="5">
        <v>3936.46</v>
      </c>
      <c r="P15" s="5">
        <v>4543.5140000000001</v>
      </c>
      <c r="Q15" s="5">
        <v>4171.63</v>
      </c>
      <c r="R15" s="5">
        <v>3802.453</v>
      </c>
      <c r="S15" s="5">
        <v>3735.1039999999998</v>
      </c>
      <c r="T15" s="5">
        <v>2813.3519999999999</v>
      </c>
      <c r="U15" s="5">
        <v>2135.6779999999999</v>
      </c>
      <c r="V15" s="5">
        <v>2480.5630000000001</v>
      </c>
      <c r="W15" s="5">
        <v>807.61800000000005</v>
      </c>
      <c r="X15" s="5">
        <v>1039.569</v>
      </c>
      <c r="Y15" s="5">
        <v>2193.607</v>
      </c>
      <c r="Z15" s="5">
        <v>3320.375</v>
      </c>
      <c r="AA15" s="5">
        <v>3662.6320000000001</v>
      </c>
      <c r="AB15" s="5">
        <v>3765.6509999999998</v>
      </c>
      <c r="AC15" s="5">
        <v>3252.6089999999999</v>
      </c>
      <c r="AD15" s="5">
        <v>3816.87</v>
      </c>
      <c r="AE15" s="5">
        <v>2789.5529999999999</v>
      </c>
      <c r="AF15" s="5">
        <v>4389.3519999999999</v>
      </c>
      <c r="AG15" s="5">
        <v>3628.9369999999999</v>
      </c>
      <c r="AH15" s="5">
        <v>3882.0810000000001</v>
      </c>
      <c r="AI15" s="5">
        <v>4876.9799999999996</v>
      </c>
      <c r="AJ15" s="5">
        <v>1959.299</v>
      </c>
      <c r="AK15" s="20">
        <v>6</v>
      </c>
      <c r="AM15" s="12">
        <f>+AO15/$AO$3</f>
        <v>4.7975478089636224E-2</v>
      </c>
      <c r="AN15" s="7">
        <f>IF(AK15=1,AM15,AM15+AN13)</f>
        <v>0.61238955738405254</v>
      </c>
      <c r="AO15" s="5">
        <f>SUM(G15:AJ15)</f>
        <v>126183.26999999999</v>
      </c>
    </row>
    <row r="16" spans="1:43" x14ac:dyDescent="0.2">
      <c r="A16" s="1" t="s">
        <v>93</v>
      </c>
      <c r="B16" s="1" t="s">
        <v>94</v>
      </c>
      <c r="C16" s="1" t="s">
        <v>8</v>
      </c>
      <c r="D16" s="1" t="s">
        <v>216</v>
      </c>
      <c r="E16" s="1" t="s">
        <v>28</v>
      </c>
      <c r="F16" s="1" t="s">
        <v>11</v>
      </c>
      <c r="G16" s="5" t="s">
        <v>12</v>
      </c>
      <c r="H16" s="5" t="s">
        <v>12</v>
      </c>
      <c r="I16" s="5" t="s">
        <v>12</v>
      </c>
      <c r="J16" s="5" t="s">
        <v>12</v>
      </c>
      <c r="K16" s="5" t="s">
        <v>12</v>
      </c>
      <c r="L16" s="5" t="s">
        <v>12</v>
      </c>
      <c r="M16" s="5" t="s">
        <v>12</v>
      </c>
      <c r="N16" s="5" t="s">
        <v>12</v>
      </c>
      <c r="O16" s="5" t="s">
        <v>12</v>
      </c>
      <c r="P16" s="5" t="s">
        <v>12</v>
      </c>
      <c r="Q16" s="5" t="s">
        <v>12</v>
      </c>
      <c r="R16" s="5" t="s">
        <v>12</v>
      </c>
      <c r="S16" s="5" t="s">
        <v>12</v>
      </c>
      <c r="T16" s="5" t="s">
        <v>12</v>
      </c>
      <c r="U16" s="5" t="s">
        <v>12</v>
      </c>
      <c r="V16" s="5" t="s">
        <v>12</v>
      </c>
      <c r="W16" s="5" t="s">
        <v>12</v>
      </c>
      <c r="X16" s="5" t="s">
        <v>12</v>
      </c>
      <c r="Y16" s="5" t="s">
        <v>12</v>
      </c>
      <c r="Z16" s="5" t="s">
        <v>12</v>
      </c>
      <c r="AA16" s="5" t="s">
        <v>12</v>
      </c>
      <c r="AB16" s="5" t="s">
        <v>12</v>
      </c>
      <c r="AC16" s="5" t="s">
        <v>12</v>
      </c>
      <c r="AD16" s="5" t="s">
        <v>12</v>
      </c>
      <c r="AE16" s="5" t="s">
        <v>12</v>
      </c>
      <c r="AF16" s="5" t="s">
        <v>12</v>
      </c>
      <c r="AG16" s="5" t="s">
        <v>12</v>
      </c>
      <c r="AH16" s="5" t="s">
        <v>12</v>
      </c>
      <c r="AI16" s="5" t="s">
        <v>12</v>
      </c>
      <c r="AJ16" s="5" t="s">
        <v>12</v>
      </c>
      <c r="AK16" s="20">
        <v>6</v>
      </c>
    </row>
    <row r="17" spans="1:41" x14ac:dyDescent="0.2">
      <c r="A17" s="1" t="s">
        <v>93</v>
      </c>
      <c r="B17" s="1" t="s">
        <v>94</v>
      </c>
      <c r="C17" s="1" t="s">
        <v>8</v>
      </c>
      <c r="D17" s="1" t="s">
        <v>148</v>
      </c>
      <c r="E17" s="1" t="s">
        <v>21</v>
      </c>
      <c r="F17" s="1" t="s">
        <v>10</v>
      </c>
      <c r="I17" s="5">
        <v>70</v>
      </c>
      <c r="J17" s="5">
        <v>428</v>
      </c>
      <c r="K17" s="5">
        <v>476</v>
      </c>
      <c r="L17" s="5">
        <v>520</v>
      </c>
      <c r="M17" s="5">
        <v>427</v>
      </c>
      <c r="N17" s="5">
        <v>1503</v>
      </c>
      <c r="O17" s="5">
        <v>7347</v>
      </c>
      <c r="P17" s="5">
        <v>6563.5</v>
      </c>
      <c r="Q17" s="5">
        <v>7210</v>
      </c>
      <c r="R17" s="5">
        <v>5839.5</v>
      </c>
      <c r="S17" s="5">
        <v>7889.7</v>
      </c>
      <c r="T17" s="5">
        <v>6555.2719999999999</v>
      </c>
      <c r="U17" s="5">
        <v>6200.1880000000001</v>
      </c>
      <c r="V17" s="5">
        <v>7200</v>
      </c>
      <c r="W17" s="5">
        <v>7399</v>
      </c>
      <c r="X17" s="5">
        <v>5686</v>
      </c>
      <c r="Y17" s="5">
        <v>4973</v>
      </c>
      <c r="Z17" s="5">
        <v>5489.3639999999996</v>
      </c>
      <c r="AA17" s="5">
        <v>3720.221</v>
      </c>
      <c r="AB17" s="5">
        <v>3231.24</v>
      </c>
      <c r="AC17" s="5">
        <v>2371.3040000000001</v>
      </c>
      <c r="AD17" s="5">
        <v>2231.75</v>
      </c>
      <c r="AE17" s="5">
        <v>4941.848</v>
      </c>
      <c r="AF17" s="5">
        <v>5852.39</v>
      </c>
      <c r="AG17" s="5">
        <v>5514.3580000000002</v>
      </c>
      <c r="AH17" s="5">
        <v>4823.0860000000002</v>
      </c>
      <c r="AI17" s="5">
        <v>5718.4889999999996</v>
      </c>
      <c r="AJ17" s="5">
        <v>3613.5830000000001</v>
      </c>
      <c r="AK17" s="20">
        <v>7</v>
      </c>
      <c r="AM17" s="12">
        <f>+AO17/$AO$3</f>
        <v>4.706736779909533E-2</v>
      </c>
      <c r="AN17" s="7">
        <f>IF(AK17=1,AM17,AM17+AN15)</f>
        <v>0.65945692518314791</v>
      </c>
      <c r="AO17" s="5">
        <f>SUM(G17:AJ17)</f>
        <v>123794.79300000001</v>
      </c>
    </row>
    <row r="18" spans="1:41" x14ac:dyDescent="0.2">
      <c r="A18" s="1" t="s">
        <v>93</v>
      </c>
      <c r="B18" s="1" t="s">
        <v>94</v>
      </c>
      <c r="C18" s="1" t="s">
        <v>8</v>
      </c>
      <c r="D18" s="1" t="s">
        <v>148</v>
      </c>
      <c r="E18" s="1" t="s">
        <v>21</v>
      </c>
      <c r="F18" s="1" t="s">
        <v>11</v>
      </c>
      <c r="I18" s="5">
        <v>-1</v>
      </c>
      <c r="J18" s="5" t="s">
        <v>24</v>
      </c>
      <c r="K18" s="5" t="s">
        <v>24</v>
      </c>
      <c r="L18" s="5" t="s">
        <v>24</v>
      </c>
      <c r="M18" s="5">
        <v>-1</v>
      </c>
      <c r="N18" s="5" t="s">
        <v>15</v>
      </c>
      <c r="O18" s="5" t="s">
        <v>15</v>
      </c>
      <c r="P18" s="5" t="s">
        <v>15</v>
      </c>
      <c r="Q18" s="5" t="s">
        <v>13</v>
      </c>
      <c r="R18" s="5" t="s">
        <v>13</v>
      </c>
      <c r="S18" s="5" t="s">
        <v>15</v>
      </c>
      <c r="T18" s="5" t="s">
        <v>13</v>
      </c>
      <c r="U18" s="5" t="s">
        <v>13</v>
      </c>
      <c r="V18" s="5" t="s">
        <v>13</v>
      </c>
      <c r="W18" s="5" t="s">
        <v>15</v>
      </c>
      <c r="X18" s="5" t="s">
        <v>13</v>
      </c>
      <c r="Y18" s="5" t="s">
        <v>13</v>
      </c>
      <c r="Z18" s="5" t="s">
        <v>13</v>
      </c>
      <c r="AA18" s="5" t="s">
        <v>13</v>
      </c>
      <c r="AB18" s="5" t="s">
        <v>13</v>
      </c>
      <c r="AC18" s="5" t="s">
        <v>13</v>
      </c>
      <c r="AD18" s="5" t="s">
        <v>12</v>
      </c>
      <c r="AE18" s="5" t="s">
        <v>13</v>
      </c>
      <c r="AF18" s="5" t="s">
        <v>12</v>
      </c>
      <c r="AG18" s="5" t="s">
        <v>12</v>
      </c>
      <c r="AH18" s="5" t="s">
        <v>12</v>
      </c>
      <c r="AI18" s="5" t="s">
        <v>13</v>
      </c>
      <c r="AJ18" s="5" t="s">
        <v>12</v>
      </c>
      <c r="AK18" s="20">
        <v>7</v>
      </c>
    </row>
    <row r="19" spans="1:41" x14ac:dyDescent="0.2">
      <c r="A19" s="1" t="s">
        <v>93</v>
      </c>
      <c r="B19" s="1" t="s">
        <v>94</v>
      </c>
      <c r="C19" s="1" t="s">
        <v>8</v>
      </c>
      <c r="D19" s="1" t="s">
        <v>218</v>
      </c>
      <c r="E19" s="1" t="s">
        <v>9</v>
      </c>
      <c r="F19" s="1" t="s">
        <v>10</v>
      </c>
      <c r="G19" s="5">
        <v>5598</v>
      </c>
      <c r="H19" s="5">
        <v>5639</v>
      </c>
      <c r="I19" s="5">
        <v>5493</v>
      </c>
      <c r="J19" s="5">
        <v>3036</v>
      </c>
      <c r="K19" s="5">
        <v>9629</v>
      </c>
      <c r="L19" s="5">
        <v>5810</v>
      </c>
      <c r="M19" s="5">
        <v>5437</v>
      </c>
      <c r="N19" s="5">
        <v>6334</v>
      </c>
      <c r="O19" s="5">
        <v>3313.7</v>
      </c>
      <c r="P19" s="5">
        <v>1497.5</v>
      </c>
      <c r="Q19" s="5">
        <v>1605.03</v>
      </c>
      <c r="R19" s="5">
        <v>2420.4650000000001</v>
      </c>
      <c r="S19" s="5">
        <v>1571.827</v>
      </c>
      <c r="T19" s="5">
        <v>3161.3180000000002</v>
      </c>
      <c r="U19" s="5">
        <v>3721.1239999999998</v>
      </c>
      <c r="V19" s="5">
        <v>4625.7150000000001</v>
      </c>
      <c r="W19" s="5">
        <v>4871.6239999999998</v>
      </c>
      <c r="X19" s="5">
        <v>2738.3719999999998</v>
      </c>
      <c r="Y19" s="5">
        <v>5120.8500000000004</v>
      </c>
      <c r="Z19" s="5">
        <v>2872.3739999999998</v>
      </c>
      <c r="AA19" s="5">
        <v>6470.3620000000001</v>
      </c>
      <c r="AB19" s="5">
        <v>5985.6769999999997</v>
      </c>
      <c r="AC19" s="5">
        <v>5239.6350000000002</v>
      </c>
      <c r="AD19" s="5">
        <v>3736.7620000000002</v>
      </c>
      <c r="AE19" s="5">
        <v>3012.1990000000001</v>
      </c>
      <c r="AF19" s="5">
        <v>1677.222</v>
      </c>
      <c r="AG19" s="5">
        <v>2697.846</v>
      </c>
      <c r="AH19" s="5">
        <v>3870.2530000000002</v>
      </c>
      <c r="AI19" s="5">
        <v>2917.239</v>
      </c>
      <c r="AJ19" s="5">
        <v>2809.6370000000002</v>
      </c>
      <c r="AK19" s="20">
        <v>8</v>
      </c>
      <c r="AM19" s="12">
        <f>+AO19/$AO$3</f>
        <v>4.6732003640639917E-2</v>
      </c>
      <c r="AN19" s="7">
        <f>IF(AK19=1,AM19,AM19+AN17)</f>
        <v>0.70618892882378781</v>
      </c>
      <c r="AO19" s="5">
        <f>SUM(G19:AJ19)</f>
        <v>122912.73099999997</v>
      </c>
    </row>
    <row r="20" spans="1:41" x14ac:dyDescent="0.2">
      <c r="A20" s="1" t="s">
        <v>93</v>
      </c>
      <c r="B20" s="1" t="s">
        <v>94</v>
      </c>
      <c r="C20" s="1" t="s">
        <v>8</v>
      </c>
      <c r="D20" s="1" t="s">
        <v>218</v>
      </c>
      <c r="E20" s="1" t="s">
        <v>9</v>
      </c>
      <c r="F20" s="1" t="s">
        <v>11</v>
      </c>
      <c r="G20" s="5" t="s">
        <v>12</v>
      </c>
      <c r="H20" s="5" t="s">
        <v>12</v>
      </c>
      <c r="I20" s="5" t="s">
        <v>12</v>
      </c>
      <c r="J20" s="5" t="s">
        <v>12</v>
      </c>
      <c r="K20" s="5" t="s">
        <v>12</v>
      </c>
      <c r="L20" s="5" t="s">
        <v>12</v>
      </c>
      <c r="M20" s="5" t="s">
        <v>12</v>
      </c>
      <c r="N20" s="5" t="s">
        <v>12</v>
      </c>
      <c r="O20" s="5" t="s">
        <v>12</v>
      </c>
      <c r="P20" s="5" t="s">
        <v>12</v>
      </c>
      <c r="Q20" s="5" t="s">
        <v>12</v>
      </c>
      <c r="R20" s="5" t="s">
        <v>12</v>
      </c>
      <c r="S20" s="5" t="s">
        <v>12</v>
      </c>
      <c r="T20" s="5" t="s">
        <v>12</v>
      </c>
      <c r="U20" s="5" t="s">
        <v>12</v>
      </c>
      <c r="V20" s="5" t="s">
        <v>12</v>
      </c>
      <c r="W20" s="5" t="s">
        <v>12</v>
      </c>
      <c r="X20" s="5" t="s">
        <v>12</v>
      </c>
      <c r="Y20" s="5" t="s">
        <v>12</v>
      </c>
      <c r="Z20" s="5" t="s">
        <v>12</v>
      </c>
      <c r="AA20" s="5" t="s">
        <v>12</v>
      </c>
      <c r="AB20" s="5" t="s">
        <v>12</v>
      </c>
      <c r="AC20" s="5" t="s">
        <v>12</v>
      </c>
      <c r="AD20" s="5" t="s">
        <v>12</v>
      </c>
      <c r="AE20" s="5" t="s">
        <v>12</v>
      </c>
      <c r="AF20" s="5" t="s">
        <v>12</v>
      </c>
      <c r="AG20" s="5" t="s">
        <v>13</v>
      </c>
      <c r="AH20" s="5" t="s">
        <v>13</v>
      </c>
      <c r="AI20" s="5" t="s">
        <v>13</v>
      </c>
      <c r="AJ20" s="5" t="s">
        <v>13</v>
      </c>
      <c r="AK20" s="20">
        <v>8</v>
      </c>
    </row>
    <row r="21" spans="1:41" x14ac:dyDescent="0.2">
      <c r="A21" s="1" t="s">
        <v>93</v>
      </c>
      <c r="B21" s="1" t="s">
        <v>94</v>
      </c>
      <c r="C21" s="1" t="s">
        <v>8</v>
      </c>
      <c r="D21" s="1" t="s">
        <v>69</v>
      </c>
      <c r="E21" s="1" t="s">
        <v>28</v>
      </c>
      <c r="F21" s="1" t="s">
        <v>10</v>
      </c>
      <c r="L21" s="5">
        <v>1328.316</v>
      </c>
      <c r="M21" s="5">
        <v>2969.6239999999998</v>
      </c>
      <c r="N21" s="5">
        <v>3137.7829999999999</v>
      </c>
      <c r="O21" s="5">
        <v>6648.37</v>
      </c>
      <c r="P21" s="5">
        <v>3468.038</v>
      </c>
      <c r="Q21" s="5">
        <v>5621.39</v>
      </c>
      <c r="R21" s="5">
        <v>5606.4809999999998</v>
      </c>
      <c r="S21" s="5">
        <v>5330.067</v>
      </c>
      <c r="T21" s="5">
        <v>6200.7290000000003</v>
      </c>
      <c r="U21" s="5">
        <v>5444.2979999999998</v>
      </c>
      <c r="V21" s="5">
        <v>2135.7269999999999</v>
      </c>
      <c r="W21" s="5">
        <v>2368.8629999999998</v>
      </c>
      <c r="X21" s="5">
        <v>2867.5010000000002</v>
      </c>
      <c r="Y21" s="5">
        <v>3557.7890000000002</v>
      </c>
      <c r="Z21" s="5">
        <v>5369.5010000000002</v>
      </c>
      <c r="AA21" s="5">
        <v>3029.5549999999998</v>
      </c>
      <c r="AB21" s="5">
        <v>4110.5</v>
      </c>
      <c r="AC21" s="5">
        <v>2503</v>
      </c>
      <c r="AD21" s="5">
        <v>3373</v>
      </c>
      <c r="AE21" s="5">
        <v>5335.5</v>
      </c>
      <c r="AF21" s="5">
        <v>4855.8</v>
      </c>
      <c r="AG21" s="5">
        <v>3524</v>
      </c>
      <c r="AH21" s="5">
        <v>3110.5</v>
      </c>
      <c r="AI21" s="5">
        <v>2729</v>
      </c>
      <c r="AJ21" s="5">
        <v>2719</v>
      </c>
      <c r="AK21" s="20">
        <v>9</v>
      </c>
      <c r="AM21" s="12">
        <f>+AO21/$AO$3</f>
        <v>3.7010776999330218E-2</v>
      </c>
      <c r="AN21" s="7">
        <f>IF(AK21=1,AM21,AM21+AN19)</f>
        <v>0.74319970582311801</v>
      </c>
      <c r="AO21" s="5">
        <f>SUM(G21:AJ21)</f>
        <v>97344.332000000009</v>
      </c>
    </row>
    <row r="22" spans="1:41" x14ac:dyDescent="0.2">
      <c r="A22" s="1" t="s">
        <v>93</v>
      </c>
      <c r="B22" s="1" t="s">
        <v>94</v>
      </c>
      <c r="C22" s="1" t="s">
        <v>8</v>
      </c>
      <c r="D22" s="1" t="s">
        <v>69</v>
      </c>
      <c r="E22" s="1" t="s">
        <v>28</v>
      </c>
      <c r="F22" s="1" t="s">
        <v>11</v>
      </c>
      <c r="L22" s="5" t="s">
        <v>12</v>
      </c>
      <c r="M22" s="5" t="s">
        <v>12</v>
      </c>
      <c r="N22" s="5" t="s">
        <v>12</v>
      </c>
      <c r="O22" s="5" t="s">
        <v>12</v>
      </c>
      <c r="P22" s="5" t="s">
        <v>12</v>
      </c>
      <c r="Q22" s="5" t="s">
        <v>12</v>
      </c>
      <c r="R22" s="5" t="s">
        <v>12</v>
      </c>
      <c r="S22" s="5" t="s">
        <v>12</v>
      </c>
      <c r="T22" s="5" t="s">
        <v>12</v>
      </c>
      <c r="U22" s="5" t="s">
        <v>12</v>
      </c>
      <c r="V22" s="5" t="s">
        <v>12</v>
      </c>
      <c r="W22" s="5" t="s">
        <v>13</v>
      </c>
      <c r="X22" s="5" t="s">
        <v>12</v>
      </c>
      <c r="Y22" s="5" t="s">
        <v>12</v>
      </c>
      <c r="Z22" s="5" t="s">
        <v>12</v>
      </c>
      <c r="AA22" s="5" t="s">
        <v>12</v>
      </c>
      <c r="AB22" s="5" t="s">
        <v>12</v>
      </c>
      <c r="AC22" s="5" t="s">
        <v>12</v>
      </c>
      <c r="AD22" s="5" t="s">
        <v>12</v>
      </c>
      <c r="AE22" s="5" t="s">
        <v>12</v>
      </c>
      <c r="AF22" s="5" t="s">
        <v>12</v>
      </c>
      <c r="AG22" s="5" t="s">
        <v>12</v>
      </c>
      <c r="AH22" s="5" t="s">
        <v>13</v>
      </c>
      <c r="AI22" s="5" t="s">
        <v>13</v>
      </c>
      <c r="AJ22" s="5" t="s">
        <v>13</v>
      </c>
      <c r="AK22" s="20">
        <v>9</v>
      </c>
    </row>
    <row r="23" spans="1:41" x14ac:dyDescent="0.2">
      <c r="A23" s="1" t="s">
        <v>93</v>
      </c>
      <c r="B23" s="1" t="s">
        <v>94</v>
      </c>
      <c r="C23" s="1" t="s">
        <v>8</v>
      </c>
      <c r="D23" s="1" t="s">
        <v>69</v>
      </c>
      <c r="E23" s="1" t="s">
        <v>9</v>
      </c>
      <c r="F23" s="1" t="s">
        <v>10</v>
      </c>
      <c r="G23" s="5">
        <v>4090</v>
      </c>
      <c r="H23" s="5">
        <v>2866</v>
      </c>
      <c r="I23" s="5">
        <v>3577</v>
      </c>
      <c r="J23" s="5">
        <v>4738</v>
      </c>
      <c r="K23" s="5">
        <v>5517</v>
      </c>
      <c r="L23" s="5">
        <v>3422.6840000000002</v>
      </c>
      <c r="M23" s="5">
        <v>7204.0860000000002</v>
      </c>
      <c r="N23" s="5">
        <v>7509.4669999999996</v>
      </c>
      <c r="O23" s="5">
        <v>5055.8999999999996</v>
      </c>
      <c r="P23" s="5">
        <v>2163.5819999999999</v>
      </c>
      <c r="Q23" s="5">
        <v>4242.4399999999996</v>
      </c>
      <c r="R23" s="5">
        <v>873.17899999999997</v>
      </c>
      <c r="S23" s="5">
        <v>3730.873</v>
      </c>
      <c r="T23" s="5">
        <v>11686.790999999999</v>
      </c>
      <c r="U23" s="5">
        <v>3415.7020000000002</v>
      </c>
      <c r="V23" s="5">
        <v>171.226</v>
      </c>
      <c r="W23" s="5">
        <v>189.917</v>
      </c>
      <c r="X23" s="5">
        <v>504.28800000000001</v>
      </c>
      <c r="Y23" s="5">
        <v>956.88</v>
      </c>
      <c r="Z23" s="5">
        <v>883.41499999999996</v>
      </c>
      <c r="AA23" s="5">
        <v>511.02199999999999</v>
      </c>
      <c r="AB23" s="5">
        <v>357.5</v>
      </c>
      <c r="AC23" s="5">
        <v>460</v>
      </c>
      <c r="AD23" s="5">
        <v>802</v>
      </c>
      <c r="AE23" s="5">
        <v>581.5</v>
      </c>
      <c r="AF23" s="5">
        <v>337.8</v>
      </c>
      <c r="AG23" s="5">
        <v>313.7</v>
      </c>
      <c r="AH23" s="5">
        <v>525</v>
      </c>
      <c r="AI23" s="5">
        <v>187.5</v>
      </c>
      <c r="AJ23" s="5">
        <v>213.5</v>
      </c>
      <c r="AK23" s="20">
        <v>10</v>
      </c>
      <c r="AM23" s="12">
        <f>+AO23/$AO$3</f>
        <v>2.9309205191392879E-2</v>
      </c>
      <c r="AN23" s="7">
        <f>IF(AK23=1,AM23,AM23+AN21)</f>
        <v>0.77250891101451091</v>
      </c>
      <c r="AO23" s="5">
        <f>SUM(G23:AJ23)</f>
        <v>77087.952000000005</v>
      </c>
    </row>
    <row r="24" spans="1:41" x14ac:dyDescent="0.2">
      <c r="A24" s="1" t="s">
        <v>93</v>
      </c>
      <c r="B24" s="1" t="s">
        <v>94</v>
      </c>
      <c r="C24" s="1" t="s">
        <v>8</v>
      </c>
      <c r="D24" s="1" t="s">
        <v>69</v>
      </c>
      <c r="E24" s="1" t="s">
        <v>9</v>
      </c>
      <c r="F24" s="1" t="s">
        <v>11</v>
      </c>
      <c r="G24" s="5" t="s">
        <v>12</v>
      </c>
      <c r="H24" s="5" t="s">
        <v>12</v>
      </c>
      <c r="I24" s="5" t="s">
        <v>12</v>
      </c>
      <c r="J24" s="5" t="s">
        <v>12</v>
      </c>
      <c r="K24" s="5" t="s">
        <v>12</v>
      </c>
      <c r="L24" s="5" t="s">
        <v>12</v>
      </c>
      <c r="M24" s="5" t="s">
        <v>12</v>
      </c>
      <c r="N24" s="5" t="s">
        <v>12</v>
      </c>
      <c r="O24" s="5" t="s">
        <v>12</v>
      </c>
      <c r="P24" s="5" t="s">
        <v>12</v>
      </c>
      <c r="Q24" s="5" t="s">
        <v>12</v>
      </c>
      <c r="R24" s="5" t="s">
        <v>12</v>
      </c>
      <c r="S24" s="5" t="s">
        <v>12</v>
      </c>
      <c r="T24" s="5" t="s">
        <v>12</v>
      </c>
      <c r="U24" s="5" t="s">
        <v>12</v>
      </c>
      <c r="V24" s="5" t="s">
        <v>12</v>
      </c>
      <c r="W24" s="5" t="s">
        <v>13</v>
      </c>
      <c r="X24" s="5" t="s">
        <v>12</v>
      </c>
      <c r="Y24" s="5" t="s">
        <v>12</v>
      </c>
      <c r="Z24" s="5" t="s">
        <v>12</v>
      </c>
      <c r="AA24" s="5" t="s">
        <v>12</v>
      </c>
      <c r="AB24" s="5" t="s">
        <v>12</v>
      </c>
      <c r="AC24" s="5" t="s">
        <v>12</v>
      </c>
      <c r="AD24" s="5" t="s">
        <v>12</v>
      </c>
      <c r="AE24" s="5" t="s">
        <v>12</v>
      </c>
      <c r="AF24" s="5" t="s">
        <v>12</v>
      </c>
      <c r="AG24" s="5" t="s">
        <v>12</v>
      </c>
      <c r="AH24" s="5" t="s">
        <v>13</v>
      </c>
      <c r="AI24" s="5" t="s">
        <v>13</v>
      </c>
      <c r="AJ24" s="5" t="s">
        <v>13</v>
      </c>
      <c r="AK24" s="20">
        <v>10</v>
      </c>
    </row>
    <row r="25" spans="1:41" x14ac:dyDescent="0.2">
      <c r="A25" s="1" t="s">
        <v>93</v>
      </c>
      <c r="B25" s="1" t="s">
        <v>94</v>
      </c>
      <c r="C25" s="1" t="s">
        <v>8</v>
      </c>
      <c r="D25" s="1" t="s">
        <v>58</v>
      </c>
      <c r="E25" s="1" t="s">
        <v>28</v>
      </c>
      <c r="F25" s="1" t="s">
        <v>10</v>
      </c>
      <c r="L25" s="5">
        <v>1893.31</v>
      </c>
      <c r="M25" s="5">
        <v>2890.04</v>
      </c>
      <c r="N25" s="5">
        <v>2919.16</v>
      </c>
      <c r="O25" s="5">
        <v>3428.06</v>
      </c>
      <c r="P25" s="5">
        <v>2358.5</v>
      </c>
      <c r="Q25" s="5">
        <v>2802.61</v>
      </c>
      <c r="R25" s="5">
        <v>1879.24</v>
      </c>
      <c r="S25" s="5">
        <v>2757.66</v>
      </c>
      <c r="T25" s="5">
        <v>3343</v>
      </c>
      <c r="U25" s="5">
        <v>12.96</v>
      </c>
      <c r="V25" s="5">
        <v>441.47399999999999</v>
      </c>
      <c r="W25" s="5">
        <v>272.32299999999998</v>
      </c>
      <c r="X25" s="5">
        <v>1734.1279999999999</v>
      </c>
      <c r="Y25" s="5">
        <v>2464.7080000000001</v>
      </c>
      <c r="Z25" s="5">
        <v>2747.0749999999998</v>
      </c>
      <c r="AA25" s="5">
        <v>3487.6289999999999</v>
      </c>
      <c r="AB25" s="5">
        <v>2950.252</v>
      </c>
      <c r="AC25" s="5">
        <v>1998.2629999999999</v>
      </c>
      <c r="AD25" s="5">
        <v>2357.2849999999999</v>
      </c>
      <c r="AE25" s="5">
        <v>2572.88</v>
      </c>
      <c r="AF25" s="5">
        <v>3598.4670000000001</v>
      </c>
      <c r="AG25" s="5">
        <v>2844.1419999999998</v>
      </c>
      <c r="AH25" s="5">
        <v>3529.9830000000002</v>
      </c>
      <c r="AI25" s="5">
        <v>2786.826</v>
      </c>
      <c r="AJ25" s="5">
        <v>1519.16</v>
      </c>
      <c r="AK25" s="20">
        <v>11</v>
      </c>
      <c r="AM25" s="12">
        <f>+AO25/$AO$3</f>
        <v>2.2656071922790358E-2</v>
      </c>
      <c r="AN25" s="7">
        <f>IF(AK25=1,AM25,AM25+AN23)</f>
        <v>0.79516498293730131</v>
      </c>
      <c r="AO25" s="5">
        <f>SUM(G25:AJ25)</f>
        <v>59589.134999999995</v>
      </c>
    </row>
    <row r="26" spans="1:41" x14ac:dyDescent="0.2">
      <c r="A26" s="1" t="s">
        <v>93</v>
      </c>
      <c r="B26" s="1" t="s">
        <v>94</v>
      </c>
      <c r="C26" s="1" t="s">
        <v>8</v>
      </c>
      <c r="D26" s="1" t="s">
        <v>58</v>
      </c>
      <c r="E26" s="1" t="s">
        <v>28</v>
      </c>
      <c r="F26" s="1" t="s">
        <v>11</v>
      </c>
      <c r="L26" s="5" t="s">
        <v>13</v>
      </c>
      <c r="M26" s="5" t="s">
        <v>13</v>
      </c>
      <c r="N26" s="5" t="s">
        <v>13</v>
      </c>
      <c r="O26" s="5" t="s">
        <v>15</v>
      </c>
      <c r="P26" s="5" t="s">
        <v>13</v>
      </c>
      <c r="Q26" s="5" t="s">
        <v>13</v>
      </c>
      <c r="R26" s="5" t="s">
        <v>13</v>
      </c>
      <c r="S26" s="5" t="s">
        <v>13</v>
      </c>
      <c r="T26" s="5" t="s">
        <v>13</v>
      </c>
      <c r="U26" s="5" t="s">
        <v>24</v>
      </c>
      <c r="V26" s="5" t="s">
        <v>13</v>
      </c>
      <c r="W26" s="5" t="s">
        <v>12</v>
      </c>
      <c r="X26" s="5" t="s">
        <v>12</v>
      </c>
      <c r="Y26" s="5" t="s">
        <v>12</v>
      </c>
      <c r="Z26" s="5" t="s">
        <v>12</v>
      </c>
      <c r="AA26" s="5" t="s">
        <v>12</v>
      </c>
      <c r="AB26" s="5" t="s">
        <v>12</v>
      </c>
      <c r="AC26" s="5" t="s">
        <v>12</v>
      </c>
      <c r="AD26" s="5" t="s">
        <v>12</v>
      </c>
      <c r="AE26" s="5" t="s">
        <v>12</v>
      </c>
      <c r="AF26" s="5" t="s">
        <v>12</v>
      </c>
      <c r="AG26" s="5" t="s">
        <v>12</v>
      </c>
      <c r="AH26" s="5" t="s">
        <v>18</v>
      </c>
      <c r="AI26" s="5" t="s">
        <v>12</v>
      </c>
      <c r="AJ26" s="5" t="s">
        <v>12</v>
      </c>
      <c r="AK26" s="20">
        <v>11</v>
      </c>
    </row>
    <row r="27" spans="1:41" x14ac:dyDescent="0.2">
      <c r="A27" s="1" t="s">
        <v>93</v>
      </c>
      <c r="B27" s="1" t="s">
        <v>94</v>
      </c>
      <c r="C27" s="1" t="s">
        <v>8</v>
      </c>
      <c r="D27" s="1" t="s">
        <v>35</v>
      </c>
      <c r="E27" s="1" t="s">
        <v>28</v>
      </c>
      <c r="F27" s="1" t="s">
        <v>10</v>
      </c>
      <c r="G27" s="5">
        <v>1012.57</v>
      </c>
      <c r="H27" s="5">
        <v>2517.1</v>
      </c>
      <c r="I27" s="5">
        <v>4112.5</v>
      </c>
      <c r="J27" s="5">
        <v>5378.36</v>
      </c>
      <c r="K27" s="5">
        <v>4304.49</v>
      </c>
      <c r="L27" s="5">
        <v>1934.36</v>
      </c>
      <c r="M27" s="5">
        <v>431.3</v>
      </c>
      <c r="N27" s="5">
        <v>175.47</v>
      </c>
      <c r="O27" s="5">
        <v>319.42</v>
      </c>
      <c r="P27" s="5">
        <v>378.23</v>
      </c>
      <c r="Q27" s="5">
        <v>89.31</v>
      </c>
      <c r="R27" s="5">
        <v>62.76</v>
      </c>
      <c r="T27" s="5">
        <v>1521.06</v>
      </c>
      <c r="U27" s="5">
        <v>2461.145</v>
      </c>
      <c r="V27" s="5">
        <v>2520.8710000000001</v>
      </c>
      <c r="W27" s="5">
        <v>3057.1889999999999</v>
      </c>
      <c r="X27" s="5">
        <v>2360.44</v>
      </c>
      <c r="Y27" s="5">
        <v>2489.6680000000001</v>
      </c>
      <c r="Z27" s="5">
        <v>3084.8180000000002</v>
      </c>
      <c r="AA27" s="5">
        <v>3531.34</v>
      </c>
      <c r="AB27" s="5">
        <v>1735.546</v>
      </c>
      <c r="AC27" s="5">
        <v>2853.319</v>
      </c>
      <c r="AD27" s="5">
        <v>2341.192</v>
      </c>
      <c r="AE27" s="5">
        <v>1288.8389999999999</v>
      </c>
      <c r="AF27" s="5">
        <v>2022.046</v>
      </c>
      <c r="AG27" s="5">
        <v>1559.463</v>
      </c>
      <c r="AH27" s="5">
        <v>1663.7819999999999</v>
      </c>
      <c r="AI27" s="5">
        <v>2555.11</v>
      </c>
      <c r="AJ27" s="5">
        <v>1182.74</v>
      </c>
      <c r="AK27" s="20">
        <v>12</v>
      </c>
      <c r="AM27" s="12">
        <f>+AO27/$AO$3</f>
        <v>2.2410955063812511E-2</v>
      </c>
      <c r="AN27" s="7">
        <f>IF(AK27=1,AM27,AM27+AN25)</f>
        <v>0.81757593800111383</v>
      </c>
      <c r="AO27" s="5">
        <f>SUM(G27:AJ27)</f>
        <v>58944.438000000009</v>
      </c>
    </row>
    <row r="28" spans="1:41" x14ac:dyDescent="0.2">
      <c r="A28" s="1" t="s">
        <v>93</v>
      </c>
      <c r="B28" s="1" t="s">
        <v>94</v>
      </c>
      <c r="C28" s="1" t="s">
        <v>8</v>
      </c>
      <c r="D28" s="1" t="s">
        <v>35</v>
      </c>
      <c r="E28" s="1" t="s">
        <v>28</v>
      </c>
      <c r="F28" s="1" t="s">
        <v>11</v>
      </c>
      <c r="G28" s="5" t="s">
        <v>13</v>
      </c>
      <c r="H28" s="5" t="s">
        <v>15</v>
      </c>
      <c r="I28" s="5" t="s">
        <v>13</v>
      </c>
      <c r="J28" s="5" t="s">
        <v>13</v>
      </c>
      <c r="K28" s="5" t="s">
        <v>13</v>
      </c>
      <c r="L28" s="5" t="s">
        <v>13</v>
      </c>
      <c r="M28" s="5" t="s">
        <v>13</v>
      </c>
      <c r="N28" s="5" t="s">
        <v>13</v>
      </c>
      <c r="O28" s="5" t="s">
        <v>15</v>
      </c>
      <c r="P28" s="5" t="s">
        <v>13</v>
      </c>
      <c r="Q28" s="5" t="s">
        <v>13</v>
      </c>
      <c r="R28" s="5" t="s">
        <v>13</v>
      </c>
      <c r="T28" s="5" t="s">
        <v>13</v>
      </c>
      <c r="U28" s="5" t="s">
        <v>13</v>
      </c>
      <c r="V28" s="5" t="s">
        <v>13</v>
      </c>
      <c r="W28" s="5" t="s">
        <v>12</v>
      </c>
      <c r="X28" s="5" t="s">
        <v>12</v>
      </c>
      <c r="Y28" s="5" t="s">
        <v>12</v>
      </c>
      <c r="Z28" s="5" t="s">
        <v>12</v>
      </c>
      <c r="AA28" s="5" t="s">
        <v>12</v>
      </c>
      <c r="AB28" s="5" t="s">
        <v>12</v>
      </c>
      <c r="AC28" s="5" t="s">
        <v>12</v>
      </c>
      <c r="AD28" s="5" t="s">
        <v>12</v>
      </c>
      <c r="AE28" s="5" t="s">
        <v>12</v>
      </c>
      <c r="AF28" s="5" t="s">
        <v>12</v>
      </c>
      <c r="AG28" s="5" t="s">
        <v>12</v>
      </c>
      <c r="AH28" s="5" t="s">
        <v>18</v>
      </c>
      <c r="AI28" s="5" t="s">
        <v>13</v>
      </c>
      <c r="AJ28" s="5" t="s">
        <v>12</v>
      </c>
      <c r="AK28" s="20">
        <v>12</v>
      </c>
    </row>
    <row r="29" spans="1:41" x14ac:dyDescent="0.2">
      <c r="A29" s="1" t="s">
        <v>93</v>
      </c>
      <c r="B29" s="1" t="s">
        <v>94</v>
      </c>
      <c r="C29" s="1" t="s">
        <v>8</v>
      </c>
      <c r="D29" s="1" t="s">
        <v>149</v>
      </c>
      <c r="E29" s="1" t="s">
        <v>21</v>
      </c>
      <c r="F29" s="1" t="s">
        <v>10</v>
      </c>
      <c r="G29" s="5">
        <v>350</v>
      </c>
      <c r="H29" s="5">
        <v>790</v>
      </c>
      <c r="I29" s="5">
        <v>1256</v>
      </c>
      <c r="J29" s="5">
        <v>596</v>
      </c>
      <c r="K29" s="5">
        <v>1935</v>
      </c>
      <c r="L29" s="5">
        <v>1707</v>
      </c>
      <c r="M29" s="5">
        <v>1237</v>
      </c>
      <c r="N29" s="5">
        <v>644.29999999999995</v>
      </c>
      <c r="O29" s="5">
        <v>2024</v>
      </c>
      <c r="P29" s="5">
        <v>2762.2</v>
      </c>
      <c r="Q29" s="5">
        <v>2533.8000000000002</v>
      </c>
      <c r="R29" s="5">
        <v>2581.5</v>
      </c>
      <c r="S29" s="5">
        <v>2373.8690000000001</v>
      </c>
      <c r="T29" s="5">
        <v>1453.3009999999999</v>
      </c>
      <c r="U29" s="5">
        <v>1014.575</v>
      </c>
      <c r="V29" s="5">
        <v>1422.9549999999999</v>
      </c>
      <c r="W29" s="5">
        <v>927.274</v>
      </c>
      <c r="X29" s="5">
        <v>784.76400000000001</v>
      </c>
      <c r="Y29" s="5">
        <v>1008.519</v>
      </c>
      <c r="Z29" s="5">
        <v>1054.588</v>
      </c>
      <c r="AA29" s="5">
        <v>1452.1179999999999</v>
      </c>
      <c r="AB29" s="5">
        <v>1165.174</v>
      </c>
      <c r="AC29" s="5">
        <v>1377.088</v>
      </c>
      <c r="AD29" s="5">
        <v>1965.5050000000001</v>
      </c>
      <c r="AE29" s="5">
        <v>2605.5210000000002</v>
      </c>
      <c r="AF29" s="5">
        <v>2322.2579999999998</v>
      </c>
      <c r="AG29" s="5">
        <v>2171.4679999999998</v>
      </c>
      <c r="AH29" s="5">
        <v>1594.7819999999999</v>
      </c>
      <c r="AI29" s="5">
        <v>1630.19</v>
      </c>
      <c r="AJ29" s="5">
        <v>1704.6489999999999</v>
      </c>
      <c r="AK29" s="20">
        <v>13</v>
      </c>
      <c r="AM29" s="12">
        <f>+AO29/$AO$3</f>
        <v>1.7658760738356472E-2</v>
      </c>
      <c r="AN29" s="7">
        <f>IF(AK29=1,AM29,AM29+AN27)</f>
        <v>0.83523469873947032</v>
      </c>
      <c r="AO29" s="5">
        <f>SUM(G29:AJ29)</f>
        <v>46445.398000000001</v>
      </c>
    </row>
    <row r="30" spans="1:41" x14ac:dyDescent="0.2">
      <c r="A30" s="1" t="s">
        <v>93</v>
      </c>
      <c r="B30" s="1" t="s">
        <v>94</v>
      </c>
      <c r="C30" s="1" t="s">
        <v>8</v>
      </c>
      <c r="D30" s="1" t="s">
        <v>149</v>
      </c>
      <c r="E30" s="1" t="s">
        <v>21</v>
      </c>
      <c r="F30" s="1" t="s">
        <v>11</v>
      </c>
      <c r="G30" s="5" t="s">
        <v>13</v>
      </c>
      <c r="H30" s="5" t="s">
        <v>13</v>
      </c>
      <c r="I30" s="5" t="s">
        <v>13</v>
      </c>
      <c r="J30" s="5" t="s">
        <v>13</v>
      </c>
      <c r="K30" s="5" t="s">
        <v>13</v>
      </c>
      <c r="L30" s="5" t="s">
        <v>15</v>
      </c>
      <c r="M30" s="5" t="s">
        <v>15</v>
      </c>
      <c r="N30" s="5" t="s">
        <v>15</v>
      </c>
      <c r="O30" s="5" t="s">
        <v>13</v>
      </c>
      <c r="P30" s="5" t="s">
        <v>13</v>
      </c>
      <c r="Q30" s="5" t="s">
        <v>13</v>
      </c>
      <c r="R30" s="5" t="s">
        <v>13</v>
      </c>
      <c r="S30" s="5" t="s">
        <v>13</v>
      </c>
      <c r="T30" s="5" t="s">
        <v>13</v>
      </c>
      <c r="U30" s="5" t="s">
        <v>13</v>
      </c>
      <c r="V30" s="5" t="s">
        <v>13</v>
      </c>
      <c r="W30" s="5" t="s">
        <v>13</v>
      </c>
      <c r="X30" s="5" t="s">
        <v>13</v>
      </c>
      <c r="Y30" s="5" t="s">
        <v>13</v>
      </c>
      <c r="Z30" s="5" t="s">
        <v>13</v>
      </c>
      <c r="AA30" s="5" t="s">
        <v>13</v>
      </c>
      <c r="AB30" s="5" t="s">
        <v>13</v>
      </c>
      <c r="AC30" s="5" t="s">
        <v>15</v>
      </c>
      <c r="AD30" s="5" t="s">
        <v>15</v>
      </c>
      <c r="AE30" s="5" t="s">
        <v>15</v>
      </c>
      <c r="AF30" s="5" t="s">
        <v>15</v>
      </c>
      <c r="AG30" s="5" t="s">
        <v>13</v>
      </c>
      <c r="AH30" s="5" t="s">
        <v>13</v>
      </c>
      <c r="AI30" s="5" t="s">
        <v>13</v>
      </c>
      <c r="AJ30" s="5" t="s">
        <v>13</v>
      </c>
      <c r="AK30" s="20">
        <v>13</v>
      </c>
    </row>
    <row r="31" spans="1:41" x14ac:dyDescent="0.2">
      <c r="A31" s="1" t="s">
        <v>93</v>
      </c>
      <c r="B31" s="1" t="s">
        <v>94</v>
      </c>
      <c r="C31" s="1" t="s">
        <v>8</v>
      </c>
      <c r="D31" s="1" t="s">
        <v>35</v>
      </c>
      <c r="E31" s="1" t="s">
        <v>21</v>
      </c>
      <c r="F31" s="1" t="s">
        <v>10</v>
      </c>
      <c r="G31" s="5">
        <v>6320</v>
      </c>
      <c r="H31" s="5">
        <v>7474</v>
      </c>
      <c r="I31" s="5">
        <v>5998</v>
      </c>
      <c r="J31" s="5">
        <v>7709</v>
      </c>
      <c r="K31" s="5">
        <v>5623</v>
      </c>
      <c r="L31" s="5">
        <v>2843</v>
      </c>
      <c r="M31" s="5">
        <v>1667</v>
      </c>
      <c r="N31" s="5">
        <v>1077</v>
      </c>
      <c r="P31" s="5">
        <v>483.84</v>
      </c>
      <c r="Q31" s="5">
        <v>473</v>
      </c>
      <c r="R31" s="5">
        <v>148</v>
      </c>
      <c r="AF31" s="5">
        <v>314.85599999999999</v>
      </c>
      <c r="AG31" s="5">
        <v>104.952</v>
      </c>
      <c r="AH31" s="5">
        <v>403.69400000000002</v>
      </c>
      <c r="AI31" s="5">
        <v>497.28399999999999</v>
      </c>
      <c r="AJ31" s="5">
        <v>429.697</v>
      </c>
      <c r="AK31" s="20">
        <v>14</v>
      </c>
      <c r="AM31" s="12">
        <f>+AO31/$AO$3</f>
        <v>1.5803713268432829E-2</v>
      </c>
      <c r="AN31" s="7">
        <f>IF(AK31=1,AM31,AM31+AN29)</f>
        <v>0.85103841200790309</v>
      </c>
      <c r="AO31" s="5">
        <f>SUM(G31:AJ31)</f>
        <v>41566.322999999997</v>
      </c>
    </row>
    <row r="32" spans="1:41" x14ac:dyDescent="0.2">
      <c r="A32" s="1" t="s">
        <v>93</v>
      </c>
      <c r="B32" s="1" t="s">
        <v>94</v>
      </c>
      <c r="C32" s="1" t="s">
        <v>8</v>
      </c>
      <c r="D32" s="1" t="s">
        <v>35</v>
      </c>
      <c r="E32" s="1" t="s">
        <v>21</v>
      </c>
      <c r="F32" s="1" t="s">
        <v>11</v>
      </c>
      <c r="G32" s="5">
        <v>-1</v>
      </c>
      <c r="H32" s="5" t="s">
        <v>15</v>
      </c>
      <c r="I32" s="5">
        <v>-1</v>
      </c>
      <c r="J32" s="5">
        <v>-1</v>
      </c>
      <c r="K32" s="5">
        <v>-1</v>
      </c>
      <c r="L32" s="5">
        <v>-1</v>
      </c>
      <c r="M32" s="5">
        <v>-1</v>
      </c>
      <c r="N32" s="5">
        <v>-1</v>
      </c>
      <c r="P32" s="5" t="s">
        <v>15</v>
      </c>
      <c r="Q32" s="5">
        <v>-1</v>
      </c>
      <c r="R32" s="5">
        <v>-1</v>
      </c>
      <c r="AF32" s="5">
        <v>-1</v>
      </c>
      <c r="AG32" s="5">
        <v>-1</v>
      </c>
      <c r="AH32" s="5">
        <v>-1</v>
      </c>
      <c r="AI32" s="5" t="s">
        <v>15</v>
      </c>
      <c r="AJ32" s="5" t="s">
        <v>15</v>
      </c>
      <c r="AK32" s="20">
        <v>14</v>
      </c>
    </row>
    <row r="33" spans="1:41" x14ac:dyDescent="0.2">
      <c r="A33" s="1" t="s">
        <v>93</v>
      </c>
      <c r="B33" s="1" t="s">
        <v>94</v>
      </c>
      <c r="C33" s="1" t="s">
        <v>8</v>
      </c>
      <c r="D33" s="1" t="s">
        <v>149</v>
      </c>
      <c r="E33" s="1" t="s">
        <v>33</v>
      </c>
      <c r="F33" s="1" t="s">
        <v>10</v>
      </c>
      <c r="V33" s="5">
        <v>3.343</v>
      </c>
      <c r="W33" s="5">
        <v>6.9930000000000003</v>
      </c>
      <c r="X33" s="5">
        <v>3.4000000000000002E-2</v>
      </c>
      <c r="Y33" s="5">
        <v>69</v>
      </c>
      <c r="Z33" s="5">
        <v>21.754999999999999</v>
      </c>
      <c r="AA33" s="5">
        <v>209.62700000000001</v>
      </c>
      <c r="AB33" s="5">
        <v>554.55499999999995</v>
      </c>
      <c r="AC33" s="5">
        <v>2011.7840000000001</v>
      </c>
      <c r="AD33" s="5">
        <v>4331.7309999999998</v>
      </c>
      <c r="AE33" s="5">
        <v>4966.5529999999999</v>
      </c>
      <c r="AF33" s="5">
        <v>5336.0630000000001</v>
      </c>
      <c r="AG33" s="5">
        <v>5085.7510000000002</v>
      </c>
      <c r="AH33" s="5">
        <v>3400.7849999999999</v>
      </c>
      <c r="AI33" s="5">
        <v>4562.68</v>
      </c>
      <c r="AJ33" s="5">
        <v>4250.6459999999997</v>
      </c>
      <c r="AK33" s="20">
        <v>15</v>
      </c>
      <c r="AM33" s="12">
        <f>+AO33/$AO$3</f>
        <v>1.3235421466108413E-2</v>
      </c>
      <c r="AN33" s="7">
        <f>IF(AK33=1,AM33,AM33+AN31)</f>
        <v>0.86427383347401154</v>
      </c>
      <c r="AO33" s="5">
        <f>SUM(G33:AJ33)</f>
        <v>34811.300000000003</v>
      </c>
    </row>
    <row r="34" spans="1:41" x14ac:dyDescent="0.2">
      <c r="A34" s="1" t="s">
        <v>93</v>
      </c>
      <c r="B34" s="1" t="s">
        <v>94</v>
      </c>
      <c r="C34" s="1" t="s">
        <v>8</v>
      </c>
      <c r="D34" s="1" t="s">
        <v>149</v>
      </c>
      <c r="E34" s="1" t="s">
        <v>33</v>
      </c>
      <c r="F34" s="1" t="s">
        <v>11</v>
      </c>
      <c r="V34" s="5">
        <v>-1</v>
      </c>
      <c r="W34" s="5">
        <v>-1</v>
      </c>
      <c r="X34" s="5">
        <v>-1</v>
      </c>
      <c r="Y34" s="5">
        <v>-1</v>
      </c>
      <c r="Z34" s="5" t="s">
        <v>15</v>
      </c>
      <c r="AA34" s="5">
        <v>-1</v>
      </c>
      <c r="AB34" s="5">
        <v>-1</v>
      </c>
      <c r="AC34" s="5">
        <v>-1</v>
      </c>
      <c r="AD34" s="5" t="s">
        <v>15</v>
      </c>
      <c r="AE34" s="5">
        <v>-1</v>
      </c>
      <c r="AF34" s="5">
        <v>-1</v>
      </c>
      <c r="AG34" s="5" t="s">
        <v>13</v>
      </c>
      <c r="AH34" s="5" t="s">
        <v>13</v>
      </c>
      <c r="AI34" s="5" t="s">
        <v>15</v>
      </c>
      <c r="AJ34" s="5" t="s">
        <v>13</v>
      </c>
      <c r="AK34" s="20">
        <v>15</v>
      </c>
    </row>
    <row r="35" spans="1:41" x14ac:dyDescent="0.2">
      <c r="A35" s="1" t="s">
        <v>93</v>
      </c>
      <c r="B35" s="1" t="s">
        <v>94</v>
      </c>
      <c r="C35" s="1" t="s">
        <v>8</v>
      </c>
      <c r="D35" s="1" t="s">
        <v>222</v>
      </c>
      <c r="E35" s="1" t="s">
        <v>21</v>
      </c>
      <c r="F35" s="1" t="s">
        <v>10</v>
      </c>
      <c r="G35" s="5">
        <v>802</v>
      </c>
      <c r="H35" s="5">
        <v>866</v>
      </c>
      <c r="I35" s="5">
        <v>377</v>
      </c>
      <c r="J35" s="5">
        <v>386</v>
      </c>
      <c r="K35" s="5">
        <v>423</v>
      </c>
      <c r="L35" s="5">
        <v>1250</v>
      </c>
      <c r="M35" s="5">
        <v>796</v>
      </c>
      <c r="N35" s="5">
        <v>163</v>
      </c>
      <c r="O35" s="5">
        <v>124</v>
      </c>
      <c r="P35" s="5">
        <v>43.404000000000003</v>
      </c>
      <c r="Q35" s="5">
        <v>1.3</v>
      </c>
      <c r="R35" s="5">
        <v>87.3</v>
      </c>
      <c r="S35" s="5">
        <v>143</v>
      </c>
      <c r="T35" s="5">
        <v>629</v>
      </c>
      <c r="U35" s="5">
        <v>770</v>
      </c>
      <c r="V35" s="5">
        <v>2067</v>
      </c>
      <c r="W35" s="5">
        <v>2136</v>
      </c>
      <c r="X35" s="5">
        <v>2599</v>
      </c>
      <c r="Y35" s="5">
        <v>2134</v>
      </c>
      <c r="Z35" s="5">
        <v>2646</v>
      </c>
      <c r="AA35" s="5">
        <v>2762</v>
      </c>
      <c r="AB35" s="5">
        <v>1908</v>
      </c>
      <c r="AC35" s="5">
        <v>1150.876</v>
      </c>
      <c r="AD35" s="5">
        <v>1038.836</v>
      </c>
      <c r="AE35" s="5">
        <v>676.60900000000004</v>
      </c>
      <c r="AF35" s="5">
        <v>561.96799999999996</v>
      </c>
      <c r="AG35" s="5">
        <v>432.08600000000001</v>
      </c>
      <c r="AH35" s="5">
        <v>623.03099999999995</v>
      </c>
      <c r="AI35" s="5">
        <v>539.83600000000001</v>
      </c>
      <c r="AJ35" s="5">
        <v>587.149</v>
      </c>
      <c r="AK35" s="20">
        <v>16</v>
      </c>
      <c r="AM35" s="12">
        <f>+AO35/$AO$3</f>
        <v>1.0920771093366552E-2</v>
      </c>
      <c r="AN35" s="7">
        <f>IF(AK35=1,AM35,AM35+AN33)</f>
        <v>0.87519460456737808</v>
      </c>
      <c r="AO35" s="5">
        <f>SUM(G35:AJ35)</f>
        <v>28723.395</v>
      </c>
    </row>
    <row r="36" spans="1:41" x14ac:dyDescent="0.2">
      <c r="A36" s="1" t="s">
        <v>93</v>
      </c>
      <c r="B36" s="1" t="s">
        <v>94</v>
      </c>
      <c r="C36" s="1" t="s">
        <v>8</v>
      </c>
      <c r="D36" s="1" t="s">
        <v>222</v>
      </c>
      <c r="E36" s="1" t="s">
        <v>21</v>
      </c>
      <c r="F36" s="1" t="s">
        <v>11</v>
      </c>
      <c r="G36" s="5" t="s">
        <v>13</v>
      </c>
      <c r="H36" s="5" t="s">
        <v>13</v>
      </c>
      <c r="I36" s="5" t="s">
        <v>15</v>
      </c>
      <c r="J36" s="5" t="s">
        <v>15</v>
      </c>
      <c r="K36" s="5" t="s">
        <v>15</v>
      </c>
      <c r="L36" s="5" t="s">
        <v>15</v>
      </c>
      <c r="M36" s="5" t="s">
        <v>15</v>
      </c>
      <c r="N36" s="5" t="s">
        <v>15</v>
      </c>
      <c r="O36" s="5" t="s">
        <v>15</v>
      </c>
      <c r="P36" s="5" t="s">
        <v>15</v>
      </c>
      <c r="Q36" s="5" t="s">
        <v>15</v>
      </c>
      <c r="R36" s="5" t="s">
        <v>15</v>
      </c>
      <c r="S36" s="5" t="s">
        <v>15</v>
      </c>
      <c r="T36" s="5" t="s">
        <v>15</v>
      </c>
      <c r="U36" s="5" t="s">
        <v>15</v>
      </c>
      <c r="V36" s="5" t="s">
        <v>15</v>
      </c>
      <c r="W36" s="5" t="s">
        <v>15</v>
      </c>
      <c r="X36" s="5" t="s">
        <v>15</v>
      </c>
      <c r="Y36" s="5" t="s">
        <v>15</v>
      </c>
      <c r="Z36" s="5" t="s">
        <v>13</v>
      </c>
      <c r="AA36" s="5" t="s">
        <v>13</v>
      </c>
      <c r="AB36" s="5" t="s">
        <v>12</v>
      </c>
      <c r="AC36" s="5" t="s">
        <v>12</v>
      </c>
      <c r="AD36" s="5" t="s">
        <v>12</v>
      </c>
      <c r="AE36" s="5" t="s">
        <v>12</v>
      </c>
      <c r="AF36" s="5" t="s">
        <v>12</v>
      </c>
      <c r="AG36" s="5" t="s">
        <v>12</v>
      </c>
      <c r="AH36" s="5" t="s">
        <v>12</v>
      </c>
      <c r="AI36" s="5" t="s">
        <v>12</v>
      </c>
      <c r="AJ36" s="5" t="s">
        <v>12</v>
      </c>
      <c r="AK36" s="20">
        <v>16</v>
      </c>
    </row>
    <row r="37" spans="1:41" x14ac:dyDescent="0.2">
      <c r="A37" s="1" t="s">
        <v>93</v>
      </c>
      <c r="B37" s="1" t="s">
        <v>94</v>
      </c>
      <c r="C37" s="1" t="s">
        <v>8</v>
      </c>
      <c r="D37" s="1" t="s">
        <v>216</v>
      </c>
      <c r="E37" s="1" t="s">
        <v>9</v>
      </c>
      <c r="F37" s="1" t="s">
        <v>10</v>
      </c>
      <c r="G37" s="5">
        <v>2263.3090000000002</v>
      </c>
      <c r="H37" s="5">
        <v>1891.991</v>
      </c>
      <c r="I37" s="5">
        <v>2018.4159999999999</v>
      </c>
      <c r="J37" s="5">
        <v>2187.2719999999999</v>
      </c>
      <c r="K37" s="5">
        <v>1999.788</v>
      </c>
      <c r="L37" s="5">
        <v>2357.107</v>
      </c>
      <c r="M37" s="5">
        <v>1745.643</v>
      </c>
      <c r="N37" s="5">
        <v>1942.1020000000001</v>
      </c>
      <c r="O37" s="5">
        <v>2001.2829999999999</v>
      </c>
      <c r="P37" s="5">
        <v>1921.894</v>
      </c>
      <c r="Q37" s="5">
        <v>1589.99</v>
      </c>
      <c r="R37" s="5">
        <v>795.27300000000002</v>
      </c>
      <c r="S37" s="5">
        <v>759.803</v>
      </c>
      <c r="T37" s="5">
        <v>572.22699999999998</v>
      </c>
      <c r="U37" s="5">
        <v>594.702</v>
      </c>
      <c r="V37" s="5">
        <v>570.92100000000005</v>
      </c>
      <c r="W37" s="5">
        <v>507.05099999999999</v>
      </c>
      <c r="X37" s="5">
        <v>140.876</v>
      </c>
      <c r="Y37" s="5">
        <v>269.024</v>
      </c>
      <c r="Z37" s="5">
        <v>155.77799999999999</v>
      </c>
      <c r="AA37" s="5">
        <v>237.61099999999999</v>
      </c>
      <c r="AB37" s="5">
        <v>174.57900000000001</v>
      </c>
      <c r="AC37" s="5">
        <v>24.975000000000001</v>
      </c>
      <c r="AD37" s="5">
        <v>74.069999999999993</v>
      </c>
      <c r="AE37" s="5">
        <v>44.963999999999999</v>
      </c>
      <c r="AF37" s="5">
        <v>135.29499999999999</v>
      </c>
      <c r="AG37" s="5">
        <v>127.304</v>
      </c>
      <c r="AH37" s="5">
        <v>170.9</v>
      </c>
      <c r="AI37" s="5">
        <v>195.05799999999999</v>
      </c>
      <c r="AJ37" s="5">
        <v>79.694000000000003</v>
      </c>
      <c r="AK37" s="20">
        <v>17</v>
      </c>
      <c r="AM37" s="12">
        <f>+AO37/$AO$3</f>
        <v>1.0474222520494037E-2</v>
      </c>
      <c r="AN37" s="7">
        <f>IF(AK37=1,AM37,AM37+AN35)</f>
        <v>0.88566882708787209</v>
      </c>
      <c r="AO37" s="5">
        <f>SUM(G37:AJ37)</f>
        <v>27548.9</v>
      </c>
    </row>
    <row r="38" spans="1:41" x14ac:dyDescent="0.2">
      <c r="A38" s="1" t="s">
        <v>93</v>
      </c>
      <c r="B38" s="1" t="s">
        <v>94</v>
      </c>
      <c r="C38" s="1" t="s">
        <v>8</v>
      </c>
      <c r="D38" s="1" t="s">
        <v>216</v>
      </c>
      <c r="E38" s="1" t="s">
        <v>9</v>
      </c>
      <c r="F38" s="1" t="s">
        <v>11</v>
      </c>
      <c r="G38" s="5" t="s">
        <v>12</v>
      </c>
      <c r="H38" s="5" t="s">
        <v>12</v>
      </c>
      <c r="I38" s="5" t="s">
        <v>12</v>
      </c>
      <c r="J38" s="5" t="s">
        <v>12</v>
      </c>
      <c r="K38" s="5" t="s">
        <v>12</v>
      </c>
      <c r="L38" s="5" t="s">
        <v>12</v>
      </c>
      <c r="M38" s="5" t="s">
        <v>12</v>
      </c>
      <c r="N38" s="5" t="s">
        <v>12</v>
      </c>
      <c r="O38" s="5" t="s">
        <v>12</v>
      </c>
      <c r="P38" s="5" t="s">
        <v>12</v>
      </c>
      <c r="Q38" s="5" t="s">
        <v>12</v>
      </c>
      <c r="R38" s="5" t="s">
        <v>12</v>
      </c>
      <c r="S38" s="5" t="s">
        <v>12</v>
      </c>
      <c r="T38" s="5" t="s">
        <v>12</v>
      </c>
      <c r="U38" s="5" t="s">
        <v>12</v>
      </c>
      <c r="V38" s="5" t="s">
        <v>12</v>
      </c>
      <c r="W38" s="5" t="s">
        <v>12</v>
      </c>
      <c r="X38" s="5" t="s">
        <v>12</v>
      </c>
      <c r="Y38" s="5" t="s">
        <v>12</v>
      </c>
      <c r="Z38" s="5" t="s">
        <v>12</v>
      </c>
      <c r="AA38" s="5" t="s">
        <v>12</v>
      </c>
      <c r="AB38" s="5" t="s">
        <v>12</v>
      </c>
      <c r="AC38" s="5" t="s">
        <v>12</v>
      </c>
      <c r="AD38" s="5" t="s">
        <v>12</v>
      </c>
      <c r="AE38" s="5" t="s">
        <v>12</v>
      </c>
      <c r="AF38" s="5" t="s">
        <v>12</v>
      </c>
      <c r="AG38" s="5" t="s">
        <v>12</v>
      </c>
      <c r="AH38" s="5" t="s">
        <v>12</v>
      </c>
      <c r="AI38" s="5" t="s">
        <v>12</v>
      </c>
      <c r="AJ38" s="5" t="s">
        <v>12</v>
      </c>
      <c r="AK38" s="20">
        <v>17</v>
      </c>
    </row>
    <row r="39" spans="1:41" x14ac:dyDescent="0.2">
      <c r="A39" s="1" t="s">
        <v>93</v>
      </c>
      <c r="B39" s="1" t="s">
        <v>94</v>
      </c>
      <c r="C39" s="1" t="s">
        <v>8</v>
      </c>
      <c r="D39" s="1" t="s">
        <v>39</v>
      </c>
      <c r="E39" s="1" t="s">
        <v>21</v>
      </c>
      <c r="F39" s="1" t="s">
        <v>10</v>
      </c>
      <c r="N39" s="5">
        <v>1154</v>
      </c>
      <c r="O39" s="5">
        <v>2113</v>
      </c>
      <c r="P39" s="5">
        <v>974.78499999999997</v>
      </c>
      <c r="Q39" s="5">
        <v>377.07400000000001</v>
      </c>
      <c r="R39" s="5">
        <v>837.00400000000002</v>
      </c>
      <c r="S39" s="5">
        <v>855.21</v>
      </c>
      <c r="T39" s="5">
        <v>1854.144</v>
      </c>
      <c r="U39" s="5">
        <v>1742.825</v>
      </c>
      <c r="V39" s="5">
        <v>1815.787</v>
      </c>
      <c r="W39" s="5">
        <v>2368.1750000000002</v>
      </c>
      <c r="X39" s="5">
        <v>1874.309</v>
      </c>
      <c r="Y39" s="5">
        <v>1880.009</v>
      </c>
      <c r="Z39" s="5">
        <v>1399.2059999999999</v>
      </c>
      <c r="AA39" s="5">
        <v>1266.7070000000001</v>
      </c>
      <c r="AB39" s="5">
        <v>531.553</v>
      </c>
      <c r="AC39" s="5">
        <v>1323.2719999999999</v>
      </c>
      <c r="AD39" s="5">
        <v>1963.9860000000001</v>
      </c>
      <c r="AK39" s="20">
        <v>18</v>
      </c>
      <c r="AM39" s="12">
        <f>+AO39/$AO$3</f>
        <v>9.2507791585281548E-3</v>
      </c>
      <c r="AN39" s="7">
        <f>IF(AK39=1,AM39,AM39+AN37)</f>
        <v>0.89491960624640021</v>
      </c>
      <c r="AO39" s="5">
        <f>SUM(G39:AJ39)</f>
        <v>24331.045999999998</v>
      </c>
    </row>
    <row r="40" spans="1:41" x14ac:dyDescent="0.2">
      <c r="A40" s="1" t="s">
        <v>93</v>
      </c>
      <c r="B40" s="1" t="s">
        <v>94</v>
      </c>
      <c r="C40" s="1" t="s">
        <v>8</v>
      </c>
      <c r="D40" s="1" t="s">
        <v>39</v>
      </c>
      <c r="E40" s="1" t="s">
        <v>21</v>
      </c>
      <c r="F40" s="1" t="s">
        <v>11</v>
      </c>
      <c r="N40" s="5" t="s">
        <v>15</v>
      </c>
      <c r="O40" s="5" t="s">
        <v>15</v>
      </c>
      <c r="P40" s="5" t="s">
        <v>15</v>
      </c>
      <c r="Q40" s="5">
        <v>-1</v>
      </c>
      <c r="R40" s="5">
        <v>-1</v>
      </c>
      <c r="S40" s="5" t="s">
        <v>15</v>
      </c>
      <c r="T40" s="5" t="s">
        <v>15</v>
      </c>
      <c r="U40" s="5" t="s">
        <v>15</v>
      </c>
      <c r="V40" s="5" t="s">
        <v>15</v>
      </c>
      <c r="W40" s="5" t="s">
        <v>15</v>
      </c>
      <c r="X40" s="5" t="s">
        <v>15</v>
      </c>
      <c r="Y40" s="5" t="s">
        <v>13</v>
      </c>
      <c r="Z40" s="5" t="s">
        <v>13</v>
      </c>
      <c r="AA40" s="5" t="s">
        <v>12</v>
      </c>
      <c r="AB40" s="5" t="s">
        <v>12</v>
      </c>
      <c r="AC40" s="5" t="s">
        <v>12</v>
      </c>
      <c r="AD40" s="5" t="s">
        <v>12</v>
      </c>
      <c r="AK40" s="20">
        <v>18</v>
      </c>
    </row>
    <row r="41" spans="1:41" x14ac:dyDescent="0.2">
      <c r="A41" s="1" t="s">
        <v>93</v>
      </c>
      <c r="B41" s="1" t="s">
        <v>94</v>
      </c>
      <c r="C41" s="1" t="s">
        <v>8</v>
      </c>
      <c r="D41" s="1" t="s">
        <v>48</v>
      </c>
      <c r="E41" s="1" t="s">
        <v>28</v>
      </c>
      <c r="F41" s="1" t="s">
        <v>10</v>
      </c>
      <c r="U41" s="5">
        <v>1150.76</v>
      </c>
      <c r="V41" s="5">
        <v>1432.5360000000001</v>
      </c>
      <c r="W41" s="5">
        <v>1282.5830000000001</v>
      </c>
      <c r="X41" s="5">
        <v>482.23200000000003</v>
      </c>
      <c r="Y41" s="5">
        <v>605.13499999999999</v>
      </c>
      <c r="Z41" s="5">
        <v>655.41700000000003</v>
      </c>
      <c r="AA41" s="5">
        <v>1075.633</v>
      </c>
      <c r="AB41" s="5">
        <v>734.048</v>
      </c>
      <c r="AC41" s="5">
        <v>1376.9580000000001</v>
      </c>
      <c r="AD41" s="5">
        <v>2360.8359999999998</v>
      </c>
      <c r="AE41" s="5">
        <v>2756.78</v>
      </c>
      <c r="AF41" s="5">
        <v>1678.74</v>
      </c>
      <c r="AG41" s="5">
        <v>1105.6669999999999</v>
      </c>
      <c r="AH41" s="5">
        <v>1416.067</v>
      </c>
      <c r="AI41" s="5">
        <v>877.71299999999997</v>
      </c>
      <c r="AJ41" s="5">
        <v>573</v>
      </c>
      <c r="AK41" s="20">
        <v>19</v>
      </c>
      <c r="AM41" s="12">
        <f>+AO41/$AO$3</f>
        <v>7.438365567565673E-3</v>
      </c>
      <c r="AN41" s="7">
        <f>IF(AK41=1,AM41,AM41+AN39)</f>
        <v>0.90235797181396593</v>
      </c>
      <c r="AO41" s="5">
        <f>SUM(G41:AJ41)</f>
        <v>19564.105</v>
      </c>
    </row>
    <row r="42" spans="1:41" x14ac:dyDescent="0.2">
      <c r="A42" s="1" t="s">
        <v>93</v>
      </c>
      <c r="B42" s="1" t="s">
        <v>94</v>
      </c>
      <c r="C42" s="1" t="s">
        <v>8</v>
      </c>
      <c r="D42" s="1" t="s">
        <v>48</v>
      </c>
      <c r="E42" s="1" t="s">
        <v>28</v>
      </c>
      <c r="F42" s="1" t="s">
        <v>11</v>
      </c>
      <c r="T42" s="5" t="s">
        <v>24</v>
      </c>
      <c r="U42" s="5" t="s">
        <v>13</v>
      </c>
      <c r="V42" s="5" t="s">
        <v>13</v>
      </c>
      <c r="W42" s="5" t="s">
        <v>12</v>
      </c>
      <c r="X42" s="5" t="s">
        <v>12</v>
      </c>
      <c r="Y42" s="5" t="s">
        <v>12</v>
      </c>
      <c r="Z42" s="5" t="s">
        <v>12</v>
      </c>
      <c r="AA42" s="5" t="s">
        <v>12</v>
      </c>
      <c r="AB42" s="5" t="s">
        <v>12</v>
      </c>
      <c r="AC42" s="5" t="s">
        <v>12</v>
      </c>
      <c r="AD42" s="5" t="s">
        <v>12</v>
      </c>
      <c r="AE42" s="5" t="s">
        <v>12</v>
      </c>
      <c r="AF42" s="5" t="s">
        <v>13</v>
      </c>
      <c r="AG42" s="5" t="s">
        <v>13</v>
      </c>
      <c r="AH42" s="5" t="s">
        <v>12</v>
      </c>
      <c r="AI42" s="5" t="s">
        <v>13</v>
      </c>
      <c r="AJ42" s="5" t="s">
        <v>15</v>
      </c>
      <c r="AK42" s="20">
        <v>19</v>
      </c>
    </row>
    <row r="43" spans="1:41" x14ac:dyDescent="0.2">
      <c r="A43" s="1" t="s">
        <v>93</v>
      </c>
      <c r="B43" s="1" t="s">
        <v>94</v>
      </c>
      <c r="C43" s="1" t="s">
        <v>8</v>
      </c>
      <c r="D43" s="1" t="s">
        <v>220</v>
      </c>
      <c r="E43" s="1" t="s">
        <v>21</v>
      </c>
      <c r="F43" s="1" t="s">
        <v>10</v>
      </c>
      <c r="G43" s="5">
        <v>855</v>
      </c>
      <c r="H43" s="5">
        <v>564</v>
      </c>
      <c r="I43" s="5">
        <v>836</v>
      </c>
      <c r="J43" s="5">
        <v>943</v>
      </c>
      <c r="K43" s="5">
        <v>982</v>
      </c>
      <c r="L43" s="5">
        <v>713</v>
      </c>
      <c r="M43" s="5">
        <v>795</v>
      </c>
      <c r="N43" s="5">
        <v>696</v>
      </c>
      <c r="O43" s="5">
        <v>930</v>
      </c>
      <c r="P43" s="5">
        <v>531.87</v>
      </c>
      <c r="Q43" s="5">
        <v>682.49</v>
      </c>
      <c r="R43" s="5">
        <v>535.53</v>
      </c>
      <c r="S43" s="5">
        <v>283.92</v>
      </c>
      <c r="T43" s="5">
        <v>310.18599999999998</v>
      </c>
      <c r="U43" s="5">
        <v>311.87400000000002</v>
      </c>
      <c r="V43" s="5">
        <v>520.625</v>
      </c>
      <c r="W43" s="5">
        <v>380.67700000000002</v>
      </c>
      <c r="X43" s="5">
        <v>427.81599999999997</v>
      </c>
      <c r="Y43" s="5">
        <v>430.21</v>
      </c>
      <c r="Z43" s="5">
        <v>443.10300000000001</v>
      </c>
      <c r="AA43" s="5">
        <v>603.08600000000001</v>
      </c>
      <c r="AB43" s="5">
        <v>581.51400000000001</v>
      </c>
      <c r="AC43" s="5">
        <v>508.80399999999997</v>
      </c>
      <c r="AD43" s="5">
        <v>584.26400000000001</v>
      </c>
      <c r="AE43" s="5">
        <v>574.346</v>
      </c>
      <c r="AF43" s="5">
        <v>386.13900000000001</v>
      </c>
      <c r="AG43" s="5">
        <v>568.06100000000004</v>
      </c>
      <c r="AH43" s="5">
        <v>389.33600000000001</v>
      </c>
      <c r="AI43" s="5">
        <v>579.56299999999999</v>
      </c>
      <c r="AJ43" s="5">
        <v>499.55900000000003</v>
      </c>
      <c r="AK43" s="20">
        <v>20</v>
      </c>
      <c r="AM43" s="12">
        <f>+AO43/$AO$3</f>
        <v>6.6334219337632833E-3</v>
      </c>
      <c r="AN43" s="7">
        <f>IF(AK43=1,AM43,AM43+AN41)</f>
        <v>0.90899139374772919</v>
      </c>
      <c r="AO43" s="5">
        <f>SUM(G43:AJ43)</f>
        <v>17446.972999999994</v>
      </c>
    </row>
    <row r="44" spans="1:41" x14ac:dyDescent="0.2">
      <c r="A44" s="1" t="s">
        <v>93</v>
      </c>
      <c r="B44" s="1" t="s">
        <v>94</v>
      </c>
      <c r="C44" s="1" t="s">
        <v>8</v>
      </c>
      <c r="D44" s="1" t="s">
        <v>220</v>
      </c>
      <c r="E44" s="1" t="s">
        <v>21</v>
      </c>
      <c r="F44" s="1" t="s">
        <v>11</v>
      </c>
      <c r="G44" s="5" t="s">
        <v>13</v>
      </c>
      <c r="H44" s="5" t="s">
        <v>13</v>
      </c>
      <c r="I44" s="5" t="s">
        <v>13</v>
      </c>
      <c r="J44" s="5" t="s">
        <v>13</v>
      </c>
      <c r="K44" s="5" t="s">
        <v>13</v>
      </c>
      <c r="L44" s="5" t="s">
        <v>13</v>
      </c>
      <c r="M44" s="5" t="s">
        <v>13</v>
      </c>
      <c r="N44" s="5" t="s">
        <v>13</v>
      </c>
      <c r="O44" s="5" t="s">
        <v>13</v>
      </c>
      <c r="P44" s="5" t="s">
        <v>13</v>
      </c>
      <c r="Q44" s="5" t="s">
        <v>12</v>
      </c>
      <c r="R44" s="5" t="s">
        <v>12</v>
      </c>
      <c r="S44" s="5" t="s">
        <v>12</v>
      </c>
      <c r="T44" s="5" t="s">
        <v>12</v>
      </c>
      <c r="U44" s="5" t="s">
        <v>12</v>
      </c>
      <c r="V44" s="5" t="s">
        <v>12</v>
      </c>
      <c r="W44" s="5" t="s">
        <v>12</v>
      </c>
      <c r="X44" s="5" t="s">
        <v>12</v>
      </c>
      <c r="Y44" s="5" t="s">
        <v>12</v>
      </c>
      <c r="Z44" s="5" t="s">
        <v>12</v>
      </c>
      <c r="AA44" s="5" t="s">
        <v>12</v>
      </c>
      <c r="AB44" s="5" t="s">
        <v>12</v>
      </c>
      <c r="AC44" s="5" t="s">
        <v>12</v>
      </c>
      <c r="AD44" s="5" t="s">
        <v>12</v>
      </c>
      <c r="AE44" s="5" t="s">
        <v>12</v>
      </c>
      <c r="AF44" s="5" t="s">
        <v>12</v>
      </c>
      <c r="AG44" s="5" t="s">
        <v>12</v>
      </c>
      <c r="AH44" s="5" t="s">
        <v>12</v>
      </c>
      <c r="AI44" s="5" t="s">
        <v>12</v>
      </c>
      <c r="AJ44" s="5" t="s">
        <v>12</v>
      </c>
      <c r="AK44" s="20">
        <v>20</v>
      </c>
    </row>
    <row r="45" spans="1:41" x14ac:dyDescent="0.2">
      <c r="A45" s="1" t="s">
        <v>93</v>
      </c>
      <c r="B45" s="1" t="s">
        <v>94</v>
      </c>
      <c r="C45" s="1" t="s">
        <v>8</v>
      </c>
      <c r="D45" s="1" t="s">
        <v>72</v>
      </c>
      <c r="E45" s="1" t="s">
        <v>9</v>
      </c>
      <c r="F45" s="1" t="s">
        <v>10</v>
      </c>
      <c r="G45" s="5">
        <v>5</v>
      </c>
      <c r="I45" s="5">
        <v>4</v>
      </c>
      <c r="J45" s="5">
        <v>8</v>
      </c>
      <c r="K45" s="5">
        <v>180</v>
      </c>
      <c r="L45" s="5">
        <v>136</v>
      </c>
      <c r="M45" s="5">
        <v>218</v>
      </c>
      <c r="N45" s="5">
        <v>735</v>
      </c>
      <c r="O45" s="5">
        <v>1372</v>
      </c>
      <c r="P45" s="5">
        <v>915</v>
      </c>
      <c r="Q45" s="5">
        <v>1159</v>
      </c>
      <c r="R45" s="5">
        <v>497</v>
      </c>
      <c r="S45" s="5">
        <v>322</v>
      </c>
      <c r="T45" s="5">
        <v>490</v>
      </c>
      <c r="U45" s="5">
        <v>770</v>
      </c>
      <c r="V45" s="5">
        <v>1318</v>
      </c>
      <c r="W45" s="5">
        <v>1292</v>
      </c>
      <c r="X45" s="5">
        <v>734</v>
      </c>
      <c r="Y45" s="5">
        <v>1143</v>
      </c>
      <c r="Z45" s="5">
        <v>954</v>
      </c>
      <c r="AA45" s="5">
        <v>455</v>
      </c>
      <c r="AB45" s="5">
        <v>432</v>
      </c>
      <c r="AC45" s="5">
        <v>599</v>
      </c>
      <c r="AD45" s="5">
        <v>359</v>
      </c>
      <c r="AE45" s="5">
        <v>501</v>
      </c>
      <c r="AF45" s="5">
        <v>576.61</v>
      </c>
      <c r="AG45" s="5">
        <v>287.45</v>
      </c>
      <c r="AH45" s="5">
        <v>158.72999999999999</v>
      </c>
      <c r="AI45" s="5">
        <v>222.32</v>
      </c>
      <c r="AJ45" s="5">
        <v>512.91999999999996</v>
      </c>
      <c r="AK45" s="20">
        <v>21</v>
      </c>
      <c r="AM45" s="12">
        <f>+AO45/$AO$3</f>
        <v>6.2186402278085898E-3</v>
      </c>
      <c r="AN45" s="7">
        <f>IF(AK45=1,AM45,AM45+AN43)</f>
        <v>0.9152100339755378</v>
      </c>
      <c r="AO45" s="5">
        <f>SUM(G45:AJ45)</f>
        <v>16356.03</v>
      </c>
    </row>
    <row r="46" spans="1:41" x14ac:dyDescent="0.2">
      <c r="A46" s="1" t="s">
        <v>93</v>
      </c>
      <c r="B46" s="1" t="s">
        <v>94</v>
      </c>
      <c r="C46" s="1" t="s">
        <v>8</v>
      </c>
      <c r="D46" s="1" t="s">
        <v>72</v>
      </c>
      <c r="E46" s="1" t="s">
        <v>9</v>
      </c>
      <c r="F46" s="1" t="s">
        <v>11</v>
      </c>
      <c r="G46" s="5" t="s">
        <v>15</v>
      </c>
      <c r="I46" s="5" t="s">
        <v>15</v>
      </c>
      <c r="J46" s="5" t="s">
        <v>15</v>
      </c>
      <c r="K46" s="5" t="s">
        <v>15</v>
      </c>
      <c r="L46" s="5" t="s">
        <v>18</v>
      </c>
      <c r="M46" s="5" t="s">
        <v>15</v>
      </c>
      <c r="N46" s="5" t="s">
        <v>15</v>
      </c>
      <c r="O46" s="5" t="s">
        <v>13</v>
      </c>
      <c r="P46" s="5" t="s">
        <v>15</v>
      </c>
      <c r="Q46" s="5" t="s">
        <v>13</v>
      </c>
      <c r="R46" s="5" t="s">
        <v>13</v>
      </c>
      <c r="S46" s="5" t="s">
        <v>13</v>
      </c>
      <c r="T46" s="5" t="s">
        <v>13</v>
      </c>
      <c r="U46" s="5" t="s">
        <v>18</v>
      </c>
      <c r="V46" s="5" t="s">
        <v>18</v>
      </c>
      <c r="W46" s="5" t="s">
        <v>18</v>
      </c>
      <c r="X46" s="5" t="s">
        <v>18</v>
      </c>
      <c r="Y46" s="5" t="s">
        <v>18</v>
      </c>
      <c r="Z46" s="5" t="s">
        <v>18</v>
      </c>
      <c r="AA46" s="5" t="s">
        <v>18</v>
      </c>
      <c r="AB46" s="5" t="s">
        <v>18</v>
      </c>
      <c r="AC46" s="5" t="s">
        <v>18</v>
      </c>
      <c r="AD46" s="5" t="s">
        <v>18</v>
      </c>
      <c r="AE46" s="5" t="s">
        <v>18</v>
      </c>
      <c r="AF46" s="5" t="s">
        <v>18</v>
      </c>
      <c r="AG46" s="5" t="s">
        <v>18</v>
      </c>
      <c r="AH46" s="5" t="s">
        <v>18</v>
      </c>
      <c r="AI46" s="5" t="s">
        <v>18</v>
      </c>
      <c r="AJ46" s="5" t="s">
        <v>18</v>
      </c>
      <c r="AK46" s="20">
        <v>21</v>
      </c>
    </row>
    <row r="47" spans="1:41" x14ac:dyDescent="0.2">
      <c r="A47" s="1" t="s">
        <v>93</v>
      </c>
      <c r="B47" s="1" t="s">
        <v>94</v>
      </c>
      <c r="C47" s="1" t="s">
        <v>8</v>
      </c>
      <c r="D47" s="1" t="s">
        <v>50</v>
      </c>
      <c r="E47" s="1" t="s">
        <v>28</v>
      </c>
      <c r="F47" s="1" t="s">
        <v>10</v>
      </c>
      <c r="S47" s="5">
        <v>735.67</v>
      </c>
      <c r="T47" s="5">
        <v>831.05</v>
      </c>
      <c r="U47" s="5">
        <v>1054.0650000000001</v>
      </c>
      <c r="V47" s="5">
        <v>976.59799999999996</v>
      </c>
      <c r="W47" s="5">
        <v>851.1</v>
      </c>
      <c r="X47" s="5">
        <v>1023.675</v>
      </c>
      <c r="Y47" s="5">
        <v>921.91899999999998</v>
      </c>
      <c r="Z47" s="5">
        <v>1028.682</v>
      </c>
      <c r="AA47" s="5">
        <v>288.14600000000002</v>
      </c>
      <c r="AB47" s="5">
        <v>272.78899999999999</v>
      </c>
      <c r="AC47" s="5">
        <v>168.114</v>
      </c>
      <c r="AD47" s="5">
        <v>1007.203</v>
      </c>
      <c r="AE47" s="5">
        <v>340.48399999999998</v>
      </c>
      <c r="AF47" s="5">
        <v>1102.954</v>
      </c>
      <c r="AG47" s="5">
        <v>1602.3630000000001</v>
      </c>
      <c r="AH47" s="5">
        <v>1487.5170000000001</v>
      </c>
      <c r="AI47" s="5">
        <v>1622.864</v>
      </c>
      <c r="AJ47" s="5">
        <v>905.99</v>
      </c>
      <c r="AK47" s="20">
        <v>22</v>
      </c>
      <c r="AM47" s="12">
        <f>+AO47/$AO$3</f>
        <v>6.1673707584569606E-3</v>
      </c>
      <c r="AN47" s="7">
        <f>IF(AK47=1,AM47,AM47+AN45)</f>
        <v>0.92137740473399476</v>
      </c>
      <c r="AO47" s="5">
        <f>SUM(G47:AJ47)</f>
        <v>16221.182999999997</v>
      </c>
    </row>
    <row r="48" spans="1:41" x14ac:dyDescent="0.2">
      <c r="A48" s="1" t="s">
        <v>93</v>
      </c>
      <c r="B48" s="1" t="s">
        <v>94</v>
      </c>
      <c r="C48" s="1" t="s">
        <v>8</v>
      </c>
      <c r="D48" s="1" t="s">
        <v>50</v>
      </c>
      <c r="E48" s="1" t="s">
        <v>28</v>
      </c>
      <c r="F48" s="1" t="s">
        <v>11</v>
      </c>
      <c r="S48" s="5" t="s">
        <v>13</v>
      </c>
      <c r="T48" s="5" t="s">
        <v>13</v>
      </c>
      <c r="U48" s="5" t="s">
        <v>13</v>
      </c>
      <c r="V48" s="5" t="s">
        <v>13</v>
      </c>
      <c r="W48" s="5" t="s">
        <v>12</v>
      </c>
      <c r="X48" s="5" t="s">
        <v>12</v>
      </c>
      <c r="Y48" s="5" t="s">
        <v>12</v>
      </c>
      <c r="Z48" s="5" t="s">
        <v>12</v>
      </c>
      <c r="AA48" s="5" t="s">
        <v>12</v>
      </c>
      <c r="AB48" s="5" t="s">
        <v>12</v>
      </c>
      <c r="AC48" s="5" t="s">
        <v>12</v>
      </c>
      <c r="AD48" s="5" t="s">
        <v>12</v>
      </c>
      <c r="AE48" s="5" t="s">
        <v>12</v>
      </c>
      <c r="AF48" s="5" t="s">
        <v>12</v>
      </c>
      <c r="AG48" s="5" t="s">
        <v>12</v>
      </c>
      <c r="AH48" s="5" t="s">
        <v>18</v>
      </c>
      <c r="AI48" s="5" t="s">
        <v>12</v>
      </c>
      <c r="AJ48" s="5" t="s">
        <v>12</v>
      </c>
      <c r="AK48" s="20">
        <v>22</v>
      </c>
    </row>
    <row r="49" spans="1:41" x14ac:dyDescent="0.2">
      <c r="A49" s="1" t="s">
        <v>93</v>
      </c>
      <c r="B49" s="1" t="s">
        <v>94</v>
      </c>
      <c r="C49" s="1" t="s">
        <v>8</v>
      </c>
      <c r="D49" s="1" t="s">
        <v>34</v>
      </c>
      <c r="E49" s="1" t="s">
        <v>28</v>
      </c>
      <c r="F49" s="1" t="s">
        <v>10</v>
      </c>
      <c r="N49" s="5">
        <v>194.65</v>
      </c>
      <c r="P49" s="5">
        <v>87.14</v>
      </c>
      <c r="Q49" s="5">
        <v>96.27</v>
      </c>
      <c r="Y49" s="5">
        <v>186.44</v>
      </c>
      <c r="Z49" s="5">
        <v>246.197</v>
      </c>
      <c r="AA49" s="5">
        <v>704.05899999999997</v>
      </c>
      <c r="AB49" s="5">
        <v>1245.5160000000001</v>
      </c>
      <c r="AC49" s="5">
        <v>1274.3599999999999</v>
      </c>
      <c r="AD49" s="5">
        <v>1361.556</v>
      </c>
      <c r="AE49" s="5">
        <v>1653.71</v>
      </c>
      <c r="AF49" s="5">
        <v>1289.57</v>
      </c>
      <c r="AG49" s="5">
        <v>1366.1</v>
      </c>
      <c r="AH49" s="5">
        <v>1782</v>
      </c>
      <c r="AI49" s="5">
        <v>1985.62</v>
      </c>
      <c r="AJ49" s="5">
        <v>839.22699999999998</v>
      </c>
      <c r="AK49" s="20">
        <v>23</v>
      </c>
      <c r="AM49" s="12">
        <f>+AO49/$AO$3</f>
        <v>5.4416481063003118E-3</v>
      </c>
      <c r="AN49" s="7">
        <f>IF(AK49=1,AM49,AM49+AN47)</f>
        <v>0.92681905284029509</v>
      </c>
      <c r="AO49" s="5">
        <f>SUM(G49:AJ49)</f>
        <v>14312.415000000003</v>
      </c>
    </row>
    <row r="50" spans="1:41" x14ac:dyDescent="0.2">
      <c r="A50" s="1" t="s">
        <v>93</v>
      </c>
      <c r="B50" s="1" t="s">
        <v>94</v>
      </c>
      <c r="C50" s="1" t="s">
        <v>8</v>
      </c>
      <c r="D50" s="1" t="s">
        <v>34</v>
      </c>
      <c r="E50" s="1" t="s">
        <v>28</v>
      </c>
      <c r="F50" s="1" t="s">
        <v>11</v>
      </c>
      <c r="N50" s="5" t="s">
        <v>15</v>
      </c>
      <c r="P50" s="5" t="s">
        <v>13</v>
      </c>
      <c r="Q50" s="5" t="s">
        <v>13</v>
      </c>
      <c r="S50" s="5" t="s">
        <v>24</v>
      </c>
      <c r="Y50" s="5" t="s">
        <v>12</v>
      </c>
      <c r="Z50" s="5" t="s">
        <v>13</v>
      </c>
      <c r="AA50" s="5" t="s">
        <v>13</v>
      </c>
      <c r="AB50" s="5" t="s">
        <v>13</v>
      </c>
      <c r="AC50" s="5" t="s">
        <v>13</v>
      </c>
      <c r="AD50" s="5" t="s">
        <v>13</v>
      </c>
      <c r="AE50" s="5" t="s">
        <v>13</v>
      </c>
      <c r="AF50" s="5" t="s">
        <v>13</v>
      </c>
      <c r="AG50" s="5" t="s">
        <v>12</v>
      </c>
      <c r="AH50" s="5" t="s">
        <v>15</v>
      </c>
      <c r="AI50" s="5" t="s">
        <v>15</v>
      </c>
      <c r="AJ50" s="5" t="s">
        <v>15</v>
      </c>
      <c r="AK50" s="20">
        <v>23</v>
      </c>
    </row>
    <row r="51" spans="1:41" x14ac:dyDescent="0.2">
      <c r="A51" s="1" t="s">
        <v>93</v>
      </c>
      <c r="B51" s="1" t="s">
        <v>94</v>
      </c>
      <c r="C51" s="1" t="s">
        <v>30</v>
      </c>
      <c r="D51" s="1" t="s">
        <v>155</v>
      </c>
      <c r="E51" s="1" t="s">
        <v>28</v>
      </c>
      <c r="F51" s="1" t="s">
        <v>10</v>
      </c>
      <c r="G51" s="5">
        <v>663.18899999999996</v>
      </c>
      <c r="H51" s="5">
        <v>379.173</v>
      </c>
      <c r="I51" s="5">
        <v>494.40899999999999</v>
      </c>
      <c r="J51" s="5">
        <v>457.161</v>
      </c>
      <c r="K51" s="5">
        <v>582.14499999999998</v>
      </c>
      <c r="L51" s="5">
        <v>168.61</v>
      </c>
      <c r="M51" s="5">
        <v>300.52999999999997</v>
      </c>
      <c r="N51" s="5">
        <v>193.17599999999999</v>
      </c>
      <c r="O51" s="5">
        <v>143.327</v>
      </c>
      <c r="P51" s="5">
        <v>281.15899999999999</v>
      </c>
      <c r="Q51" s="5">
        <v>27.97</v>
      </c>
      <c r="R51" s="5">
        <v>8.3789999999999996</v>
      </c>
      <c r="S51" s="5">
        <v>198.23099999999999</v>
      </c>
      <c r="T51" s="5">
        <v>378.42599999999999</v>
      </c>
      <c r="U51" s="5">
        <v>293.55</v>
      </c>
      <c r="V51" s="5">
        <v>189.47499999999999</v>
      </c>
      <c r="W51" s="5">
        <v>348.20499999999998</v>
      </c>
      <c r="X51" s="5">
        <v>337.05</v>
      </c>
      <c r="Y51" s="5">
        <v>374.60500000000002</v>
      </c>
      <c r="Z51" s="5">
        <v>324.03800000000001</v>
      </c>
      <c r="AA51" s="5">
        <v>257.03199999999998</v>
      </c>
      <c r="AE51" s="5">
        <v>989.20399999999995</v>
      </c>
      <c r="AF51" s="5">
        <v>1186.6369999999999</v>
      </c>
      <c r="AG51" s="5">
        <v>971.90599999999995</v>
      </c>
      <c r="AH51" s="5">
        <v>1049.249</v>
      </c>
      <c r="AI51" s="5">
        <v>1069.26</v>
      </c>
      <c r="AJ51" s="5">
        <v>1030.1379999999999</v>
      </c>
      <c r="AK51" s="20">
        <v>24</v>
      </c>
      <c r="AM51" s="12">
        <f>+AO51/$AO$3</f>
        <v>4.8271684200916218E-3</v>
      </c>
      <c r="AN51" s="7">
        <f>IF(AK51=1,AM51,AM51+AN49)</f>
        <v>0.93164622126038676</v>
      </c>
      <c r="AO51" s="5">
        <f>SUM(G51:AJ51)</f>
        <v>12696.234</v>
      </c>
    </row>
    <row r="52" spans="1:41" x14ac:dyDescent="0.2">
      <c r="A52" s="1" t="s">
        <v>93</v>
      </c>
      <c r="B52" s="1" t="s">
        <v>94</v>
      </c>
      <c r="C52" s="1" t="s">
        <v>30</v>
      </c>
      <c r="D52" s="1" t="s">
        <v>155</v>
      </c>
      <c r="E52" s="1" t="s">
        <v>28</v>
      </c>
      <c r="F52" s="1" t="s">
        <v>11</v>
      </c>
      <c r="G52" s="5">
        <v>-1</v>
      </c>
      <c r="H52" s="5">
        <v>-1</v>
      </c>
      <c r="I52" s="5">
        <v>-1</v>
      </c>
      <c r="J52" s="5">
        <v>-1</v>
      </c>
      <c r="K52" s="5">
        <v>-1</v>
      </c>
      <c r="L52" s="5">
        <v>-1</v>
      </c>
      <c r="M52" s="5">
        <v>-1</v>
      </c>
      <c r="N52" s="5" t="s">
        <v>24</v>
      </c>
      <c r="O52" s="5" t="s">
        <v>24</v>
      </c>
      <c r="P52" s="5">
        <v>-1</v>
      </c>
      <c r="Q52" s="5">
        <v>-1</v>
      </c>
      <c r="R52" s="5">
        <v>-1</v>
      </c>
      <c r="S52" s="5">
        <v>-1</v>
      </c>
      <c r="T52" s="5">
        <v>-1</v>
      </c>
      <c r="U52" s="5">
        <v>-1</v>
      </c>
      <c r="V52" s="5">
        <v>-1</v>
      </c>
      <c r="W52" s="5" t="s">
        <v>24</v>
      </c>
      <c r="X52" s="5" t="s">
        <v>24</v>
      </c>
      <c r="Y52" s="5" t="s">
        <v>24</v>
      </c>
      <c r="Z52" s="5" t="s">
        <v>24</v>
      </c>
      <c r="AA52" s="5" t="s">
        <v>24</v>
      </c>
      <c r="AB52" s="5" t="s">
        <v>24</v>
      </c>
      <c r="AC52" s="5" t="s">
        <v>24</v>
      </c>
      <c r="AD52" s="5" t="s">
        <v>24</v>
      </c>
      <c r="AE52" s="5">
        <v>-1</v>
      </c>
      <c r="AF52" s="5">
        <v>-1</v>
      </c>
      <c r="AG52" s="5">
        <v>-1</v>
      </c>
      <c r="AH52" s="5">
        <v>-1</v>
      </c>
      <c r="AI52" s="5">
        <v>-1</v>
      </c>
      <c r="AJ52" s="5">
        <v>-1</v>
      </c>
      <c r="AK52" s="20">
        <v>24</v>
      </c>
    </row>
    <row r="53" spans="1:41" x14ac:dyDescent="0.2">
      <c r="A53" s="1" t="s">
        <v>93</v>
      </c>
      <c r="B53" s="1" t="s">
        <v>94</v>
      </c>
      <c r="C53" s="1" t="s">
        <v>8</v>
      </c>
      <c r="D53" s="1" t="s">
        <v>215</v>
      </c>
      <c r="E53" s="1" t="s">
        <v>21</v>
      </c>
      <c r="F53" s="1" t="s">
        <v>10</v>
      </c>
      <c r="G53" s="5">
        <v>451</v>
      </c>
      <c r="H53" s="5">
        <v>347</v>
      </c>
      <c r="I53" s="5">
        <v>150</v>
      </c>
      <c r="J53" s="5">
        <v>153</v>
      </c>
      <c r="K53" s="5">
        <v>176</v>
      </c>
      <c r="L53" s="5">
        <v>233</v>
      </c>
      <c r="M53" s="5">
        <v>268</v>
      </c>
      <c r="N53" s="5">
        <v>385.3</v>
      </c>
      <c r="O53" s="5">
        <v>116.354</v>
      </c>
      <c r="P53" s="5">
        <v>597.70000000000005</v>
      </c>
      <c r="Q53" s="5">
        <v>210.7</v>
      </c>
      <c r="R53" s="5">
        <v>332.7</v>
      </c>
      <c r="S53" s="5">
        <v>427.3</v>
      </c>
      <c r="T53" s="5">
        <v>416.51299999999998</v>
      </c>
      <c r="U53" s="5">
        <v>103.5</v>
      </c>
      <c r="V53" s="5">
        <v>337.32400000000001</v>
      </c>
      <c r="W53" s="5">
        <v>345.70100000000002</v>
      </c>
      <c r="X53" s="5">
        <v>268.327</v>
      </c>
      <c r="Y53" s="5">
        <v>326.50900000000001</v>
      </c>
      <c r="Z53" s="5">
        <v>750.99900000000002</v>
      </c>
      <c r="AA53" s="5">
        <v>700.17399999999998</v>
      </c>
      <c r="AB53" s="5">
        <v>585.20699999999999</v>
      </c>
      <c r="AC53" s="5">
        <v>864.94299999999998</v>
      </c>
      <c r="AD53" s="5">
        <v>927.702</v>
      </c>
      <c r="AE53" s="5">
        <v>867.65</v>
      </c>
      <c r="AF53" s="5">
        <v>603.79899999999998</v>
      </c>
      <c r="AG53" s="5">
        <v>594.37300000000005</v>
      </c>
      <c r="AH53" s="5">
        <v>467.58</v>
      </c>
      <c r="AI53" s="5">
        <v>398.23</v>
      </c>
      <c r="AJ53" s="5">
        <v>240.58500000000001</v>
      </c>
      <c r="AK53" s="20">
        <v>25</v>
      </c>
      <c r="AM53" s="12">
        <f>+AO53/$AO$3</f>
        <v>4.8085140544456041E-3</v>
      </c>
      <c r="AN53" s="7">
        <f>IF(AK53=1,AM53,AM53+AN51)</f>
        <v>0.93645473531483236</v>
      </c>
      <c r="AO53" s="5">
        <f>SUM(G53:AJ53)</f>
        <v>12647.169999999996</v>
      </c>
    </row>
    <row r="54" spans="1:41" x14ac:dyDescent="0.2">
      <c r="A54" s="1" t="s">
        <v>93</v>
      </c>
      <c r="B54" s="1" t="s">
        <v>94</v>
      </c>
      <c r="C54" s="1" t="s">
        <v>8</v>
      </c>
      <c r="D54" s="1" t="s">
        <v>215</v>
      </c>
      <c r="E54" s="1" t="s">
        <v>21</v>
      </c>
      <c r="F54" s="1" t="s">
        <v>11</v>
      </c>
      <c r="G54" s="5" t="s">
        <v>13</v>
      </c>
      <c r="H54" s="5" t="s">
        <v>13</v>
      </c>
      <c r="I54" s="5" t="s">
        <v>13</v>
      </c>
      <c r="J54" s="5" t="s">
        <v>13</v>
      </c>
      <c r="K54" s="5" t="s">
        <v>13</v>
      </c>
      <c r="L54" s="5" t="s">
        <v>13</v>
      </c>
      <c r="M54" s="5">
        <v>-1</v>
      </c>
      <c r="N54" s="5">
        <v>-1</v>
      </c>
      <c r="O54" s="5">
        <v>-1</v>
      </c>
      <c r="P54" s="5">
        <v>-1</v>
      </c>
      <c r="Q54" s="5">
        <v>-1</v>
      </c>
      <c r="R54" s="5">
        <v>-1</v>
      </c>
      <c r="S54" s="5">
        <v>-1</v>
      </c>
      <c r="T54" s="5">
        <v>-1</v>
      </c>
      <c r="U54" s="5">
        <v>-1</v>
      </c>
      <c r="V54" s="5">
        <v>-1</v>
      </c>
      <c r="W54" s="5">
        <v>-1</v>
      </c>
      <c r="X54" s="5">
        <v>-1</v>
      </c>
      <c r="Y54" s="5">
        <v>-1</v>
      </c>
      <c r="Z54" s="5">
        <v>-1</v>
      </c>
      <c r="AA54" s="5">
        <v>-1</v>
      </c>
      <c r="AB54" s="5">
        <v>-1</v>
      </c>
      <c r="AC54" s="5">
        <v>-1</v>
      </c>
      <c r="AD54" s="5" t="s">
        <v>24</v>
      </c>
      <c r="AE54" s="5" t="s">
        <v>24</v>
      </c>
      <c r="AF54" s="5" t="s">
        <v>24</v>
      </c>
      <c r="AG54" s="5" t="s">
        <v>24</v>
      </c>
      <c r="AH54" s="5" t="s">
        <v>24</v>
      </c>
      <c r="AI54" s="5">
        <v>-1</v>
      </c>
      <c r="AJ54" s="5">
        <v>-1</v>
      </c>
      <c r="AK54" s="20">
        <v>25</v>
      </c>
    </row>
    <row r="55" spans="1:41" x14ac:dyDescent="0.2">
      <c r="A55" s="1" t="s">
        <v>93</v>
      </c>
      <c r="B55" s="1" t="s">
        <v>94</v>
      </c>
      <c r="C55" s="1" t="s">
        <v>30</v>
      </c>
      <c r="D55" s="1" t="s">
        <v>29</v>
      </c>
      <c r="E55" s="1" t="s">
        <v>28</v>
      </c>
      <c r="F55" s="1" t="s">
        <v>10</v>
      </c>
      <c r="G55" s="5">
        <v>469.51</v>
      </c>
      <c r="H55" s="5">
        <v>676.25</v>
      </c>
      <c r="I55" s="5">
        <v>1806.95</v>
      </c>
      <c r="J55" s="5">
        <v>2712.73</v>
      </c>
      <c r="K55" s="5">
        <v>2610.4699999999998</v>
      </c>
      <c r="L55" s="5">
        <v>2016.09</v>
      </c>
      <c r="M55" s="5">
        <v>827.95</v>
      </c>
      <c r="O55" s="5">
        <v>314.37</v>
      </c>
      <c r="AK55" s="20">
        <v>26</v>
      </c>
      <c r="AM55" s="12">
        <f>+AO55/$AO$3</f>
        <v>4.3473827285494294E-3</v>
      </c>
      <c r="AN55" s="7">
        <f>IF(AK55=1,AM55,AM55+AN53)</f>
        <v>0.94080211804338176</v>
      </c>
      <c r="AO55" s="5">
        <f>SUM(G55:AJ55)</f>
        <v>11434.320000000002</v>
      </c>
    </row>
    <row r="56" spans="1:41" x14ac:dyDescent="0.2">
      <c r="A56" s="1" t="s">
        <v>93</v>
      </c>
      <c r="B56" s="1" t="s">
        <v>94</v>
      </c>
      <c r="C56" s="1" t="s">
        <v>30</v>
      </c>
      <c r="D56" s="1" t="s">
        <v>29</v>
      </c>
      <c r="E56" s="1" t="s">
        <v>28</v>
      </c>
      <c r="F56" s="1" t="s">
        <v>11</v>
      </c>
      <c r="G56" s="5" t="s">
        <v>15</v>
      </c>
      <c r="H56" s="5" t="s">
        <v>15</v>
      </c>
      <c r="I56" s="5" t="s">
        <v>15</v>
      </c>
      <c r="J56" s="5" t="s">
        <v>15</v>
      </c>
      <c r="K56" s="5" t="s">
        <v>15</v>
      </c>
      <c r="L56" s="5" t="s">
        <v>15</v>
      </c>
      <c r="M56" s="5" t="s">
        <v>15</v>
      </c>
      <c r="O56" s="5" t="s">
        <v>15</v>
      </c>
      <c r="AK56" s="20">
        <v>26</v>
      </c>
    </row>
    <row r="57" spans="1:41" x14ac:dyDescent="0.2">
      <c r="A57" s="1" t="s">
        <v>93</v>
      </c>
      <c r="B57" s="1" t="s">
        <v>94</v>
      </c>
      <c r="C57" s="1" t="s">
        <v>8</v>
      </c>
      <c r="D57" s="1" t="s">
        <v>157</v>
      </c>
      <c r="E57" s="1" t="s">
        <v>28</v>
      </c>
      <c r="F57" s="1" t="s">
        <v>10</v>
      </c>
      <c r="Q57" s="5">
        <v>2.62</v>
      </c>
      <c r="AE57" s="5">
        <v>992</v>
      </c>
      <c r="AF57" s="5">
        <v>1450</v>
      </c>
      <c r="AG57" s="5">
        <v>1825.652</v>
      </c>
      <c r="AH57" s="5">
        <v>2633.5619999999999</v>
      </c>
      <c r="AI57" s="5">
        <v>2463.8319999999999</v>
      </c>
      <c r="AJ57" s="5">
        <v>1518.43</v>
      </c>
      <c r="AK57" s="20">
        <v>27</v>
      </c>
      <c r="AM57" s="12">
        <f>+AO57/$AO$3</f>
        <v>4.1389453620093736E-3</v>
      </c>
      <c r="AN57" s="7">
        <f>IF(AK57=1,AM57,AM57+AN55)</f>
        <v>0.94494106340539119</v>
      </c>
      <c r="AO57" s="5">
        <f>SUM(G57:AJ57)</f>
        <v>10886.096</v>
      </c>
    </row>
    <row r="58" spans="1:41" x14ac:dyDescent="0.2">
      <c r="A58" s="1" t="s">
        <v>93</v>
      </c>
      <c r="B58" s="1" t="s">
        <v>94</v>
      </c>
      <c r="C58" s="1" t="s">
        <v>8</v>
      </c>
      <c r="D58" s="1" t="s">
        <v>157</v>
      </c>
      <c r="E58" s="1" t="s">
        <v>28</v>
      </c>
      <c r="F58" s="1" t="s">
        <v>11</v>
      </c>
      <c r="Q58" s="5" t="s">
        <v>15</v>
      </c>
      <c r="AE58" s="5" t="s">
        <v>12</v>
      </c>
      <c r="AF58" s="5" t="s">
        <v>12</v>
      </c>
      <c r="AG58" s="5" t="s">
        <v>12</v>
      </c>
      <c r="AH58" s="5" t="s">
        <v>18</v>
      </c>
      <c r="AI58" s="5" t="s">
        <v>12</v>
      </c>
      <c r="AJ58" s="5" t="s">
        <v>12</v>
      </c>
      <c r="AK58" s="20">
        <v>27</v>
      </c>
    </row>
    <row r="59" spans="1:41" x14ac:dyDescent="0.2">
      <c r="A59" s="1" t="s">
        <v>93</v>
      </c>
      <c r="B59" s="1" t="s">
        <v>94</v>
      </c>
      <c r="C59" s="1" t="s">
        <v>8</v>
      </c>
      <c r="D59" s="1" t="s">
        <v>72</v>
      </c>
      <c r="E59" s="1" t="s">
        <v>28</v>
      </c>
      <c r="F59" s="1" t="s">
        <v>10</v>
      </c>
      <c r="AE59" s="5">
        <v>429</v>
      </c>
      <c r="AF59" s="5">
        <v>895.11</v>
      </c>
      <c r="AG59" s="5">
        <v>2685.73</v>
      </c>
      <c r="AH59" s="5">
        <v>2706.9</v>
      </c>
      <c r="AI59" s="5">
        <v>1826.08</v>
      </c>
      <c r="AJ59" s="5">
        <v>2187.56</v>
      </c>
      <c r="AK59" s="20">
        <v>28</v>
      </c>
      <c r="AM59" s="12">
        <f>+AO59/$AO$3</f>
        <v>4.07974139981846E-3</v>
      </c>
      <c r="AN59" s="7">
        <f>IF(AK59=1,AM59,AM59+AN57)</f>
        <v>0.94902080480520967</v>
      </c>
      <c r="AO59" s="5">
        <f>SUM(G59:AJ59)</f>
        <v>10730.38</v>
      </c>
    </row>
    <row r="60" spans="1:41" x14ac:dyDescent="0.2">
      <c r="A60" s="1" t="s">
        <v>93</v>
      </c>
      <c r="B60" s="1" t="s">
        <v>94</v>
      </c>
      <c r="C60" s="1" t="s">
        <v>8</v>
      </c>
      <c r="D60" s="1" t="s">
        <v>72</v>
      </c>
      <c r="E60" s="1" t="s">
        <v>28</v>
      </c>
      <c r="F60" s="1" t="s">
        <v>11</v>
      </c>
      <c r="AE60" s="5" t="s">
        <v>12</v>
      </c>
      <c r="AF60" s="5" t="s">
        <v>12</v>
      </c>
      <c r="AG60" s="5" t="s">
        <v>18</v>
      </c>
      <c r="AH60" s="5" t="s">
        <v>18</v>
      </c>
      <c r="AI60" s="5" t="s">
        <v>18</v>
      </c>
      <c r="AJ60" s="5" t="s">
        <v>18</v>
      </c>
      <c r="AK60" s="20">
        <v>28</v>
      </c>
    </row>
    <row r="61" spans="1:41" x14ac:dyDescent="0.2">
      <c r="A61" s="1" t="s">
        <v>93</v>
      </c>
      <c r="B61" s="1" t="s">
        <v>94</v>
      </c>
      <c r="C61" s="1" t="s">
        <v>8</v>
      </c>
      <c r="D61" s="1" t="s">
        <v>37</v>
      </c>
      <c r="E61" s="1" t="s">
        <v>21</v>
      </c>
      <c r="F61" s="1" t="s">
        <v>10</v>
      </c>
      <c r="O61" s="5">
        <v>700</v>
      </c>
      <c r="P61" s="5">
        <v>770</v>
      </c>
      <c r="Q61" s="5">
        <v>857.447</v>
      </c>
      <c r="R61" s="5">
        <v>913</v>
      </c>
      <c r="S61" s="5">
        <v>889</v>
      </c>
      <c r="T61" s="5">
        <v>929</v>
      </c>
      <c r="U61" s="5">
        <v>519</v>
      </c>
      <c r="V61" s="5">
        <v>887</v>
      </c>
      <c r="W61" s="5">
        <v>700</v>
      </c>
      <c r="X61" s="5">
        <v>802</v>
      </c>
      <c r="Y61" s="5">
        <v>795</v>
      </c>
      <c r="Z61" s="5">
        <v>276</v>
      </c>
      <c r="AA61" s="5">
        <v>99</v>
      </c>
      <c r="AB61" s="5">
        <v>90</v>
      </c>
      <c r="AC61" s="5">
        <v>88</v>
      </c>
      <c r="AD61" s="5">
        <v>80</v>
      </c>
      <c r="AE61" s="5">
        <v>100</v>
      </c>
      <c r="AF61" s="5">
        <v>100</v>
      </c>
      <c r="AG61" s="5">
        <v>100</v>
      </c>
      <c r="AH61" s="5">
        <v>122</v>
      </c>
      <c r="AI61" s="5">
        <v>212</v>
      </c>
      <c r="AJ61" s="5">
        <v>290.60000000000002</v>
      </c>
      <c r="AK61" s="20">
        <v>29</v>
      </c>
      <c r="AM61" s="12">
        <f>+AO61/$AO$3</f>
        <v>3.9233506411303692E-3</v>
      </c>
      <c r="AN61" s="7">
        <f>IF(AK61=1,AM61,AM61+AN59)</f>
        <v>0.95294415544634004</v>
      </c>
      <c r="AO61" s="5">
        <f>SUM(G61:AJ61)</f>
        <v>10319.047</v>
      </c>
    </row>
    <row r="62" spans="1:41" ht="12.75" thickBot="1" x14ac:dyDescent="0.25">
      <c r="A62" s="1" t="s">
        <v>93</v>
      </c>
      <c r="B62" s="1" t="s">
        <v>94</v>
      </c>
      <c r="C62" s="1" t="s">
        <v>8</v>
      </c>
      <c r="D62" s="1" t="s">
        <v>37</v>
      </c>
      <c r="E62" s="1" t="s">
        <v>21</v>
      </c>
      <c r="F62" s="1" t="s">
        <v>11</v>
      </c>
      <c r="O62" s="5">
        <v>-1</v>
      </c>
      <c r="P62" s="5">
        <v>-1</v>
      </c>
      <c r="Q62" s="5">
        <v>-1</v>
      </c>
      <c r="R62" s="5">
        <v>-1</v>
      </c>
      <c r="S62" s="5" t="s">
        <v>24</v>
      </c>
      <c r="T62" s="5" t="s">
        <v>12</v>
      </c>
      <c r="U62" s="5" t="s">
        <v>12</v>
      </c>
      <c r="V62" s="5" t="s">
        <v>12</v>
      </c>
      <c r="W62" s="5" t="s">
        <v>12</v>
      </c>
      <c r="X62" s="5" t="s">
        <v>13</v>
      </c>
      <c r="Y62" s="5" t="s">
        <v>13</v>
      </c>
      <c r="Z62" s="5">
        <v>-1</v>
      </c>
      <c r="AA62" s="5">
        <v>-1</v>
      </c>
      <c r="AB62" s="5">
        <v>-1</v>
      </c>
      <c r="AC62" s="5">
        <v>-1</v>
      </c>
      <c r="AD62" s="5" t="s">
        <v>24</v>
      </c>
      <c r="AE62" s="5" t="s">
        <v>13</v>
      </c>
      <c r="AF62" s="5" t="s">
        <v>15</v>
      </c>
      <c r="AG62" s="5" t="s">
        <v>13</v>
      </c>
      <c r="AH62" s="5" t="s">
        <v>15</v>
      </c>
      <c r="AI62" s="5">
        <v>-1</v>
      </c>
      <c r="AJ62" s="5" t="s">
        <v>15</v>
      </c>
      <c r="AK62" s="32">
        <v>29</v>
      </c>
    </row>
    <row r="63" spans="1:41" x14ac:dyDescent="0.2">
      <c r="A63" s="1" t="s">
        <v>93</v>
      </c>
      <c r="B63" s="1" t="s">
        <v>94</v>
      </c>
      <c r="C63" s="1" t="s">
        <v>8</v>
      </c>
      <c r="D63" s="1" t="s">
        <v>219</v>
      </c>
      <c r="E63" s="1" t="s">
        <v>21</v>
      </c>
      <c r="F63" s="1" t="s">
        <v>10</v>
      </c>
      <c r="N63" s="5">
        <v>1412</v>
      </c>
      <c r="O63" s="5">
        <v>1870</v>
      </c>
      <c r="P63" s="5">
        <v>1215.2380000000001</v>
      </c>
      <c r="Q63" s="5">
        <v>506</v>
      </c>
      <c r="R63" s="5">
        <v>14.6</v>
      </c>
      <c r="S63" s="5">
        <v>102.6</v>
      </c>
      <c r="T63" s="5">
        <v>18</v>
      </c>
      <c r="V63" s="5">
        <v>114.036</v>
      </c>
      <c r="W63" s="5">
        <v>566.93100000000004</v>
      </c>
      <c r="X63" s="5">
        <v>171.012</v>
      </c>
      <c r="Y63" s="5">
        <v>291.52100000000002</v>
      </c>
      <c r="Z63" s="5">
        <v>395.9</v>
      </c>
      <c r="AA63" s="5">
        <v>36.97</v>
      </c>
      <c r="AB63" s="5">
        <v>24.725000000000001</v>
      </c>
      <c r="AC63" s="5">
        <v>15.026999999999999</v>
      </c>
      <c r="AD63" s="5">
        <v>29.701000000000001</v>
      </c>
      <c r="AE63" s="5">
        <v>496.28399999999999</v>
      </c>
      <c r="AF63" s="5">
        <v>622.23400000000004</v>
      </c>
      <c r="AG63" s="5">
        <v>888.98299999999995</v>
      </c>
      <c r="AH63" s="5">
        <v>427.76299999999998</v>
      </c>
      <c r="AI63" s="5">
        <v>503.41</v>
      </c>
      <c r="AJ63" s="5">
        <v>219.542</v>
      </c>
      <c r="AK63" s="20">
        <v>30</v>
      </c>
      <c r="AM63" s="12">
        <f>+AO63/$AO$3</f>
        <v>3.7801769400191655E-3</v>
      </c>
      <c r="AN63" s="7">
        <f>IF(AK63=1,AM63,AM63+AN61)</f>
        <v>0.95672433238635923</v>
      </c>
      <c r="AO63" s="5">
        <f>SUM(G63:AJ63)</f>
        <v>9942.4770000000008</v>
      </c>
    </row>
    <row r="64" spans="1:41" x14ac:dyDescent="0.2">
      <c r="A64" s="1" t="s">
        <v>93</v>
      </c>
      <c r="B64" s="1" t="s">
        <v>94</v>
      </c>
      <c r="C64" s="1" t="s">
        <v>8</v>
      </c>
      <c r="D64" s="1" t="s">
        <v>219</v>
      </c>
      <c r="E64" s="1" t="s">
        <v>21</v>
      </c>
      <c r="F64" s="1" t="s">
        <v>11</v>
      </c>
      <c r="N64" s="5">
        <v>-1</v>
      </c>
      <c r="O64" s="5">
        <v>-1</v>
      </c>
      <c r="P64" s="5">
        <v>-1</v>
      </c>
      <c r="Q64" s="5">
        <v>-1</v>
      </c>
      <c r="R64" s="5" t="s">
        <v>15</v>
      </c>
      <c r="S64" s="5" t="s">
        <v>15</v>
      </c>
      <c r="T64" s="5" t="s">
        <v>15</v>
      </c>
      <c r="V64" s="5" t="s">
        <v>15</v>
      </c>
      <c r="W64" s="5" t="s">
        <v>15</v>
      </c>
      <c r="X64" s="5" t="s">
        <v>15</v>
      </c>
      <c r="Y64" s="5" t="s">
        <v>15</v>
      </c>
      <c r="Z64" s="5" t="s">
        <v>15</v>
      </c>
      <c r="AA64" s="5" t="s">
        <v>15</v>
      </c>
      <c r="AB64" s="5" t="s">
        <v>13</v>
      </c>
      <c r="AC64" s="5" t="s">
        <v>15</v>
      </c>
      <c r="AD64" s="5" t="s">
        <v>13</v>
      </c>
      <c r="AE64" s="5" t="s">
        <v>15</v>
      </c>
      <c r="AF64" s="5" t="s">
        <v>13</v>
      </c>
      <c r="AG64" s="5" t="s">
        <v>13</v>
      </c>
      <c r="AH64" s="5" t="s">
        <v>13</v>
      </c>
      <c r="AI64" s="5" t="s">
        <v>12</v>
      </c>
      <c r="AJ64" s="5" t="s">
        <v>13</v>
      </c>
      <c r="AK64" s="20">
        <v>30</v>
      </c>
    </row>
    <row r="65" spans="1:41" x14ac:dyDescent="0.2">
      <c r="A65" s="1" t="s">
        <v>93</v>
      </c>
      <c r="B65" s="1" t="s">
        <v>94</v>
      </c>
      <c r="C65" s="1" t="s">
        <v>8</v>
      </c>
      <c r="D65" s="1" t="s">
        <v>230</v>
      </c>
      <c r="E65" s="1" t="s">
        <v>28</v>
      </c>
      <c r="F65" s="1" t="s">
        <v>10</v>
      </c>
      <c r="K65" s="5">
        <v>333.64</v>
      </c>
      <c r="L65" s="5">
        <v>2393.91</v>
      </c>
      <c r="M65" s="5">
        <v>884.99</v>
      </c>
      <c r="U65" s="5">
        <v>71.724999999999994</v>
      </c>
      <c r="W65" s="5">
        <v>60.255000000000003</v>
      </c>
      <c r="X65" s="5">
        <v>20.215</v>
      </c>
      <c r="Y65" s="5">
        <v>22.443000000000001</v>
      </c>
      <c r="Z65" s="5">
        <v>401.56</v>
      </c>
      <c r="AA65" s="5">
        <v>524.52700000000004</v>
      </c>
      <c r="AB65" s="5">
        <v>1803.634</v>
      </c>
      <c r="AC65" s="5">
        <v>1674.2370000000001</v>
      </c>
      <c r="AD65" s="5">
        <v>1111.3499999999999</v>
      </c>
      <c r="AK65" s="20">
        <v>31</v>
      </c>
      <c r="AM65" s="12">
        <f>+AO65/$AO$3</f>
        <v>3.5368493245748647E-3</v>
      </c>
      <c r="AN65" s="7">
        <f>IF(AK65=1,AM65,AM65+AN63)</f>
        <v>0.96026118171093411</v>
      </c>
      <c r="AO65" s="5">
        <f>SUM(G65:AJ65)</f>
        <v>9302.4860000000008</v>
      </c>
    </row>
    <row r="66" spans="1:41" x14ac:dyDescent="0.2">
      <c r="A66" s="1" t="s">
        <v>93</v>
      </c>
      <c r="B66" s="1" t="s">
        <v>94</v>
      </c>
      <c r="C66" s="1" t="s">
        <v>8</v>
      </c>
      <c r="D66" s="1" t="s">
        <v>230</v>
      </c>
      <c r="E66" s="1" t="s">
        <v>28</v>
      </c>
      <c r="F66" s="1" t="s">
        <v>11</v>
      </c>
      <c r="K66" s="5" t="s">
        <v>15</v>
      </c>
      <c r="L66" s="5" t="s">
        <v>15</v>
      </c>
      <c r="M66" s="5" t="s">
        <v>15</v>
      </c>
      <c r="U66" s="5">
        <v>-1</v>
      </c>
      <c r="W66" s="5">
        <v>-1</v>
      </c>
      <c r="X66" s="5">
        <v>-1</v>
      </c>
      <c r="Y66" s="5">
        <v>-1</v>
      </c>
      <c r="Z66" s="5">
        <v>-1</v>
      </c>
      <c r="AA66" s="5">
        <v>-1</v>
      </c>
      <c r="AB66" s="5" t="s">
        <v>18</v>
      </c>
      <c r="AC66" s="5" t="s">
        <v>18</v>
      </c>
      <c r="AD66" s="5" t="s">
        <v>18</v>
      </c>
      <c r="AK66" s="20">
        <v>31</v>
      </c>
    </row>
    <row r="67" spans="1:41" x14ac:dyDescent="0.2">
      <c r="A67" s="1" t="s">
        <v>93</v>
      </c>
      <c r="B67" s="1" t="s">
        <v>94</v>
      </c>
      <c r="C67" s="1" t="s">
        <v>8</v>
      </c>
      <c r="D67" s="1" t="s">
        <v>27</v>
      </c>
      <c r="E67" s="1" t="s">
        <v>28</v>
      </c>
      <c r="F67" s="1" t="s">
        <v>10</v>
      </c>
      <c r="G67" s="5">
        <v>321</v>
      </c>
      <c r="H67" s="5">
        <v>169</v>
      </c>
      <c r="I67" s="5">
        <v>326</v>
      </c>
      <c r="J67" s="5">
        <v>140</v>
      </c>
      <c r="K67" s="5">
        <v>140</v>
      </c>
      <c r="L67" s="5">
        <v>131</v>
      </c>
      <c r="M67" s="5">
        <v>205</v>
      </c>
      <c r="N67" s="5">
        <v>214</v>
      </c>
      <c r="O67" s="5">
        <v>75</v>
      </c>
      <c r="P67" s="5">
        <v>180.54599999999999</v>
      </c>
      <c r="Q67" s="5">
        <v>512.6</v>
      </c>
      <c r="R67" s="5">
        <v>1055.42</v>
      </c>
      <c r="S67" s="5">
        <v>690.35</v>
      </c>
      <c r="T67" s="5">
        <v>611.25300000000004</v>
      </c>
      <c r="U67" s="5">
        <v>91.884</v>
      </c>
      <c r="V67" s="5">
        <v>211.40600000000001</v>
      </c>
      <c r="W67" s="5">
        <v>220.107</v>
      </c>
      <c r="X67" s="5">
        <v>101.771</v>
      </c>
      <c r="Y67" s="5">
        <v>121.93600000000001</v>
      </c>
      <c r="Z67" s="5">
        <v>48.753999999999998</v>
      </c>
      <c r="AA67" s="5">
        <v>223.43100000000001</v>
      </c>
      <c r="AB67" s="5">
        <v>86.619</v>
      </c>
      <c r="AC67" s="5">
        <v>70.19</v>
      </c>
      <c r="AD67" s="5">
        <v>121.333</v>
      </c>
      <c r="AE67" s="5">
        <v>87.924000000000007</v>
      </c>
      <c r="AF67" s="5">
        <v>112.134</v>
      </c>
      <c r="AG67" s="5">
        <v>269.41000000000003</v>
      </c>
      <c r="AH67" s="5">
        <v>146.00800000000001</v>
      </c>
      <c r="AI67" s="5">
        <v>19.791</v>
      </c>
      <c r="AJ67" s="5">
        <v>73.188000000000002</v>
      </c>
      <c r="AK67" s="20">
        <v>32</v>
      </c>
      <c r="AM67" s="12">
        <f>+AO67/$AO$3</f>
        <v>2.5766684732830233E-3</v>
      </c>
      <c r="AN67" s="7">
        <f>IF(AK67=1,AM67,AM67+AN65)</f>
        <v>0.96283785018421708</v>
      </c>
      <c r="AO67" s="5">
        <f>SUM(G67:AJ67)</f>
        <v>6777.0549999999976</v>
      </c>
    </row>
    <row r="68" spans="1:41" x14ac:dyDescent="0.2">
      <c r="A68" s="1" t="s">
        <v>93</v>
      </c>
      <c r="B68" s="1" t="s">
        <v>94</v>
      </c>
      <c r="C68" s="1" t="s">
        <v>8</v>
      </c>
      <c r="D68" s="1" t="s">
        <v>27</v>
      </c>
      <c r="E68" s="1" t="s">
        <v>28</v>
      </c>
      <c r="F68" s="1" t="s">
        <v>11</v>
      </c>
      <c r="G68" s="5">
        <v>-1</v>
      </c>
      <c r="H68" s="5">
        <v>-1</v>
      </c>
      <c r="I68" s="5" t="s">
        <v>24</v>
      </c>
      <c r="J68" s="5" t="s">
        <v>13</v>
      </c>
      <c r="K68" s="5" t="s">
        <v>13</v>
      </c>
      <c r="L68" s="5" t="s">
        <v>24</v>
      </c>
      <c r="M68" s="5" t="s">
        <v>13</v>
      </c>
      <c r="N68" s="5" t="s">
        <v>13</v>
      </c>
      <c r="O68" s="5" t="s">
        <v>13</v>
      </c>
      <c r="P68" s="5" t="s">
        <v>13</v>
      </c>
      <c r="Q68" s="5" t="s">
        <v>13</v>
      </c>
      <c r="R68" s="5" t="s">
        <v>13</v>
      </c>
      <c r="S68" s="5" t="s">
        <v>13</v>
      </c>
      <c r="T68" s="5" t="s">
        <v>13</v>
      </c>
      <c r="U68" s="5" t="s">
        <v>13</v>
      </c>
      <c r="V68" s="5" t="s">
        <v>13</v>
      </c>
      <c r="W68" s="5" t="s">
        <v>13</v>
      </c>
      <c r="X68" s="5" t="s">
        <v>13</v>
      </c>
      <c r="Y68" s="5" t="s">
        <v>13</v>
      </c>
      <c r="Z68" s="5" t="s">
        <v>13</v>
      </c>
      <c r="AA68" s="5" t="s">
        <v>13</v>
      </c>
      <c r="AB68" s="5" t="s">
        <v>13</v>
      </c>
      <c r="AC68" s="5" t="s">
        <v>13</v>
      </c>
      <c r="AD68" s="5" t="s">
        <v>13</v>
      </c>
      <c r="AE68" s="5" t="s">
        <v>13</v>
      </c>
      <c r="AF68" s="5" t="s">
        <v>13</v>
      </c>
      <c r="AG68" s="5" t="s">
        <v>13</v>
      </c>
      <c r="AH68" s="5" t="s">
        <v>13</v>
      </c>
      <c r="AI68" s="5" t="s">
        <v>13</v>
      </c>
      <c r="AJ68" s="5" t="s">
        <v>13</v>
      </c>
      <c r="AK68" s="20">
        <v>32</v>
      </c>
    </row>
    <row r="69" spans="1:41" x14ac:dyDescent="0.2">
      <c r="A69" s="1" t="s">
        <v>93</v>
      </c>
      <c r="B69" s="1" t="s">
        <v>94</v>
      </c>
      <c r="C69" s="1" t="s">
        <v>8</v>
      </c>
      <c r="D69" s="1" t="s">
        <v>37</v>
      </c>
      <c r="E69" s="1" t="s">
        <v>28</v>
      </c>
      <c r="F69" s="1" t="s">
        <v>10</v>
      </c>
      <c r="G69" s="5">
        <v>205.74</v>
      </c>
      <c r="H69" s="5">
        <v>81.47</v>
      </c>
      <c r="I69" s="5">
        <v>774.34</v>
      </c>
      <c r="J69" s="5">
        <v>976.9</v>
      </c>
      <c r="K69" s="5">
        <v>552.75</v>
      </c>
      <c r="L69" s="5">
        <v>654.33000000000004</v>
      </c>
      <c r="M69" s="5">
        <v>255.27</v>
      </c>
      <c r="N69" s="5">
        <v>336.23</v>
      </c>
      <c r="O69" s="5">
        <v>744.03</v>
      </c>
      <c r="P69" s="5">
        <v>390.06</v>
      </c>
      <c r="Q69" s="5">
        <v>324.05</v>
      </c>
      <c r="R69" s="5">
        <v>241.27</v>
      </c>
      <c r="S69" s="5">
        <v>510.15</v>
      </c>
      <c r="T69" s="5">
        <v>216.14</v>
      </c>
      <c r="U69" s="5">
        <v>267</v>
      </c>
      <c r="V69" s="5">
        <v>42.481000000000002</v>
      </c>
      <c r="AJ69" s="5">
        <v>90</v>
      </c>
      <c r="AK69" s="20">
        <v>33</v>
      </c>
      <c r="AM69" s="12">
        <f>+AO69/$AO$3</f>
        <v>2.5330042394608532E-3</v>
      </c>
      <c r="AN69" s="7">
        <f>IF(AK69=1,AM69,AM69+AN67)</f>
        <v>0.96537085442367798</v>
      </c>
      <c r="AO69" s="5">
        <f>SUM(G69:AJ69)</f>
        <v>6662.2110000000011</v>
      </c>
    </row>
    <row r="70" spans="1:41" x14ac:dyDescent="0.2">
      <c r="A70" s="1" t="s">
        <v>93</v>
      </c>
      <c r="B70" s="1" t="s">
        <v>94</v>
      </c>
      <c r="C70" s="1" t="s">
        <v>8</v>
      </c>
      <c r="D70" s="1" t="s">
        <v>37</v>
      </c>
      <c r="E70" s="1" t="s">
        <v>28</v>
      </c>
      <c r="F70" s="1" t="s">
        <v>11</v>
      </c>
      <c r="G70" s="5" t="s">
        <v>13</v>
      </c>
      <c r="H70" s="5" t="s">
        <v>15</v>
      </c>
      <c r="I70" s="5" t="s">
        <v>13</v>
      </c>
      <c r="J70" s="5" t="s">
        <v>13</v>
      </c>
      <c r="K70" s="5" t="s">
        <v>13</v>
      </c>
      <c r="L70" s="5" t="s">
        <v>13</v>
      </c>
      <c r="M70" s="5" t="s">
        <v>13</v>
      </c>
      <c r="N70" s="5" t="s">
        <v>13</v>
      </c>
      <c r="O70" s="5" t="s">
        <v>13</v>
      </c>
      <c r="P70" s="5" t="s">
        <v>13</v>
      </c>
      <c r="Q70" s="5" t="s">
        <v>13</v>
      </c>
      <c r="R70" s="5" t="s">
        <v>13</v>
      </c>
      <c r="S70" s="5" t="s">
        <v>13</v>
      </c>
      <c r="T70" s="5" t="s">
        <v>13</v>
      </c>
      <c r="U70" s="5" t="s">
        <v>13</v>
      </c>
      <c r="V70" s="5" t="s">
        <v>13</v>
      </c>
      <c r="AJ70" s="5" t="s">
        <v>15</v>
      </c>
      <c r="AK70" s="20">
        <v>33</v>
      </c>
    </row>
    <row r="71" spans="1:41" x14ac:dyDescent="0.2">
      <c r="A71" s="1" t="s">
        <v>93</v>
      </c>
      <c r="B71" s="1" t="s">
        <v>94</v>
      </c>
      <c r="C71" s="1" t="s">
        <v>8</v>
      </c>
      <c r="D71" s="1" t="s">
        <v>220</v>
      </c>
      <c r="E71" s="1" t="s">
        <v>26</v>
      </c>
      <c r="F71" s="1" t="s">
        <v>10</v>
      </c>
      <c r="G71" s="5">
        <v>74</v>
      </c>
      <c r="H71" s="5">
        <v>104</v>
      </c>
      <c r="I71" s="5">
        <v>149</v>
      </c>
      <c r="J71" s="5">
        <v>263</v>
      </c>
      <c r="K71" s="5">
        <v>20</v>
      </c>
      <c r="L71" s="5">
        <v>147</v>
      </c>
      <c r="M71" s="5">
        <v>334</v>
      </c>
      <c r="N71" s="5">
        <v>228</v>
      </c>
      <c r="O71" s="5">
        <v>318</v>
      </c>
      <c r="P71" s="5">
        <v>34.39</v>
      </c>
      <c r="Q71" s="5">
        <v>366.2</v>
      </c>
      <c r="R71" s="5">
        <v>50</v>
      </c>
      <c r="S71" s="5">
        <v>192.08</v>
      </c>
      <c r="T71" s="5">
        <v>100.622</v>
      </c>
      <c r="U71" s="5">
        <v>165.017</v>
      </c>
      <c r="V71" s="5">
        <v>446.63</v>
      </c>
      <c r="W71" s="5">
        <v>126.76</v>
      </c>
      <c r="X71" s="5">
        <v>70.956000000000003</v>
      </c>
      <c r="Y71" s="5">
        <v>77.64</v>
      </c>
      <c r="Z71" s="5">
        <v>123.82899999999999</v>
      </c>
      <c r="AA71" s="5">
        <v>253.00800000000001</v>
      </c>
      <c r="AB71" s="5">
        <v>129.554</v>
      </c>
      <c r="AC71" s="5">
        <v>366.59100000000001</v>
      </c>
      <c r="AD71" s="5">
        <v>285.06200000000001</v>
      </c>
      <c r="AE71" s="5">
        <v>449.02600000000001</v>
      </c>
      <c r="AF71" s="5">
        <v>170.452</v>
      </c>
      <c r="AG71" s="5">
        <v>259.73500000000001</v>
      </c>
      <c r="AH71" s="5">
        <v>494.59899999999999</v>
      </c>
      <c r="AI71" s="5">
        <v>232.142</v>
      </c>
      <c r="AJ71" s="5">
        <v>297.988</v>
      </c>
      <c r="AK71" s="20">
        <v>34</v>
      </c>
      <c r="AM71" s="12">
        <f>+AO71/$AO$3</f>
        <v>2.4064226734546571E-3</v>
      </c>
      <c r="AN71" s="7">
        <f>IF(AK71=1,AM71,AM71+AN69)</f>
        <v>0.96777727709713268</v>
      </c>
      <c r="AO71" s="5">
        <f>SUM(G71:AJ71)</f>
        <v>6329.2809999999999</v>
      </c>
    </row>
    <row r="72" spans="1:41" x14ac:dyDescent="0.2">
      <c r="A72" s="1" t="s">
        <v>93</v>
      </c>
      <c r="B72" s="1" t="s">
        <v>94</v>
      </c>
      <c r="C72" s="1" t="s">
        <v>8</v>
      </c>
      <c r="D72" s="1" t="s">
        <v>220</v>
      </c>
      <c r="E72" s="1" t="s">
        <v>26</v>
      </c>
      <c r="F72" s="1" t="s">
        <v>11</v>
      </c>
      <c r="G72" s="5" t="s">
        <v>13</v>
      </c>
      <c r="H72" s="5" t="s">
        <v>13</v>
      </c>
      <c r="I72" s="5" t="s">
        <v>13</v>
      </c>
      <c r="J72" s="5" t="s">
        <v>13</v>
      </c>
      <c r="K72" s="5" t="s">
        <v>13</v>
      </c>
      <c r="L72" s="5" t="s">
        <v>24</v>
      </c>
      <c r="M72" s="5" t="s">
        <v>13</v>
      </c>
      <c r="N72" s="5" t="s">
        <v>13</v>
      </c>
      <c r="O72" s="5" t="s">
        <v>13</v>
      </c>
      <c r="P72" s="5" t="s">
        <v>13</v>
      </c>
      <c r="Q72" s="5" t="s">
        <v>12</v>
      </c>
      <c r="R72" s="5" t="s">
        <v>12</v>
      </c>
      <c r="S72" s="5" t="s">
        <v>12</v>
      </c>
      <c r="T72" s="5" t="s">
        <v>12</v>
      </c>
      <c r="U72" s="5" t="s">
        <v>12</v>
      </c>
      <c r="V72" s="5" t="s">
        <v>12</v>
      </c>
      <c r="W72" s="5" t="s">
        <v>12</v>
      </c>
      <c r="X72" s="5" t="s">
        <v>12</v>
      </c>
      <c r="Y72" s="5" t="s">
        <v>12</v>
      </c>
      <c r="Z72" s="5" t="s">
        <v>12</v>
      </c>
      <c r="AA72" s="5" t="s">
        <v>12</v>
      </c>
      <c r="AB72" s="5" t="s">
        <v>12</v>
      </c>
      <c r="AC72" s="5" t="s">
        <v>12</v>
      </c>
      <c r="AD72" s="5" t="s">
        <v>12</v>
      </c>
      <c r="AE72" s="5" t="s">
        <v>12</v>
      </c>
      <c r="AF72" s="5" t="s">
        <v>12</v>
      </c>
      <c r="AG72" s="5" t="s">
        <v>12</v>
      </c>
      <c r="AH72" s="5" t="s">
        <v>12</v>
      </c>
      <c r="AI72" s="5" t="s">
        <v>12</v>
      </c>
      <c r="AJ72" s="5" t="s">
        <v>12</v>
      </c>
      <c r="AK72" s="20">
        <v>34</v>
      </c>
    </row>
    <row r="73" spans="1:41" x14ac:dyDescent="0.2">
      <c r="A73" s="1" t="s">
        <v>93</v>
      </c>
      <c r="B73" s="1" t="s">
        <v>94</v>
      </c>
      <c r="C73" s="1" t="s">
        <v>8</v>
      </c>
      <c r="D73" s="1" t="s">
        <v>219</v>
      </c>
      <c r="E73" s="1" t="s">
        <v>28</v>
      </c>
      <c r="F73" s="1" t="s">
        <v>10</v>
      </c>
      <c r="G73" s="5">
        <v>153.61000000000001</v>
      </c>
      <c r="H73" s="5">
        <v>817.02</v>
      </c>
      <c r="I73" s="5">
        <v>1736.87</v>
      </c>
      <c r="J73" s="5">
        <v>811.93</v>
      </c>
      <c r="K73" s="5">
        <v>519.34</v>
      </c>
      <c r="L73" s="5">
        <v>520.97</v>
      </c>
      <c r="M73" s="5">
        <v>418.37</v>
      </c>
      <c r="N73" s="5">
        <v>326.52999999999997</v>
      </c>
      <c r="O73" s="5">
        <v>192.64</v>
      </c>
      <c r="P73" s="5">
        <v>139.13999999999999</v>
      </c>
      <c r="Q73" s="5">
        <v>422.23</v>
      </c>
      <c r="AK73" s="20">
        <v>35</v>
      </c>
      <c r="AM73" s="12">
        <f>+AO73/$AO$3</f>
        <v>2.3035274829046235E-3</v>
      </c>
      <c r="AN73" s="7">
        <f>IF(AK73=1,AM73,AM73+AN71)</f>
        <v>0.97008080458003731</v>
      </c>
      <c r="AO73" s="5">
        <f>SUM(G73:AJ73)</f>
        <v>6058.65</v>
      </c>
    </row>
    <row r="74" spans="1:41" x14ac:dyDescent="0.2">
      <c r="A74" s="1" t="s">
        <v>93</v>
      </c>
      <c r="B74" s="1" t="s">
        <v>94</v>
      </c>
      <c r="C74" s="1" t="s">
        <v>8</v>
      </c>
      <c r="D74" s="1" t="s">
        <v>219</v>
      </c>
      <c r="E74" s="1" t="s">
        <v>28</v>
      </c>
      <c r="F74" s="1" t="s">
        <v>11</v>
      </c>
      <c r="G74" s="5" t="s">
        <v>13</v>
      </c>
      <c r="H74" s="5" t="s">
        <v>13</v>
      </c>
      <c r="I74" s="5" t="s">
        <v>13</v>
      </c>
      <c r="J74" s="5" t="s">
        <v>13</v>
      </c>
      <c r="K74" s="5" t="s">
        <v>13</v>
      </c>
      <c r="L74" s="5" t="s">
        <v>13</v>
      </c>
      <c r="M74" s="5" t="s">
        <v>13</v>
      </c>
      <c r="N74" s="5" t="s">
        <v>13</v>
      </c>
      <c r="O74" s="5" t="s">
        <v>13</v>
      </c>
      <c r="P74" s="5" t="s">
        <v>13</v>
      </c>
      <c r="Q74" s="5" t="s">
        <v>13</v>
      </c>
      <c r="AK74" s="20">
        <v>35</v>
      </c>
    </row>
    <row r="75" spans="1:41" x14ac:dyDescent="0.2">
      <c r="A75" s="1" t="s">
        <v>93</v>
      </c>
      <c r="B75" s="1" t="s">
        <v>94</v>
      </c>
      <c r="C75" s="1" t="s">
        <v>8</v>
      </c>
      <c r="D75" s="1" t="s">
        <v>218</v>
      </c>
      <c r="E75" s="1" t="s">
        <v>21</v>
      </c>
      <c r="F75" s="1" t="s">
        <v>10</v>
      </c>
      <c r="G75" s="5">
        <v>50</v>
      </c>
      <c r="H75" s="5">
        <v>53</v>
      </c>
      <c r="I75" s="5">
        <v>11</v>
      </c>
      <c r="K75" s="5">
        <v>33</v>
      </c>
      <c r="P75" s="5">
        <v>0.6</v>
      </c>
      <c r="R75" s="5">
        <v>169.869</v>
      </c>
      <c r="S75" s="5">
        <v>82.893000000000001</v>
      </c>
      <c r="T75" s="5">
        <v>42.22</v>
      </c>
      <c r="U75" s="5">
        <v>331.66300000000001</v>
      </c>
      <c r="V75" s="5">
        <v>442.73099999999999</v>
      </c>
      <c r="W75" s="5">
        <v>633.08699999999999</v>
      </c>
      <c r="X75" s="5">
        <v>618.78800000000001</v>
      </c>
      <c r="Y75" s="5">
        <v>483.99599999999998</v>
      </c>
      <c r="Z75" s="5">
        <v>526.77599999999995</v>
      </c>
      <c r="AA75" s="5">
        <v>272.923</v>
      </c>
      <c r="AB75" s="5">
        <v>132.97</v>
      </c>
      <c r="AC75" s="5">
        <v>100.378</v>
      </c>
      <c r="AD75" s="5">
        <v>131.28200000000001</v>
      </c>
      <c r="AE75" s="5">
        <v>112.47199999999999</v>
      </c>
      <c r="AF75" s="5">
        <v>499.69900000000001</v>
      </c>
      <c r="AG75" s="5">
        <v>431.46300000000002</v>
      </c>
      <c r="AH75" s="5">
        <v>331.62200000000001</v>
      </c>
      <c r="AI75" s="5">
        <v>183.76499999999999</v>
      </c>
      <c r="AJ75" s="5">
        <v>196.06200000000001</v>
      </c>
      <c r="AK75" s="20">
        <v>36</v>
      </c>
      <c r="AM75" s="12">
        <f>+AO75/$AO$3</f>
        <v>2.232660740137493E-3</v>
      </c>
      <c r="AN75" s="7">
        <f>IF(AK75=1,AM75,AM75+AN73)</f>
        <v>0.97231346532017482</v>
      </c>
      <c r="AO75" s="5">
        <f>SUM(G75:AJ75)</f>
        <v>5872.259</v>
      </c>
    </row>
    <row r="76" spans="1:41" x14ac:dyDescent="0.2">
      <c r="A76" s="1" t="s">
        <v>93</v>
      </c>
      <c r="B76" s="1" t="s">
        <v>94</v>
      </c>
      <c r="C76" s="1" t="s">
        <v>8</v>
      </c>
      <c r="D76" s="1" t="s">
        <v>218</v>
      </c>
      <c r="E76" s="1" t="s">
        <v>21</v>
      </c>
      <c r="F76" s="1" t="s">
        <v>11</v>
      </c>
      <c r="G76" s="5" t="s">
        <v>15</v>
      </c>
      <c r="H76" s="5" t="s">
        <v>15</v>
      </c>
      <c r="I76" s="5">
        <v>-1</v>
      </c>
      <c r="K76" s="5" t="s">
        <v>15</v>
      </c>
      <c r="P76" s="5">
        <v>-1</v>
      </c>
      <c r="R76" s="5" t="s">
        <v>15</v>
      </c>
      <c r="S76" s="5" t="s">
        <v>15</v>
      </c>
      <c r="T76" s="5" t="s">
        <v>15</v>
      </c>
      <c r="U76" s="5" t="s">
        <v>13</v>
      </c>
      <c r="V76" s="5" t="s">
        <v>13</v>
      </c>
      <c r="W76" s="5" t="s">
        <v>13</v>
      </c>
      <c r="X76" s="5" t="s">
        <v>13</v>
      </c>
      <c r="Y76" s="5" t="s">
        <v>13</v>
      </c>
      <c r="Z76" s="5" t="s">
        <v>13</v>
      </c>
      <c r="AA76" s="5" t="s">
        <v>13</v>
      </c>
      <c r="AB76" s="5" t="s">
        <v>13</v>
      </c>
      <c r="AC76" s="5" t="s">
        <v>13</v>
      </c>
      <c r="AD76" s="5" t="s">
        <v>13</v>
      </c>
      <c r="AE76" s="5" t="s">
        <v>13</v>
      </c>
      <c r="AF76" s="5" t="s">
        <v>13</v>
      </c>
      <c r="AG76" s="5" t="s">
        <v>13</v>
      </c>
      <c r="AH76" s="5" t="s">
        <v>13</v>
      </c>
      <c r="AI76" s="5" t="s">
        <v>13</v>
      </c>
      <c r="AJ76" s="5" t="s">
        <v>13</v>
      </c>
      <c r="AK76" s="20">
        <v>36</v>
      </c>
    </row>
    <row r="77" spans="1:41" x14ac:dyDescent="0.2">
      <c r="A77" s="1" t="s">
        <v>93</v>
      </c>
      <c r="B77" s="1" t="s">
        <v>94</v>
      </c>
      <c r="C77" s="1" t="s">
        <v>8</v>
      </c>
      <c r="D77" s="1" t="s">
        <v>76</v>
      </c>
      <c r="E77" s="1" t="s">
        <v>21</v>
      </c>
      <c r="F77" s="1" t="s">
        <v>10</v>
      </c>
      <c r="H77" s="5">
        <v>308</v>
      </c>
      <c r="I77" s="5">
        <v>785</v>
      </c>
      <c r="J77" s="5">
        <v>400</v>
      </c>
      <c r="K77" s="5">
        <v>400</v>
      </c>
      <c r="L77" s="5">
        <v>400</v>
      </c>
      <c r="M77" s="5">
        <v>400</v>
      </c>
      <c r="N77" s="5">
        <v>400</v>
      </c>
      <c r="O77" s="5">
        <v>400</v>
      </c>
      <c r="P77" s="5">
        <v>400</v>
      </c>
      <c r="Q77" s="5">
        <v>30.901</v>
      </c>
      <c r="R77" s="5">
        <v>593</v>
      </c>
      <c r="S77" s="5">
        <v>593</v>
      </c>
      <c r="V77" s="5">
        <v>4</v>
      </c>
      <c r="AK77" s="20">
        <v>37</v>
      </c>
      <c r="AM77" s="12">
        <f>+AO77/$AO$3</f>
        <v>1.944329429551705E-3</v>
      </c>
      <c r="AN77" s="7">
        <f>IF(AK77=1,AM77,AM77+AN75)</f>
        <v>0.97425779474972651</v>
      </c>
      <c r="AO77" s="5">
        <f>SUM(G77:AJ77)</f>
        <v>5113.9009999999998</v>
      </c>
    </row>
    <row r="78" spans="1:41" x14ac:dyDescent="0.2">
      <c r="A78" s="1" t="s">
        <v>93</v>
      </c>
      <c r="B78" s="1" t="s">
        <v>94</v>
      </c>
      <c r="C78" s="1" t="s">
        <v>8</v>
      </c>
      <c r="D78" s="1" t="s">
        <v>76</v>
      </c>
      <c r="E78" s="1" t="s">
        <v>21</v>
      </c>
      <c r="F78" s="1" t="s">
        <v>11</v>
      </c>
      <c r="H78" s="5">
        <v>-1</v>
      </c>
      <c r="I78" s="5">
        <v>-1</v>
      </c>
      <c r="J78" s="5">
        <v>-1</v>
      </c>
      <c r="K78" s="5">
        <v>-1</v>
      </c>
      <c r="L78" s="5">
        <v>-1</v>
      </c>
      <c r="M78" s="5">
        <v>-1</v>
      </c>
      <c r="N78" s="5">
        <v>-1</v>
      </c>
      <c r="O78" s="5">
        <v>-1</v>
      </c>
      <c r="P78" s="5">
        <v>-1</v>
      </c>
      <c r="Q78" s="5">
        <v>-1</v>
      </c>
      <c r="R78" s="5">
        <v>-1</v>
      </c>
      <c r="S78" s="5">
        <v>-1</v>
      </c>
      <c r="V78" s="5">
        <v>-1</v>
      </c>
      <c r="AK78" s="20">
        <v>37</v>
      </c>
    </row>
    <row r="79" spans="1:41" x14ac:dyDescent="0.2">
      <c r="A79" s="1" t="s">
        <v>93</v>
      </c>
      <c r="B79" s="1" t="s">
        <v>94</v>
      </c>
      <c r="C79" s="1" t="s">
        <v>8</v>
      </c>
      <c r="D79" s="1" t="s">
        <v>55</v>
      </c>
      <c r="E79" s="1" t="s">
        <v>21</v>
      </c>
      <c r="F79" s="1" t="s">
        <v>10</v>
      </c>
      <c r="J79" s="5">
        <v>708.4</v>
      </c>
      <c r="M79" s="5">
        <v>3</v>
      </c>
      <c r="O79" s="5">
        <v>286</v>
      </c>
      <c r="P79" s="5">
        <v>481.839</v>
      </c>
      <c r="Q79" s="5">
        <v>280.46899999999999</v>
      </c>
      <c r="R79" s="5">
        <v>196.2</v>
      </c>
      <c r="S79" s="5">
        <v>149.52000000000001</v>
      </c>
      <c r="T79" s="5">
        <v>132.779</v>
      </c>
      <c r="U79" s="5">
        <v>276.387</v>
      </c>
      <c r="V79" s="5">
        <v>227.5</v>
      </c>
      <c r="W79" s="5">
        <v>25.949000000000002</v>
      </c>
      <c r="X79" s="5">
        <v>112.2</v>
      </c>
      <c r="Y79" s="5">
        <v>48.040999999999997</v>
      </c>
      <c r="Z79" s="5">
        <v>132.62100000000001</v>
      </c>
      <c r="AA79" s="5">
        <v>25.736999999999998</v>
      </c>
      <c r="AB79" s="5">
        <v>195.559</v>
      </c>
      <c r="AC79" s="5">
        <v>34.799999999999997</v>
      </c>
      <c r="AD79" s="5">
        <v>185.6</v>
      </c>
      <c r="AE79" s="5">
        <v>371</v>
      </c>
      <c r="AF79" s="5">
        <v>235.6</v>
      </c>
      <c r="AG79" s="5">
        <v>48.313000000000002</v>
      </c>
      <c r="AH79" s="5">
        <v>14.148999999999999</v>
      </c>
      <c r="AI79" s="5">
        <v>41.177999999999997</v>
      </c>
      <c r="AJ79" s="5">
        <v>562.18600000000004</v>
      </c>
      <c r="AK79" s="20">
        <v>38</v>
      </c>
      <c r="AM79" s="12">
        <f>+AO79/$AO$3</f>
        <v>1.8154879265367069E-3</v>
      </c>
      <c r="AN79" s="7">
        <f>IF(AK79=1,AM79,AM79+AN77)</f>
        <v>0.97607328267626325</v>
      </c>
      <c r="AO79" s="5">
        <f>SUM(G79:AJ79)</f>
        <v>4775.027000000001</v>
      </c>
    </row>
    <row r="80" spans="1:41" x14ac:dyDescent="0.2">
      <c r="A80" s="1" t="s">
        <v>93</v>
      </c>
      <c r="B80" s="1" t="s">
        <v>94</v>
      </c>
      <c r="C80" s="1" t="s">
        <v>8</v>
      </c>
      <c r="D80" s="1" t="s">
        <v>55</v>
      </c>
      <c r="E80" s="1" t="s">
        <v>21</v>
      </c>
      <c r="F80" s="1" t="s">
        <v>11</v>
      </c>
      <c r="J80" s="5" t="s">
        <v>15</v>
      </c>
      <c r="M80" s="5">
        <v>-1</v>
      </c>
      <c r="O80" s="5" t="s">
        <v>15</v>
      </c>
      <c r="P80" s="5">
        <v>-1</v>
      </c>
      <c r="Q80" s="5" t="s">
        <v>13</v>
      </c>
      <c r="R80" s="5" t="s">
        <v>15</v>
      </c>
      <c r="S80" s="5">
        <v>-1</v>
      </c>
      <c r="T80" s="5" t="s">
        <v>13</v>
      </c>
      <c r="U80" s="5" t="s">
        <v>13</v>
      </c>
      <c r="V80" s="5" t="s">
        <v>13</v>
      </c>
      <c r="W80" s="5" t="s">
        <v>13</v>
      </c>
      <c r="X80" s="5" t="s">
        <v>13</v>
      </c>
      <c r="Y80" s="5" t="s">
        <v>13</v>
      </c>
      <c r="Z80" s="5" t="s">
        <v>13</v>
      </c>
      <c r="AA80" s="5" t="s">
        <v>13</v>
      </c>
      <c r="AB80" s="5" t="s">
        <v>15</v>
      </c>
      <c r="AC80" s="5" t="s">
        <v>13</v>
      </c>
      <c r="AD80" s="5" t="s">
        <v>15</v>
      </c>
      <c r="AE80" s="5" t="s">
        <v>15</v>
      </c>
      <c r="AF80" s="5" t="s">
        <v>15</v>
      </c>
      <c r="AG80" s="5" t="s">
        <v>12</v>
      </c>
      <c r="AH80" s="5" t="s">
        <v>12</v>
      </c>
      <c r="AI80" s="5" t="s">
        <v>12</v>
      </c>
      <c r="AJ80" s="5" t="s">
        <v>12</v>
      </c>
      <c r="AK80" s="20">
        <v>38</v>
      </c>
    </row>
    <row r="81" spans="1:41" x14ac:dyDescent="0.2">
      <c r="A81" s="1" t="s">
        <v>93</v>
      </c>
      <c r="B81" s="1" t="s">
        <v>94</v>
      </c>
      <c r="C81" s="1" t="s">
        <v>8</v>
      </c>
      <c r="D81" s="1" t="s">
        <v>38</v>
      </c>
      <c r="E81" s="1" t="s">
        <v>21</v>
      </c>
      <c r="F81" s="1" t="s">
        <v>10</v>
      </c>
      <c r="G81" s="5">
        <v>26</v>
      </c>
      <c r="H81" s="5">
        <v>67</v>
      </c>
      <c r="I81" s="5">
        <v>124</v>
      </c>
      <c r="J81" s="5">
        <v>111</v>
      </c>
      <c r="K81" s="5">
        <v>147</v>
      </c>
      <c r="L81" s="5">
        <v>133</v>
      </c>
      <c r="M81" s="5">
        <v>161</v>
      </c>
      <c r="N81" s="5">
        <v>109</v>
      </c>
      <c r="O81" s="5">
        <v>244</v>
      </c>
      <c r="P81" s="5">
        <v>285.48</v>
      </c>
      <c r="Q81" s="5">
        <v>220.32</v>
      </c>
      <c r="R81" s="5">
        <v>265.47399999999999</v>
      </c>
      <c r="S81" s="5">
        <v>160.54599999999999</v>
      </c>
      <c r="T81" s="5">
        <v>134.57599999999999</v>
      </c>
      <c r="U81" s="5">
        <v>168.791</v>
      </c>
      <c r="V81" s="5">
        <v>171.61699999999999</v>
      </c>
      <c r="W81" s="5">
        <v>137.35400000000001</v>
      </c>
      <c r="X81" s="5">
        <v>107.154</v>
      </c>
      <c r="Y81" s="5">
        <v>106.53700000000001</v>
      </c>
      <c r="Z81" s="5">
        <v>97.453000000000003</v>
      </c>
      <c r="AA81" s="5">
        <v>121.376</v>
      </c>
      <c r="AB81" s="5">
        <v>154.72</v>
      </c>
      <c r="AC81" s="5">
        <v>189.81700000000001</v>
      </c>
      <c r="AD81" s="5">
        <v>185.863</v>
      </c>
      <c r="AE81" s="5">
        <v>248.67500000000001</v>
      </c>
      <c r="AF81" s="5">
        <v>165.70099999999999</v>
      </c>
      <c r="AG81" s="5">
        <v>208.22</v>
      </c>
      <c r="AH81" s="5">
        <v>233.489</v>
      </c>
      <c r="AI81" s="5">
        <v>192.61099999999999</v>
      </c>
      <c r="AJ81" s="5">
        <v>95.450999999999993</v>
      </c>
      <c r="AK81" s="20">
        <v>39</v>
      </c>
      <c r="AM81" s="12">
        <f>+AO81/$AO$3</f>
        <v>1.8148027975848451E-3</v>
      </c>
      <c r="AN81" s="7">
        <f>IF(AK81=1,AM81,AM81+AN79)</f>
        <v>0.97788808547384809</v>
      </c>
      <c r="AO81" s="5">
        <f>SUM(G81:AJ81)</f>
        <v>4773.2249999999995</v>
      </c>
    </row>
    <row r="82" spans="1:41" x14ac:dyDescent="0.2">
      <c r="A82" s="1" t="s">
        <v>93</v>
      </c>
      <c r="B82" s="1" t="s">
        <v>94</v>
      </c>
      <c r="C82" s="1" t="s">
        <v>8</v>
      </c>
      <c r="D82" s="1" t="s">
        <v>38</v>
      </c>
      <c r="E82" s="1" t="s">
        <v>21</v>
      </c>
      <c r="F82" s="1" t="s">
        <v>11</v>
      </c>
      <c r="G82" s="5">
        <v>-1</v>
      </c>
      <c r="H82" s="5" t="s">
        <v>15</v>
      </c>
      <c r="I82" s="5" t="s">
        <v>15</v>
      </c>
      <c r="J82" s="5" t="s">
        <v>15</v>
      </c>
      <c r="K82" s="5" t="s">
        <v>15</v>
      </c>
      <c r="L82" s="5" t="s">
        <v>15</v>
      </c>
      <c r="M82" s="5" t="s">
        <v>15</v>
      </c>
      <c r="N82" s="5" t="s">
        <v>15</v>
      </c>
      <c r="O82" s="5" t="s">
        <v>13</v>
      </c>
      <c r="P82" s="5" t="s">
        <v>13</v>
      </c>
      <c r="Q82" s="5" t="s">
        <v>12</v>
      </c>
      <c r="R82" s="5" t="s">
        <v>13</v>
      </c>
      <c r="S82" s="5" t="s">
        <v>13</v>
      </c>
      <c r="T82" s="5" t="s">
        <v>13</v>
      </c>
      <c r="U82" s="5" t="s">
        <v>13</v>
      </c>
      <c r="V82" s="5" t="s">
        <v>13</v>
      </c>
      <c r="W82" s="5" t="s">
        <v>13</v>
      </c>
      <c r="X82" s="5" t="s">
        <v>13</v>
      </c>
      <c r="Y82" s="5" t="s">
        <v>13</v>
      </c>
      <c r="Z82" s="5" t="s">
        <v>13</v>
      </c>
      <c r="AA82" s="5" t="s">
        <v>12</v>
      </c>
      <c r="AB82" s="5" t="s">
        <v>12</v>
      </c>
      <c r="AC82" s="5" t="s">
        <v>12</v>
      </c>
      <c r="AD82" s="5" t="s">
        <v>12</v>
      </c>
      <c r="AE82" s="5" t="s">
        <v>12</v>
      </c>
      <c r="AF82" s="5" t="s">
        <v>12</v>
      </c>
      <c r="AG82" s="5" t="s">
        <v>12</v>
      </c>
      <c r="AH82" s="5" t="s">
        <v>12</v>
      </c>
      <c r="AI82" s="5" t="s">
        <v>12</v>
      </c>
      <c r="AJ82" s="5" t="s">
        <v>12</v>
      </c>
      <c r="AK82" s="20">
        <v>39</v>
      </c>
    </row>
    <row r="83" spans="1:41" x14ac:dyDescent="0.2">
      <c r="A83" s="1" t="s">
        <v>93</v>
      </c>
      <c r="B83" s="1" t="s">
        <v>94</v>
      </c>
      <c r="C83" s="1" t="s">
        <v>8</v>
      </c>
      <c r="D83" s="1" t="s">
        <v>156</v>
      </c>
      <c r="E83" s="1" t="s">
        <v>21</v>
      </c>
      <c r="F83" s="1" t="s">
        <v>10</v>
      </c>
      <c r="Y83" s="5">
        <v>790</v>
      </c>
      <c r="Z83" s="5">
        <v>575.70399999999995</v>
      </c>
      <c r="AF83" s="5">
        <v>465.49299999999999</v>
      </c>
      <c r="AG83" s="5">
        <v>311.03800000000001</v>
      </c>
      <c r="AH83" s="5">
        <v>382.13</v>
      </c>
      <c r="AI83" s="5">
        <v>1825.5160000000001</v>
      </c>
      <c r="AJ83" s="5">
        <v>127.221</v>
      </c>
      <c r="AK83" s="20">
        <v>40</v>
      </c>
      <c r="AM83" s="12">
        <f>+AO83/$AO$3</f>
        <v>1.7022154276558729E-3</v>
      </c>
      <c r="AN83" s="7">
        <f>IF(AK83=1,AM83,AM83+AN81)</f>
        <v>0.97959030090150401</v>
      </c>
      <c r="AO83" s="5">
        <f>SUM(G83:AJ83)</f>
        <v>4477.101999999999</v>
      </c>
    </row>
    <row r="84" spans="1:41" x14ac:dyDescent="0.2">
      <c r="A84" s="1" t="s">
        <v>93</v>
      </c>
      <c r="B84" s="1" t="s">
        <v>94</v>
      </c>
      <c r="C84" s="1" t="s">
        <v>8</v>
      </c>
      <c r="D84" s="1" t="s">
        <v>156</v>
      </c>
      <c r="E84" s="1" t="s">
        <v>21</v>
      </c>
      <c r="F84" s="1" t="s">
        <v>11</v>
      </c>
      <c r="Y84" s="5" t="s">
        <v>15</v>
      </c>
      <c r="Z84" s="5" t="s">
        <v>15</v>
      </c>
      <c r="AF84" s="5" t="s">
        <v>15</v>
      </c>
      <c r="AG84" s="5" t="s">
        <v>15</v>
      </c>
      <c r="AH84" s="5">
        <v>-1</v>
      </c>
      <c r="AI84" s="5" t="s">
        <v>15</v>
      </c>
      <c r="AJ84" s="5" t="s">
        <v>15</v>
      </c>
      <c r="AK84" s="20">
        <v>40</v>
      </c>
    </row>
    <row r="85" spans="1:41" x14ac:dyDescent="0.2">
      <c r="A85" s="1" t="s">
        <v>93</v>
      </c>
      <c r="B85" s="1" t="s">
        <v>94</v>
      </c>
      <c r="C85" s="1" t="s">
        <v>8</v>
      </c>
      <c r="D85" s="1" t="s">
        <v>54</v>
      </c>
      <c r="E85" s="1" t="s">
        <v>21</v>
      </c>
      <c r="F85" s="1" t="s">
        <v>10</v>
      </c>
      <c r="N85" s="5">
        <v>52.7</v>
      </c>
      <c r="O85" s="5">
        <v>36.799999999999997</v>
      </c>
      <c r="P85" s="5">
        <v>200.5</v>
      </c>
      <c r="Q85" s="5">
        <v>134.86000000000001</v>
      </c>
      <c r="R85" s="5">
        <v>318.5</v>
      </c>
      <c r="S85" s="5">
        <v>104.925</v>
      </c>
      <c r="T85" s="5">
        <v>221.797</v>
      </c>
      <c r="U85" s="5">
        <v>219.589</v>
      </c>
      <c r="V85" s="5">
        <v>77.878</v>
      </c>
      <c r="W85" s="5">
        <v>148.13200000000001</v>
      </c>
      <c r="X85" s="5">
        <v>200.023</v>
      </c>
      <c r="Y85" s="5">
        <v>126.985</v>
      </c>
      <c r="Z85" s="5">
        <v>136.93899999999999</v>
      </c>
      <c r="AA85" s="5">
        <v>124.378</v>
      </c>
      <c r="AB85" s="5">
        <v>35.177999999999997</v>
      </c>
      <c r="AC85" s="5">
        <v>293.76600000000002</v>
      </c>
      <c r="AD85" s="5">
        <v>281.77100000000002</v>
      </c>
      <c r="AE85" s="5">
        <v>142.869</v>
      </c>
      <c r="AF85" s="5">
        <v>110.786</v>
      </c>
      <c r="AG85" s="5">
        <v>235.047</v>
      </c>
      <c r="AH85" s="5">
        <v>268.62099999999998</v>
      </c>
      <c r="AI85" s="5">
        <v>341.14100000000002</v>
      </c>
      <c r="AJ85" s="5">
        <v>285.73099999999999</v>
      </c>
      <c r="AK85" s="20">
        <v>41</v>
      </c>
      <c r="AM85" s="12">
        <f>+AO85/$AO$3</f>
        <v>1.55842731567552E-3</v>
      </c>
      <c r="AN85" s="7">
        <f>IF(AK85=1,AM85,AM85+AN83)</f>
        <v>0.98114872821717958</v>
      </c>
      <c r="AO85" s="5">
        <f>SUM(G85:AJ85)</f>
        <v>4098.9160000000002</v>
      </c>
    </row>
    <row r="86" spans="1:41" x14ac:dyDescent="0.2">
      <c r="A86" s="1" t="s">
        <v>93</v>
      </c>
      <c r="B86" s="1" t="s">
        <v>94</v>
      </c>
      <c r="C86" s="1" t="s">
        <v>8</v>
      </c>
      <c r="D86" s="1" t="s">
        <v>54</v>
      </c>
      <c r="E86" s="1" t="s">
        <v>21</v>
      </c>
      <c r="F86" s="1" t="s">
        <v>11</v>
      </c>
      <c r="N86" s="5" t="s">
        <v>15</v>
      </c>
      <c r="O86" s="5" t="s">
        <v>13</v>
      </c>
      <c r="P86" s="5" t="s">
        <v>13</v>
      </c>
      <c r="Q86" s="5" t="s">
        <v>13</v>
      </c>
      <c r="R86" s="5" t="s">
        <v>12</v>
      </c>
      <c r="S86" s="5" t="s">
        <v>13</v>
      </c>
      <c r="T86" s="5" t="s">
        <v>13</v>
      </c>
      <c r="U86" s="5" t="s">
        <v>13</v>
      </c>
      <c r="V86" s="5" t="s">
        <v>13</v>
      </c>
      <c r="W86" s="5" t="s">
        <v>13</v>
      </c>
      <c r="X86" s="5" t="s">
        <v>13</v>
      </c>
      <c r="Y86" s="5" t="s">
        <v>13</v>
      </c>
      <c r="Z86" s="5" t="s">
        <v>13</v>
      </c>
      <c r="AA86" s="5" t="s">
        <v>13</v>
      </c>
      <c r="AB86" s="5" t="s">
        <v>13</v>
      </c>
      <c r="AC86" s="5" t="s">
        <v>13</v>
      </c>
      <c r="AD86" s="5" t="s">
        <v>13</v>
      </c>
      <c r="AE86" s="5" t="s">
        <v>13</v>
      </c>
      <c r="AF86" s="5" t="s">
        <v>13</v>
      </c>
      <c r="AG86" s="5" t="s">
        <v>13</v>
      </c>
      <c r="AH86" s="5" t="s">
        <v>13</v>
      </c>
      <c r="AI86" s="5" t="s">
        <v>13</v>
      </c>
      <c r="AJ86" s="5" t="s">
        <v>13</v>
      </c>
      <c r="AK86" s="20">
        <v>41</v>
      </c>
    </row>
    <row r="87" spans="1:41" x14ac:dyDescent="0.2">
      <c r="A87" s="1" t="s">
        <v>93</v>
      </c>
      <c r="B87" s="1" t="s">
        <v>94</v>
      </c>
      <c r="C87" s="1" t="s">
        <v>8</v>
      </c>
      <c r="D87" s="1" t="s">
        <v>37</v>
      </c>
      <c r="E87" s="1" t="s">
        <v>33</v>
      </c>
      <c r="F87" s="1" t="s">
        <v>10</v>
      </c>
      <c r="AA87" s="5">
        <v>201</v>
      </c>
      <c r="AB87" s="5">
        <v>210</v>
      </c>
      <c r="AC87" s="5">
        <v>220</v>
      </c>
      <c r="AD87" s="5">
        <v>220</v>
      </c>
      <c r="AE87" s="5">
        <v>208.5</v>
      </c>
      <c r="AF87" s="5">
        <v>250</v>
      </c>
      <c r="AG87" s="5">
        <v>310</v>
      </c>
      <c r="AH87" s="5">
        <v>378</v>
      </c>
      <c r="AI87" s="5">
        <v>638</v>
      </c>
      <c r="AJ87" s="5">
        <v>652</v>
      </c>
      <c r="AK87" s="20">
        <v>42</v>
      </c>
      <c r="AM87" s="12">
        <f>+AO87/$AO$3</f>
        <v>1.2499231016891469E-3</v>
      </c>
      <c r="AN87" s="7">
        <f>IF(AK87=1,AM87,AM87+AN85)</f>
        <v>0.98239865131886872</v>
      </c>
      <c r="AO87" s="5">
        <f>SUM(G87:AJ87)</f>
        <v>3287.5</v>
      </c>
    </row>
    <row r="88" spans="1:41" x14ac:dyDescent="0.2">
      <c r="A88" s="1" t="s">
        <v>93</v>
      </c>
      <c r="B88" s="1" t="s">
        <v>94</v>
      </c>
      <c r="C88" s="1" t="s">
        <v>8</v>
      </c>
      <c r="D88" s="1" t="s">
        <v>37</v>
      </c>
      <c r="E88" s="1" t="s">
        <v>33</v>
      </c>
      <c r="F88" s="1" t="s">
        <v>11</v>
      </c>
      <c r="AA88" s="5">
        <v>-1</v>
      </c>
      <c r="AB88" s="5">
        <v>-1</v>
      </c>
      <c r="AC88" s="5">
        <v>-1</v>
      </c>
      <c r="AD88" s="5">
        <v>-1</v>
      </c>
      <c r="AE88" s="5">
        <v>-1</v>
      </c>
      <c r="AF88" s="5">
        <v>-1</v>
      </c>
      <c r="AG88" s="5">
        <v>-1</v>
      </c>
      <c r="AH88" s="5">
        <v>-1</v>
      </c>
      <c r="AI88" s="5">
        <v>-1</v>
      </c>
      <c r="AJ88" s="5">
        <v>-1</v>
      </c>
      <c r="AK88" s="20">
        <v>42</v>
      </c>
    </row>
    <row r="89" spans="1:41" x14ac:dyDescent="0.2">
      <c r="A89" s="1" t="s">
        <v>93</v>
      </c>
      <c r="B89" s="1" t="s">
        <v>94</v>
      </c>
      <c r="C89" s="1" t="s">
        <v>8</v>
      </c>
      <c r="D89" s="1" t="s">
        <v>58</v>
      </c>
      <c r="E89" s="1" t="s">
        <v>9</v>
      </c>
      <c r="F89" s="1" t="s">
        <v>10</v>
      </c>
      <c r="O89" s="5">
        <v>587.67999999999995</v>
      </c>
      <c r="P89" s="5">
        <v>739.71</v>
      </c>
      <c r="Q89" s="5">
        <v>954.74</v>
      </c>
      <c r="R89" s="5">
        <v>342.17</v>
      </c>
      <c r="S89" s="5">
        <v>445.03</v>
      </c>
      <c r="T89" s="5">
        <v>183.49</v>
      </c>
      <c r="U89" s="5">
        <v>27</v>
      </c>
      <c r="AK89" s="20">
        <v>43</v>
      </c>
      <c r="AM89" s="12">
        <f>+AO89/$AO$3</f>
        <v>1.2470031292417028E-3</v>
      </c>
      <c r="AN89" s="7">
        <f>IF(AK89=1,AM89,AM89+AN87)</f>
        <v>0.98364565444811047</v>
      </c>
      <c r="AO89" s="5">
        <f>SUM(G89:AJ89)</f>
        <v>3279.8199999999997</v>
      </c>
    </row>
    <row r="90" spans="1:41" x14ac:dyDescent="0.2">
      <c r="A90" s="1" t="s">
        <v>93</v>
      </c>
      <c r="B90" s="1" t="s">
        <v>94</v>
      </c>
      <c r="C90" s="1" t="s">
        <v>8</v>
      </c>
      <c r="D90" s="1" t="s">
        <v>58</v>
      </c>
      <c r="E90" s="1" t="s">
        <v>9</v>
      </c>
      <c r="F90" s="1" t="s">
        <v>11</v>
      </c>
      <c r="O90" s="5" t="s">
        <v>15</v>
      </c>
      <c r="P90" s="5" t="s">
        <v>13</v>
      </c>
      <c r="Q90" s="5" t="s">
        <v>13</v>
      </c>
      <c r="R90" s="5" t="s">
        <v>13</v>
      </c>
      <c r="S90" s="5" t="s">
        <v>13</v>
      </c>
      <c r="T90" s="5" t="s">
        <v>13</v>
      </c>
      <c r="U90" s="5" t="s">
        <v>13</v>
      </c>
      <c r="AK90" s="20">
        <v>43</v>
      </c>
    </row>
    <row r="91" spans="1:41" x14ac:dyDescent="0.2">
      <c r="A91" s="1" t="s">
        <v>93</v>
      </c>
      <c r="B91" s="1" t="s">
        <v>94</v>
      </c>
      <c r="C91" s="1" t="s">
        <v>8</v>
      </c>
      <c r="D91" s="1" t="s">
        <v>34</v>
      </c>
      <c r="E91" s="1" t="s">
        <v>21</v>
      </c>
      <c r="F91" s="1" t="s">
        <v>10</v>
      </c>
      <c r="K91" s="5">
        <v>9.5</v>
      </c>
      <c r="M91" s="5">
        <v>5</v>
      </c>
      <c r="P91" s="5">
        <v>46.9</v>
      </c>
      <c r="V91" s="5">
        <v>4.0179999999999998</v>
      </c>
      <c r="W91" s="5">
        <v>60.152999999999999</v>
      </c>
      <c r="X91" s="5">
        <v>70.146000000000001</v>
      </c>
      <c r="Y91" s="5">
        <v>59.704000000000001</v>
      </c>
      <c r="Z91" s="5">
        <v>48.045999999999999</v>
      </c>
      <c r="AA91" s="5">
        <v>556.07399999999996</v>
      </c>
      <c r="AB91" s="5">
        <v>11.603</v>
      </c>
      <c r="AC91" s="5">
        <v>102.596</v>
      </c>
      <c r="AD91" s="5">
        <v>162.63399999999999</v>
      </c>
      <c r="AE91" s="5">
        <v>223.56700000000001</v>
      </c>
      <c r="AF91" s="5">
        <v>474.49700000000001</v>
      </c>
      <c r="AG91" s="5">
        <v>594.60299999999995</v>
      </c>
      <c r="AH91" s="5">
        <v>353.14499999999998</v>
      </c>
      <c r="AI91" s="5">
        <v>321.29199999999997</v>
      </c>
      <c r="AJ91" s="5">
        <v>152.196</v>
      </c>
      <c r="AK91" s="20">
        <v>44</v>
      </c>
      <c r="AM91" s="12">
        <f>+AO91/$AO$3</f>
        <v>1.2378227054505586E-3</v>
      </c>
      <c r="AN91" s="7">
        <f>IF(AK91=1,AM91,AM91+AN89)</f>
        <v>0.98488347715356106</v>
      </c>
      <c r="AO91" s="5">
        <f>SUM(G91:AJ91)</f>
        <v>3255.6739999999995</v>
      </c>
    </row>
    <row r="92" spans="1:41" x14ac:dyDescent="0.2">
      <c r="A92" s="1" t="s">
        <v>93</v>
      </c>
      <c r="B92" s="1" t="s">
        <v>94</v>
      </c>
      <c r="C92" s="1" t="s">
        <v>8</v>
      </c>
      <c r="D92" s="1" t="s">
        <v>34</v>
      </c>
      <c r="E92" s="1" t="s">
        <v>21</v>
      </c>
      <c r="F92" s="1" t="s">
        <v>11</v>
      </c>
      <c r="K92" s="5" t="s">
        <v>15</v>
      </c>
      <c r="M92" s="5" t="s">
        <v>15</v>
      </c>
      <c r="P92" s="5" t="s">
        <v>15</v>
      </c>
      <c r="V92" s="5" t="s">
        <v>15</v>
      </c>
      <c r="W92" s="5" t="s">
        <v>15</v>
      </c>
      <c r="X92" s="5" t="s">
        <v>15</v>
      </c>
      <c r="Y92" s="5" t="s">
        <v>13</v>
      </c>
      <c r="Z92" s="5" t="s">
        <v>13</v>
      </c>
      <c r="AA92" s="5" t="s">
        <v>13</v>
      </c>
      <c r="AB92" s="5" t="s">
        <v>13</v>
      </c>
      <c r="AC92" s="5" t="s">
        <v>15</v>
      </c>
      <c r="AD92" s="5" t="s">
        <v>15</v>
      </c>
      <c r="AE92" s="5" t="s">
        <v>13</v>
      </c>
      <c r="AF92" s="5" t="s">
        <v>15</v>
      </c>
      <c r="AG92" s="5" t="s">
        <v>13</v>
      </c>
      <c r="AH92" s="5" t="s">
        <v>12</v>
      </c>
      <c r="AI92" s="5" t="s">
        <v>12</v>
      </c>
      <c r="AJ92" s="5" t="s">
        <v>12</v>
      </c>
      <c r="AK92" s="20">
        <v>44</v>
      </c>
    </row>
    <row r="93" spans="1:41" x14ac:dyDescent="0.2">
      <c r="A93" s="1" t="s">
        <v>93</v>
      </c>
      <c r="B93" s="1" t="s">
        <v>94</v>
      </c>
      <c r="C93" s="1" t="s">
        <v>8</v>
      </c>
      <c r="D93" s="1" t="s">
        <v>149</v>
      </c>
      <c r="E93" s="1" t="s">
        <v>9</v>
      </c>
      <c r="F93" s="1" t="s">
        <v>10</v>
      </c>
      <c r="J93" s="5">
        <v>5</v>
      </c>
      <c r="N93" s="5">
        <v>131.6</v>
      </c>
      <c r="P93" s="5">
        <v>5.5</v>
      </c>
      <c r="Q93" s="5">
        <v>125.6</v>
      </c>
      <c r="R93" s="5">
        <v>0.05</v>
      </c>
      <c r="S93" s="5">
        <v>81.3</v>
      </c>
      <c r="T93" s="5">
        <v>42.2</v>
      </c>
      <c r="U93" s="5">
        <v>56.107999999999997</v>
      </c>
      <c r="V93" s="5">
        <v>48.363</v>
      </c>
      <c r="W93" s="5">
        <v>649.53800000000001</v>
      </c>
      <c r="X93" s="5">
        <v>159.08099999999999</v>
      </c>
      <c r="Y93" s="5">
        <v>93.203000000000003</v>
      </c>
      <c r="Z93" s="5">
        <v>96.558999999999997</v>
      </c>
      <c r="AA93" s="5">
        <v>174.27600000000001</v>
      </c>
      <c r="AB93" s="5">
        <v>400.58600000000001</v>
      </c>
      <c r="AC93" s="5">
        <v>234.6</v>
      </c>
      <c r="AD93" s="5">
        <v>159.12299999999999</v>
      </c>
      <c r="AE93" s="5">
        <v>177.61799999999999</v>
      </c>
      <c r="AF93" s="5">
        <v>1.859</v>
      </c>
      <c r="AG93" s="5">
        <v>0.98</v>
      </c>
      <c r="AH93" s="5">
        <v>100.435</v>
      </c>
      <c r="AI93" s="5">
        <v>56.5</v>
      </c>
      <c r="AJ93" s="5">
        <v>196.744</v>
      </c>
      <c r="AK93" s="20">
        <v>45</v>
      </c>
      <c r="AM93" s="12">
        <f>+AO93/$AO$3</f>
        <v>1.1394063268055892E-3</v>
      </c>
      <c r="AN93" s="7">
        <f>IF(AK93=1,AM93,AM93+AN91)</f>
        <v>0.9860228834803666</v>
      </c>
      <c r="AO93" s="5">
        <f>SUM(G93:AJ93)</f>
        <v>2996.8229999999999</v>
      </c>
    </row>
    <row r="94" spans="1:41" x14ac:dyDescent="0.2">
      <c r="A94" s="1" t="s">
        <v>93</v>
      </c>
      <c r="B94" s="1" t="s">
        <v>94</v>
      </c>
      <c r="C94" s="1" t="s">
        <v>8</v>
      </c>
      <c r="D94" s="1" t="s">
        <v>149</v>
      </c>
      <c r="E94" s="1" t="s">
        <v>9</v>
      </c>
      <c r="F94" s="1" t="s">
        <v>11</v>
      </c>
      <c r="J94" s="5" t="s">
        <v>15</v>
      </c>
      <c r="N94" s="5" t="s">
        <v>15</v>
      </c>
      <c r="P94" s="5">
        <v>-1</v>
      </c>
      <c r="Q94" s="5" t="s">
        <v>15</v>
      </c>
      <c r="R94" s="5" t="s">
        <v>15</v>
      </c>
      <c r="S94" s="5" t="s">
        <v>15</v>
      </c>
      <c r="T94" s="5" t="s">
        <v>15</v>
      </c>
      <c r="U94" s="5" t="s">
        <v>15</v>
      </c>
      <c r="V94" s="5" t="s">
        <v>15</v>
      </c>
      <c r="W94" s="5" t="s">
        <v>15</v>
      </c>
      <c r="X94" s="5" t="s">
        <v>15</v>
      </c>
      <c r="Y94" s="5" t="s">
        <v>15</v>
      </c>
      <c r="Z94" s="5" t="s">
        <v>15</v>
      </c>
      <c r="AA94" s="5" t="s">
        <v>15</v>
      </c>
      <c r="AB94" s="5" t="s">
        <v>15</v>
      </c>
      <c r="AC94" s="5" t="s">
        <v>15</v>
      </c>
      <c r="AD94" s="5" t="s">
        <v>15</v>
      </c>
      <c r="AE94" s="5" t="s">
        <v>15</v>
      </c>
      <c r="AF94" s="5" t="s">
        <v>15</v>
      </c>
      <c r="AG94" s="5" t="s">
        <v>13</v>
      </c>
      <c r="AH94" s="5" t="s">
        <v>15</v>
      </c>
      <c r="AI94" s="5" t="s">
        <v>15</v>
      </c>
      <c r="AJ94" s="5" t="s">
        <v>15</v>
      </c>
      <c r="AK94" s="20">
        <v>45</v>
      </c>
    </row>
    <row r="95" spans="1:41" x14ac:dyDescent="0.2">
      <c r="A95" s="1" t="s">
        <v>93</v>
      </c>
      <c r="B95" s="1" t="s">
        <v>94</v>
      </c>
      <c r="C95" s="1" t="s">
        <v>30</v>
      </c>
      <c r="D95" s="1" t="s">
        <v>59</v>
      </c>
      <c r="E95" s="1" t="s">
        <v>28</v>
      </c>
      <c r="F95" s="1" t="s">
        <v>10</v>
      </c>
      <c r="G95" s="5">
        <v>357.46</v>
      </c>
      <c r="H95" s="5">
        <v>363.63</v>
      </c>
      <c r="I95" s="5">
        <v>42.24</v>
      </c>
      <c r="J95" s="5">
        <v>356.2</v>
      </c>
      <c r="K95" s="5">
        <v>915.46</v>
      </c>
      <c r="M95" s="5">
        <v>7.22</v>
      </c>
      <c r="Q95" s="5">
        <v>362.31</v>
      </c>
      <c r="R95" s="5">
        <v>67.900000000000006</v>
      </c>
      <c r="AK95" s="20">
        <v>46</v>
      </c>
      <c r="AM95" s="12">
        <f>+AO95/$AO$3</f>
        <v>9.4002581751430597E-4</v>
      </c>
      <c r="AN95" s="7">
        <f>IF(AK95=1,AM95,AM95+AN93)</f>
        <v>0.98696290929788089</v>
      </c>
      <c r="AO95" s="5">
        <f>SUM(G95:AJ95)</f>
        <v>2472.42</v>
      </c>
    </row>
    <row r="96" spans="1:41" x14ac:dyDescent="0.2">
      <c r="A96" s="1" t="s">
        <v>93</v>
      </c>
      <c r="B96" s="1" t="s">
        <v>94</v>
      </c>
      <c r="C96" s="1" t="s">
        <v>30</v>
      </c>
      <c r="D96" s="1" t="s">
        <v>59</v>
      </c>
      <c r="E96" s="1" t="s">
        <v>28</v>
      </c>
      <c r="F96" s="1" t="s">
        <v>11</v>
      </c>
      <c r="G96" s="5" t="s">
        <v>12</v>
      </c>
      <c r="H96" s="5" t="s">
        <v>18</v>
      </c>
      <c r="I96" s="5" t="s">
        <v>12</v>
      </c>
      <c r="J96" s="5" t="s">
        <v>12</v>
      </c>
      <c r="K96" s="5" t="s">
        <v>12</v>
      </c>
      <c r="L96" s="5" t="s">
        <v>17</v>
      </c>
      <c r="M96" s="5" t="s">
        <v>18</v>
      </c>
      <c r="N96" s="5" t="s">
        <v>17</v>
      </c>
      <c r="O96" s="5" t="s">
        <v>17</v>
      </c>
      <c r="P96" s="5" t="s">
        <v>17</v>
      </c>
      <c r="Q96" s="5" t="s">
        <v>12</v>
      </c>
      <c r="R96" s="5" t="s">
        <v>12</v>
      </c>
      <c r="S96" s="5" t="s">
        <v>17</v>
      </c>
      <c r="T96" s="5" t="s">
        <v>17</v>
      </c>
      <c r="U96" s="5" t="s">
        <v>17</v>
      </c>
      <c r="V96" s="5" t="s">
        <v>17</v>
      </c>
      <c r="W96" s="5" t="s">
        <v>17</v>
      </c>
      <c r="Z96" s="5" t="s">
        <v>15</v>
      </c>
      <c r="AK96" s="20">
        <v>46</v>
      </c>
    </row>
    <row r="97" spans="1:41" x14ac:dyDescent="0.2">
      <c r="A97" s="1" t="s">
        <v>93</v>
      </c>
      <c r="B97" s="1" t="s">
        <v>94</v>
      </c>
      <c r="C97" s="1" t="s">
        <v>8</v>
      </c>
      <c r="D97" s="1" t="s">
        <v>241</v>
      </c>
      <c r="E97" s="1" t="s">
        <v>28</v>
      </c>
      <c r="F97" s="1" t="s">
        <v>10</v>
      </c>
      <c r="G97" s="5">
        <v>3</v>
      </c>
      <c r="H97" s="5">
        <v>3.5</v>
      </c>
      <c r="I97" s="5">
        <v>4.3</v>
      </c>
      <c r="J97" s="5">
        <v>3</v>
      </c>
      <c r="K97" s="5">
        <v>6</v>
      </c>
      <c r="L97" s="5">
        <v>3.6</v>
      </c>
      <c r="M97" s="5">
        <v>5</v>
      </c>
      <c r="N97" s="5">
        <v>6.4</v>
      </c>
      <c r="O97" s="5">
        <v>4.5</v>
      </c>
      <c r="P97" s="5">
        <v>4.3</v>
      </c>
      <c r="Q97" s="5">
        <v>4.3</v>
      </c>
      <c r="R97" s="5">
        <v>4.3</v>
      </c>
      <c r="S97" s="5">
        <v>4.3</v>
      </c>
      <c r="T97" s="5">
        <v>11</v>
      </c>
      <c r="U97" s="5">
        <v>6</v>
      </c>
      <c r="V97" s="5">
        <v>4</v>
      </c>
      <c r="X97" s="5">
        <v>86.48</v>
      </c>
      <c r="Y97" s="5">
        <v>88.36</v>
      </c>
      <c r="Z97" s="5">
        <v>91.18</v>
      </c>
      <c r="AA97" s="5">
        <v>100.1</v>
      </c>
      <c r="AB97" s="5">
        <v>103.3</v>
      </c>
      <c r="AC97" s="5">
        <v>106.6</v>
      </c>
      <c r="AD97" s="5">
        <v>110.005</v>
      </c>
      <c r="AE97" s="5">
        <v>633.1</v>
      </c>
      <c r="AF97" s="5">
        <v>421.1</v>
      </c>
      <c r="AG97" s="5">
        <v>392.6</v>
      </c>
      <c r="AH97" s="5">
        <v>1.7</v>
      </c>
      <c r="AI97" s="5">
        <v>6.2130000000000001</v>
      </c>
      <c r="AJ97" s="5">
        <v>11</v>
      </c>
      <c r="AK97" s="20">
        <v>47</v>
      </c>
      <c r="AM97" s="12">
        <f>+AO97/$AO$3</f>
        <v>8.4756686703066483E-4</v>
      </c>
      <c r="AN97" s="7">
        <f>IF(AK97=1,AM97,AM97+AN95)</f>
        <v>0.98781047616491158</v>
      </c>
      <c r="AO97" s="5">
        <f>SUM(G97:AJ97)</f>
        <v>2229.2379999999998</v>
      </c>
    </row>
    <row r="98" spans="1:41" x14ac:dyDescent="0.2">
      <c r="A98" s="1" t="s">
        <v>93</v>
      </c>
      <c r="B98" s="1" t="s">
        <v>94</v>
      </c>
      <c r="C98" s="1" t="s">
        <v>8</v>
      </c>
      <c r="D98" s="1" t="s">
        <v>241</v>
      </c>
      <c r="E98" s="1" t="s">
        <v>28</v>
      </c>
      <c r="F98" s="1" t="s">
        <v>11</v>
      </c>
      <c r="G98" s="5">
        <v>-1</v>
      </c>
      <c r="H98" s="5">
        <v>-1</v>
      </c>
      <c r="I98" s="5">
        <v>-1</v>
      </c>
      <c r="J98" s="5">
        <v>-1</v>
      </c>
      <c r="K98" s="5">
        <v>-1</v>
      </c>
      <c r="L98" s="5">
        <v>-1</v>
      </c>
      <c r="M98" s="5">
        <v>-1</v>
      </c>
      <c r="N98" s="5">
        <v>-1</v>
      </c>
      <c r="O98" s="5">
        <v>-1</v>
      </c>
      <c r="P98" s="5">
        <v>-1</v>
      </c>
      <c r="Q98" s="5">
        <v>-1</v>
      </c>
      <c r="R98" s="5">
        <v>-1</v>
      </c>
      <c r="S98" s="5">
        <v>-1</v>
      </c>
      <c r="T98" s="5">
        <v>-1</v>
      </c>
      <c r="U98" s="5">
        <v>-1</v>
      </c>
      <c r="V98" s="5">
        <v>-1</v>
      </c>
      <c r="X98" s="5">
        <v>-1</v>
      </c>
      <c r="Y98" s="5">
        <v>-1</v>
      </c>
      <c r="Z98" s="5">
        <v>-1</v>
      </c>
      <c r="AA98" s="5">
        <v>-1</v>
      </c>
      <c r="AB98" s="5">
        <v>-1</v>
      </c>
      <c r="AC98" s="5">
        <v>-1</v>
      </c>
      <c r="AD98" s="5">
        <v>-1</v>
      </c>
      <c r="AE98" s="5">
        <v>-1</v>
      </c>
      <c r="AF98" s="5">
        <v>-1</v>
      </c>
      <c r="AG98" s="5">
        <v>-1</v>
      </c>
      <c r="AH98" s="5">
        <v>-1</v>
      </c>
      <c r="AI98" s="5">
        <v>-1</v>
      </c>
      <c r="AJ98" s="5">
        <v>-1</v>
      </c>
      <c r="AK98" s="20">
        <v>47</v>
      </c>
    </row>
    <row r="99" spans="1:41" x14ac:dyDescent="0.2">
      <c r="A99" s="1" t="s">
        <v>93</v>
      </c>
      <c r="B99" s="1" t="s">
        <v>94</v>
      </c>
      <c r="C99" s="1" t="s">
        <v>8</v>
      </c>
      <c r="D99" s="1" t="s">
        <v>55</v>
      </c>
      <c r="E99" s="1" t="s">
        <v>9</v>
      </c>
      <c r="F99" s="1" t="s">
        <v>10</v>
      </c>
      <c r="J99" s="5">
        <v>7</v>
      </c>
      <c r="K99" s="5">
        <v>29</v>
      </c>
      <c r="L99" s="5">
        <v>7</v>
      </c>
      <c r="M99" s="5">
        <v>43</v>
      </c>
      <c r="N99" s="5">
        <v>16</v>
      </c>
      <c r="O99" s="5">
        <v>137</v>
      </c>
      <c r="P99" s="5">
        <v>107.18300000000001</v>
      </c>
      <c r="Q99" s="5">
        <v>359.32900000000001</v>
      </c>
      <c r="R99" s="5">
        <v>77.400000000000006</v>
      </c>
      <c r="S99" s="5">
        <v>65.39</v>
      </c>
      <c r="T99" s="5">
        <v>44.253</v>
      </c>
      <c r="U99" s="5">
        <v>30.536999999999999</v>
      </c>
      <c r="V99" s="5">
        <v>55.475999999999999</v>
      </c>
      <c r="W99" s="5">
        <v>15.355</v>
      </c>
      <c r="X99" s="5">
        <v>33.86</v>
      </c>
      <c r="Y99" s="5">
        <v>59.625</v>
      </c>
      <c r="Z99" s="5">
        <v>47.942999999999998</v>
      </c>
      <c r="AA99" s="5">
        <v>262.91399999999999</v>
      </c>
      <c r="AB99" s="5">
        <v>180.73599999999999</v>
      </c>
      <c r="AC99" s="5">
        <v>100.3</v>
      </c>
      <c r="AD99" s="5">
        <v>53.9</v>
      </c>
      <c r="AE99" s="5">
        <v>94.4</v>
      </c>
      <c r="AF99" s="5">
        <v>123.3</v>
      </c>
      <c r="AG99" s="5">
        <v>92.206999999999994</v>
      </c>
      <c r="AH99" s="5">
        <v>94.88</v>
      </c>
      <c r="AI99" s="5">
        <v>38.152999999999999</v>
      </c>
      <c r="AJ99" s="5">
        <v>5.43</v>
      </c>
      <c r="AK99" s="20">
        <v>48</v>
      </c>
      <c r="AM99" s="12">
        <f>+AO99/$AO$3</f>
        <v>8.2944364741447708E-4</v>
      </c>
      <c r="AN99" s="7">
        <f>IF(AK99=1,AM99,AM99+AN97)</f>
        <v>0.98863991981232602</v>
      </c>
      <c r="AO99" s="5">
        <f>SUM(G99:AJ99)</f>
        <v>2181.5709999999995</v>
      </c>
    </row>
    <row r="100" spans="1:41" x14ac:dyDescent="0.2">
      <c r="A100" s="1" t="s">
        <v>93</v>
      </c>
      <c r="B100" s="1" t="s">
        <v>94</v>
      </c>
      <c r="C100" s="1" t="s">
        <v>8</v>
      </c>
      <c r="D100" s="1" t="s">
        <v>55</v>
      </c>
      <c r="E100" s="1" t="s">
        <v>9</v>
      </c>
      <c r="F100" s="1" t="s">
        <v>11</v>
      </c>
      <c r="J100" s="5" t="s">
        <v>15</v>
      </c>
      <c r="K100" s="5" t="s">
        <v>15</v>
      </c>
      <c r="L100" s="5">
        <v>-1</v>
      </c>
      <c r="M100" s="5">
        <v>-1</v>
      </c>
      <c r="N100" s="5">
        <v>-1</v>
      </c>
      <c r="O100" s="5" t="s">
        <v>15</v>
      </c>
      <c r="P100" s="5">
        <v>-1</v>
      </c>
      <c r="Q100" s="5" t="s">
        <v>13</v>
      </c>
      <c r="R100" s="5" t="s">
        <v>15</v>
      </c>
      <c r="S100" s="5">
        <v>-1</v>
      </c>
      <c r="T100" s="5" t="s">
        <v>13</v>
      </c>
      <c r="U100" s="5" t="s">
        <v>13</v>
      </c>
      <c r="V100" s="5" t="s">
        <v>13</v>
      </c>
      <c r="W100" s="5" t="s">
        <v>15</v>
      </c>
      <c r="X100" s="5" t="s">
        <v>13</v>
      </c>
      <c r="Y100" s="5" t="s">
        <v>13</v>
      </c>
      <c r="Z100" s="5" t="s">
        <v>13</v>
      </c>
      <c r="AA100" s="5" t="s">
        <v>13</v>
      </c>
      <c r="AB100" s="5" t="s">
        <v>13</v>
      </c>
      <c r="AC100" s="5" t="s">
        <v>13</v>
      </c>
      <c r="AD100" s="5" t="s">
        <v>12</v>
      </c>
      <c r="AE100" s="5" t="s">
        <v>13</v>
      </c>
      <c r="AF100" s="5" t="s">
        <v>12</v>
      </c>
      <c r="AG100" s="5" t="s">
        <v>12</v>
      </c>
      <c r="AH100" s="5" t="s">
        <v>12</v>
      </c>
      <c r="AI100" s="5" t="s">
        <v>12</v>
      </c>
      <c r="AJ100" s="5" t="s">
        <v>12</v>
      </c>
      <c r="AK100" s="20">
        <v>48</v>
      </c>
    </row>
    <row r="101" spans="1:41" x14ac:dyDescent="0.2">
      <c r="A101" s="1" t="s">
        <v>93</v>
      </c>
      <c r="B101" s="1" t="s">
        <v>94</v>
      </c>
      <c r="C101" s="1" t="s">
        <v>8</v>
      </c>
      <c r="D101" s="1" t="s">
        <v>219</v>
      </c>
      <c r="E101" s="1" t="s">
        <v>9</v>
      </c>
      <c r="F101" s="1" t="s">
        <v>10</v>
      </c>
      <c r="L101" s="5">
        <v>70.760000000000005</v>
      </c>
      <c r="M101" s="5">
        <v>125</v>
      </c>
      <c r="N101" s="5">
        <v>195.85</v>
      </c>
      <c r="O101" s="5">
        <v>876.25</v>
      </c>
      <c r="P101" s="5">
        <v>566.48</v>
      </c>
      <c r="Q101" s="5">
        <v>214.64</v>
      </c>
      <c r="R101" s="5">
        <v>115.73</v>
      </c>
      <c r="AK101" s="20">
        <v>49</v>
      </c>
      <c r="AM101" s="12">
        <f>+AO101/$AO$3</f>
        <v>8.2303301519620186E-4</v>
      </c>
      <c r="AN101" s="7">
        <f>IF(AK101=1,AM101,AM101+AN99)</f>
        <v>0.98946295282752217</v>
      </c>
      <c r="AO101" s="5">
        <f>SUM(G101:AJ101)</f>
        <v>2164.71</v>
      </c>
    </row>
    <row r="102" spans="1:41" x14ac:dyDescent="0.2">
      <c r="A102" s="1" t="s">
        <v>93</v>
      </c>
      <c r="B102" s="1" t="s">
        <v>94</v>
      </c>
      <c r="C102" s="1" t="s">
        <v>8</v>
      </c>
      <c r="D102" s="1" t="s">
        <v>219</v>
      </c>
      <c r="E102" s="1" t="s">
        <v>9</v>
      </c>
      <c r="F102" s="1" t="s">
        <v>11</v>
      </c>
      <c r="L102" s="5" t="s">
        <v>15</v>
      </c>
      <c r="M102" s="5" t="s">
        <v>15</v>
      </c>
      <c r="N102" s="5" t="s">
        <v>15</v>
      </c>
      <c r="O102" s="5" t="s">
        <v>13</v>
      </c>
      <c r="P102" s="5" t="s">
        <v>13</v>
      </c>
      <c r="Q102" s="5" t="s">
        <v>13</v>
      </c>
      <c r="R102" s="5" t="s">
        <v>13</v>
      </c>
      <c r="S102" s="5" t="s">
        <v>24</v>
      </c>
      <c r="AK102" s="20">
        <v>49</v>
      </c>
    </row>
    <row r="103" spans="1:41" x14ac:dyDescent="0.2">
      <c r="A103" s="1" t="s">
        <v>93</v>
      </c>
      <c r="B103" s="1" t="s">
        <v>94</v>
      </c>
      <c r="C103" s="1" t="s">
        <v>8</v>
      </c>
      <c r="D103" s="1" t="s">
        <v>27</v>
      </c>
      <c r="E103" s="1" t="s">
        <v>21</v>
      </c>
      <c r="F103" s="1" t="s">
        <v>10</v>
      </c>
      <c r="G103" s="5">
        <v>99</v>
      </c>
      <c r="H103" s="5">
        <v>14</v>
      </c>
      <c r="I103" s="5">
        <v>355</v>
      </c>
      <c r="J103" s="5">
        <v>246.3</v>
      </c>
      <c r="K103" s="5">
        <v>292.2</v>
      </c>
      <c r="L103" s="5">
        <v>57</v>
      </c>
      <c r="M103" s="5">
        <v>57</v>
      </c>
      <c r="N103" s="5">
        <v>4</v>
      </c>
      <c r="O103" s="5">
        <v>61</v>
      </c>
      <c r="P103" s="5">
        <v>38.390999999999998</v>
      </c>
      <c r="Q103" s="5">
        <v>16.899999999999999</v>
      </c>
      <c r="R103" s="5">
        <v>33</v>
      </c>
      <c r="S103" s="5">
        <v>66</v>
      </c>
      <c r="T103" s="5">
        <v>277.66300000000001</v>
      </c>
      <c r="U103" s="5">
        <v>80.347999999999999</v>
      </c>
      <c r="V103" s="5">
        <v>22.864000000000001</v>
      </c>
      <c r="W103" s="5">
        <v>83.927000000000007</v>
      </c>
      <c r="X103" s="5">
        <v>5.6829999999999998</v>
      </c>
      <c r="Y103" s="5">
        <v>102.2</v>
      </c>
      <c r="Z103" s="5">
        <v>31.393000000000001</v>
      </c>
      <c r="AA103" s="5">
        <v>26.521999999999998</v>
      </c>
      <c r="AB103" s="5">
        <v>8.94</v>
      </c>
      <c r="AC103" s="5">
        <v>18.006</v>
      </c>
      <c r="AD103" s="5">
        <v>29.637</v>
      </c>
      <c r="AE103" s="5">
        <v>44.003999999999998</v>
      </c>
      <c r="AF103" s="5">
        <v>30.800999999999998</v>
      </c>
      <c r="AG103" s="5">
        <v>34.786000000000001</v>
      </c>
      <c r="AH103" s="5">
        <v>12.035</v>
      </c>
      <c r="AI103" s="5">
        <v>7.0529999999999999</v>
      </c>
      <c r="AJ103" s="5">
        <v>5.9240000000000004</v>
      </c>
      <c r="AK103" s="20">
        <v>50</v>
      </c>
      <c r="AM103" s="12">
        <f>+AO103/$AO$3</f>
        <v>8.218418337277326E-4</v>
      </c>
      <c r="AN103" s="7">
        <f>IF(AK103=1,AM103,AM103+AN101)</f>
        <v>0.99028479466124986</v>
      </c>
      <c r="AO103" s="5">
        <f>SUM(G103:AJ103)</f>
        <v>2161.5769999999998</v>
      </c>
    </row>
    <row r="104" spans="1:41" x14ac:dyDescent="0.2">
      <c r="A104" s="1" t="s">
        <v>93</v>
      </c>
      <c r="B104" s="1" t="s">
        <v>94</v>
      </c>
      <c r="C104" s="1" t="s">
        <v>8</v>
      </c>
      <c r="D104" s="1" t="s">
        <v>27</v>
      </c>
      <c r="E104" s="1" t="s">
        <v>21</v>
      </c>
      <c r="F104" s="1" t="s">
        <v>11</v>
      </c>
      <c r="G104" s="5">
        <v>-1</v>
      </c>
      <c r="H104" s="5">
        <v>-1</v>
      </c>
      <c r="I104" s="5">
        <v>-1</v>
      </c>
      <c r="J104" s="5">
        <v>-1</v>
      </c>
      <c r="K104" s="5">
        <v>-1</v>
      </c>
      <c r="L104" s="5">
        <v>-1</v>
      </c>
      <c r="M104" s="5" t="s">
        <v>24</v>
      </c>
      <c r="N104" s="5" t="s">
        <v>24</v>
      </c>
      <c r="O104" s="5" t="s">
        <v>13</v>
      </c>
      <c r="P104" s="5" t="s">
        <v>15</v>
      </c>
      <c r="Q104" s="5">
        <v>-1</v>
      </c>
      <c r="R104" s="5">
        <v>-1</v>
      </c>
      <c r="S104" s="5" t="s">
        <v>15</v>
      </c>
      <c r="T104" s="5" t="s">
        <v>15</v>
      </c>
      <c r="U104" s="5" t="s">
        <v>15</v>
      </c>
      <c r="V104" s="5" t="s">
        <v>15</v>
      </c>
      <c r="W104" s="5" t="s">
        <v>15</v>
      </c>
      <c r="X104" s="5" t="s">
        <v>15</v>
      </c>
      <c r="Y104" s="5" t="s">
        <v>15</v>
      </c>
      <c r="Z104" s="5" t="s">
        <v>15</v>
      </c>
      <c r="AA104" s="5" t="s">
        <v>15</v>
      </c>
      <c r="AB104" s="5" t="s">
        <v>15</v>
      </c>
      <c r="AC104" s="5" t="s">
        <v>15</v>
      </c>
      <c r="AD104" s="5" t="s">
        <v>15</v>
      </c>
      <c r="AE104" s="5" t="s">
        <v>15</v>
      </c>
      <c r="AF104" s="5" t="s">
        <v>15</v>
      </c>
      <c r="AG104" s="5" t="s">
        <v>15</v>
      </c>
      <c r="AH104" s="5" t="s">
        <v>15</v>
      </c>
      <c r="AI104" s="5" t="s">
        <v>15</v>
      </c>
      <c r="AJ104" s="5" t="s">
        <v>15</v>
      </c>
      <c r="AK104" s="20">
        <v>50</v>
      </c>
    </row>
    <row r="105" spans="1:41" x14ac:dyDescent="0.2">
      <c r="A105" s="1" t="s">
        <v>93</v>
      </c>
      <c r="B105" s="1" t="s">
        <v>94</v>
      </c>
      <c r="C105" s="1" t="s">
        <v>8</v>
      </c>
      <c r="D105" s="1" t="s">
        <v>156</v>
      </c>
      <c r="E105" s="1" t="s">
        <v>28</v>
      </c>
      <c r="F105" s="1" t="s">
        <v>10</v>
      </c>
      <c r="AA105" s="5">
        <v>47.274999999999999</v>
      </c>
      <c r="AB105" s="5">
        <v>601.14700000000005</v>
      </c>
      <c r="AC105" s="5">
        <v>626.73900000000003</v>
      </c>
      <c r="AD105" s="5">
        <v>438</v>
      </c>
      <c r="AK105" s="20">
        <v>51</v>
      </c>
      <c r="AM105" s="12">
        <f>+AO105/$AO$3</f>
        <v>6.5135194245258732E-4</v>
      </c>
      <c r="AN105" s="7">
        <f>IF(AK105=1,AM105,AM105+AN103)</f>
        <v>0.99093614660370244</v>
      </c>
      <c r="AO105" s="5">
        <f>SUM(G105:AJ105)</f>
        <v>1713.1610000000001</v>
      </c>
    </row>
    <row r="106" spans="1:41" x14ac:dyDescent="0.2">
      <c r="A106" s="1" t="s">
        <v>93</v>
      </c>
      <c r="B106" s="1" t="s">
        <v>94</v>
      </c>
      <c r="C106" s="1" t="s">
        <v>8</v>
      </c>
      <c r="D106" s="1" t="s">
        <v>156</v>
      </c>
      <c r="E106" s="1" t="s">
        <v>28</v>
      </c>
      <c r="F106" s="1" t="s">
        <v>11</v>
      </c>
      <c r="AA106" s="5" t="s">
        <v>15</v>
      </c>
      <c r="AB106" s="5" t="s">
        <v>15</v>
      </c>
      <c r="AC106" s="5" t="s">
        <v>15</v>
      </c>
      <c r="AD106" s="5" t="s">
        <v>18</v>
      </c>
      <c r="AK106" s="20">
        <v>51</v>
      </c>
    </row>
    <row r="107" spans="1:41" x14ac:dyDescent="0.2">
      <c r="A107" s="1" t="s">
        <v>93</v>
      </c>
      <c r="B107" s="1" t="s">
        <v>94</v>
      </c>
      <c r="C107" s="1" t="s">
        <v>8</v>
      </c>
      <c r="D107" s="1" t="s">
        <v>156</v>
      </c>
      <c r="E107" s="1" t="s">
        <v>22</v>
      </c>
      <c r="F107" s="1" t="s">
        <v>10</v>
      </c>
      <c r="P107" s="5">
        <v>2</v>
      </c>
      <c r="AA107" s="5">
        <v>2.09</v>
      </c>
      <c r="AB107" s="5">
        <v>0.40200000000000002</v>
      </c>
      <c r="AC107" s="5">
        <v>53.899000000000001</v>
      </c>
      <c r="AD107" s="5">
        <v>2.9460000000000002</v>
      </c>
      <c r="AE107" s="5">
        <v>12.141</v>
      </c>
      <c r="AF107" s="5">
        <v>78.87</v>
      </c>
      <c r="AG107" s="5">
        <v>927.85199999999998</v>
      </c>
      <c r="AH107" s="5">
        <v>1.6819999999999999</v>
      </c>
      <c r="AI107" s="5">
        <v>508.56799999999998</v>
      </c>
      <c r="AJ107" s="5">
        <v>5.6150000000000002</v>
      </c>
      <c r="AK107" s="20">
        <v>52</v>
      </c>
      <c r="AM107" s="12">
        <f>+AO107/$AO$3</f>
        <v>6.0683148754296222E-4</v>
      </c>
      <c r="AN107" s="7">
        <f>IF(AK107=1,AM107,AM107+AN105)</f>
        <v>0.99154297809124536</v>
      </c>
      <c r="AO107" s="5">
        <f>SUM(G107:AJ107)</f>
        <v>1596.0650000000001</v>
      </c>
    </row>
    <row r="108" spans="1:41" x14ac:dyDescent="0.2">
      <c r="A108" s="1" t="s">
        <v>93</v>
      </c>
      <c r="B108" s="1" t="s">
        <v>94</v>
      </c>
      <c r="C108" s="1" t="s">
        <v>8</v>
      </c>
      <c r="D108" s="1" t="s">
        <v>156</v>
      </c>
      <c r="E108" s="1" t="s">
        <v>22</v>
      </c>
      <c r="F108" s="1" t="s">
        <v>11</v>
      </c>
      <c r="P108" s="5">
        <v>-1</v>
      </c>
      <c r="AA108" s="5" t="s">
        <v>15</v>
      </c>
      <c r="AB108" s="5" t="s">
        <v>15</v>
      </c>
      <c r="AC108" s="5" t="s">
        <v>15</v>
      </c>
      <c r="AD108" s="5" t="s">
        <v>13</v>
      </c>
      <c r="AE108" s="5" t="s">
        <v>15</v>
      </c>
      <c r="AF108" s="5" t="s">
        <v>15</v>
      </c>
      <c r="AG108" s="5" t="s">
        <v>13</v>
      </c>
      <c r="AH108" s="5" t="s">
        <v>24</v>
      </c>
      <c r="AI108" s="5" t="s">
        <v>15</v>
      </c>
      <c r="AJ108" s="5">
        <v>-1</v>
      </c>
      <c r="AK108" s="20">
        <v>52</v>
      </c>
    </row>
    <row r="109" spans="1:41" x14ac:dyDescent="0.2">
      <c r="A109" s="1" t="s">
        <v>93</v>
      </c>
      <c r="B109" s="1" t="s">
        <v>94</v>
      </c>
      <c r="C109" s="1" t="s">
        <v>8</v>
      </c>
      <c r="D109" s="1" t="s">
        <v>48</v>
      </c>
      <c r="E109" s="1" t="s">
        <v>9</v>
      </c>
      <c r="F109" s="1" t="s">
        <v>10</v>
      </c>
      <c r="G109" s="5">
        <v>64</v>
      </c>
      <c r="H109" s="5">
        <v>202.59</v>
      </c>
      <c r="I109" s="5">
        <v>234.05</v>
      </c>
      <c r="J109" s="5">
        <v>229.31</v>
      </c>
      <c r="K109" s="5">
        <v>207.03</v>
      </c>
      <c r="L109" s="5">
        <v>282.58</v>
      </c>
      <c r="M109" s="5">
        <v>222.31</v>
      </c>
      <c r="N109" s="5">
        <v>140.04</v>
      </c>
      <c r="O109" s="5">
        <v>7.62</v>
      </c>
      <c r="AK109" s="20">
        <v>53</v>
      </c>
      <c r="AM109" s="12">
        <f>+AO109/$AO$3</f>
        <v>6.0434684952941433E-4</v>
      </c>
      <c r="AN109" s="7">
        <f>IF(AK109=1,AM109,AM109+AN107)</f>
        <v>0.99214732494077473</v>
      </c>
      <c r="AO109" s="5">
        <f>SUM(G109:AJ109)</f>
        <v>1589.5299999999997</v>
      </c>
    </row>
    <row r="110" spans="1:41" x14ac:dyDescent="0.2">
      <c r="A110" s="1" t="s">
        <v>93</v>
      </c>
      <c r="B110" s="1" t="s">
        <v>94</v>
      </c>
      <c r="C110" s="1" t="s">
        <v>8</v>
      </c>
      <c r="D110" s="1" t="s">
        <v>48</v>
      </c>
      <c r="E110" s="1" t="s">
        <v>9</v>
      </c>
      <c r="F110" s="1" t="s">
        <v>11</v>
      </c>
      <c r="G110" s="5">
        <v>-1</v>
      </c>
      <c r="H110" s="5" t="s">
        <v>15</v>
      </c>
      <c r="I110" s="5" t="s">
        <v>15</v>
      </c>
      <c r="J110" s="5" t="s">
        <v>15</v>
      </c>
      <c r="K110" s="5" t="s">
        <v>15</v>
      </c>
      <c r="L110" s="5" t="s">
        <v>18</v>
      </c>
      <c r="M110" s="5" t="s">
        <v>15</v>
      </c>
      <c r="N110" s="5" t="s">
        <v>15</v>
      </c>
      <c r="O110" s="5" t="s">
        <v>15</v>
      </c>
      <c r="S110" s="5" t="s">
        <v>24</v>
      </c>
      <c r="Y110" s="5" t="s">
        <v>15</v>
      </c>
      <c r="AK110" s="20">
        <v>53</v>
      </c>
    </row>
    <row r="111" spans="1:41" x14ac:dyDescent="0.2">
      <c r="A111" s="1" t="s">
        <v>93</v>
      </c>
      <c r="B111" s="1" t="s">
        <v>94</v>
      </c>
      <c r="C111" s="1" t="s">
        <v>8</v>
      </c>
      <c r="D111" s="1" t="s">
        <v>25</v>
      </c>
      <c r="E111" s="1" t="s">
        <v>28</v>
      </c>
      <c r="F111" s="1" t="s">
        <v>10</v>
      </c>
      <c r="G111" s="5">
        <v>868</v>
      </c>
      <c r="H111" s="5">
        <v>594</v>
      </c>
      <c r="AK111" s="20">
        <v>54</v>
      </c>
      <c r="AM111" s="12">
        <f>+AO111/$AO$3</f>
        <v>5.5585933830251948E-4</v>
      </c>
      <c r="AN111" s="7">
        <f>IF(AK111=1,AM111,AM111+AN109)</f>
        <v>0.99270318427907722</v>
      </c>
      <c r="AO111" s="5">
        <f>SUM(G111:AJ111)</f>
        <v>1462</v>
      </c>
    </row>
    <row r="112" spans="1:41" x14ac:dyDescent="0.2">
      <c r="A112" s="1" t="s">
        <v>93</v>
      </c>
      <c r="B112" s="1" t="s">
        <v>94</v>
      </c>
      <c r="C112" s="1" t="s">
        <v>8</v>
      </c>
      <c r="D112" s="1" t="s">
        <v>25</v>
      </c>
      <c r="E112" s="1" t="s">
        <v>28</v>
      </c>
      <c r="F112" s="1" t="s">
        <v>11</v>
      </c>
      <c r="G112" s="5" t="s">
        <v>15</v>
      </c>
      <c r="H112" s="5">
        <v>-1</v>
      </c>
      <c r="AK112" s="20">
        <v>54</v>
      </c>
    </row>
    <row r="113" spans="1:41" x14ac:dyDescent="0.2">
      <c r="A113" s="1" t="s">
        <v>93</v>
      </c>
      <c r="B113" s="1" t="s">
        <v>94</v>
      </c>
      <c r="C113" s="1" t="s">
        <v>8</v>
      </c>
      <c r="D113" s="1" t="s">
        <v>216</v>
      </c>
      <c r="E113" s="1" t="s">
        <v>16</v>
      </c>
      <c r="F113" s="1" t="s">
        <v>10</v>
      </c>
      <c r="O113" s="5">
        <v>28</v>
      </c>
      <c r="P113" s="5">
        <v>14.6</v>
      </c>
      <c r="R113" s="5">
        <v>44</v>
      </c>
      <c r="U113" s="5">
        <v>306.02600000000001</v>
      </c>
      <c r="V113" s="5">
        <v>10.954000000000001</v>
      </c>
      <c r="W113" s="5">
        <v>237.24199999999999</v>
      </c>
      <c r="Y113" s="5">
        <v>0.497</v>
      </c>
      <c r="Z113" s="5">
        <v>0.16400000000000001</v>
      </c>
      <c r="AA113" s="5">
        <v>0.311</v>
      </c>
      <c r="AB113" s="5">
        <v>1.4E-2</v>
      </c>
      <c r="AD113" s="5">
        <v>2.9000000000000001E-2</v>
      </c>
      <c r="AE113" s="5">
        <v>3.5999999999999997E-2</v>
      </c>
      <c r="AF113" s="5">
        <v>235.25700000000001</v>
      </c>
      <c r="AG113" s="5">
        <v>318.62700000000001</v>
      </c>
      <c r="AH113" s="5">
        <v>3.048</v>
      </c>
      <c r="AI113" s="5">
        <v>31.626000000000001</v>
      </c>
      <c r="AJ113" s="5">
        <v>65.959000000000003</v>
      </c>
      <c r="AK113" s="20">
        <v>55</v>
      </c>
      <c r="AM113" s="12">
        <f>+AO113/$AO$3</f>
        <v>4.9289363035704737E-4</v>
      </c>
      <c r="AN113" s="7">
        <f>IF(AK113=1,AM113,AM113+AN111)</f>
        <v>0.99319607790943432</v>
      </c>
      <c r="AO113" s="5">
        <f>SUM(G113:AJ113)</f>
        <v>1296.3899999999999</v>
      </c>
    </row>
    <row r="114" spans="1:41" x14ac:dyDescent="0.2">
      <c r="A114" s="1" t="s">
        <v>93</v>
      </c>
      <c r="B114" s="1" t="s">
        <v>94</v>
      </c>
      <c r="C114" s="1" t="s">
        <v>8</v>
      </c>
      <c r="D114" s="1" t="s">
        <v>216</v>
      </c>
      <c r="E114" s="1" t="s">
        <v>16</v>
      </c>
      <c r="F114" s="1" t="s">
        <v>11</v>
      </c>
      <c r="O114" s="5">
        <v>-1</v>
      </c>
      <c r="P114" s="5">
        <v>-1</v>
      </c>
      <c r="R114" s="5">
        <v>-1</v>
      </c>
      <c r="U114" s="5">
        <v>-1</v>
      </c>
      <c r="V114" s="5">
        <v>-1</v>
      </c>
      <c r="W114" s="5">
        <v>-1</v>
      </c>
      <c r="Y114" s="5">
        <v>-1</v>
      </c>
      <c r="Z114" s="5">
        <v>-1</v>
      </c>
      <c r="AA114" s="5">
        <v>-1</v>
      </c>
      <c r="AB114" s="5">
        <v>-1</v>
      </c>
      <c r="AD114" s="5">
        <v>-1</v>
      </c>
      <c r="AE114" s="5">
        <v>-1</v>
      </c>
      <c r="AF114" s="5">
        <v>-1</v>
      </c>
      <c r="AG114" s="5" t="s">
        <v>15</v>
      </c>
      <c r="AH114" s="5" t="s">
        <v>24</v>
      </c>
      <c r="AI114" s="5" t="s">
        <v>13</v>
      </c>
      <c r="AJ114" s="5">
        <v>-1</v>
      </c>
      <c r="AK114" s="20">
        <v>55</v>
      </c>
    </row>
    <row r="115" spans="1:41" x14ac:dyDescent="0.2">
      <c r="A115" s="1" t="s">
        <v>93</v>
      </c>
      <c r="B115" s="1" t="s">
        <v>94</v>
      </c>
      <c r="C115" s="1" t="s">
        <v>8</v>
      </c>
      <c r="D115" s="1" t="s">
        <v>56</v>
      </c>
      <c r="E115" s="1" t="s">
        <v>21</v>
      </c>
      <c r="F115" s="1" t="s">
        <v>10</v>
      </c>
      <c r="G115" s="5">
        <v>20</v>
      </c>
      <c r="H115" s="5">
        <v>56</v>
      </c>
      <c r="I115" s="5">
        <v>48</v>
      </c>
      <c r="J115" s="5">
        <v>37</v>
      </c>
      <c r="K115" s="5">
        <v>80</v>
      </c>
      <c r="L115" s="5">
        <v>124</v>
      </c>
      <c r="M115" s="5">
        <v>69</v>
      </c>
      <c r="N115" s="5">
        <v>59</v>
      </c>
      <c r="O115" s="5">
        <v>28</v>
      </c>
      <c r="P115" s="5">
        <v>25</v>
      </c>
      <c r="Q115" s="5">
        <v>51</v>
      </c>
      <c r="R115" s="5">
        <v>67</v>
      </c>
      <c r="S115" s="5">
        <v>59</v>
      </c>
      <c r="T115" s="5">
        <v>40</v>
      </c>
      <c r="U115" s="5">
        <v>62</v>
      </c>
      <c r="V115" s="5">
        <v>83.146000000000001</v>
      </c>
      <c r="W115" s="5">
        <v>22.486999999999998</v>
      </c>
      <c r="X115" s="5">
        <v>27.055</v>
      </c>
      <c r="Y115" s="5">
        <v>200.86799999999999</v>
      </c>
      <c r="Z115" s="5">
        <v>22.9</v>
      </c>
      <c r="AA115" s="5">
        <v>14.625</v>
      </c>
      <c r="AB115" s="5">
        <v>1.819</v>
      </c>
      <c r="AC115" s="5">
        <v>29.928000000000001</v>
      </c>
      <c r="AK115" s="20">
        <v>56</v>
      </c>
      <c r="AM115" s="12">
        <f>+AO115/$AO$3</f>
        <v>4.6682603257818461E-4</v>
      </c>
      <c r="AN115" s="7">
        <f>IF(AK115=1,AM115,AM115+AN113)</f>
        <v>0.99366290394201251</v>
      </c>
      <c r="AO115" s="5">
        <f>SUM(G115:AJ115)</f>
        <v>1227.828</v>
      </c>
    </row>
    <row r="116" spans="1:41" x14ac:dyDescent="0.2">
      <c r="A116" s="1" t="s">
        <v>93</v>
      </c>
      <c r="B116" s="1" t="s">
        <v>94</v>
      </c>
      <c r="C116" s="1" t="s">
        <v>8</v>
      </c>
      <c r="D116" s="1" t="s">
        <v>56</v>
      </c>
      <c r="E116" s="1" t="s">
        <v>21</v>
      </c>
      <c r="F116" s="1" t="s">
        <v>11</v>
      </c>
      <c r="G116" s="5" t="s">
        <v>15</v>
      </c>
      <c r="H116" s="5" t="s">
        <v>15</v>
      </c>
      <c r="I116" s="5" t="s">
        <v>15</v>
      </c>
      <c r="J116" s="5" t="s">
        <v>15</v>
      </c>
      <c r="K116" s="5" t="s">
        <v>15</v>
      </c>
      <c r="L116" s="5" t="s">
        <v>15</v>
      </c>
      <c r="M116" s="5" t="s">
        <v>15</v>
      </c>
      <c r="N116" s="5" t="s">
        <v>15</v>
      </c>
      <c r="O116" s="5" t="s">
        <v>15</v>
      </c>
      <c r="P116" s="5" t="s">
        <v>15</v>
      </c>
      <c r="Q116" s="5" t="s">
        <v>15</v>
      </c>
      <c r="R116" s="5" t="s">
        <v>15</v>
      </c>
      <c r="S116" s="5" t="s">
        <v>15</v>
      </c>
      <c r="T116" s="5" t="s">
        <v>15</v>
      </c>
      <c r="U116" s="5">
        <v>-1</v>
      </c>
      <c r="V116" s="5" t="s">
        <v>13</v>
      </c>
      <c r="W116" s="5" t="s">
        <v>13</v>
      </c>
      <c r="X116" s="5" t="s">
        <v>13</v>
      </c>
      <c r="Y116" s="5" t="s">
        <v>13</v>
      </c>
      <c r="Z116" s="5" t="s">
        <v>13</v>
      </c>
      <c r="AA116" s="5" t="s">
        <v>13</v>
      </c>
      <c r="AB116" s="5" t="s">
        <v>13</v>
      </c>
      <c r="AC116" s="5" t="s">
        <v>13</v>
      </c>
      <c r="AK116" s="20">
        <v>56</v>
      </c>
    </row>
    <row r="117" spans="1:41" x14ac:dyDescent="0.2">
      <c r="A117" s="1" t="s">
        <v>93</v>
      </c>
      <c r="B117" s="1" t="s">
        <v>94</v>
      </c>
      <c r="C117" s="1" t="s">
        <v>8</v>
      </c>
      <c r="D117" s="1" t="s">
        <v>54</v>
      </c>
      <c r="E117" s="1" t="s">
        <v>9</v>
      </c>
      <c r="F117" s="1" t="s">
        <v>10</v>
      </c>
      <c r="G117" s="5">
        <v>72</v>
      </c>
      <c r="H117" s="5">
        <v>43</v>
      </c>
      <c r="I117" s="5">
        <v>88</v>
      </c>
      <c r="J117" s="5">
        <v>76</v>
      </c>
      <c r="K117" s="5">
        <v>27</v>
      </c>
      <c r="L117" s="5">
        <v>7</v>
      </c>
      <c r="M117" s="5">
        <v>10</v>
      </c>
      <c r="O117" s="5">
        <v>18</v>
      </c>
      <c r="P117" s="5">
        <v>48</v>
      </c>
      <c r="Q117" s="5">
        <v>104</v>
      </c>
      <c r="R117" s="5">
        <v>22</v>
      </c>
      <c r="S117" s="5">
        <v>8.15</v>
      </c>
      <c r="T117" s="5">
        <v>48.533000000000001</v>
      </c>
      <c r="U117" s="5">
        <v>1.0009999999999999</v>
      </c>
      <c r="V117" s="5">
        <v>5.6269999999999998</v>
      </c>
      <c r="W117" s="5">
        <v>14.843</v>
      </c>
      <c r="X117" s="5">
        <v>23.283999999999999</v>
      </c>
      <c r="Y117" s="5">
        <v>32.055999999999997</v>
      </c>
      <c r="Z117" s="5">
        <v>7.8</v>
      </c>
      <c r="AA117" s="5">
        <v>28.157</v>
      </c>
      <c r="AB117" s="5">
        <v>12.057</v>
      </c>
      <c r="AC117" s="5">
        <v>141.52199999999999</v>
      </c>
      <c r="AD117" s="5">
        <v>49.768999999999998</v>
      </c>
      <c r="AE117" s="5">
        <v>50.137999999999998</v>
      </c>
      <c r="AF117" s="5">
        <v>10.462999999999999</v>
      </c>
      <c r="AG117" s="5">
        <v>21.956</v>
      </c>
      <c r="AH117" s="5">
        <v>13.848000000000001</v>
      </c>
      <c r="AI117" s="5">
        <v>91.347999999999999</v>
      </c>
      <c r="AJ117" s="5">
        <v>70.876000000000005</v>
      </c>
      <c r="AK117" s="20">
        <v>57</v>
      </c>
      <c r="AM117" s="12">
        <f>+AO117/$AO$3</f>
        <v>4.3587736627324268E-4</v>
      </c>
      <c r="AN117" s="7">
        <f>IF(AK117=1,AM117,AM117+AN115)</f>
        <v>0.99409878130828577</v>
      </c>
      <c r="AO117" s="5">
        <f>SUM(G117:AJ117)</f>
        <v>1146.4279999999999</v>
      </c>
    </row>
    <row r="118" spans="1:41" x14ac:dyDescent="0.2">
      <c r="A118" s="1" t="s">
        <v>93</v>
      </c>
      <c r="B118" s="1" t="s">
        <v>94</v>
      </c>
      <c r="C118" s="1" t="s">
        <v>8</v>
      </c>
      <c r="D118" s="1" t="s">
        <v>54</v>
      </c>
      <c r="E118" s="1" t="s">
        <v>9</v>
      </c>
      <c r="F118" s="1" t="s">
        <v>11</v>
      </c>
      <c r="G118" s="5" t="s">
        <v>15</v>
      </c>
      <c r="H118" s="5" t="s">
        <v>15</v>
      </c>
      <c r="I118" s="5" t="s">
        <v>15</v>
      </c>
      <c r="J118" s="5" t="s">
        <v>15</v>
      </c>
      <c r="K118" s="5" t="s">
        <v>15</v>
      </c>
      <c r="L118" s="5" t="s">
        <v>15</v>
      </c>
      <c r="M118" s="5" t="s">
        <v>15</v>
      </c>
      <c r="O118" s="5" t="s">
        <v>15</v>
      </c>
      <c r="P118" s="5" t="s">
        <v>15</v>
      </c>
      <c r="Q118" s="5" t="s">
        <v>15</v>
      </c>
      <c r="R118" s="5" t="s">
        <v>15</v>
      </c>
      <c r="S118" s="5" t="s">
        <v>15</v>
      </c>
      <c r="T118" s="5" t="s">
        <v>15</v>
      </c>
      <c r="U118" s="5" t="s">
        <v>15</v>
      </c>
      <c r="V118" s="5" t="s">
        <v>15</v>
      </c>
      <c r="W118" s="5" t="s">
        <v>15</v>
      </c>
      <c r="X118" s="5" t="s">
        <v>15</v>
      </c>
      <c r="Y118" s="5" t="s">
        <v>15</v>
      </c>
      <c r="Z118" s="5" t="s">
        <v>15</v>
      </c>
      <c r="AA118" s="5" t="s">
        <v>15</v>
      </c>
      <c r="AB118" s="5" t="s">
        <v>15</v>
      </c>
      <c r="AC118" s="5" t="s">
        <v>15</v>
      </c>
      <c r="AD118" s="5" t="s">
        <v>15</v>
      </c>
      <c r="AE118" s="5" t="s">
        <v>15</v>
      </c>
      <c r="AF118" s="5" t="s">
        <v>15</v>
      </c>
      <c r="AG118" s="5" t="s">
        <v>15</v>
      </c>
      <c r="AH118" s="5" t="s">
        <v>15</v>
      </c>
      <c r="AI118" s="5" t="s">
        <v>15</v>
      </c>
      <c r="AJ118" s="5" t="s">
        <v>15</v>
      </c>
      <c r="AK118" s="20">
        <v>57</v>
      </c>
    </row>
    <row r="119" spans="1:41" x14ac:dyDescent="0.2">
      <c r="A119" s="1" t="s">
        <v>93</v>
      </c>
      <c r="B119" s="1" t="s">
        <v>94</v>
      </c>
      <c r="C119" s="1" t="s">
        <v>8</v>
      </c>
      <c r="D119" s="1" t="s">
        <v>27</v>
      </c>
      <c r="E119" s="1" t="s">
        <v>9</v>
      </c>
      <c r="F119" s="1" t="s">
        <v>10</v>
      </c>
      <c r="G119" s="5">
        <v>56</v>
      </c>
      <c r="H119" s="5">
        <v>87</v>
      </c>
      <c r="I119" s="5">
        <v>123</v>
      </c>
      <c r="J119" s="5">
        <v>70.7</v>
      </c>
      <c r="K119" s="5">
        <v>24.8</v>
      </c>
      <c r="L119" s="5">
        <v>1</v>
      </c>
      <c r="M119" s="5">
        <v>12</v>
      </c>
      <c r="N119" s="5">
        <v>4</v>
      </c>
      <c r="O119" s="5">
        <v>4</v>
      </c>
      <c r="P119" s="5">
        <v>2.4</v>
      </c>
      <c r="Q119" s="5">
        <v>131.4</v>
      </c>
      <c r="R119" s="5">
        <v>152.6</v>
      </c>
      <c r="S119" s="5">
        <v>90.6</v>
      </c>
      <c r="T119" s="5">
        <v>170.77600000000001</v>
      </c>
      <c r="U119" s="5">
        <v>70.81</v>
      </c>
      <c r="V119" s="5">
        <v>27.114000000000001</v>
      </c>
      <c r="W119" s="5">
        <v>13.673</v>
      </c>
      <c r="X119" s="5">
        <v>14.180999999999999</v>
      </c>
      <c r="Y119" s="5">
        <v>5.2</v>
      </c>
      <c r="Z119" s="5">
        <v>4.9180000000000001</v>
      </c>
      <c r="AA119" s="5">
        <v>13.837999999999999</v>
      </c>
      <c r="AB119" s="5">
        <v>2.145</v>
      </c>
      <c r="AC119" s="5">
        <v>5.5229999999999997</v>
      </c>
      <c r="AD119" s="5">
        <v>18.116</v>
      </c>
      <c r="AE119" s="5">
        <v>8.6999999999999994E-2</v>
      </c>
      <c r="AF119" s="5">
        <v>13.095000000000001</v>
      </c>
      <c r="AG119" s="5">
        <v>13.606</v>
      </c>
      <c r="AH119" s="5">
        <v>7.0730000000000004</v>
      </c>
      <c r="AI119" s="5">
        <v>1.3919999999999999</v>
      </c>
      <c r="AJ119" s="5">
        <v>0.155</v>
      </c>
      <c r="AK119" s="20">
        <v>58</v>
      </c>
      <c r="AM119" s="12">
        <f>+AO119/$AO$3</f>
        <v>4.3389041627189595E-4</v>
      </c>
      <c r="AN119" s="7">
        <f>IF(AK119=1,AM119,AM119+AN117)</f>
        <v>0.99453267172455762</v>
      </c>
      <c r="AO119" s="5">
        <f>SUM(G119:AJ119)</f>
        <v>1141.202</v>
      </c>
    </row>
    <row r="120" spans="1:41" x14ac:dyDescent="0.2">
      <c r="A120" s="1" t="s">
        <v>93</v>
      </c>
      <c r="B120" s="1" t="s">
        <v>94</v>
      </c>
      <c r="C120" s="1" t="s">
        <v>8</v>
      </c>
      <c r="D120" s="1" t="s">
        <v>27</v>
      </c>
      <c r="E120" s="1" t="s">
        <v>9</v>
      </c>
      <c r="F120" s="1" t="s">
        <v>11</v>
      </c>
      <c r="G120" s="5" t="s">
        <v>15</v>
      </c>
      <c r="H120" s="5" t="s">
        <v>15</v>
      </c>
      <c r="I120" s="5" t="s">
        <v>13</v>
      </c>
      <c r="J120" s="5" t="s">
        <v>13</v>
      </c>
      <c r="K120" s="5" t="s">
        <v>13</v>
      </c>
      <c r="L120" s="5" t="s">
        <v>13</v>
      </c>
      <c r="M120" s="5" t="s">
        <v>13</v>
      </c>
      <c r="N120" s="5" t="s">
        <v>24</v>
      </c>
      <c r="O120" s="5" t="s">
        <v>13</v>
      </c>
      <c r="P120" s="5" t="s">
        <v>15</v>
      </c>
      <c r="Q120" s="5" t="s">
        <v>13</v>
      </c>
      <c r="R120" s="5" t="s">
        <v>13</v>
      </c>
      <c r="S120" s="5" t="s">
        <v>13</v>
      </c>
      <c r="T120" s="5" t="s">
        <v>13</v>
      </c>
      <c r="U120" s="5" t="s">
        <v>13</v>
      </c>
      <c r="V120" s="5" t="s">
        <v>13</v>
      </c>
      <c r="W120" s="5" t="s">
        <v>13</v>
      </c>
      <c r="X120" s="5" t="s">
        <v>13</v>
      </c>
      <c r="Y120" s="5" t="s">
        <v>13</v>
      </c>
      <c r="Z120" s="5" t="s">
        <v>13</v>
      </c>
      <c r="AA120" s="5" t="s">
        <v>13</v>
      </c>
      <c r="AB120" s="5" t="s">
        <v>13</v>
      </c>
      <c r="AC120" s="5" t="s">
        <v>13</v>
      </c>
      <c r="AD120" s="5" t="s">
        <v>13</v>
      </c>
      <c r="AE120" s="5" t="s">
        <v>13</v>
      </c>
      <c r="AF120" s="5" t="s">
        <v>13</v>
      </c>
      <c r="AG120" s="5" t="s">
        <v>13</v>
      </c>
      <c r="AH120" s="5" t="s">
        <v>13</v>
      </c>
      <c r="AI120" s="5" t="s">
        <v>13</v>
      </c>
      <c r="AJ120" s="5" t="s">
        <v>13</v>
      </c>
      <c r="AK120" s="20">
        <v>58</v>
      </c>
    </row>
    <row r="121" spans="1:41" x14ac:dyDescent="0.2">
      <c r="A121" s="1" t="s">
        <v>93</v>
      </c>
      <c r="B121" s="1" t="s">
        <v>94</v>
      </c>
      <c r="C121" s="1" t="s">
        <v>8</v>
      </c>
      <c r="D121" s="1" t="s">
        <v>215</v>
      </c>
      <c r="E121" s="1" t="s">
        <v>14</v>
      </c>
      <c r="F121" s="1" t="s">
        <v>10</v>
      </c>
      <c r="N121" s="5">
        <v>24.494</v>
      </c>
      <c r="O121" s="5">
        <v>38.828000000000003</v>
      </c>
      <c r="P121" s="5">
        <v>141.37799999999999</v>
      </c>
      <c r="Q121" s="5">
        <v>102.504</v>
      </c>
      <c r="R121" s="5">
        <v>37.642000000000003</v>
      </c>
      <c r="S121" s="5">
        <v>19.404</v>
      </c>
      <c r="T121" s="5">
        <v>53.667000000000002</v>
      </c>
      <c r="U121" s="5">
        <v>85.475999999999999</v>
      </c>
      <c r="V121" s="5">
        <v>5.4560000000000004</v>
      </c>
      <c r="W121" s="5">
        <v>11.861000000000001</v>
      </c>
      <c r="Y121" s="5">
        <v>2.1629999999999998</v>
      </c>
      <c r="Z121" s="5">
        <v>2.72</v>
      </c>
      <c r="AA121" s="5">
        <v>60.241999999999997</v>
      </c>
      <c r="AB121" s="5">
        <v>28.452999999999999</v>
      </c>
      <c r="AC121" s="5">
        <v>58.84</v>
      </c>
      <c r="AD121" s="5">
        <v>24.518000000000001</v>
      </c>
      <c r="AE121" s="5">
        <v>108.71299999999999</v>
      </c>
      <c r="AF121" s="5">
        <v>222.73400000000001</v>
      </c>
      <c r="AG121" s="5">
        <v>74.206999999999994</v>
      </c>
      <c r="AH121" s="5">
        <v>16.614000000000001</v>
      </c>
      <c r="AI121" s="5">
        <v>4.5570000000000004</v>
      </c>
      <c r="AK121" s="20">
        <v>59</v>
      </c>
      <c r="AM121" s="12">
        <f>+AO121/$AO$3</f>
        <v>4.2752921067056948E-4</v>
      </c>
      <c r="AN121" s="7">
        <f>IF(AK121=1,AM121,AM121+AN119)</f>
        <v>0.99496020093522819</v>
      </c>
      <c r="AO121" s="5">
        <f>SUM(G121:AJ121)</f>
        <v>1124.4710000000002</v>
      </c>
    </row>
    <row r="122" spans="1:41" x14ac:dyDescent="0.2">
      <c r="A122" s="1" t="s">
        <v>93</v>
      </c>
      <c r="B122" s="1" t="s">
        <v>94</v>
      </c>
      <c r="C122" s="1" t="s">
        <v>8</v>
      </c>
      <c r="D122" s="1" t="s">
        <v>215</v>
      </c>
      <c r="E122" s="1" t="s">
        <v>14</v>
      </c>
      <c r="F122" s="1" t="s">
        <v>11</v>
      </c>
      <c r="N122" s="5" t="s">
        <v>17</v>
      </c>
      <c r="O122" s="5" t="s">
        <v>17</v>
      </c>
      <c r="P122" s="5" t="s">
        <v>17</v>
      </c>
      <c r="Q122" s="5" t="s">
        <v>17</v>
      </c>
      <c r="R122" s="5" t="s">
        <v>17</v>
      </c>
      <c r="S122" s="5" t="s">
        <v>17</v>
      </c>
      <c r="T122" s="5">
        <v>-1</v>
      </c>
      <c r="U122" s="5">
        <v>-1</v>
      </c>
      <c r="V122" s="5">
        <v>-1</v>
      </c>
      <c r="W122" s="5" t="s">
        <v>23</v>
      </c>
      <c r="Y122" s="5">
        <v>-1</v>
      </c>
      <c r="Z122" s="5">
        <v>-1</v>
      </c>
      <c r="AA122" s="5" t="s">
        <v>23</v>
      </c>
      <c r="AB122" s="5">
        <v>-1</v>
      </c>
      <c r="AC122" s="5">
        <v>-1</v>
      </c>
      <c r="AD122" s="5" t="s">
        <v>24</v>
      </c>
      <c r="AE122" s="5" t="s">
        <v>23</v>
      </c>
      <c r="AF122" s="5" t="s">
        <v>24</v>
      </c>
      <c r="AG122" s="5" t="s">
        <v>24</v>
      </c>
      <c r="AH122" s="5" t="s">
        <v>24</v>
      </c>
      <c r="AI122" s="5" t="s">
        <v>24</v>
      </c>
      <c r="AK122" s="20">
        <v>59</v>
      </c>
    </row>
    <row r="123" spans="1:41" x14ac:dyDescent="0.2">
      <c r="A123" s="1" t="s">
        <v>93</v>
      </c>
      <c r="B123" s="1" t="s">
        <v>94</v>
      </c>
      <c r="C123" s="1" t="s">
        <v>8</v>
      </c>
      <c r="D123" s="1" t="s">
        <v>41</v>
      </c>
      <c r="E123" s="1" t="s">
        <v>21</v>
      </c>
      <c r="F123" s="1" t="s">
        <v>10</v>
      </c>
      <c r="G123" s="5">
        <v>263</v>
      </c>
      <c r="I123" s="5">
        <v>3.1</v>
      </c>
      <c r="J123" s="5">
        <v>29</v>
      </c>
      <c r="K123" s="5">
        <v>26.6</v>
      </c>
      <c r="L123" s="5">
        <v>37.299999999999997</v>
      </c>
      <c r="M123" s="5">
        <v>36</v>
      </c>
      <c r="N123" s="5">
        <v>24.1</v>
      </c>
      <c r="O123" s="5">
        <v>18.899999999999999</v>
      </c>
      <c r="P123" s="5">
        <v>5.2</v>
      </c>
      <c r="Q123" s="5">
        <v>11</v>
      </c>
      <c r="R123" s="5">
        <v>30</v>
      </c>
      <c r="S123" s="5">
        <v>6.4630000000000001</v>
      </c>
      <c r="T123" s="5">
        <v>4.8019999999999996</v>
      </c>
      <c r="U123" s="5">
        <v>8.6859999999999999</v>
      </c>
      <c r="V123" s="5">
        <v>11.58</v>
      </c>
      <c r="W123" s="5">
        <v>27.327999999999999</v>
      </c>
      <c r="X123" s="5">
        <v>68.539000000000001</v>
      </c>
      <c r="Y123" s="5">
        <v>55.539000000000001</v>
      </c>
      <c r="Z123" s="5">
        <v>39.793999999999997</v>
      </c>
      <c r="AA123" s="5">
        <v>33.484999999999999</v>
      </c>
      <c r="AB123" s="5">
        <v>33.335000000000001</v>
      </c>
      <c r="AC123" s="5">
        <v>36.576999999999998</v>
      </c>
      <c r="AD123" s="5">
        <v>58.91</v>
      </c>
      <c r="AE123" s="5">
        <v>76.507999999999996</v>
      </c>
      <c r="AF123" s="5">
        <v>37.115000000000002</v>
      </c>
      <c r="AG123" s="5">
        <v>25.349</v>
      </c>
      <c r="AH123" s="5">
        <v>17.314</v>
      </c>
      <c r="AI123" s="5">
        <v>13.167999999999999</v>
      </c>
      <c r="AJ123" s="5">
        <v>10.231</v>
      </c>
      <c r="AK123" s="20">
        <v>60</v>
      </c>
      <c r="AM123" s="12">
        <f>+AO123/$AO$3</f>
        <v>3.9880550253782056E-4</v>
      </c>
      <c r="AN123" s="7">
        <f>IF(AK123=1,AM123,AM123+AN121)</f>
        <v>0.99535900643776598</v>
      </c>
      <c r="AO123" s="5">
        <f>SUM(G123:AJ123)</f>
        <v>1048.923</v>
      </c>
    </row>
    <row r="124" spans="1:41" x14ac:dyDescent="0.2">
      <c r="A124" s="1" t="s">
        <v>93</v>
      </c>
      <c r="B124" s="1" t="s">
        <v>94</v>
      </c>
      <c r="C124" s="1" t="s">
        <v>8</v>
      </c>
      <c r="D124" s="1" t="s">
        <v>41</v>
      </c>
      <c r="E124" s="1" t="s">
        <v>21</v>
      </c>
      <c r="F124" s="1" t="s">
        <v>11</v>
      </c>
      <c r="G124" s="5">
        <v>-1</v>
      </c>
      <c r="I124" s="5">
        <v>-1</v>
      </c>
      <c r="J124" s="5">
        <v>-1</v>
      </c>
      <c r="K124" s="5">
        <v>-1</v>
      </c>
      <c r="L124" s="5">
        <v>-1</v>
      </c>
      <c r="M124" s="5">
        <v>-1</v>
      </c>
      <c r="N124" s="5">
        <v>-1</v>
      </c>
      <c r="O124" s="5">
        <v>-1</v>
      </c>
      <c r="P124" s="5">
        <v>-1</v>
      </c>
      <c r="Q124" s="5">
        <v>-1</v>
      </c>
      <c r="R124" s="5">
        <v>-1</v>
      </c>
      <c r="S124" s="5" t="s">
        <v>15</v>
      </c>
      <c r="T124" s="5" t="s">
        <v>15</v>
      </c>
      <c r="U124" s="5" t="s">
        <v>15</v>
      </c>
      <c r="V124" s="5" t="s">
        <v>15</v>
      </c>
      <c r="W124" s="5" t="s">
        <v>15</v>
      </c>
      <c r="X124" s="5" t="s">
        <v>15</v>
      </c>
      <c r="Y124" s="5" t="s">
        <v>15</v>
      </c>
      <c r="Z124" s="5" t="s">
        <v>15</v>
      </c>
      <c r="AA124" s="5" t="s">
        <v>15</v>
      </c>
      <c r="AB124" s="5" t="s">
        <v>15</v>
      </c>
      <c r="AC124" s="5" t="s">
        <v>15</v>
      </c>
      <c r="AD124" s="5" t="s">
        <v>15</v>
      </c>
      <c r="AE124" s="5" t="s">
        <v>13</v>
      </c>
      <c r="AF124" s="5" t="s">
        <v>13</v>
      </c>
      <c r="AG124" s="5" t="s">
        <v>13</v>
      </c>
      <c r="AH124" s="5" t="s">
        <v>13</v>
      </c>
      <c r="AI124" s="5" t="s">
        <v>13</v>
      </c>
      <c r="AJ124" s="5" t="s">
        <v>13</v>
      </c>
      <c r="AK124" s="20">
        <v>60</v>
      </c>
    </row>
    <row r="125" spans="1:41" x14ac:dyDescent="0.2">
      <c r="A125" s="1" t="s">
        <v>93</v>
      </c>
      <c r="B125" s="1" t="s">
        <v>94</v>
      </c>
      <c r="C125" s="1" t="s">
        <v>8</v>
      </c>
      <c r="D125" s="1" t="s">
        <v>218</v>
      </c>
      <c r="E125" s="63" t="s">
        <v>32</v>
      </c>
      <c r="F125" s="1" t="s">
        <v>10</v>
      </c>
      <c r="G125" s="5">
        <v>69</v>
      </c>
      <c r="H125" s="5">
        <v>103</v>
      </c>
      <c r="I125" s="5">
        <v>111</v>
      </c>
      <c r="J125" s="5">
        <v>61</v>
      </c>
      <c r="K125" s="5">
        <v>0.1</v>
      </c>
      <c r="S125" s="5">
        <v>0.32900000000000001</v>
      </c>
      <c r="U125" s="5">
        <v>93.206999999999994</v>
      </c>
      <c r="V125" s="5">
        <v>2.4489999999999998</v>
      </c>
      <c r="W125" s="5">
        <v>2.1999999999999999E-2</v>
      </c>
      <c r="X125" s="5">
        <v>0.41199999999999998</v>
      </c>
      <c r="Y125" s="5">
        <v>0.245</v>
      </c>
      <c r="Z125" s="5">
        <v>282.63799999999998</v>
      </c>
      <c r="AA125" s="5">
        <v>176.22399999999999</v>
      </c>
      <c r="AF125" s="5">
        <v>0.91100000000000003</v>
      </c>
      <c r="AG125" s="5">
        <v>4.7409999999999997</v>
      </c>
      <c r="AH125" s="5">
        <v>9.6240000000000006</v>
      </c>
      <c r="AI125" s="5">
        <v>6.992</v>
      </c>
      <c r="AK125" s="20">
        <v>61</v>
      </c>
      <c r="AM125" s="12">
        <f>+AO125/$AO$3</f>
        <v>3.5050847388855191E-4</v>
      </c>
      <c r="AN125" s="7">
        <f>IF(AK125=1,AM125,AM125+AN123)</f>
        <v>0.99570951491165449</v>
      </c>
      <c r="AO125" s="5">
        <f>SUM(G125:AJ125)</f>
        <v>921.89399999999989</v>
      </c>
    </row>
    <row r="126" spans="1:41" x14ac:dyDescent="0.2">
      <c r="A126" s="1" t="s">
        <v>93</v>
      </c>
      <c r="B126" s="1" t="s">
        <v>94</v>
      </c>
      <c r="C126" s="1" t="s">
        <v>8</v>
      </c>
      <c r="D126" s="1" t="s">
        <v>218</v>
      </c>
      <c r="E126" s="63" t="s">
        <v>32</v>
      </c>
      <c r="F126" s="1" t="s">
        <v>11</v>
      </c>
      <c r="G126" s="5" t="s">
        <v>15</v>
      </c>
      <c r="H126" s="5" t="s">
        <v>15</v>
      </c>
      <c r="I126" s="5" t="s">
        <v>15</v>
      </c>
      <c r="J126" s="5" t="s">
        <v>15</v>
      </c>
      <c r="K126" s="5" t="s">
        <v>15</v>
      </c>
      <c r="S126" s="5" t="s">
        <v>15</v>
      </c>
      <c r="U126" s="5" t="s">
        <v>15</v>
      </c>
      <c r="V126" s="5" t="s">
        <v>15</v>
      </c>
      <c r="W126" s="5" t="s">
        <v>15</v>
      </c>
      <c r="X126" s="5" t="s">
        <v>15</v>
      </c>
      <c r="Y126" s="5" t="s">
        <v>15</v>
      </c>
      <c r="Z126" s="5" t="s">
        <v>15</v>
      </c>
      <c r="AA126" s="5" t="s">
        <v>15</v>
      </c>
      <c r="AF126" s="5" t="s">
        <v>15</v>
      </c>
      <c r="AG126" s="5" t="s">
        <v>15</v>
      </c>
      <c r="AH126" s="5" t="s">
        <v>15</v>
      </c>
      <c r="AI126" s="5" t="s">
        <v>15</v>
      </c>
      <c r="AJ126" s="5" t="s">
        <v>15</v>
      </c>
      <c r="AK126" s="20">
        <v>61</v>
      </c>
    </row>
    <row r="127" spans="1:41" x14ac:dyDescent="0.2">
      <c r="A127" s="1" t="s">
        <v>93</v>
      </c>
      <c r="B127" s="1" t="s">
        <v>94</v>
      </c>
      <c r="C127" s="1" t="s">
        <v>8</v>
      </c>
      <c r="D127" s="1" t="s">
        <v>229</v>
      </c>
      <c r="E127" s="1" t="s">
        <v>9</v>
      </c>
      <c r="F127" s="1" t="s">
        <v>10</v>
      </c>
      <c r="G127" s="5">
        <v>3</v>
      </c>
      <c r="H127" s="5">
        <v>10</v>
      </c>
      <c r="I127" s="5">
        <v>6</v>
      </c>
      <c r="J127" s="5">
        <v>6</v>
      </c>
      <c r="K127" s="5">
        <v>10</v>
      </c>
      <c r="L127" s="5">
        <v>10</v>
      </c>
      <c r="M127" s="5">
        <v>12</v>
      </c>
      <c r="N127" s="5">
        <v>17</v>
      </c>
      <c r="O127" s="5">
        <v>6</v>
      </c>
      <c r="P127" s="5">
        <v>8.2899999999999991</v>
      </c>
      <c r="Q127" s="5">
        <v>4.09</v>
      </c>
      <c r="R127" s="5">
        <v>5.0999999999999996</v>
      </c>
      <c r="S127" s="5">
        <v>4.4800000000000004</v>
      </c>
      <c r="T127" s="5">
        <v>6.47</v>
      </c>
      <c r="U127" s="5">
        <v>17.86</v>
      </c>
      <c r="V127" s="5">
        <v>25.49</v>
      </c>
      <c r="W127" s="5">
        <v>17.89</v>
      </c>
      <c r="X127" s="5">
        <v>28</v>
      </c>
      <c r="Y127" s="5">
        <v>17.13</v>
      </c>
      <c r="Z127" s="5">
        <v>11.18</v>
      </c>
      <c r="AA127" s="5">
        <v>189.89</v>
      </c>
      <c r="AB127" s="5">
        <v>51.29</v>
      </c>
      <c r="AC127" s="5">
        <v>19.03</v>
      </c>
      <c r="AD127" s="5">
        <v>10.4</v>
      </c>
      <c r="AE127" s="5">
        <v>43.87</v>
      </c>
      <c r="AF127" s="5">
        <v>77.099999999999994</v>
      </c>
      <c r="AG127" s="5">
        <v>70.421999999999997</v>
      </c>
      <c r="AH127" s="5">
        <v>45.188000000000002</v>
      </c>
      <c r="AI127" s="5">
        <v>3.91</v>
      </c>
      <c r="AK127" s="20">
        <v>62</v>
      </c>
      <c r="AM127" s="12">
        <f>+AO127/$AO$3</f>
        <v>2.8024131400548641E-4</v>
      </c>
      <c r="AN127" s="7">
        <f>IF(AK127=1,AM127,AM127+AN125)</f>
        <v>0.99598975622565999</v>
      </c>
      <c r="AO127" s="5">
        <f>SUM(G127:AJ127)</f>
        <v>737.08</v>
      </c>
    </row>
    <row r="128" spans="1:41" x14ac:dyDescent="0.2">
      <c r="A128" s="1" t="s">
        <v>93</v>
      </c>
      <c r="B128" s="1" t="s">
        <v>94</v>
      </c>
      <c r="C128" s="1" t="s">
        <v>8</v>
      </c>
      <c r="D128" s="1" t="s">
        <v>229</v>
      </c>
      <c r="E128" s="1" t="s">
        <v>9</v>
      </c>
      <c r="F128" s="1" t="s">
        <v>11</v>
      </c>
      <c r="G128" s="5" t="s">
        <v>15</v>
      </c>
      <c r="H128" s="5" t="s">
        <v>15</v>
      </c>
      <c r="I128" s="5">
        <v>-1</v>
      </c>
      <c r="J128" s="5" t="s">
        <v>15</v>
      </c>
      <c r="K128" s="5" t="s">
        <v>15</v>
      </c>
      <c r="L128" s="5" t="s">
        <v>15</v>
      </c>
      <c r="M128" s="5" t="s">
        <v>15</v>
      </c>
      <c r="N128" s="5" t="s">
        <v>15</v>
      </c>
      <c r="O128" s="5">
        <v>-1</v>
      </c>
      <c r="P128" s="5" t="s">
        <v>15</v>
      </c>
      <c r="Q128" s="5" t="s">
        <v>15</v>
      </c>
      <c r="R128" s="5" t="s">
        <v>15</v>
      </c>
      <c r="S128" s="5">
        <v>-1</v>
      </c>
      <c r="T128" s="5">
        <v>-1</v>
      </c>
      <c r="U128" s="5">
        <v>-1</v>
      </c>
      <c r="V128" s="5" t="s">
        <v>15</v>
      </c>
      <c r="W128" s="5" t="s">
        <v>15</v>
      </c>
      <c r="X128" s="5" t="s">
        <v>15</v>
      </c>
      <c r="Y128" s="5" t="s">
        <v>15</v>
      </c>
      <c r="Z128" s="5" t="s">
        <v>15</v>
      </c>
      <c r="AA128" s="5" t="s">
        <v>15</v>
      </c>
      <c r="AB128" s="5" t="s">
        <v>15</v>
      </c>
      <c r="AC128" s="5" t="s">
        <v>13</v>
      </c>
      <c r="AD128" s="5" t="s">
        <v>15</v>
      </c>
      <c r="AE128" s="5" t="s">
        <v>13</v>
      </c>
      <c r="AF128" s="5" t="s">
        <v>13</v>
      </c>
      <c r="AG128" s="5" t="s">
        <v>13</v>
      </c>
      <c r="AH128" s="5" t="s">
        <v>13</v>
      </c>
      <c r="AI128" s="5" t="s">
        <v>13</v>
      </c>
      <c r="AK128" s="20">
        <v>62</v>
      </c>
    </row>
    <row r="129" spans="1:41" x14ac:dyDescent="0.2">
      <c r="A129" s="1" t="s">
        <v>93</v>
      </c>
      <c r="B129" s="1" t="s">
        <v>94</v>
      </c>
      <c r="C129" s="1" t="s">
        <v>8</v>
      </c>
      <c r="D129" s="1" t="s">
        <v>88</v>
      </c>
      <c r="E129" s="63" t="s">
        <v>32</v>
      </c>
      <c r="F129" s="1" t="s">
        <v>10</v>
      </c>
      <c r="G129" s="5">
        <v>13</v>
      </c>
      <c r="H129" s="5">
        <v>42</v>
      </c>
      <c r="I129" s="5">
        <v>65</v>
      </c>
      <c r="J129" s="5">
        <v>53</v>
      </c>
      <c r="K129" s="5">
        <v>57</v>
      </c>
      <c r="L129" s="5">
        <v>57</v>
      </c>
      <c r="M129" s="5">
        <v>57</v>
      </c>
      <c r="N129" s="5">
        <v>57</v>
      </c>
      <c r="O129" s="5">
        <v>57</v>
      </c>
      <c r="P129" s="5">
        <v>57</v>
      </c>
      <c r="Q129" s="5">
        <v>57</v>
      </c>
      <c r="R129" s="5">
        <v>57</v>
      </c>
      <c r="S129" s="5">
        <v>57</v>
      </c>
      <c r="AK129" s="20">
        <v>63</v>
      </c>
      <c r="AM129" s="12">
        <f>+AO129/$AO$3</f>
        <v>2.6082045559201668E-4</v>
      </c>
      <c r="AN129" s="7">
        <f>IF(AK129=1,AM129,AM129+AN127)</f>
        <v>0.99625057668125205</v>
      </c>
      <c r="AO129" s="5">
        <f>SUM(G129:AJ129)</f>
        <v>686</v>
      </c>
    </row>
    <row r="130" spans="1:41" x14ac:dyDescent="0.2">
      <c r="A130" s="1" t="s">
        <v>93</v>
      </c>
      <c r="B130" s="1" t="s">
        <v>94</v>
      </c>
      <c r="C130" s="1" t="s">
        <v>8</v>
      </c>
      <c r="D130" s="1" t="s">
        <v>88</v>
      </c>
      <c r="E130" s="63" t="s">
        <v>32</v>
      </c>
      <c r="F130" s="1" t="s">
        <v>11</v>
      </c>
      <c r="G130" s="5">
        <v>-1</v>
      </c>
      <c r="H130" s="5">
        <v>-1</v>
      </c>
      <c r="I130" s="5">
        <v>-1</v>
      </c>
      <c r="J130" s="5">
        <v>-1</v>
      </c>
      <c r="K130" s="5">
        <v>-1</v>
      </c>
      <c r="L130" s="5">
        <v>-1</v>
      </c>
      <c r="M130" s="5">
        <v>-1</v>
      </c>
      <c r="N130" s="5">
        <v>-1</v>
      </c>
      <c r="O130" s="5">
        <v>-1</v>
      </c>
      <c r="P130" s="5">
        <v>-1</v>
      </c>
      <c r="Q130" s="5">
        <v>-1</v>
      </c>
      <c r="R130" s="5">
        <v>-1</v>
      </c>
      <c r="S130" s="5">
        <v>-1</v>
      </c>
      <c r="AK130" s="20">
        <v>63</v>
      </c>
    </row>
    <row r="131" spans="1:41" x14ac:dyDescent="0.2">
      <c r="A131" s="1" t="s">
        <v>93</v>
      </c>
      <c r="B131" s="1" t="s">
        <v>94</v>
      </c>
      <c r="C131" s="1" t="s">
        <v>30</v>
      </c>
      <c r="D131" s="1" t="s">
        <v>29</v>
      </c>
      <c r="E131" s="1" t="s">
        <v>21</v>
      </c>
      <c r="F131" s="1" t="s">
        <v>10</v>
      </c>
      <c r="T131" s="5">
        <v>104.372</v>
      </c>
      <c r="U131" s="5">
        <v>109.268</v>
      </c>
      <c r="V131" s="5">
        <v>51.779000000000003</v>
      </c>
      <c r="W131" s="5">
        <v>131.84</v>
      </c>
      <c r="X131" s="5">
        <v>91.272999999999996</v>
      </c>
      <c r="Y131" s="5">
        <v>34.1</v>
      </c>
      <c r="Z131" s="5">
        <v>42.316000000000003</v>
      </c>
      <c r="AA131" s="5">
        <v>38.552</v>
      </c>
      <c r="AB131" s="5">
        <v>22.844000000000001</v>
      </c>
      <c r="AC131" s="5">
        <v>8.8179999999999996</v>
      </c>
      <c r="AD131" s="5">
        <v>4.0090000000000003</v>
      </c>
      <c r="AK131" s="20">
        <v>64</v>
      </c>
      <c r="AM131" s="12">
        <f>+AO131/$AO$3</f>
        <v>2.4301584755277687E-4</v>
      </c>
      <c r="AN131" s="7">
        <f>IF(AK131=1,AM131,AM131+AN129)</f>
        <v>0.99649359252880487</v>
      </c>
      <c r="AO131" s="5">
        <f>SUM(G131:AJ131)</f>
        <v>639.17100000000016</v>
      </c>
    </row>
    <row r="132" spans="1:41" x14ac:dyDescent="0.2">
      <c r="A132" s="1" t="s">
        <v>93</v>
      </c>
      <c r="B132" s="1" t="s">
        <v>94</v>
      </c>
      <c r="C132" s="1" t="s">
        <v>30</v>
      </c>
      <c r="D132" s="1" t="s">
        <v>29</v>
      </c>
      <c r="E132" s="1" t="s">
        <v>21</v>
      </c>
      <c r="F132" s="1" t="s">
        <v>11</v>
      </c>
      <c r="T132" s="5" t="s">
        <v>15</v>
      </c>
      <c r="U132" s="5" t="s">
        <v>15</v>
      </c>
      <c r="V132" s="5" t="s">
        <v>15</v>
      </c>
      <c r="W132" s="5">
        <v>-1</v>
      </c>
      <c r="X132" s="5">
        <v>-1</v>
      </c>
      <c r="Y132" s="5">
        <v>-1</v>
      </c>
      <c r="Z132" s="5" t="s">
        <v>15</v>
      </c>
      <c r="AA132" s="5" t="s">
        <v>15</v>
      </c>
      <c r="AB132" s="5" t="s">
        <v>15</v>
      </c>
      <c r="AC132" s="5" t="s">
        <v>15</v>
      </c>
      <c r="AD132" s="5" t="s">
        <v>15</v>
      </c>
      <c r="AK132" s="20">
        <v>64</v>
      </c>
    </row>
    <row r="133" spans="1:41" x14ac:dyDescent="0.2">
      <c r="A133" s="1" t="s">
        <v>93</v>
      </c>
      <c r="B133" s="1" t="s">
        <v>94</v>
      </c>
      <c r="C133" s="1" t="s">
        <v>8</v>
      </c>
      <c r="D133" s="1" t="s">
        <v>35</v>
      </c>
      <c r="E133" s="1" t="s">
        <v>9</v>
      </c>
      <c r="F133" s="1" t="s">
        <v>10</v>
      </c>
      <c r="G133" s="5">
        <v>113.1</v>
      </c>
      <c r="I133" s="5">
        <v>27.78</v>
      </c>
      <c r="J133" s="5">
        <v>146.97</v>
      </c>
      <c r="O133" s="5">
        <v>260.92</v>
      </c>
      <c r="P133" s="5">
        <v>90.06</v>
      </c>
      <c r="AK133" s="20">
        <v>65</v>
      </c>
      <c r="AM133" s="12">
        <f>+AO133/$AO$3</f>
        <v>2.4288619773447229E-4</v>
      </c>
      <c r="AN133" s="7">
        <f>IF(AK133=1,AM133,AM133+AN131)</f>
        <v>0.99673647872653937</v>
      </c>
      <c r="AO133" s="5">
        <f>SUM(G133:AJ133)</f>
        <v>638.82999999999993</v>
      </c>
    </row>
    <row r="134" spans="1:41" x14ac:dyDescent="0.2">
      <c r="A134" s="1" t="s">
        <v>93</v>
      </c>
      <c r="B134" s="1" t="s">
        <v>94</v>
      </c>
      <c r="C134" s="1" t="s">
        <v>8</v>
      </c>
      <c r="D134" s="1" t="s">
        <v>35</v>
      </c>
      <c r="E134" s="1" t="s">
        <v>9</v>
      </c>
      <c r="F134" s="1" t="s">
        <v>11</v>
      </c>
      <c r="G134" s="5" t="s">
        <v>15</v>
      </c>
      <c r="I134" s="5" t="s">
        <v>15</v>
      </c>
      <c r="J134" s="5" t="s">
        <v>15</v>
      </c>
      <c r="O134" s="5" t="s">
        <v>13</v>
      </c>
      <c r="P134" s="5" t="s">
        <v>13</v>
      </c>
      <c r="Q134" s="5" t="s">
        <v>24</v>
      </c>
      <c r="AK134" s="20">
        <v>65</v>
      </c>
    </row>
    <row r="135" spans="1:41" x14ac:dyDescent="0.2">
      <c r="A135" s="1" t="s">
        <v>93</v>
      </c>
      <c r="B135" s="1" t="s">
        <v>94</v>
      </c>
      <c r="C135" s="1" t="s">
        <v>8</v>
      </c>
      <c r="D135" s="1" t="s">
        <v>76</v>
      </c>
      <c r="E135" s="1" t="s">
        <v>28</v>
      </c>
      <c r="F135" s="1" t="s">
        <v>10</v>
      </c>
      <c r="H135" s="5">
        <v>200</v>
      </c>
      <c r="I135" s="5">
        <v>300</v>
      </c>
      <c r="J135" s="5">
        <v>100</v>
      </c>
      <c r="AK135" s="20">
        <v>66</v>
      </c>
      <c r="AM135" s="12">
        <f>+AO135/$AO$3</f>
        <v>2.2812284745657435E-4</v>
      </c>
      <c r="AN135" s="7">
        <f>IF(AK135=1,AM135,AM135+AN133)</f>
        <v>0.99696460157399591</v>
      </c>
      <c r="AO135" s="5">
        <f>SUM(G135:AJ135)</f>
        <v>600</v>
      </c>
    </row>
    <row r="136" spans="1:41" x14ac:dyDescent="0.2">
      <c r="A136" s="1" t="s">
        <v>93</v>
      </c>
      <c r="B136" s="1" t="s">
        <v>94</v>
      </c>
      <c r="C136" s="1" t="s">
        <v>8</v>
      </c>
      <c r="D136" s="1" t="s">
        <v>76</v>
      </c>
      <c r="E136" s="1" t="s">
        <v>28</v>
      </c>
      <c r="F136" s="1" t="s">
        <v>11</v>
      </c>
      <c r="H136" s="5">
        <v>-1</v>
      </c>
      <c r="I136" s="5">
        <v>-1</v>
      </c>
      <c r="J136" s="5">
        <v>-1</v>
      </c>
      <c r="AK136" s="20">
        <v>66</v>
      </c>
    </row>
    <row r="137" spans="1:41" x14ac:dyDescent="0.2">
      <c r="A137" s="1" t="s">
        <v>93</v>
      </c>
      <c r="B137" s="1" t="s">
        <v>94</v>
      </c>
      <c r="C137" s="1" t="s">
        <v>8</v>
      </c>
      <c r="D137" s="1" t="s">
        <v>48</v>
      </c>
      <c r="E137" s="1" t="s">
        <v>33</v>
      </c>
      <c r="F137" s="1" t="s">
        <v>10</v>
      </c>
      <c r="G137" s="5">
        <v>87</v>
      </c>
      <c r="H137" s="5">
        <v>102</v>
      </c>
      <c r="I137" s="5">
        <v>85</v>
      </c>
      <c r="J137" s="5">
        <v>156</v>
      </c>
      <c r="K137" s="5">
        <v>64</v>
      </c>
      <c r="L137" s="5">
        <v>16</v>
      </c>
      <c r="M137" s="5">
        <v>6</v>
      </c>
      <c r="O137" s="5">
        <v>1</v>
      </c>
      <c r="P137" s="5">
        <v>2</v>
      </c>
      <c r="R137" s="5">
        <v>1</v>
      </c>
      <c r="S137" s="5">
        <v>1</v>
      </c>
      <c r="T137" s="5">
        <v>1</v>
      </c>
      <c r="U137" s="5">
        <v>1</v>
      </c>
      <c r="V137" s="5">
        <v>1</v>
      </c>
      <c r="W137" s="5">
        <v>1</v>
      </c>
      <c r="Y137" s="5">
        <v>1</v>
      </c>
      <c r="Z137" s="5">
        <v>1</v>
      </c>
      <c r="AA137" s="5">
        <v>1</v>
      </c>
      <c r="AB137" s="5">
        <v>1</v>
      </c>
      <c r="AC137" s="5">
        <v>1</v>
      </c>
      <c r="AD137" s="5">
        <v>7.2729999999999997</v>
      </c>
      <c r="AE137" s="5">
        <v>7.2729999999999997</v>
      </c>
      <c r="AF137" s="5">
        <v>1</v>
      </c>
      <c r="AG137" s="5">
        <v>1</v>
      </c>
      <c r="AH137" s="5">
        <v>1.6</v>
      </c>
      <c r="AI137" s="5">
        <v>2.5</v>
      </c>
      <c r="AJ137" s="5">
        <v>1.57</v>
      </c>
      <c r="AK137" s="20">
        <v>67</v>
      </c>
      <c r="AM137" s="12">
        <f>+AO137/$AO$3</f>
        <v>2.0995514388513282E-4</v>
      </c>
      <c r="AN137" s="7">
        <f>IF(AK137=1,AM137,AM137+AN135)</f>
        <v>0.99717455671788102</v>
      </c>
      <c r="AO137" s="5">
        <f>SUM(G137:AJ137)</f>
        <v>552.21600000000012</v>
      </c>
    </row>
    <row r="138" spans="1:41" x14ac:dyDescent="0.2">
      <c r="A138" s="1" t="s">
        <v>93</v>
      </c>
      <c r="B138" s="1" t="s">
        <v>94</v>
      </c>
      <c r="C138" s="1" t="s">
        <v>8</v>
      </c>
      <c r="D138" s="1" t="s">
        <v>48</v>
      </c>
      <c r="E138" s="1" t="s">
        <v>33</v>
      </c>
      <c r="F138" s="1" t="s">
        <v>11</v>
      </c>
      <c r="G138" s="5">
        <v>-1</v>
      </c>
      <c r="H138" s="5">
        <v>-1</v>
      </c>
      <c r="I138" s="5" t="s">
        <v>13</v>
      </c>
      <c r="J138" s="5" t="s">
        <v>15</v>
      </c>
      <c r="K138" s="5" t="s">
        <v>13</v>
      </c>
      <c r="L138" s="5" t="s">
        <v>13</v>
      </c>
      <c r="M138" s="5" t="s">
        <v>13</v>
      </c>
      <c r="O138" s="5" t="s">
        <v>15</v>
      </c>
      <c r="P138" s="5" t="s">
        <v>15</v>
      </c>
      <c r="R138" s="5">
        <v>-1</v>
      </c>
      <c r="S138" s="5">
        <v>-1</v>
      </c>
      <c r="T138" s="5" t="s">
        <v>15</v>
      </c>
      <c r="U138" s="5" t="s">
        <v>15</v>
      </c>
      <c r="V138" s="5" t="s">
        <v>13</v>
      </c>
      <c r="W138" s="5" t="s">
        <v>13</v>
      </c>
      <c r="X138" s="5" t="s">
        <v>13</v>
      </c>
      <c r="Y138" s="5" t="s">
        <v>24</v>
      </c>
      <c r="Z138" s="5">
        <v>-1</v>
      </c>
      <c r="AA138" s="5" t="s">
        <v>24</v>
      </c>
      <c r="AB138" s="5" t="s">
        <v>15</v>
      </c>
      <c r="AC138" s="5" t="s">
        <v>15</v>
      </c>
      <c r="AD138" s="5">
        <v>-1</v>
      </c>
      <c r="AE138" s="5">
        <v>-1</v>
      </c>
      <c r="AF138" s="5" t="s">
        <v>15</v>
      </c>
      <c r="AG138" s="5">
        <v>-1</v>
      </c>
      <c r="AH138" s="5">
        <v>-1</v>
      </c>
      <c r="AI138" s="5" t="s">
        <v>15</v>
      </c>
      <c r="AJ138" s="5">
        <v>-1</v>
      </c>
      <c r="AK138" s="20">
        <v>67</v>
      </c>
    </row>
    <row r="139" spans="1:41" x14ac:dyDescent="0.2">
      <c r="A139" s="1" t="s">
        <v>93</v>
      </c>
      <c r="B139" s="1" t="s">
        <v>94</v>
      </c>
      <c r="C139" s="1" t="s">
        <v>8</v>
      </c>
      <c r="D139" s="1" t="s">
        <v>220</v>
      </c>
      <c r="E139" s="1" t="s">
        <v>16</v>
      </c>
      <c r="F139" s="1" t="s">
        <v>10</v>
      </c>
      <c r="G139" s="5">
        <v>15</v>
      </c>
      <c r="H139" s="5">
        <v>79</v>
      </c>
      <c r="I139" s="5">
        <v>84.4</v>
      </c>
      <c r="J139" s="5">
        <v>156</v>
      </c>
      <c r="K139" s="5">
        <v>195</v>
      </c>
      <c r="L139" s="5">
        <v>0.01</v>
      </c>
      <c r="M139" s="5">
        <v>1</v>
      </c>
      <c r="N139" s="5">
        <v>0.49</v>
      </c>
      <c r="O139" s="5">
        <v>1</v>
      </c>
      <c r="P139" s="5">
        <v>1.65</v>
      </c>
      <c r="Q139" s="5">
        <v>0.41</v>
      </c>
      <c r="R139" s="5">
        <v>0.5</v>
      </c>
      <c r="S139" s="5">
        <v>0.03</v>
      </c>
      <c r="T139" s="5">
        <v>0.86799999999999999</v>
      </c>
      <c r="W139" s="5">
        <v>0.36399999999999999</v>
      </c>
      <c r="Z139" s="5">
        <v>0.71499999999999997</v>
      </c>
      <c r="AA139" s="5">
        <v>1.1830000000000001</v>
      </c>
      <c r="AB139" s="5">
        <v>0.20499999999999999</v>
      </c>
      <c r="AE139" s="5">
        <v>8.7999999999999995E-2</v>
      </c>
      <c r="AF139" s="5">
        <v>9.5000000000000001E-2</v>
      </c>
      <c r="AH139" s="5">
        <v>0.96799999999999997</v>
      </c>
      <c r="AJ139" s="5">
        <v>1.0129999999999999</v>
      </c>
      <c r="AK139" s="20">
        <v>68</v>
      </c>
      <c r="AM139" s="12">
        <f>+AO139/$AO$3</f>
        <v>2.0530638045871357E-4</v>
      </c>
      <c r="AN139" s="7">
        <f>IF(AK139=1,AM139,AM139+AN137)</f>
        <v>0.9973798630983397</v>
      </c>
      <c r="AO139" s="5">
        <f>SUM(G139:AJ139)</f>
        <v>539.98900000000003</v>
      </c>
    </row>
    <row r="140" spans="1:41" x14ac:dyDescent="0.2">
      <c r="A140" s="1" t="s">
        <v>93</v>
      </c>
      <c r="B140" s="1" t="s">
        <v>94</v>
      </c>
      <c r="C140" s="1" t="s">
        <v>8</v>
      </c>
      <c r="D140" s="1" t="s">
        <v>220</v>
      </c>
      <c r="E140" s="1" t="s">
        <v>16</v>
      </c>
      <c r="F140" s="1" t="s">
        <v>11</v>
      </c>
      <c r="G140" s="5" t="s">
        <v>13</v>
      </c>
      <c r="H140" s="5" t="s">
        <v>13</v>
      </c>
      <c r="I140" s="5" t="s">
        <v>13</v>
      </c>
      <c r="J140" s="5" t="s">
        <v>13</v>
      </c>
      <c r="K140" s="5" t="s">
        <v>13</v>
      </c>
      <c r="L140" s="5" t="s">
        <v>24</v>
      </c>
      <c r="M140" s="5" t="s">
        <v>24</v>
      </c>
      <c r="N140" s="5" t="s">
        <v>24</v>
      </c>
      <c r="O140" s="5" t="s">
        <v>24</v>
      </c>
      <c r="P140" s="5" t="s">
        <v>24</v>
      </c>
      <c r="Q140" s="5" t="s">
        <v>24</v>
      </c>
      <c r="R140" s="5" t="s">
        <v>24</v>
      </c>
      <c r="S140" s="5">
        <v>-1</v>
      </c>
      <c r="T140" s="5" t="s">
        <v>23</v>
      </c>
      <c r="U140" s="5" t="s">
        <v>23</v>
      </c>
      <c r="W140" s="5">
        <v>-1</v>
      </c>
      <c r="Y140" s="5" t="s">
        <v>23</v>
      </c>
      <c r="Z140" s="5" t="s">
        <v>23</v>
      </c>
      <c r="AA140" s="5" t="s">
        <v>23</v>
      </c>
      <c r="AB140" s="5" t="s">
        <v>23</v>
      </c>
      <c r="AE140" s="5" t="s">
        <v>23</v>
      </c>
      <c r="AF140" s="5" t="s">
        <v>23</v>
      </c>
      <c r="AH140" s="5" t="s">
        <v>17</v>
      </c>
      <c r="AJ140" s="5" t="s">
        <v>23</v>
      </c>
      <c r="AK140" s="20">
        <v>68</v>
      </c>
    </row>
    <row r="141" spans="1:41" x14ac:dyDescent="0.2">
      <c r="A141" s="1" t="s">
        <v>93</v>
      </c>
      <c r="B141" s="1" t="s">
        <v>94</v>
      </c>
      <c r="C141" s="1" t="s">
        <v>8</v>
      </c>
      <c r="D141" s="1" t="s">
        <v>72</v>
      </c>
      <c r="E141" s="63" t="s">
        <v>32</v>
      </c>
      <c r="F141" s="1" t="s">
        <v>10</v>
      </c>
      <c r="G141" s="5">
        <v>2</v>
      </c>
      <c r="I141" s="5">
        <v>4</v>
      </c>
      <c r="J141" s="5">
        <v>115</v>
      </c>
      <c r="K141" s="5">
        <v>177</v>
      </c>
      <c r="L141" s="5">
        <v>54</v>
      </c>
      <c r="M141" s="5">
        <v>54</v>
      </c>
      <c r="N141" s="5">
        <v>54</v>
      </c>
      <c r="AK141" s="20">
        <v>69</v>
      </c>
      <c r="AM141" s="12">
        <f>+AO141/$AO$3</f>
        <v>1.7489418305004033E-4</v>
      </c>
      <c r="AN141" s="7">
        <f>IF(AK141=1,AM141,AM141+AN139)</f>
        <v>0.99755475728138976</v>
      </c>
      <c r="AO141" s="5">
        <f>SUM(G141:AJ141)</f>
        <v>460</v>
      </c>
    </row>
    <row r="142" spans="1:41" x14ac:dyDescent="0.2">
      <c r="A142" s="1" t="s">
        <v>93</v>
      </c>
      <c r="B142" s="1" t="s">
        <v>94</v>
      </c>
      <c r="C142" s="1" t="s">
        <v>8</v>
      </c>
      <c r="D142" s="1" t="s">
        <v>72</v>
      </c>
      <c r="E142" s="63" t="s">
        <v>32</v>
      </c>
      <c r="F142" s="1" t="s">
        <v>11</v>
      </c>
      <c r="G142" s="5">
        <v>-1</v>
      </c>
      <c r="I142" s="5">
        <v>-1</v>
      </c>
      <c r="J142" s="5">
        <v>-1</v>
      </c>
      <c r="K142" s="5">
        <v>-1</v>
      </c>
      <c r="L142" s="5">
        <v>-1</v>
      </c>
      <c r="M142" s="5">
        <v>-1</v>
      </c>
      <c r="N142" s="5">
        <v>-1</v>
      </c>
      <c r="AD142" s="5" t="s">
        <v>15</v>
      </c>
      <c r="AK142" s="20">
        <v>69</v>
      </c>
    </row>
    <row r="143" spans="1:41" x14ac:dyDescent="0.2">
      <c r="A143" s="1" t="s">
        <v>93</v>
      </c>
      <c r="B143" s="1" t="s">
        <v>94</v>
      </c>
      <c r="C143" s="1" t="s">
        <v>8</v>
      </c>
      <c r="D143" s="1" t="s">
        <v>43</v>
      </c>
      <c r="E143" s="1" t="s">
        <v>21</v>
      </c>
      <c r="F143" s="1" t="s">
        <v>10</v>
      </c>
      <c r="M143" s="5">
        <v>24.024000000000001</v>
      </c>
      <c r="N143" s="5">
        <v>16.951000000000001</v>
      </c>
      <c r="O143" s="5">
        <v>18.018999999999998</v>
      </c>
      <c r="P143" s="5">
        <v>18</v>
      </c>
      <c r="Q143" s="5">
        <v>6</v>
      </c>
      <c r="R143" s="5">
        <v>10.5</v>
      </c>
      <c r="S143" s="5">
        <v>13.284000000000001</v>
      </c>
      <c r="T143" s="5">
        <v>16.495000000000001</v>
      </c>
      <c r="U143" s="5">
        <v>22.047000000000001</v>
      </c>
      <c r="V143" s="5">
        <v>14.6</v>
      </c>
      <c r="W143" s="5">
        <v>12.065</v>
      </c>
      <c r="X143" s="5">
        <v>12.285</v>
      </c>
      <c r="Y143" s="5">
        <v>5.4960000000000004</v>
      </c>
      <c r="Z143" s="5">
        <v>7.8620000000000001</v>
      </c>
      <c r="AA143" s="5">
        <v>5.5810000000000004</v>
      </c>
      <c r="AB143" s="5">
        <v>10.962</v>
      </c>
      <c r="AC143" s="5">
        <v>10.285</v>
      </c>
      <c r="AD143" s="5">
        <v>22.774000000000001</v>
      </c>
      <c r="AE143" s="5">
        <v>30.12</v>
      </c>
      <c r="AF143" s="5">
        <v>18.558</v>
      </c>
      <c r="AG143" s="5">
        <v>12.739000000000001</v>
      </c>
      <c r="AH143" s="5">
        <v>26.446000000000002</v>
      </c>
      <c r="AI143" s="5">
        <v>13.066000000000001</v>
      </c>
      <c r="AJ143" s="5">
        <v>19.946000000000002</v>
      </c>
      <c r="AK143" s="20">
        <v>70</v>
      </c>
      <c r="AM143" s="12">
        <f>+AO143/$AO$3</f>
        <v>1.3995526793833716E-4</v>
      </c>
      <c r="AN143" s="7">
        <f>IF(AK143=1,AM143,AM143+AN141)</f>
        <v>0.99769471254932807</v>
      </c>
      <c r="AO143" s="5">
        <f>SUM(G143:AJ143)</f>
        <v>368.10499999999996</v>
      </c>
    </row>
    <row r="144" spans="1:41" x14ac:dyDescent="0.2">
      <c r="A144" s="1" t="s">
        <v>93</v>
      </c>
      <c r="B144" s="1" t="s">
        <v>94</v>
      </c>
      <c r="C144" s="1" t="s">
        <v>8</v>
      </c>
      <c r="D144" s="1" t="s">
        <v>43</v>
      </c>
      <c r="E144" s="1" t="s">
        <v>21</v>
      </c>
      <c r="F144" s="1" t="s">
        <v>11</v>
      </c>
      <c r="M144" s="5">
        <v>-1</v>
      </c>
      <c r="N144" s="5">
        <v>-1</v>
      </c>
      <c r="O144" s="5">
        <v>-1</v>
      </c>
      <c r="P144" s="5">
        <v>-1</v>
      </c>
      <c r="Q144" s="5">
        <v>-1</v>
      </c>
      <c r="R144" s="5">
        <v>-1</v>
      </c>
      <c r="S144" s="5">
        <v>-1</v>
      </c>
      <c r="T144" s="5">
        <v>-1</v>
      </c>
      <c r="U144" s="5">
        <v>-1</v>
      </c>
      <c r="V144" s="5">
        <v>-1</v>
      </c>
      <c r="W144" s="5">
        <v>-1</v>
      </c>
      <c r="X144" s="5">
        <v>-1</v>
      </c>
      <c r="Y144" s="5" t="s">
        <v>15</v>
      </c>
      <c r="Z144" s="5" t="s">
        <v>15</v>
      </c>
      <c r="AA144" s="5" t="s">
        <v>15</v>
      </c>
      <c r="AB144" s="5" t="s">
        <v>15</v>
      </c>
      <c r="AC144" s="5" t="s">
        <v>15</v>
      </c>
      <c r="AD144" s="5" t="s">
        <v>13</v>
      </c>
      <c r="AE144" s="5" t="s">
        <v>13</v>
      </c>
      <c r="AF144" s="5" t="s">
        <v>13</v>
      </c>
      <c r="AG144" s="5" t="s">
        <v>13</v>
      </c>
      <c r="AH144" s="5" t="s">
        <v>15</v>
      </c>
      <c r="AI144" s="5" t="s">
        <v>15</v>
      </c>
      <c r="AJ144" s="5" t="s">
        <v>15</v>
      </c>
      <c r="AK144" s="20">
        <v>70</v>
      </c>
    </row>
    <row r="145" spans="1:41" x14ac:dyDescent="0.2">
      <c r="A145" s="1" t="s">
        <v>93</v>
      </c>
      <c r="B145" s="1" t="s">
        <v>94</v>
      </c>
      <c r="C145" s="1" t="s">
        <v>8</v>
      </c>
      <c r="D145" s="1" t="s">
        <v>220</v>
      </c>
      <c r="E145" s="1" t="s">
        <v>33</v>
      </c>
      <c r="F145" s="1" t="s">
        <v>10</v>
      </c>
      <c r="G145" s="5">
        <v>21.07</v>
      </c>
      <c r="H145" s="5">
        <v>18.100000000000001</v>
      </c>
      <c r="I145" s="5">
        <v>3.11</v>
      </c>
      <c r="J145" s="5">
        <v>5.04</v>
      </c>
      <c r="L145" s="5">
        <v>15</v>
      </c>
      <c r="M145" s="5">
        <v>3.05</v>
      </c>
      <c r="N145" s="5">
        <v>0.14000000000000001</v>
      </c>
      <c r="O145" s="5">
        <v>12.39</v>
      </c>
      <c r="P145" s="5">
        <v>5.65</v>
      </c>
      <c r="Q145" s="5">
        <v>33.659999999999997</v>
      </c>
      <c r="R145" s="5">
        <v>14.55</v>
      </c>
      <c r="S145" s="5">
        <v>6.25</v>
      </c>
      <c r="T145" s="5">
        <v>3.556</v>
      </c>
      <c r="U145" s="5">
        <v>6.3680000000000003</v>
      </c>
      <c r="V145" s="5">
        <v>23.001999999999999</v>
      </c>
      <c r="W145" s="5">
        <v>16.834</v>
      </c>
      <c r="X145" s="5">
        <v>6.6449999999999996</v>
      </c>
      <c r="Y145" s="5">
        <v>4.6550000000000002</v>
      </c>
      <c r="Z145" s="5">
        <v>1.94</v>
      </c>
      <c r="AA145" s="5">
        <v>3.4780000000000002</v>
      </c>
      <c r="AB145" s="5">
        <v>7.9329999999999998</v>
      </c>
      <c r="AC145" s="5">
        <v>15.955</v>
      </c>
      <c r="AD145" s="5">
        <v>13.436</v>
      </c>
      <c r="AE145" s="5">
        <v>51.326000000000001</v>
      </c>
      <c r="AF145" s="5">
        <v>9.6270000000000007</v>
      </c>
      <c r="AG145" s="5">
        <v>3.992</v>
      </c>
      <c r="AH145" s="5">
        <v>25.872</v>
      </c>
      <c r="AI145" s="5">
        <v>13.882</v>
      </c>
      <c r="AJ145" s="5">
        <v>13.944000000000001</v>
      </c>
      <c r="AK145" s="20">
        <v>71</v>
      </c>
      <c r="AM145" s="12">
        <f>+AO145/$AO$3</f>
        <v>1.3704670163326591E-4</v>
      </c>
      <c r="AN145" s="7">
        <f>IF(AK145=1,AM145,AM145+AN143)</f>
        <v>0.99783175925096135</v>
      </c>
      <c r="AO145" s="5">
        <f>SUM(G145:AJ145)</f>
        <v>360.45500000000015</v>
      </c>
    </row>
    <row r="146" spans="1:41" x14ac:dyDescent="0.2">
      <c r="A146" s="1" t="s">
        <v>93</v>
      </c>
      <c r="B146" s="1" t="s">
        <v>94</v>
      </c>
      <c r="C146" s="1" t="s">
        <v>8</v>
      </c>
      <c r="D146" s="1" t="s">
        <v>220</v>
      </c>
      <c r="E146" s="1" t="s">
        <v>33</v>
      </c>
      <c r="F146" s="1" t="s">
        <v>11</v>
      </c>
      <c r="G146" s="5">
        <v>-1</v>
      </c>
      <c r="H146" s="5">
        <v>-1</v>
      </c>
      <c r="I146" s="5">
        <v>-1</v>
      </c>
      <c r="J146" s="5">
        <v>-1</v>
      </c>
      <c r="L146" s="5" t="s">
        <v>24</v>
      </c>
      <c r="M146" s="5" t="s">
        <v>24</v>
      </c>
      <c r="N146" s="5" t="s">
        <v>24</v>
      </c>
      <c r="O146" s="5" t="s">
        <v>24</v>
      </c>
      <c r="P146" s="5" t="s">
        <v>24</v>
      </c>
      <c r="Q146" s="5" t="s">
        <v>23</v>
      </c>
      <c r="R146" s="5" t="s">
        <v>23</v>
      </c>
      <c r="S146" s="5" t="s">
        <v>23</v>
      </c>
      <c r="T146" s="5" t="s">
        <v>23</v>
      </c>
      <c r="U146" s="5" t="s">
        <v>23</v>
      </c>
      <c r="V146" s="5" t="s">
        <v>23</v>
      </c>
      <c r="W146" s="5" t="s">
        <v>23</v>
      </c>
      <c r="X146" s="5" t="s">
        <v>17</v>
      </c>
      <c r="Y146" s="5" t="s">
        <v>23</v>
      </c>
      <c r="Z146" s="5">
        <v>-1</v>
      </c>
      <c r="AA146" s="5" t="s">
        <v>23</v>
      </c>
      <c r="AB146" s="5" t="s">
        <v>23</v>
      </c>
      <c r="AC146" s="5" t="s">
        <v>17</v>
      </c>
      <c r="AD146" s="5" t="s">
        <v>17</v>
      </c>
      <c r="AE146" s="5" t="s">
        <v>17</v>
      </c>
      <c r="AF146" s="5" t="s">
        <v>23</v>
      </c>
      <c r="AG146" s="5" t="s">
        <v>23</v>
      </c>
      <c r="AH146" s="5" t="s">
        <v>23</v>
      </c>
      <c r="AI146" s="5" t="s">
        <v>23</v>
      </c>
      <c r="AJ146" s="5" t="s">
        <v>23</v>
      </c>
      <c r="AK146" s="20">
        <v>71</v>
      </c>
    </row>
    <row r="147" spans="1:41" x14ac:dyDescent="0.2">
      <c r="A147" s="1" t="s">
        <v>93</v>
      </c>
      <c r="B147" s="1" t="s">
        <v>94</v>
      </c>
      <c r="C147" s="1" t="s">
        <v>8</v>
      </c>
      <c r="D147" s="1" t="s">
        <v>218</v>
      </c>
      <c r="E147" s="1" t="s">
        <v>33</v>
      </c>
      <c r="F147" s="1" t="s">
        <v>10</v>
      </c>
      <c r="X147" s="5">
        <v>64.16</v>
      </c>
      <c r="AB147" s="5">
        <v>0.28599999999999998</v>
      </c>
      <c r="AC147" s="5">
        <v>4.6349999999999998</v>
      </c>
      <c r="AD147" s="5">
        <v>0.61199999999999999</v>
      </c>
      <c r="AE147" s="5">
        <v>10.614000000000001</v>
      </c>
      <c r="AF147" s="5">
        <v>8.8680000000000003</v>
      </c>
      <c r="AG147" s="5">
        <v>4.2009999999999996</v>
      </c>
      <c r="AH147" s="5">
        <v>192.45</v>
      </c>
      <c r="AI147" s="5">
        <v>6.08</v>
      </c>
      <c r="AJ147" s="5">
        <v>63.301000000000002</v>
      </c>
      <c r="AK147" s="20">
        <v>72</v>
      </c>
      <c r="AM147" s="12">
        <f>+AO147/$AO$3</f>
        <v>1.3505138712751233E-4</v>
      </c>
      <c r="AN147" s="7">
        <f>IF(AK147=1,AM147,AM147+AN145)</f>
        <v>0.9979668106380889</v>
      </c>
      <c r="AO147" s="5">
        <f>SUM(G147:AJ147)</f>
        <v>355.20699999999994</v>
      </c>
    </row>
    <row r="148" spans="1:41" x14ac:dyDescent="0.2">
      <c r="A148" s="1" t="s">
        <v>93</v>
      </c>
      <c r="B148" s="1" t="s">
        <v>94</v>
      </c>
      <c r="C148" s="1" t="s">
        <v>8</v>
      </c>
      <c r="D148" s="1" t="s">
        <v>218</v>
      </c>
      <c r="E148" s="1" t="s">
        <v>33</v>
      </c>
      <c r="F148" s="1" t="s">
        <v>11</v>
      </c>
      <c r="X148" s="5" t="s">
        <v>15</v>
      </c>
      <c r="AB148" s="5" t="s">
        <v>15</v>
      </c>
      <c r="AC148" s="5" t="s">
        <v>15</v>
      </c>
      <c r="AD148" s="5" t="s">
        <v>15</v>
      </c>
      <c r="AE148" s="5" t="s">
        <v>13</v>
      </c>
      <c r="AF148" s="5" t="s">
        <v>13</v>
      </c>
      <c r="AG148" s="5" t="s">
        <v>13</v>
      </c>
      <c r="AH148" s="5" t="s">
        <v>13</v>
      </c>
      <c r="AI148" s="5" t="s">
        <v>15</v>
      </c>
      <c r="AJ148" s="5" t="s">
        <v>13</v>
      </c>
      <c r="AK148" s="20">
        <v>72</v>
      </c>
    </row>
    <row r="149" spans="1:41" x14ac:dyDescent="0.2">
      <c r="A149" s="1" t="s">
        <v>93</v>
      </c>
      <c r="B149" s="1" t="s">
        <v>94</v>
      </c>
      <c r="C149" s="1" t="s">
        <v>8</v>
      </c>
      <c r="D149" s="1" t="s">
        <v>70</v>
      </c>
      <c r="E149" s="1" t="s">
        <v>28</v>
      </c>
      <c r="F149" s="1" t="s">
        <v>10</v>
      </c>
      <c r="H149" s="5">
        <v>5</v>
      </c>
      <c r="L149" s="5">
        <v>13</v>
      </c>
      <c r="M149" s="5">
        <v>38</v>
      </c>
      <c r="N149" s="5">
        <v>4</v>
      </c>
      <c r="O149" s="5">
        <v>8</v>
      </c>
      <c r="P149" s="5">
        <v>91</v>
      </c>
      <c r="U149" s="5">
        <v>0.6</v>
      </c>
      <c r="V149" s="5">
        <v>1</v>
      </c>
      <c r="W149" s="5">
        <v>26</v>
      </c>
      <c r="X149" s="5">
        <v>73</v>
      </c>
      <c r="Y149" s="5">
        <v>43</v>
      </c>
      <c r="AK149" s="20">
        <v>73</v>
      </c>
      <c r="AM149" s="12">
        <f>+AO149/$AO$3</f>
        <v>1.1504995606726568E-4</v>
      </c>
      <c r="AN149" s="7">
        <f>IF(AK149=1,AM149,AM149+AN147)</f>
        <v>0.99808186059415616</v>
      </c>
      <c r="AO149" s="5">
        <f>SUM(G149:AJ149)</f>
        <v>302.60000000000002</v>
      </c>
    </row>
    <row r="150" spans="1:41" x14ac:dyDescent="0.2">
      <c r="A150" s="1" t="s">
        <v>93</v>
      </c>
      <c r="B150" s="1" t="s">
        <v>94</v>
      </c>
      <c r="C150" s="1" t="s">
        <v>8</v>
      </c>
      <c r="D150" s="1" t="s">
        <v>70</v>
      </c>
      <c r="E150" s="1" t="s">
        <v>28</v>
      </c>
      <c r="F150" s="1" t="s">
        <v>11</v>
      </c>
      <c r="H150" s="5" t="s">
        <v>24</v>
      </c>
      <c r="L150" s="5">
        <v>-1</v>
      </c>
      <c r="M150" s="5" t="s">
        <v>24</v>
      </c>
      <c r="N150" s="5" t="s">
        <v>24</v>
      </c>
      <c r="O150" s="5">
        <v>-1</v>
      </c>
      <c r="P150" s="5">
        <v>-1</v>
      </c>
      <c r="U150" s="5">
        <v>-1</v>
      </c>
      <c r="V150" s="5">
        <v>-1</v>
      </c>
      <c r="W150" s="5" t="s">
        <v>12</v>
      </c>
      <c r="X150" s="5">
        <v>-1</v>
      </c>
      <c r="Y150" s="5" t="s">
        <v>15</v>
      </c>
      <c r="AK150" s="20">
        <v>73</v>
      </c>
    </row>
    <row r="151" spans="1:41" x14ac:dyDescent="0.2">
      <c r="A151" s="1" t="s">
        <v>93</v>
      </c>
      <c r="B151" s="1" t="s">
        <v>94</v>
      </c>
      <c r="C151" s="1" t="s">
        <v>8</v>
      </c>
      <c r="D151" s="1" t="s">
        <v>40</v>
      </c>
      <c r="E151" s="1" t="s">
        <v>21</v>
      </c>
      <c r="F151" s="1" t="s">
        <v>10</v>
      </c>
      <c r="G151" s="5">
        <v>65</v>
      </c>
      <c r="H151" s="5">
        <v>25</v>
      </c>
      <c r="I151" s="5">
        <v>20</v>
      </c>
      <c r="J151" s="5">
        <v>10</v>
      </c>
      <c r="K151" s="5">
        <v>10.135</v>
      </c>
      <c r="M151" s="5">
        <v>1</v>
      </c>
      <c r="N151" s="5">
        <v>0.3</v>
      </c>
      <c r="O151" s="5">
        <v>0.3</v>
      </c>
      <c r="P151" s="5">
        <v>0.4</v>
      </c>
      <c r="Q151" s="5">
        <v>0.2</v>
      </c>
      <c r="R151" s="5">
        <v>0.32400000000000001</v>
      </c>
      <c r="W151" s="5">
        <v>9.8810000000000002</v>
      </c>
      <c r="X151" s="5">
        <v>30.664000000000001</v>
      </c>
      <c r="AE151" s="5">
        <v>15.994999999999999</v>
      </c>
      <c r="AF151" s="5">
        <v>22.742999999999999</v>
      </c>
      <c r="AG151" s="5">
        <v>30.670999999999999</v>
      </c>
      <c r="AH151" s="5">
        <v>24.050999999999998</v>
      </c>
      <c r="AI151" s="5">
        <v>9.8930000000000007</v>
      </c>
      <c r="AJ151" s="5">
        <v>10.678000000000001</v>
      </c>
      <c r="AK151" s="20">
        <v>74</v>
      </c>
      <c r="AM151" s="12">
        <f>+AO151/$AO$3</f>
        <v>1.0920811014864856E-4</v>
      </c>
      <c r="AN151" s="7">
        <f>IF(AK151=1,AM151,AM151+AN149)</f>
        <v>0.99819106870430485</v>
      </c>
      <c r="AO151" s="5">
        <f>SUM(G151:AJ151)</f>
        <v>287.23500000000001</v>
      </c>
    </row>
    <row r="152" spans="1:41" x14ac:dyDescent="0.2">
      <c r="A152" s="1" t="s">
        <v>93</v>
      </c>
      <c r="B152" s="1" t="s">
        <v>94</v>
      </c>
      <c r="C152" s="1" t="s">
        <v>8</v>
      </c>
      <c r="D152" s="1" t="s">
        <v>40</v>
      </c>
      <c r="E152" s="1" t="s">
        <v>21</v>
      </c>
      <c r="F152" s="1" t="s">
        <v>11</v>
      </c>
      <c r="G152" s="5">
        <v>-1</v>
      </c>
      <c r="H152" s="5">
        <v>-1</v>
      </c>
      <c r="I152" s="5">
        <v>-1</v>
      </c>
      <c r="J152" s="5">
        <v>-1</v>
      </c>
      <c r="K152" s="5">
        <v>-1</v>
      </c>
      <c r="M152" s="5">
        <v>-1</v>
      </c>
      <c r="N152" s="5">
        <v>-1</v>
      </c>
      <c r="O152" s="5">
        <v>-1</v>
      </c>
      <c r="P152" s="5">
        <v>-1</v>
      </c>
      <c r="Q152" s="5">
        <v>-1</v>
      </c>
      <c r="R152" s="5">
        <v>-1</v>
      </c>
      <c r="V152" s="5" t="s">
        <v>15</v>
      </c>
      <c r="W152" s="5" t="s">
        <v>15</v>
      </c>
      <c r="X152" s="5" t="s">
        <v>15</v>
      </c>
      <c r="AE152" s="5">
        <v>-1</v>
      </c>
      <c r="AF152" s="5">
        <v>-1</v>
      </c>
      <c r="AG152" s="5">
        <v>-1</v>
      </c>
      <c r="AH152" s="5">
        <v>-1</v>
      </c>
      <c r="AI152" s="5">
        <v>-1</v>
      </c>
      <c r="AJ152" s="5">
        <v>-1</v>
      </c>
      <c r="AK152" s="20">
        <v>74</v>
      </c>
    </row>
    <row r="153" spans="1:41" x14ac:dyDescent="0.2">
      <c r="A153" s="1" t="s">
        <v>93</v>
      </c>
      <c r="B153" s="1" t="s">
        <v>94</v>
      </c>
      <c r="C153" s="1" t="s">
        <v>8</v>
      </c>
      <c r="D153" s="1" t="s">
        <v>74</v>
      </c>
      <c r="E153" s="1" t="s">
        <v>22</v>
      </c>
      <c r="F153" s="1" t="s">
        <v>10</v>
      </c>
      <c r="I153" s="5">
        <v>1</v>
      </c>
      <c r="J153" s="5">
        <v>87</v>
      </c>
      <c r="O153" s="5">
        <v>61</v>
      </c>
      <c r="P153" s="5">
        <v>47</v>
      </c>
      <c r="Q153" s="5">
        <v>68</v>
      </c>
      <c r="AK153" s="20">
        <v>75</v>
      </c>
      <c r="AM153" s="12">
        <f>+AO153/$AO$3</f>
        <v>1.0037405288089272E-4</v>
      </c>
      <c r="AN153" s="7">
        <f>IF(AK153=1,AM153,AM153+AN151)</f>
        <v>0.99829144275718573</v>
      </c>
      <c r="AO153" s="5">
        <f>SUM(G153:AJ153)</f>
        <v>264</v>
      </c>
    </row>
    <row r="154" spans="1:41" x14ac:dyDescent="0.2">
      <c r="A154" s="1" t="s">
        <v>93</v>
      </c>
      <c r="B154" s="1" t="s">
        <v>94</v>
      </c>
      <c r="C154" s="1" t="s">
        <v>8</v>
      </c>
      <c r="D154" s="1" t="s">
        <v>74</v>
      </c>
      <c r="E154" s="1" t="s">
        <v>22</v>
      </c>
      <c r="F154" s="1" t="s">
        <v>11</v>
      </c>
      <c r="I154" s="5">
        <v>-1</v>
      </c>
      <c r="J154" s="5">
        <v>-1</v>
      </c>
      <c r="O154" s="5">
        <v>-1</v>
      </c>
      <c r="P154" s="5">
        <v>-1</v>
      </c>
      <c r="Q154" s="5">
        <v>-1</v>
      </c>
      <c r="AK154" s="20">
        <v>75</v>
      </c>
    </row>
    <row r="155" spans="1:41" x14ac:dyDescent="0.2">
      <c r="A155" s="1" t="s">
        <v>93</v>
      </c>
      <c r="B155" s="1" t="s">
        <v>94</v>
      </c>
      <c r="C155" s="1" t="s">
        <v>8</v>
      </c>
      <c r="D155" s="1" t="s">
        <v>215</v>
      </c>
      <c r="E155" s="63" t="s">
        <v>32</v>
      </c>
      <c r="F155" s="1" t="s">
        <v>10</v>
      </c>
      <c r="S155" s="5">
        <v>144</v>
      </c>
      <c r="T155" s="5">
        <v>114.13</v>
      </c>
      <c r="AK155" s="20">
        <v>76</v>
      </c>
      <c r="AM155" s="12">
        <f>+AO155/$AO$3</f>
        <v>9.8142251023275893E-5</v>
      </c>
      <c r="AN155" s="7">
        <f>IF(AK155=1,AM155,AM155+AN153)</f>
        <v>0.99838958500820896</v>
      </c>
      <c r="AO155" s="5">
        <f>SUM(G155:AJ155)</f>
        <v>258.13</v>
      </c>
    </row>
    <row r="156" spans="1:41" x14ac:dyDescent="0.2">
      <c r="A156" s="1" t="s">
        <v>93</v>
      </c>
      <c r="B156" s="1" t="s">
        <v>94</v>
      </c>
      <c r="C156" s="1" t="s">
        <v>8</v>
      </c>
      <c r="D156" s="1" t="s">
        <v>215</v>
      </c>
      <c r="E156" s="63" t="s">
        <v>32</v>
      </c>
      <c r="F156" s="1" t="s">
        <v>11</v>
      </c>
      <c r="L156" s="5" t="s">
        <v>15</v>
      </c>
      <c r="S156" s="5">
        <v>-1</v>
      </c>
      <c r="T156" s="5">
        <v>-1</v>
      </c>
      <c r="AK156" s="20">
        <v>76</v>
      </c>
    </row>
    <row r="157" spans="1:41" x14ac:dyDescent="0.2">
      <c r="A157" s="1" t="s">
        <v>93</v>
      </c>
      <c r="B157" s="1" t="s">
        <v>94</v>
      </c>
      <c r="C157" s="1" t="s">
        <v>8</v>
      </c>
      <c r="D157" s="1" t="s">
        <v>75</v>
      </c>
      <c r="E157" s="1" t="s">
        <v>28</v>
      </c>
      <c r="F157" s="1" t="s">
        <v>10</v>
      </c>
      <c r="AI157" s="5">
        <v>253.155</v>
      </c>
      <c r="AK157" s="20">
        <v>77</v>
      </c>
      <c r="AM157" s="12">
        <f>+AO157/$AO$3</f>
        <v>9.6250732413115137E-5</v>
      </c>
      <c r="AN157" s="7">
        <f>IF(AK157=1,AM157,AM157+AN155)</f>
        <v>0.99848583574062211</v>
      </c>
      <c r="AO157" s="5">
        <f>SUM(G157:AJ157)</f>
        <v>253.155</v>
      </c>
    </row>
    <row r="158" spans="1:41" x14ac:dyDescent="0.2">
      <c r="A158" s="1" t="s">
        <v>93</v>
      </c>
      <c r="B158" s="1" t="s">
        <v>94</v>
      </c>
      <c r="C158" s="1" t="s">
        <v>8</v>
      </c>
      <c r="D158" s="1" t="s">
        <v>75</v>
      </c>
      <c r="E158" s="1" t="s">
        <v>28</v>
      </c>
      <c r="F158" s="1" t="s">
        <v>11</v>
      </c>
      <c r="AD158" s="5" t="s">
        <v>15</v>
      </c>
      <c r="AE158" s="5" t="s">
        <v>15</v>
      </c>
      <c r="AF158" s="5" t="s">
        <v>15</v>
      </c>
      <c r="AI158" s="5">
        <v>-1</v>
      </c>
      <c r="AK158" s="20">
        <v>77</v>
      </c>
    </row>
    <row r="159" spans="1:41" x14ac:dyDescent="0.2">
      <c r="A159" s="1" t="s">
        <v>93</v>
      </c>
      <c r="B159" s="1" t="s">
        <v>94</v>
      </c>
      <c r="C159" s="1" t="s">
        <v>8</v>
      </c>
      <c r="D159" s="1" t="s">
        <v>74</v>
      </c>
      <c r="E159" s="63" t="s">
        <v>32</v>
      </c>
      <c r="F159" s="1" t="s">
        <v>10</v>
      </c>
      <c r="K159" s="5">
        <v>10</v>
      </c>
      <c r="O159" s="5">
        <v>123</v>
      </c>
      <c r="P159" s="5">
        <v>102</v>
      </c>
      <c r="Q159" s="5">
        <v>15</v>
      </c>
      <c r="AK159" s="20">
        <v>78</v>
      </c>
      <c r="AM159" s="12">
        <f>+AO159/$AO$3</f>
        <v>9.5051186440239314E-5</v>
      </c>
      <c r="AN159" s="7">
        <f>IF(AK159=1,AM159,AM159+AN157)</f>
        <v>0.99858088692706237</v>
      </c>
      <c r="AO159" s="5">
        <f>SUM(G159:AJ159)</f>
        <v>250</v>
      </c>
    </row>
    <row r="160" spans="1:41" x14ac:dyDescent="0.2">
      <c r="A160" s="1" t="s">
        <v>93</v>
      </c>
      <c r="B160" s="1" t="s">
        <v>94</v>
      </c>
      <c r="C160" s="1" t="s">
        <v>8</v>
      </c>
      <c r="D160" s="1" t="s">
        <v>74</v>
      </c>
      <c r="E160" s="63" t="s">
        <v>32</v>
      </c>
      <c r="F160" s="1" t="s">
        <v>11</v>
      </c>
      <c r="K160" s="5">
        <v>-1</v>
      </c>
      <c r="O160" s="5">
        <v>-1</v>
      </c>
      <c r="P160" s="5">
        <v>-1</v>
      </c>
      <c r="Q160" s="5">
        <v>-1</v>
      </c>
      <c r="AK160" s="20">
        <v>78</v>
      </c>
    </row>
    <row r="161" spans="1:41" x14ac:dyDescent="0.2">
      <c r="A161" s="1" t="s">
        <v>93</v>
      </c>
      <c r="B161" s="1" t="s">
        <v>94</v>
      </c>
      <c r="C161" s="1" t="s">
        <v>8</v>
      </c>
      <c r="D161" s="1" t="s">
        <v>88</v>
      </c>
      <c r="E161" s="1" t="s">
        <v>28</v>
      </c>
      <c r="F161" s="1" t="s">
        <v>10</v>
      </c>
      <c r="AJ161" s="5">
        <v>222.04</v>
      </c>
      <c r="AK161" s="20">
        <v>79</v>
      </c>
      <c r="AM161" s="12">
        <f>+AO161/$AO$3</f>
        <v>8.4420661748762946E-5</v>
      </c>
      <c r="AN161" s="7">
        <f>IF(AK161=1,AM161,AM161+AN159)</f>
        <v>0.99866530758881111</v>
      </c>
      <c r="AO161" s="5">
        <f>SUM(G161:AJ161)</f>
        <v>222.04</v>
      </c>
    </row>
    <row r="162" spans="1:41" x14ac:dyDescent="0.2">
      <c r="A162" s="1" t="s">
        <v>93</v>
      </c>
      <c r="B162" s="1" t="s">
        <v>94</v>
      </c>
      <c r="C162" s="1" t="s">
        <v>8</v>
      </c>
      <c r="D162" s="1" t="s">
        <v>88</v>
      </c>
      <c r="E162" s="1" t="s">
        <v>28</v>
      </c>
      <c r="F162" s="1" t="s">
        <v>11</v>
      </c>
      <c r="AJ162" s="5">
        <v>-1</v>
      </c>
      <c r="AK162" s="20">
        <v>79</v>
      </c>
    </row>
    <row r="163" spans="1:41" x14ac:dyDescent="0.2">
      <c r="A163" s="1" t="s">
        <v>93</v>
      </c>
      <c r="B163" s="1" t="s">
        <v>94</v>
      </c>
      <c r="C163" s="1" t="s">
        <v>30</v>
      </c>
      <c r="D163" s="1" t="s">
        <v>89</v>
      </c>
      <c r="E163" s="63" t="s">
        <v>32</v>
      </c>
      <c r="F163" s="1" t="s">
        <v>10</v>
      </c>
      <c r="G163" s="5">
        <v>6</v>
      </c>
      <c r="H163" s="5">
        <v>2</v>
      </c>
      <c r="I163" s="5">
        <v>86</v>
      </c>
      <c r="J163" s="5">
        <v>23</v>
      </c>
      <c r="K163" s="5">
        <v>6</v>
      </c>
      <c r="L163" s="5">
        <v>33</v>
      </c>
      <c r="M163" s="5">
        <v>33</v>
      </c>
      <c r="N163" s="5">
        <v>33</v>
      </c>
      <c r="AK163" s="20">
        <v>80</v>
      </c>
      <c r="AM163" s="12">
        <f>+AO163/$AO$3</f>
        <v>8.4405453558932507E-5</v>
      </c>
      <c r="AN163" s="7">
        <f>IF(AK163=1,AM163,AM163+AN161)</f>
        <v>0.99874971304237004</v>
      </c>
      <c r="AO163" s="5">
        <f>SUM(G163:AJ163)</f>
        <v>222</v>
      </c>
    </row>
    <row r="164" spans="1:41" x14ac:dyDescent="0.2">
      <c r="A164" s="1" t="s">
        <v>93</v>
      </c>
      <c r="B164" s="1" t="s">
        <v>94</v>
      </c>
      <c r="C164" s="1" t="s">
        <v>30</v>
      </c>
      <c r="D164" s="1" t="s">
        <v>89</v>
      </c>
      <c r="E164" s="63" t="s">
        <v>32</v>
      </c>
      <c r="F164" s="1" t="s">
        <v>11</v>
      </c>
      <c r="G164" s="5">
        <v>-1</v>
      </c>
      <c r="H164" s="5">
        <v>-1</v>
      </c>
      <c r="I164" s="5">
        <v>-1</v>
      </c>
      <c r="J164" s="5">
        <v>-1</v>
      </c>
      <c r="K164" s="5">
        <v>-1</v>
      </c>
      <c r="L164" s="5">
        <v>-1</v>
      </c>
      <c r="M164" s="5">
        <v>-1</v>
      </c>
      <c r="N164" s="5">
        <v>-1</v>
      </c>
      <c r="AK164" s="20">
        <v>80</v>
      </c>
    </row>
    <row r="165" spans="1:41" x14ac:dyDescent="0.2">
      <c r="A165" s="1" t="s">
        <v>93</v>
      </c>
      <c r="B165" s="1" t="s">
        <v>94</v>
      </c>
      <c r="C165" s="1" t="s">
        <v>30</v>
      </c>
      <c r="D165" s="1" t="s">
        <v>63</v>
      </c>
      <c r="E165" s="1" t="s">
        <v>21</v>
      </c>
      <c r="F165" s="1" t="s">
        <v>10</v>
      </c>
      <c r="P165" s="5">
        <v>58.036999999999999</v>
      </c>
      <c r="R165" s="5">
        <v>162.46299999999999</v>
      </c>
      <c r="AK165" s="20">
        <v>81</v>
      </c>
      <c r="AM165" s="12">
        <f>+AO165/$AO$3</f>
        <v>8.3835146440291072E-5</v>
      </c>
      <c r="AN165" s="7">
        <f>IF(AK165=1,AM165,AM165+AN163)</f>
        <v>0.99883354818881032</v>
      </c>
      <c r="AO165" s="5">
        <f>SUM(G165:AJ165)</f>
        <v>220.5</v>
      </c>
    </row>
    <row r="166" spans="1:41" x14ac:dyDescent="0.2">
      <c r="A166" s="1" t="s">
        <v>93</v>
      </c>
      <c r="B166" s="1" t="s">
        <v>94</v>
      </c>
      <c r="C166" s="1" t="s">
        <v>30</v>
      </c>
      <c r="D166" s="1" t="s">
        <v>63</v>
      </c>
      <c r="E166" s="1" t="s">
        <v>21</v>
      </c>
      <c r="F166" s="1" t="s">
        <v>11</v>
      </c>
      <c r="P166" s="5" t="s">
        <v>15</v>
      </c>
      <c r="R166" s="5">
        <v>-1</v>
      </c>
      <c r="AK166" s="20">
        <v>81</v>
      </c>
    </row>
    <row r="167" spans="1:41" x14ac:dyDescent="0.2">
      <c r="A167" s="1" t="s">
        <v>93</v>
      </c>
      <c r="B167" s="1" t="s">
        <v>94</v>
      </c>
      <c r="C167" s="1" t="s">
        <v>8</v>
      </c>
      <c r="D167" s="1" t="s">
        <v>72</v>
      </c>
      <c r="E167" s="1" t="s">
        <v>21</v>
      </c>
      <c r="F167" s="1" t="s">
        <v>10</v>
      </c>
      <c r="AI167" s="5">
        <v>218.839</v>
      </c>
      <c r="AK167" s="20">
        <v>82</v>
      </c>
      <c r="AM167" s="12">
        <f>+AO167/$AO$3</f>
        <v>8.320362635758213E-5</v>
      </c>
      <c r="AN167" s="7">
        <f>IF(AK167=1,AM167,AM167+AN165)</f>
        <v>0.99891675181516792</v>
      </c>
      <c r="AO167" s="5">
        <f>SUM(G167:AJ167)</f>
        <v>218.839</v>
      </c>
    </row>
    <row r="168" spans="1:41" x14ac:dyDescent="0.2">
      <c r="A168" s="1" t="s">
        <v>93</v>
      </c>
      <c r="B168" s="1" t="s">
        <v>94</v>
      </c>
      <c r="C168" s="1" t="s">
        <v>8</v>
      </c>
      <c r="D168" s="1" t="s">
        <v>72</v>
      </c>
      <c r="E168" s="1" t="s">
        <v>21</v>
      </c>
      <c r="F168" s="1" t="s">
        <v>11</v>
      </c>
      <c r="AI168" s="5">
        <v>-1</v>
      </c>
      <c r="AK168" s="20">
        <v>82</v>
      </c>
    </row>
    <row r="169" spans="1:41" x14ac:dyDescent="0.2">
      <c r="A169" s="1" t="s">
        <v>93</v>
      </c>
      <c r="B169" s="1" t="s">
        <v>94</v>
      </c>
      <c r="C169" s="1" t="s">
        <v>8</v>
      </c>
      <c r="D169" s="1" t="s">
        <v>61</v>
      </c>
      <c r="E169" s="1" t="s">
        <v>21</v>
      </c>
      <c r="F169" s="1" t="s">
        <v>10</v>
      </c>
      <c r="H169" s="5">
        <v>44.2</v>
      </c>
      <c r="K169" s="5">
        <v>61.4</v>
      </c>
      <c r="L169" s="5">
        <v>27.7</v>
      </c>
      <c r="M169" s="5">
        <v>58.6</v>
      </c>
      <c r="N169" s="5">
        <v>19.899999999999999</v>
      </c>
      <c r="AK169" s="20">
        <v>83</v>
      </c>
      <c r="AM169" s="12">
        <f>+AO169/$AO$3</f>
        <v>8.0527365152170745E-5</v>
      </c>
      <c r="AN169" s="7">
        <f>IF(AK169=1,AM169,AM169+AN167)</f>
        <v>0.99899727918032011</v>
      </c>
      <c r="AO169" s="5">
        <f>SUM(G169:AJ169)</f>
        <v>211.79999999999998</v>
      </c>
    </row>
    <row r="170" spans="1:41" x14ac:dyDescent="0.2">
      <c r="A170" s="1" t="s">
        <v>93</v>
      </c>
      <c r="B170" s="1" t="s">
        <v>94</v>
      </c>
      <c r="C170" s="1" t="s">
        <v>8</v>
      </c>
      <c r="D170" s="1" t="s">
        <v>61</v>
      </c>
      <c r="E170" s="1" t="s">
        <v>21</v>
      </c>
      <c r="F170" s="1" t="s">
        <v>11</v>
      </c>
      <c r="H170" s="5" t="s">
        <v>15</v>
      </c>
      <c r="K170" s="5" t="s">
        <v>15</v>
      </c>
      <c r="L170" s="5" t="s">
        <v>15</v>
      </c>
      <c r="M170" s="5" t="s">
        <v>15</v>
      </c>
      <c r="N170" s="5" t="s">
        <v>15</v>
      </c>
      <c r="AK170" s="20">
        <v>83</v>
      </c>
    </row>
    <row r="171" spans="1:41" x14ac:dyDescent="0.2">
      <c r="A171" s="1" t="s">
        <v>93</v>
      </c>
      <c r="B171" s="1" t="s">
        <v>94</v>
      </c>
      <c r="C171" s="1" t="s">
        <v>8</v>
      </c>
      <c r="D171" s="1" t="s">
        <v>38</v>
      </c>
      <c r="E171" s="1" t="s">
        <v>26</v>
      </c>
      <c r="F171" s="1" t="s">
        <v>10</v>
      </c>
      <c r="M171" s="5">
        <v>1</v>
      </c>
      <c r="N171" s="5">
        <v>2</v>
      </c>
      <c r="O171" s="5">
        <v>5</v>
      </c>
      <c r="P171" s="5">
        <v>10.145</v>
      </c>
      <c r="Q171" s="5">
        <v>12.052</v>
      </c>
      <c r="R171" s="5">
        <v>11.555999999999999</v>
      </c>
      <c r="S171" s="5">
        <v>16.422000000000001</v>
      </c>
      <c r="T171" s="5">
        <v>1.901</v>
      </c>
      <c r="U171" s="5">
        <v>15.189</v>
      </c>
      <c r="V171" s="5">
        <v>18.045000000000002</v>
      </c>
      <c r="W171" s="5">
        <v>6.0990000000000002</v>
      </c>
      <c r="X171" s="5">
        <v>13.978999999999999</v>
      </c>
      <c r="Y171" s="5">
        <v>1.859</v>
      </c>
      <c r="Z171" s="5">
        <v>2.5459999999999998</v>
      </c>
      <c r="AA171" s="5">
        <v>11.316000000000001</v>
      </c>
      <c r="AB171" s="5">
        <v>5.4290000000000003</v>
      </c>
      <c r="AC171" s="5">
        <v>3.8279999999999998</v>
      </c>
      <c r="AD171" s="5">
        <v>16.062999999999999</v>
      </c>
      <c r="AE171" s="5">
        <v>5.2110000000000003</v>
      </c>
      <c r="AF171" s="5">
        <v>1.107</v>
      </c>
      <c r="AG171" s="5">
        <v>2.952</v>
      </c>
      <c r="AH171" s="5">
        <v>2.101</v>
      </c>
      <c r="AI171" s="5">
        <v>0.129</v>
      </c>
      <c r="AJ171" s="5">
        <v>1.857</v>
      </c>
      <c r="AK171" s="20">
        <v>84</v>
      </c>
      <c r="AM171" s="12">
        <f>+AO171/$AO$3</f>
        <v>6.3793033472247981E-5</v>
      </c>
      <c r="AN171" s="7">
        <f>IF(AK171=1,AM171,AM171+AN169)</f>
        <v>0.99906107221379237</v>
      </c>
      <c r="AO171" s="5">
        <f>SUM(G171:AJ171)</f>
        <v>167.786</v>
      </c>
    </row>
    <row r="172" spans="1:41" x14ac:dyDescent="0.2">
      <c r="A172" s="1" t="s">
        <v>93</v>
      </c>
      <c r="B172" s="1" t="s">
        <v>94</v>
      </c>
      <c r="C172" s="1" t="s">
        <v>8</v>
      </c>
      <c r="D172" s="1" t="s">
        <v>38</v>
      </c>
      <c r="E172" s="1" t="s">
        <v>26</v>
      </c>
      <c r="F172" s="1" t="s">
        <v>11</v>
      </c>
      <c r="M172" s="5" t="s">
        <v>15</v>
      </c>
      <c r="N172" s="5" t="s">
        <v>15</v>
      </c>
      <c r="O172" s="5" t="s">
        <v>13</v>
      </c>
      <c r="P172" s="5" t="s">
        <v>15</v>
      </c>
      <c r="Q172" s="5" t="s">
        <v>15</v>
      </c>
      <c r="R172" s="5" t="s">
        <v>15</v>
      </c>
      <c r="S172" s="5" t="s">
        <v>15</v>
      </c>
      <c r="T172" s="5" t="s">
        <v>15</v>
      </c>
      <c r="U172" s="5" t="s">
        <v>15</v>
      </c>
      <c r="V172" s="5" t="s">
        <v>15</v>
      </c>
      <c r="W172" s="5" t="s">
        <v>15</v>
      </c>
      <c r="X172" s="5" t="s">
        <v>15</v>
      </c>
      <c r="Y172" s="5" t="s">
        <v>13</v>
      </c>
      <c r="Z172" s="5" t="s">
        <v>13</v>
      </c>
      <c r="AA172" s="5" t="s">
        <v>12</v>
      </c>
      <c r="AB172" s="5" t="s">
        <v>12</v>
      </c>
      <c r="AC172" s="5" t="s">
        <v>12</v>
      </c>
      <c r="AD172" s="5" t="s">
        <v>12</v>
      </c>
      <c r="AE172" s="5" t="s">
        <v>12</v>
      </c>
      <c r="AF172" s="5" t="s">
        <v>12</v>
      </c>
      <c r="AG172" s="5" t="s">
        <v>12</v>
      </c>
      <c r="AH172" s="5" t="s">
        <v>12</v>
      </c>
      <c r="AI172" s="5" t="s">
        <v>18</v>
      </c>
      <c r="AJ172" s="5" t="s">
        <v>12</v>
      </c>
      <c r="AK172" s="20">
        <v>84</v>
      </c>
    </row>
    <row r="173" spans="1:41" x14ac:dyDescent="0.2">
      <c r="A173" s="1" t="s">
        <v>93</v>
      </c>
      <c r="B173" s="1" t="s">
        <v>94</v>
      </c>
      <c r="C173" s="1" t="s">
        <v>8</v>
      </c>
      <c r="D173" s="1" t="s">
        <v>224</v>
      </c>
      <c r="E173" s="1" t="s">
        <v>21</v>
      </c>
      <c r="F173" s="1" t="s">
        <v>10</v>
      </c>
      <c r="Q173" s="5">
        <v>90</v>
      </c>
      <c r="R173" s="5">
        <v>20.7</v>
      </c>
      <c r="S173" s="5">
        <v>0.09</v>
      </c>
      <c r="T173" s="5">
        <v>28.3</v>
      </c>
      <c r="U173" s="5">
        <v>5.76</v>
      </c>
      <c r="W173" s="5">
        <v>2.1709999999999998</v>
      </c>
      <c r="X173" s="5">
        <v>2.5499999999999998</v>
      </c>
      <c r="Z173" s="5">
        <v>2.4900000000000002</v>
      </c>
      <c r="AC173" s="5">
        <v>0.311</v>
      </c>
      <c r="AD173" s="5">
        <v>0.1</v>
      </c>
      <c r="AK173" s="20">
        <v>85</v>
      </c>
      <c r="AM173" s="12">
        <f>+AO173/$AO$3</f>
        <v>5.7970577995664679E-5</v>
      </c>
      <c r="AN173" s="7">
        <f>IF(AK173=1,AM173,AM173+AN171)</f>
        <v>0.99911904279178798</v>
      </c>
      <c r="AO173" s="5">
        <f>SUM(G173:AJ173)</f>
        <v>152.47200000000001</v>
      </c>
    </row>
    <row r="174" spans="1:41" x14ac:dyDescent="0.2">
      <c r="A174" s="1" t="s">
        <v>93</v>
      </c>
      <c r="B174" s="1" t="s">
        <v>94</v>
      </c>
      <c r="C174" s="1" t="s">
        <v>8</v>
      </c>
      <c r="D174" s="1" t="s">
        <v>224</v>
      </c>
      <c r="E174" s="1" t="s">
        <v>21</v>
      </c>
      <c r="F174" s="1" t="s">
        <v>11</v>
      </c>
      <c r="Q174" s="5">
        <v>-1</v>
      </c>
      <c r="R174" s="5">
        <v>-1</v>
      </c>
      <c r="S174" s="5">
        <v>-1</v>
      </c>
      <c r="T174" s="5">
        <v>-1</v>
      </c>
      <c r="U174" s="5">
        <v>-1</v>
      </c>
      <c r="W174" s="5" t="s">
        <v>15</v>
      </c>
      <c r="X174" s="5" t="s">
        <v>15</v>
      </c>
      <c r="Z174" s="5" t="s">
        <v>15</v>
      </c>
      <c r="AC174" s="5" t="s">
        <v>13</v>
      </c>
      <c r="AD174" s="5" t="s">
        <v>15</v>
      </c>
      <c r="AK174" s="20">
        <v>85</v>
      </c>
    </row>
    <row r="175" spans="1:41" x14ac:dyDescent="0.2">
      <c r="A175" s="1" t="s">
        <v>93</v>
      </c>
      <c r="B175" s="1" t="s">
        <v>94</v>
      </c>
      <c r="C175" s="1" t="s">
        <v>8</v>
      </c>
      <c r="D175" s="1" t="s">
        <v>149</v>
      </c>
      <c r="E175" s="1" t="s">
        <v>28</v>
      </c>
      <c r="F175" s="1" t="s">
        <v>10</v>
      </c>
      <c r="U175" s="5">
        <v>10</v>
      </c>
      <c r="AA175" s="5">
        <v>4.6109999999999998</v>
      </c>
      <c r="AJ175" s="5">
        <v>131.88399999999999</v>
      </c>
      <c r="AK175" s="20">
        <v>86</v>
      </c>
      <c r="AM175" s="12">
        <f>+AO175/$AO$3</f>
        <v>5.5698094230251424E-5</v>
      </c>
      <c r="AN175" s="7">
        <f>IF(AK175=1,AM175,AM175+AN173)</f>
        <v>0.99917474088601821</v>
      </c>
      <c r="AO175" s="5">
        <f>SUM(G175:AJ175)</f>
        <v>146.49499999999998</v>
      </c>
    </row>
    <row r="176" spans="1:41" x14ac:dyDescent="0.2">
      <c r="A176" s="1" t="s">
        <v>93</v>
      </c>
      <c r="B176" s="1" t="s">
        <v>94</v>
      </c>
      <c r="C176" s="1" t="s">
        <v>8</v>
      </c>
      <c r="D176" s="1" t="s">
        <v>149</v>
      </c>
      <c r="E176" s="1" t="s">
        <v>28</v>
      </c>
      <c r="F176" s="1" t="s">
        <v>11</v>
      </c>
      <c r="U176" s="5" t="s">
        <v>15</v>
      </c>
      <c r="AA176" s="5">
        <v>-1</v>
      </c>
      <c r="AJ176" s="5" t="s">
        <v>15</v>
      </c>
      <c r="AK176" s="20">
        <v>86</v>
      </c>
    </row>
    <row r="177" spans="1:41" x14ac:dyDescent="0.2">
      <c r="A177" s="1" t="s">
        <v>93</v>
      </c>
      <c r="B177" s="1" t="s">
        <v>94</v>
      </c>
      <c r="C177" s="1" t="s">
        <v>8</v>
      </c>
      <c r="D177" s="1" t="s">
        <v>88</v>
      </c>
      <c r="E177" s="1" t="s">
        <v>22</v>
      </c>
      <c r="F177" s="1" t="s">
        <v>10</v>
      </c>
      <c r="AF177" s="5">
        <v>26.74</v>
      </c>
      <c r="AG177" s="5">
        <v>98.207999999999998</v>
      </c>
      <c r="AH177" s="5">
        <v>1.169</v>
      </c>
      <c r="AI177" s="5">
        <v>2.887</v>
      </c>
      <c r="AJ177" s="5">
        <v>9.9000000000000005E-2</v>
      </c>
      <c r="AK177" s="20">
        <v>87</v>
      </c>
      <c r="AM177" s="12">
        <f>+AO177/$AO$3</f>
        <v>4.9085573291976861E-5</v>
      </c>
      <c r="AN177" s="7">
        <f>IF(AK177=1,AM177,AM177+AN175)</f>
        <v>0.99922382645931018</v>
      </c>
      <c r="AO177" s="5">
        <f>SUM(G177:AJ177)</f>
        <v>129.10299999999998</v>
      </c>
    </row>
    <row r="178" spans="1:41" x14ac:dyDescent="0.2">
      <c r="A178" s="1" t="s">
        <v>93</v>
      </c>
      <c r="B178" s="1" t="s">
        <v>94</v>
      </c>
      <c r="C178" s="1" t="s">
        <v>8</v>
      </c>
      <c r="D178" s="1" t="s">
        <v>88</v>
      </c>
      <c r="E178" s="1" t="s">
        <v>22</v>
      </c>
      <c r="F178" s="1" t="s">
        <v>11</v>
      </c>
      <c r="AF178" s="5">
        <v>-1</v>
      </c>
      <c r="AG178" s="5">
        <v>-1</v>
      </c>
      <c r="AH178" s="5">
        <v>-1</v>
      </c>
      <c r="AI178" s="5" t="s">
        <v>24</v>
      </c>
      <c r="AJ178" s="5">
        <v>-1</v>
      </c>
      <c r="AK178" s="20">
        <v>87</v>
      </c>
    </row>
    <row r="179" spans="1:41" x14ac:dyDescent="0.2">
      <c r="A179" s="1" t="s">
        <v>93</v>
      </c>
      <c r="B179" s="1" t="s">
        <v>94</v>
      </c>
      <c r="C179" s="1" t="s">
        <v>19</v>
      </c>
      <c r="D179" s="1" t="s">
        <v>158</v>
      </c>
      <c r="E179" s="1" t="s">
        <v>21</v>
      </c>
      <c r="F179" s="1" t="s">
        <v>10</v>
      </c>
      <c r="AE179" s="5">
        <v>5.97</v>
      </c>
      <c r="AF179" s="5">
        <v>24.859000000000002</v>
      </c>
      <c r="AG179" s="5">
        <v>33.673999999999999</v>
      </c>
      <c r="AH179" s="5">
        <v>52.561999999999998</v>
      </c>
      <c r="AI179" s="5">
        <v>1.9390000000000001</v>
      </c>
      <c r="AJ179" s="5">
        <v>3.8170000000000002</v>
      </c>
      <c r="AK179" s="20">
        <v>88</v>
      </c>
      <c r="AM179" s="12">
        <f>+AO179/$AO$3</f>
        <v>4.6697127079106532E-5</v>
      </c>
      <c r="AN179" s="7">
        <f>IF(AK179=1,AM179,AM179+AN177)</f>
        <v>0.99927052358638924</v>
      </c>
      <c r="AO179" s="5">
        <f>SUM(G179:AJ179)</f>
        <v>122.821</v>
      </c>
    </row>
    <row r="180" spans="1:41" x14ac:dyDescent="0.2">
      <c r="A180" s="1" t="s">
        <v>93</v>
      </c>
      <c r="B180" s="1" t="s">
        <v>94</v>
      </c>
      <c r="C180" s="1" t="s">
        <v>19</v>
      </c>
      <c r="D180" s="1" t="s">
        <v>158</v>
      </c>
      <c r="E180" s="1" t="s">
        <v>21</v>
      </c>
      <c r="F180" s="1" t="s">
        <v>11</v>
      </c>
      <c r="AE180" s="5">
        <v>-1</v>
      </c>
      <c r="AF180" s="5">
        <v>-1</v>
      </c>
      <c r="AG180" s="5">
        <v>-1</v>
      </c>
      <c r="AH180" s="5">
        <v>-1</v>
      </c>
      <c r="AI180" s="5">
        <v>-1</v>
      </c>
      <c r="AJ180" s="5">
        <v>-1</v>
      </c>
      <c r="AK180" s="20">
        <v>88</v>
      </c>
    </row>
    <row r="181" spans="1:41" x14ac:dyDescent="0.2">
      <c r="A181" s="1" t="s">
        <v>93</v>
      </c>
      <c r="B181" s="1" t="s">
        <v>94</v>
      </c>
      <c r="C181" s="1" t="s">
        <v>30</v>
      </c>
      <c r="D181" s="1" t="s">
        <v>31</v>
      </c>
      <c r="E181" s="1" t="s">
        <v>21</v>
      </c>
      <c r="F181" s="1" t="s">
        <v>10</v>
      </c>
      <c r="G181" s="5">
        <v>34</v>
      </c>
      <c r="H181" s="5">
        <v>56</v>
      </c>
      <c r="R181" s="5">
        <v>15.522</v>
      </c>
      <c r="S181" s="5">
        <v>16</v>
      </c>
      <c r="AK181" s="20">
        <v>89</v>
      </c>
      <c r="AM181" s="12">
        <f>+AO181/$AO$3</f>
        <v>4.6203241114363052E-5</v>
      </c>
      <c r="AN181" s="7">
        <f>IF(AK181=1,AM181,AM181+AN179)</f>
        <v>0.99931672682750361</v>
      </c>
      <c r="AO181" s="5">
        <f>SUM(G181:AJ181)</f>
        <v>121.52200000000001</v>
      </c>
    </row>
    <row r="182" spans="1:41" x14ac:dyDescent="0.2">
      <c r="A182" s="1" t="s">
        <v>93</v>
      </c>
      <c r="B182" s="1" t="s">
        <v>94</v>
      </c>
      <c r="C182" s="1" t="s">
        <v>30</v>
      </c>
      <c r="D182" s="1" t="s">
        <v>31</v>
      </c>
      <c r="E182" s="1" t="s">
        <v>21</v>
      </c>
      <c r="F182" s="1" t="s">
        <v>11</v>
      </c>
      <c r="G182" s="5">
        <v>-1</v>
      </c>
      <c r="H182" s="5">
        <v>-1</v>
      </c>
      <c r="R182" s="5" t="s">
        <v>13</v>
      </c>
      <c r="S182" s="5">
        <v>-1</v>
      </c>
      <c r="AK182" s="20">
        <v>89</v>
      </c>
    </row>
    <row r="183" spans="1:41" x14ac:dyDescent="0.2">
      <c r="A183" s="1" t="s">
        <v>93</v>
      </c>
      <c r="B183" s="1" t="s">
        <v>94</v>
      </c>
      <c r="C183" s="1" t="s">
        <v>8</v>
      </c>
      <c r="D183" s="1" t="s">
        <v>220</v>
      </c>
      <c r="E183" s="1" t="s">
        <v>14</v>
      </c>
      <c r="F183" s="1" t="s">
        <v>10</v>
      </c>
      <c r="G183" s="5">
        <v>6.02</v>
      </c>
      <c r="H183" s="5">
        <v>16.27</v>
      </c>
      <c r="I183" s="5">
        <v>9.08</v>
      </c>
      <c r="J183" s="5">
        <v>34.07</v>
      </c>
      <c r="K183" s="5">
        <v>8</v>
      </c>
      <c r="L183" s="5">
        <v>4</v>
      </c>
      <c r="M183" s="5">
        <v>4</v>
      </c>
      <c r="N183" s="5">
        <v>4</v>
      </c>
      <c r="P183" s="5">
        <v>0.01</v>
      </c>
      <c r="T183" s="5">
        <v>0.34300000000000003</v>
      </c>
      <c r="U183" s="5">
        <v>0.58199999999999996</v>
      </c>
      <c r="W183" s="5">
        <v>0.89900000000000002</v>
      </c>
      <c r="X183" s="5">
        <v>0.75700000000000001</v>
      </c>
      <c r="Y183" s="5">
        <v>0.55400000000000005</v>
      </c>
      <c r="Z183" s="5">
        <v>1.2470000000000001</v>
      </c>
      <c r="AA183" s="5">
        <v>0.09</v>
      </c>
      <c r="AB183" s="5">
        <v>0.183</v>
      </c>
      <c r="AC183" s="5">
        <v>5.03</v>
      </c>
      <c r="AD183" s="5">
        <v>4.4779999999999998</v>
      </c>
      <c r="AE183" s="5">
        <v>6.3920000000000003</v>
      </c>
      <c r="AF183" s="5">
        <v>1.008</v>
      </c>
      <c r="AG183" s="5">
        <v>1.6950000000000001</v>
      </c>
      <c r="AH183" s="5">
        <v>7.2519999999999998</v>
      </c>
      <c r="AI183" s="5">
        <v>1.724</v>
      </c>
      <c r="AJ183" s="5">
        <v>1.397</v>
      </c>
      <c r="AK183" s="20">
        <v>90</v>
      </c>
      <c r="AM183" s="12">
        <f>+AO183/$AO$3</f>
        <v>4.5275161329960556E-5</v>
      </c>
      <c r="AN183" s="7">
        <f>IF(AK183=1,AM183,AM183+AN181)</f>
        <v>0.99936200198883351</v>
      </c>
      <c r="AO183" s="5">
        <f>SUM(G183:AJ183)</f>
        <v>119.081</v>
      </c>
    </row>
    <row r="184" spans="1:41" x14ac:dyDescent="0.2">
      <c r="A184" s="1" t="s">
        <v>93</v>
      </c>
      <c r="B184" s="1" t="s">
        <v>94</v>
      </c>
      <c r="C184" s="1" t="s">
        <v>8</v>
      </c>
      <c r="D184" s="1" t="s">
        <v>220</v>
      </c>
      <c r="E184" s="1" t="s">
        <v>14</v>
      </c>
      <c r="F184" s="1" t="s">
        <v>11</v>
      </c>
      <c r="G184" s="5">
        <v>-1</v>
      </c>
      <c r="H184" s="5">
        <v>-1</v>
      </c>
      <c r="I184" s="5">
        <v>-1</v>
      </c>
      <c r="J184" s="5">
        <v>-1</v>
      </c>
      <c r="K184" s="5">
        <v>-1</v>
      </c>
      <c r="L184" s="5">
        <v>-1</v>
      </c>
      <c r="M184" s="5">
        <v>-1</v>
      </c>
      <c r="N184" s="5">
        <v>-1</v>
      </c>
      <c r="P184" s="5">
        <v>-1</v>
      </c>
      <c r="Q184" s="5" t="s">
        <v>17</v>
      </c>
      <c r="R184" s="5" t="s">
        <v>17</v>
      </c>
      <c r="T184" s="5">
        <v>-1</v>
      </c>
      <c r="U184" s="5">
        <v>-1</v>
      </c>
      <c r="W184" s="5">
        <v>-1</v>
      </c>
      <c r="X184" s="5" t="s">
        <v>17</v>
      </c>
      <c r="Y184" s="5" t="s">
        <v>17</v>
      </c>
      <c r="Z184" s="5">
        <v>-1</v>
      </c>
      <c r="AA184" s="5" t="s">
        <v>23</v>
      </c>
      <c r="AB184" s="5" t="s">
        <v>23</v>
      </c>
      <c r="AC184" s="5" t="s">
        <v>23</v>
      </c>
      <c r="AD184" s="5" t="s">
        <v>23</v>
      </c>
      <c r="AE184" s="5" t="s">
        <v>17</v>
      </c>
      <c r="AF184" s="5" t="s">
        <v>23</v>
      </c>
      <c r="AG184" s="5" t="s">
        <v>17</v>
      </c>
      <c r="AH184" s="5" t="s">
        <v>23</v>
      </c>
      <c r="AI184" s="5" t="s">
        <v>17</v>
      </c>
      <c r="AJ184" s="5" t="s">
        <v>17</v>
      </c>
      <c r="AK184" s="20">
        <v>90</v>
      </c>
    </row>
    <row r="185" spans="1:41" x14ac:dyDescent="0.2">
      <c r="A185" s="1" t="s">
        <v>93</v>
      </c>
      <c r="B185" s="1" t="s">
        <v>94</v>
      </c>
      <c r="C185" s="1" t="s">
        <v>8</v>
      </c>
      <c r="D185" s="1" t="s">
        <v>38</v>
      </c>
      <c r="E185" s="1" t="s">
        <v>44</v>
      </c>
      <c r="F185" s="1" t="s">
        <v>10</v>
      </c>
      <c r="K185" s="5">
        <v>1</v>
      </c>
      <c r="L185" s="5">
        <v>11</v>
      </c>
      <c r="M185" s="5">
        <v>4</v>
      </c>
      <c r="N185" s="5">
        <v>9</v>
      </c>
      <c r="O185" s="5">
        <v>14</v>
      </c>
      <c r="P185" s="5">
        <v>31.311</v>
      </c>
      <c r="Q185" s="5">
        <v>8.8420000000000005</v>
      </c>
      <c r="R185" s="5">
        <v>2.254</v>
      </c>
      <c r="S185" s="5">
        <v>4.6230000000000002</v>
      </c>
      <c r="T185" s="5">
        <v>6.3239999999999998</v>
      </c>
      <c r="U185" s="5">
        <v>2.6429999999999998</v>
      </c>
      <c r="V185" s="5">
        <v>5.8550000000000004</v>
      </c>
      <c r="W185" s="5">
        <v>0.23</v>
      </c>
      <c r="X185" s="5">
        <v>1.61</v>
      </c>
      <c r="Y185" s="5">
        <v>8.6999999999999994E-2</v>
      </c>
      <c r="Z185" s="5">
        <v>0.879</v>
      </c>
      <c r="AA185" s="5">
        <v>1.9119999999999999</v>
      </c>
      <c r="AB185" s="5">
        <v>0.25900000000000001</v>
      </c>
      <c r="AC185" s="5">
        <v>0.17899999999999999</v>
      </c>
      <c r="AD185" s="5">
        <v>7.3890000000000002</v>
      </c>
      <c r="AE185" s="5">
        <v>1.171</v>
      </c>
      <c r="AF185" s="5">
        <v>0.27600000000000002</v>
      </c>
      <c r="AG185" s="5">
        <v>0.78600000000000003</v>
      </c>
      <c r="AK185" s="20">
        <v>91</v>
      </c>
      <c r="AM185" s="12">
        <f>+AO185/$AO$3</f>
        <v>4.3963074752339504E-5</v>
      </c>
      <c r="AN185" s="7">
        <f>IF(AK185=1,AM185,AM185+AN183)</f>
        <v>0.99940596506358581</v>
      </c>
      <c r="AO185" s="5">
        <f>SUM(G185:AJ185)</f>
        <v>115.63000000000004</v>
      </c>
    </row>
    <row r="186" spans="1:41" x14ac:dyDescent="0.2">
      <c r="A186" s="1" t="s">
        <v>93</v>
      </c>
      <c r="B186" s="1" t="s">
        <v>94</v>
      </c>
      <c r="C186" s="1" t="s">
        <v>8</v>
      </c>
      <c r="D186" s="1" t="s">
        <v>38</v>
      </c>
      <c r="E186" s="1" t="s">
        <v>44</v>
      </c>
      <c r="F186" s="1" t="s">
        <v>11</v>
      </c>
      <c r="H186" s="5" t="s">
        <v>15</v>
      </c>
      <c r="K186" s="5" t="s">
        <v>15</v>
      </c>
      <c r="L186" s="5" t="s">
        <v>15</v>
      </c>
      <c r="M186" s="5" t="s">
        <v>15</v>
      </c>
      <c r="N186" s="5" t="s">
        <v>15</v>
      </c>
      <c r="O186" s="5" t="s">
        <v>13</v>
      </c>
      <c r="P186" s="5" t="s">
        <v>15</v>
      </c>
      <c r="Q186" s="5" t="s">
        <v>12</v>
      </c>
      <c r="R186" s="5" t="s">
        <v>13</v>
      </c>
      <c r="S186" s="5" t="s">
        <v>13</v>
      </c>
      <c r="T186" s="5" t="s">
        <v>13</v>
      </c>
      <c r="U186" s="5" t="s">
        <v>13</v>
      </c>
      <c r="V186" s="5" t="s">
        <v>13</v>
      </c>
      <c r="W186" s="5" t="s">
        <v>13</v>
      </c>
      <c r="X186" s="5" t="s">
        <v>13</v>
      </c>
      <c r="Y186" s="5" t="s">
        <v>13</v>
      </c>
      <c r="Z186" s="5" t="s">
        <v>15</v>
      </c>
      <c r="AA186" s="5" t="s">
        <v>18</v>
      </c>
      <c r="AB186" s="5" t="s">
        <v>12</v>
      </c>
      <c r="AC186" s="5" t="s">
        <v>12</v>
      </c>
      <c r="AD186" s="5" t="s">
        <v>18</v>
      </c>
      <c r="AE186" s="5" t="s">
        <v>18</v>
      </c>
      <c r="AF186" s="5" t="s">
        <v>12</v>
      </c>
      <c r="AG186" s="5" t="s">
        <v>12</v>
      </c>
      <c r="AK186" s="20">
        <v>91</v>
      </c>
    </row>
    <row r="187" spans="1:41" x14ac:dyDescent="0.2">
      <c r="A187" s="1" t="s">
        <v>93</v>
      </c>
      <c r="B187" s="1" t="s">
        <v>94</v>
      </c>
      <c r="C187" s="1" t="s">
        <v>8</v>
      </c>
      <c r="D187" s="1" t="s">
        <v>73</v>
      </c>
      <c r="E187" s="1" t="s">
        <v>33</v>
      </c>
      <c r="F187" s="1" t="s">
        <v>10</v>
      </c>
      <c r="Y187" s="5">
        <v>50.41</v>
      </c>
      <c r="AC187" s="5">
        <v>3.28</v>
      </c>
      <c r="AD187" s="5">
        <v>9.7550000000000008</v>
      </c>
      <c r="AE187" s="5">
        <v>17.347999999999999</v>
      </c>
      <c r="AF187" s="5">
        <v>4.4740000000000002</v>
      </c>
      <c r="AG187" s="5">
        <v>10.526</v>
      </c>
      <c r="AH187" s="5">
        <v>6.9</v>
      </c>
      <c r="AI187" s="5">
        <v>7.55</v>
      </c>
      <c r="AK187" s="20">
        <v>92</v>
      </c>
      <c r="AM187" s="12">
        <f>+AO187/$AO$3</f>
        <v>4.1914911786925217E-5</v>
      </c>
      <c r="AN187" s="7">
        <f>IF(AK187=1,AM187,AM187+AN185)</f>
        <v>0.99944787997537277</v>
      </c>
      <c r="AO187" s="5">
        <f>SUM(G187:AJ187)</f>
        <v>110.24300000000001</v>
      </c>
    </row>
    <row r="188" spans="1:41" x14ac:dyDescent="0.2">
      <c r="A188" s="1" t="s">
        <v>93</v>
      </c>
      <c r="B188" s="1" t="s">
        <v>94</v>
      </c>
      <c r="C188" s="1" t="s">
        <v>8</v>
      </c>
      <c r="D188" s="1" t="s">
        <v>73</v>
      </c>
      <c r="E188" s="1" t="s">
        <v>33</v>
      </c>
      <c r="F188" s="1" t="s">
        <v>11</v>
      </c>
      <c r="Y188" s="5" t="s">
        <v>15</v>
      </c>
      <c r="AC188" s="5">
        <v>-1</v>
      </c>
      <c r="AD188" s="5">
        <v>-1</v>
      </c>
      <c r="AE188" s="5">
        <v>-1</v>
      </c>
      <c r="AF188" s="5">
        <v>-1</v>
      </c>
      <c r="AG188" s="5">
        <v>-1</v>
      </c>
      <c r="AH188" s="5">
        <v>-1</v>
      </c>
      <c r="AI188" s="5">
        <v>-1</v>
      </c>
      <c r="AK188" s="20">
        <v>92</v>
      </c>
    </row>
    <row r="189" spans="1:41" x14ac:dyDescent="0.2">
      <c r="A189" s="1" t="s">
        <v>93</v>
      </c>
      <c r="B189" s="1" t="s">
        <v>94</v>
      </c>
      <c r="C189" s="1" t="s">
        <v>8</v>
      </c>
      <c r="D189" s="1" t="s">
        <v>72</v>
      </c>
      <c r="E189" s="1" t="s">
        <v>33</v>
      </c>
      <c r="F189" s="1" t="s">
        <v>10</v>
      </c>
      <c r="G189" s="5">
        <v>3</v>
      </c>
      <c r="H189" s="5">
        <v>5</v>
      </c>
      <c r="AA189" s="5">
        <v>1</v>
      </c>
      <c r="AB189" s="5">
        <v>4</v>
      </c>
      <c r="AD189" s="5">
        <v>1.42</v>
      </c>
      <c r="AE189" s="5">
        <v>73</v>
      </c>
      <c r="AG189" s="5">
        <v>5.15</v>
      </c>
      <c r="AH189" s="5">
        <v>4.28</v>
      </c>
      <c r="AI189" s="5">
        <v>4.28</v>
      </c>
      <c r="AK189" s="20">
        <v>93</v>
      </c>
      <c r="AM189" s="12">
        <f>+AO189/$AO$3</f>
        <v>3.8450105938805613E-5</v>
      </c>
      <c r="AN189" s="7">
        <f>IF(AK189=1,AM189,AM189+AN187)</f>
        <v>0.9994863300813116</v>
      </c>
      <c r="AO189" s="5">
        <f>SUM(G189:AJ189)</f>
        <v>101.13000000000001</v>
      </c>
    </row>
    <row r="190" spans="1:41" x14ac:dyDescent="0.2">
      <c r="A190" s="1" t="s">
        <v>93</v>
      </c>
      <c r="B190" s="1" t="s">
        <v>94</v>
      </c>
      <c r="C190" s="1" t="s">
        <v>8</v>
      </c>
      <c r="D190" s="1" t="s">
        <v>72</v>
      </c>
      <c r="E190" s="1" t="s">
        <v>33</v>
      </c>
      <c r="F190" s="1" t="s">
        <v>11</v>
      </c>
      <c r="G190" s="5">
        <v>-1</v>
      </c>
      <c r="H190" s="5">
        <v>-1</v>
      </c>
      <c r="AA190" s="5">
        <v>-1</v>
      </c>
      <c r="AB190" s="5">
        <v>-1</v>
      </c>
      <c r="AD190" s="5" t="s">
        <v>15</v>
      </c>
      <c r="AE190" s="5">
        <v>-1</v>
      </c>
      <c r="AG190" s="5">
        <v>-1</v>
      </c>
      <c r="AH190" s="5">
        <v>-1</v>
      </c>
      <c r="AI190" s="5">
        <v>-1</v>
      </c>
      <c r="AK190" s="20">
        <v>93</v>
      </c>
    </row>
    <row r="191" spans="1:41" x14ac:dyDescent="0.2">
      <c r="A191" s="1" t="s">
        <v>93</v>
      </c>
      <c r="B191" s="1" t="s">
        <v>94</v>
      </c>
      <c r="C191" s="1" t="s">
        <v>30</v>
      </c>
      <c r="D191" s="1" t="s">
        <v>80</v>
      </c>
      <c r="E191" s="1" t="s">
        <v>77</v>
      </c>
      <c r="F191" s="1" t="s">
        <v>10</v>
      </c>
      <c r="G191" s="5">
        <v>6</v>
      </c>
      <c r="H191" s="5">
        <v>4</v>
      </c>
      <c r="I191" s="5">
        <v>5</v>
      </c>
      <c r="J191" s="5">
        <v>9</v>
      </c>
      <c r="K191" s="5">
        <v>9</v>
      </c>
      <c r="L191" s="5">
        <v>9</v>
      </c>
      <c r="M191" s="5">
        <v>30.45</v>
      </c>
      <c r="N191" s="5">
        <v>12.9</v>
      </c>
      <c r="O191" s="5">
        <v>10.78</v>
      </c>
      <c r="AK191" s="20">
        <v>94</v>
      </c>
      <c r="AM191" s="12">
        <f>+AO191/$AO$3</f>
        <v>3.6549082210000823E-5</v>
      </c>
      <c r="AN191" s="7">
        <f>IF(AK191=1,AM191,AM191+AN189)</f>
        <v>0.99952287916352156</v>
      </c>
      <c r="AO191" s="5">
        <f>SUM(G191:AJ191)</f>
        <v>96.13000000000001</v>
      </c>
    </row>
    <row r="192" spans="1:41" x14ac:dyDescent="0.2">
      <c r="A192" s="1" t="s">
        <v>93</v>
      </c>
      <c r="B192" s="1" t="s">
        <v>94</v>
      </c>
      <c r="C192" s="1" t="s">
        <v>30</v>
      </c>
      <c r="D192" s="1" t="s">
        <v>80</v>
      </c>
      <c r="E192" s="1" t="s">
        <v>77</v>
      </c>
      <c r="F192" s="1" t="s">
        <v>11</v>
      </c>
      <c r="G192" s="5">
        <v>-1</v>
      </c>
      <c r="H192" s="5">
        <v>-1</v>
      </c>
      <c r="I192" s="5">
        <v>-1</v>
      </c>
      <c r="J192" s="5">
        <v>-1</v>
      </c>
      <c r="K192" s="5">
        <v>-1</v>
      </c>
      <c r="L192" s="5">
        <v>-1</v>
      </c>
      <c r="M192" s="5">
        <v>-1</v>
      </c>
      <c r="N192" s="5">
        <v>-1</v>
      </c>
      <c r="O192" s="5">
        <v>-1</v>
      </c>
      <c r="AK192" s="20">
        <v>94</v>
      </c>
    </row>
    <row r="193" spans="1:41" x14ac:dyDescent="0.2">
      <c r="A193" s="1" t="s">
        <v>93</v>
      </c>
      <c r="B193" s="1" t="s">
        <v>94</v>
      </c>
      <c r="C193" s="1" t="s">
        <v>30</v>
      </c>
      <c r="D193" s="1" t="s">
        <v>223</v>
      </c>
      <c r="E193" s="1" t="s">
        <v>14</v>
      </c>
      <c r="F193" s="1" t="s">
        <v>10</v>
      </c>
      <c r="R193" s="5">
        <v>2.1</v>
      </c>
      <c r="S193" s="5">
        <v>2.4660000000000002</v>
      </c>
      <c r="T193" s="5">
        <v>0.13500000000000001</v>
      </c>
      <c r="U193" s="5">
        <v>1.56</v>
      </c>
      <c r="X193" s="5">
        <v>4.5999999999999999E-2</v>
      </c>
      <c r="Z193" s="5">
        <v>0.20399999999999999</v>
      </c>
      <c r="AA193" s="5">
        <v>0.38</v>
      </c>
      <c r="AB193" s="5">
        <v>0.16500000000000001</v>
      </c>
      <c r="AE193" s="5">
        <v>6.0410000000000004</v>
      </c>
      <c r="AF193" s="5">
        <v>9.5129999999999999</v>
      </c>
      <c r="AG193" s="5">
        <v>24.498999999999999</v>
      </c>
      <c r="AH193" s="5">
        <v>13.351000000000001</v>
      </c>
      <c r="AI193" s="5">
        <v>12.891999999999999</v>
      </c>
      <c r="AJ193" s="5">
        <v>16.914000000000001</v>
      </c>
      <c r="AK193" s="20">
        <v>95</v>
      </c>
      <c r="AM193" s="12">
        <f>+AO193/$AO$3</f>
        <v>3.4319561580858565E-5</v>
      </c>
      <c r="AN193" s="7">
        <f>IF(AK193=1,AM193,AM193+AN191)</f>
        <v>0.9995571987251024</v>
      </c>
      <c r="AO193" s="5">
        <f>SUM(G193:AJ193)</f>
        <v>90.265999999999991</v>
      </c>
    </row>
    <row r="194" spans="1:41" x14ac:dyDescent="0.2">
      <c r="A194" s="1" t="s">
        <v>93</v>
      </c>
      <c r="B194" s="1" t="s">
        <v>94</v>
      </c>
      <c r="C194" s="1" t="s">
        <v>30</v>
      </c>
      <c r="D194" s="1" t="s">
        <v>223</v>
      </c>
      <c r="E194" s="1" t="s">
        <v>14</v>
      </c>
      <c r="F194" s="1" t="s">
        <v>11</v>
      </c>
      <c r="R194" s="5">
        <v>-1</v>
      </c>
      <c r="S194" s="5">
        <v>-1</v>
      </c>
      <c r="T194" s="5">
        <v>-1</v>
      </c>
      <c r="U194" s="5">
        <v>-1</v>
      </c>
      <c r="X194" s="5">
        <v>-1</v>
      </c>
      <c r="Z194" s="5">
        <v>-1</v>
      </c>
      <c r="AA194" s="5">
        <v>-1</v>
      </c>
      <c r="AB194" s="5">
        <v>-1</v>
      </c>
      <c r="AE194" s="5">
        <v>-1</v>
      </c>
      <c r="AF194" s="5">
        <v>-1</v>
      </c>
      <c r="AG194" s="5">
        <v>-1</v>
      </c>
      <c r="AH194" s="5">
        <v>-1</v>
      </c>
      <c r="AI194" s="5">
        <v>-1</v>
      </c>
      <c r="AJ194" s="5">
        <v>-1</v>
      </c>
      <c r="AK194" s="20">
        <v>95</v>
      </c>
    </row>
    <row r="195" spans="1:41" x14ac:dyDescent="0.2">
      <c r="A195" s="1" t="s">
        <v>93</v>
      </c>
      <c r="B195" s="1" t="s">
        <v>94</v>
      </c>
      <c r="C195" s="1" t="s">
        <v>8</v>
      </c>
      <c r="D195" s="1" t="s">
        <v>52</v>
      </c>
      <c r="E195" s="1" t="s">
        <v>21</v>
      </c>
      <c r="F195" s="1" t="s">
        <v>10</v>
      </c>
      <c r="I195" s="5">
        <v>1</v>
      </c>
      <c r="J195" s="5">
        <v>4</v>
      </c>
      <c r="L195" s="5">
        <v>2</v>
      </c>
      <c r="M195" s="5">
        <v>6</v>
      </c>
      <c r="N195" s="5">
        <v>8</v>
      </c>
      <c r="O195" s="5">
        <v>6</v>
      </c>
      <c r="P195" s="5">
        <v>1.9</v>
      </c>
      <c r="Q195" s="5">
        <v>2.286</v>
      </c>
      <c r="R195" s="5">
        <v>6.9059999999999997</v>
      </c>
      <c r="S195" s="5">
        <v>3.9449999999999998</v>
      </c>
      <c r="T195" s="5">
        <v>4.798</v>
      </c>
      <c r="U195" s="5">
        <v>4.2939999999999996</v>
      </c>
      <c r="V195" s="5">
        <v>2.581</v>
      </c>
      <c r="W195" s="5">
        <v>3.419</v>
      </c>
      <c r="X195" s="5">
        <v>1.48</v>
      </c>
      <c r="Y195" s="5">
        <v>1.135</v>
      </c>
      <c r="Z195" s="5">
        <v>2.7410000000000001</v>
      </c>
      <c r="AA195" s="5">
        <v>1.0569999999999999</v>
      </c>
      <c r="AB195" s="5">
        <v>1.1779999999999999</v>
      </c>
      <c r="AC195" s="5">
        <v>2.0840000000000001</v>
      </c>
      <c r="AD195" s="5">
        <v>1.0209999999999999</v>
      </c>
      <c r="AE195" s="5">
        <v>2.2559999999999998</v>
      </c>
      <c r="AF195" s="5">
        <v>2.262</v>
      </c>
      <c r="AG195" s="5">
        <v>3.2869999999999999</v>
      </c>
      <c r="AH195" s="5">
        <v>3.448</v>
      </c>
      <c r="AI195" s="5">
        <v>2.5710000000000002</v>
      </c>
      <c r="AJ195" s="5">
        <v>2.6419999999999999</v>
      </c>
      <c r="AK195" s="20">
        <v>96</v>
      </c>
      <c r="AM195" s="12">
        <f>+AO195/$AO$3</f>
        <v>3.2047838224936849E-5</v>
      </c>
      <c r="AN195" s="7">
        <f>IF(AK195=1,AM195,AM195+AN193)</f>
        <v>0.99958924656332737</v>
      </c>
      <c r="AO195" s="5">
        <f>SUM(G195:AJ195)</f>
        <v>84.290999999999997</v>
      </c>
    </row>
    <row r="196" spans="1:41" x14ac:dyDescent="0.2">
      <c r="A196" s="1" t="s">
        <v>93</v>
      </c>
      <c r="B196" s="1" t="s">
        <v>94</v>
      </c>
      <c r="C196" s="1" t="s">
        <v>8</v>
      </c>
      <c r="D196" s="1" t="s">
        <v>52</v>
      </c>
      <c r="E196" s="1" t="s">
        <v>21</v>
      </c>
      <c r="F196" s="1" t="s">
        <v>11</v>
      </c>
      <c r="I196" s="5" t="s">
        <v>15</v>
      </c>
      <c r="J196" s="5" t="s">
        <v>15</v>
      </c>
      <c r="L196" s="5" t="s">
        <v>15</v>
      </c>
      <c r="M196" s="5" t="s">
        <v>15</v>
      </c>
      <c r="N196" s="5" t="s">
        <v>15</v>
      </c>
      <c r="O196" s="5" t="s">
        <v>15</v>
      </c>
      <c r="P196" s="5" t="s">
        <v>15</v>
      </c>
      <c r="Q196" s="5" t="s">
        <v>17</v>
      </c>
      <c r="R196" s="5">
        <v>-1</v>
      </c>
      <c r="S196" s="5" t="s">
        <v>15</v>
      </c>
      <c r="T196" s="5" t="s">
        <v>15</v>
      </c>
      <c r="U196" s="5" t="s">
        <v>15</v>
      </c>
      <c r="V196" s="5" t="s">
        <v>15</v>
      </c>
      <c r="W196" s="5" t="s">
        <v>18</v>
      </c>
      <c r="X196" s="5" t="s">
        <v>15</v>
      </c>
      <c r="Y196" s="5" t="s">
        <v>15</v>
      </c>
      <c r="Z196" s="5" t="s">
        <v>15</v>
      </c>
      <c r="AA196" s="5" t="s">
        <v>15</v>
      </c>
      <c r="AB196" s="5" t="s">
        <v>15</v>
      </c>
      <c r="AC196" s="5" t="s">
        <v>15</v>
      </c>
      <c r="AD196" s="5" t="s">
        <v>13</v>
      </c>
      <c r="AE196" s="5" t="s">
        <v>13</v>
      </c>
      <c r="AF196" s="5" t="s">
        <v>13</v>
      </c>
      <c r="AG196" s="5" t="s">
        <v>13</v>
      </c>
      <c r="AH196" s="5" t="s">
        <v>12</v>
      </c>
      <c r="AI196" s="5" t="s">
        <v>12</v>
      </c>
      <c r="AJ196" s="5" t="s">
        <v>12</v>
      </c>
      <c r="AK196" s="20">
        <v>96</v>
      </c>
    </row>
    <row r="197" spans="1:41" x14ac:dyDescent="0.2">
      <c r="A197" s="1" t="s">
        <v>93</v>
      </c>
      <c r="B197" s="1" t="s">
        <v>94</v>
      </c>
      <c r="C197" s="1" t="s">
        <v>8</v>
      </c>
      <c r="D197" s="1" t="s">
        <v>72</v>
      </c>
      <c r="E197" s="1" t="s">
        <v>22</v>
      </c>
      <c r="F197" s="1" t="s">
        <v>10</v>
      </c>
      <c r="Z197" s="5">
        <v>7</v>
      </c>
      <c r="AA197" s="5">
        <v>2</v>
      </c>
      <c r="AC197" s="5">
        <v>7.11</v>
      </c>
      <c r="AD197" s="5">
        <v>8.73</v>
      </c>
      <c r="AE197" s="5">
        <v>28</v>
      </c>
      <c r="AF197" s="5">
        <v>28.6</v>
      </c>
      <c r="AK197" s="20">
        <v>97</v>
      </c>
      <c r="AM197" s="12">
        <f>+AO197/$AO$3</f>
        <v>3.096387449477236E-5</v>
      </c>
      <c r="AN197" s="7">
        <f>IF(AK197=1,AM197,AM197+AN195)</f>
        <v>0.99962021043782212</v>
      </c>
      <c r="AO197" s="5">
        <f>SUM(G197:AJ197)</f>
        <v>81.44</v>
      </c>
    </row>
    <row r="198" spans="1:41" x14ac:dyDescent="0.2">
      <c r="A198" s="1" t="s">
        <v>93</v>
      </c>
      <c r="B198" s="1" t="s">
        <v>94</v>
      </c>
      <c r="C198" s="1" t="s">
        <v>8</v>
      </c>
      <c r="D198" s="1" t="s">
        <v>72</v>
      </c>
      <c r="E198" s="1" t="s">
        <v>22</v>
      </c>
      <c r="F198" s="1" t="s">
        <v>11</v>
      </c>
      <c r="Z198" s="5">
        <v>-1</v>
      </c>
      <c r="AA198" s="5">
        <v>-1</v>
      </c>
      <c r="AC198" s="5">
        <v>-1</v>
      </c>
      <c r="AD198" s="5" t="s">
        <v>15</v>
      </c>
      <c r="AE198" s="5">
        <v>-1</v>
      </c>
      <c r="AF198" s="5">
        <v>-1</v>
      </c>
      <c r="AK198" s="20">
        <v>97</v>
      </c>
    </row>
    <row r="199" spans="1:41" x14ac:dyDescent="0.2">
      <c r="A199" s="1" t="s">
        <v>93</v>
      </c>
      <c r="B199" s="1" t="s">
        <v>94</v>
      </c>
      <c r="C199" s="1" t="s">
        <v>30</v>
      </c>
      <c r="D199" s="1" t="s">
        <v>78</v>
      </c>
      <c r="E199" s="1" t="s">
        <v>28</v>
      </c>
      <c r="F199" s="1" t="s">
        <v>10</v>
      </c>
      <c r="G199" s="5">
        <v>12</v>
      </c>
      <c r="H199" s="5">
        <v>12</v>
      </c>
      <c r="I199" s="5">
        <v>14</v>
      </c>
      <c r="J199" s="5">
        <v>9</v>
      </c>
      <c r="K199" s="5">
        <v>9</v>
      </c>
      <c r="L199" s="5">
        <v>8</v>
      </c>
      <c r="AK199" s="20">
        <v>98</v>
      </c>
      <c r="AM199" s="12">
        <f>+AO199/$AO$3</f>
        <v>2.4333103728701266E-5</v>
      </c>
      <c r="AN199" s="7">
        <f>IF(AK199=1,AM199,AM199+AN197)</f>
        <v>0.99964454354155086</v>
      </c>
      <c r="AO199" s="5">
        <f>SUM(G199:AJ199)</f>
        <v>64</v>
      </c>
    </row>
    <row r="200" spans="1:41" x14ac:dyDescent="0.2">
      <c r="A200" s="1" t="s">
        <v>93</v>
      </c>
      <c r="B200" s="1" t="s">
        <v>94</v>
      </c>
      <c r="C200" s="1" t="s">
        <v>30</v>
      </c>
      <c r="D200" s="1" t="s">
        <v>78</v>
      </c>
      <c r="E200" s="1" t="s">
        <v>28</v>
      </c>
      <c r="F200" s="1" t="s">
        <v>11</v>
      </c>
      <c r="G200" s="5">
        <v>-1</v>
      </c>
      <c r="H200" s="5">
        <v>-1</v>
      </c>
      <c r="I200" s="5">
        <v>-1</v>
      </c>
      <c r="J200" s="5">
        <v>-1</v>
      </c>
      <c r="K200" s="5">
        <v>-1</v>
      </c>
      <c r="L200" s="5">
        <v>-1</v>
      </c>
      <c r="AK200" s="20">
        <v>98</v>
      </c>
    </row>
    <row r="201" spans="1:41" x14ac:dyDescent="0.2">
      <c r="A201" s="1" t="s">
        <v>93</v>
      </c>
      <c r="B201" s="1" t="s">
        <v>94</v>
      </c>
      <c r="C201" s="1" t="s">
        <v>8</v>
      </c>
      <c r="D201" s="1" t="s">
        <v>73</v>
      </c>
      <c r="E201" s="1" t="s">
        <v>28</v>
      </c>
      <c r="F201" s="1" t="s">
        <v>10</v>
      </c>
      <c r="AA201" s="5">
        <v>58</v>
      </c>
      <c r="AK201" s="20">
        <v>99</v>
      </c>
      <c r="AM201" s="12">
        <f>+AO201/$AO$3</f>
        <v>2.2051875254135522E-5</v>
      </c>
      <c r="AN201" s="7">
        <f>IF(AK201=1,AM201,AM201+AN199)</f>
        <v>0.99966659541680503</v>
      </c>
      <c r="AO201" s="5">
        <f>SUM(G201:AJ201)</f>
        <v>58</v>
      </c>
    </row>
    <row r="202" spans="1:41" x14ac:dyDescent="0.2">
      <c r="A202" s="1" t="s">
        <v>93</v>
      </c>
      <c r="B202" s="1" t="s">
        <v>94</v>
      </c>
      <c r="C202" s="1" t="s">
        <v>8</v>
      </c>
      <c r="D202" s="1" t="s">
        <v>73</v>
      </c>
      <c r="E202" s="1" t="s">
        <v>28</v>
      </c>
      <c r="F202" s="1" t="s">
        <v>11</v>
      </c>
      <c r="AA202" s="5">
        <v>-1</v>
      </c>
      <c r="AK202" s="20">
        <v>99</v>
      </c>
    </row>
    <row r="203" spans="1:41" x14ac:dyDescent="0.2">
      <c r="A203" s="1" t="s">
        <v>93</v>
      </c>
      <c r="B203" s="1" t="s">
        <v>94</v>
      </c>
      <c r="C203" s="1" t="s">
        <v>30</v>
      </c>
      <c r="D203" s="1" t="s">
        <v>31</v>
      </c>
      <c r="E203" s="1" t="s">
        <v>28</v>
      </c>
      <c r="F203" s="1" t="s">
        <v>10</v>
      </c>
      <c r="I203" s="5">
        <v>36</v>
      </c>
      <c r="J203" s="5">
        <v>7</v>
      </c>
      <c r="K203" s="5">
        <v>7</v>
      </c>
      <c r="L203" s="5">
        <v>5</v>
      </c>
      <c r="AK203" s="20">
        <v>100</v>
      </c>
      <c r="AM203" s="12">
        <f>+AO203/$AO$3</f>
        <v>2.091126101685265E-5</v>
      </c>
      <c r="AN203" s="7">
        <f>IF(AK203=1,AM203,AM203+AN201)</f>
        <v>0.99968750667782191</v>
      </c>
      <c r="AO203" s="5">
        <f>SUM(G203:AJ203)</f>
        <v>55</v>
      </c>
    </row>
    <row r="204" spans="1:41" x14ac:dyDescent="0.2">
      <c r="A204" s="1" t="s">
        <v>93</v>
      </c>
      <c r="B204" s="1" t="s">
        <v>94</v>
      </c>
      <c r="C204" s="1" t="s">
        <v>30</v>
      </c>
      <c r="D204" s="1" t="s">
        <v>31</v>
      </c>
      <c r="E204" s="1" t="s">
        <v>28</v>
      </c>
      <c r="F204" s="1" t="s">
        <v>11</v>
      </c>
      <c r="I204" s="5">
        <v>-1</v>
      </c>
      <c r="J204" s="5">
        <v>-1</v>
      </c>
      <c r="K204" s="5">
        <v>-1</v>
      </c>
      <c r="L204" s="5">
        <v>-1</v>
      </c>
      <c r="AK204" s="20">
        <v>100</v>
      </c>
    </row>
    <row r="205" spans="1:41" x14ac:dyDescent="0.2">
      <c r="A205" s="1" t="s">
        <v>93</v>
      </c>
      <c r="B205" s="1" t="s">
        <v>94</v>
      </c>
      <c r="C205" s="1" t="s">
        <v>8</v>
      </c>
      <c r="D205" s="1" t="s">
        <v>218</v>
      </c>
      <c r="E205" s="1" t="s">
        <v>28</v>
      </c>
      <c r="F205" s="1" t="s">
        <v>10</v>
      </c>
      <c r="G205" s="5">
        <v>1</v>
      </c>
      <c r="H205" s="5">
        <v>1</v>
      </c>
      <c r="I205" s="5">
        <v>1</v>
      </c>
      <c r="J205" s="5">
        <v>2</v>
      </c>
      <c r="AA205" s="5">
        <v>0.113</v>
      </c>
      <c r="AB205" s="5">
        <v>8.8000000000000007</v>
      </c>
      <c r="AE205" s="5">
        <v>1.6E-2</v>
      </c>
      <c r="AF205" s="5">
        <v>0.69599999999999995</v>
      </c>
      <c r="AG205" s="5">
        <v>7.9379999999999997</v>
      </c>
      <c r="AH205" s="5">
        <v>0.65700000000000003</v>
      </c>
      <c r="AI205" s="5">
        <v>31.370999999999999</v>
      </c>
      <c r="AJ205" s="5">
        <v>0.22</v>
      </c>
      <c r="AK205" s="20">
        <v>101</v>
      </c>
      <c r="AM205" s="12">
        <f>+AO205/$AO$3</f>
        <v>2.0839402319903827E-5</v>
      </c>
      <c r="AN205" s="7">
        <f>IF(AK205=1,AM205,AM205+AN203)</f>
        <v>0.99970834608014181</v>
      </c>
      <c r="AO205" s="5">
        <f>SUM(G205:AJ205)</f>
        <v>54.810999999999993</v>
      </c>
    </row>
    <row r="206" spans="1:41" x14ac:dyDescent="0.2">
      <c r="A206" s="1" t="s">
        <v>93</v>
      </c>
      <c r="B206" s="1" t="s">
        <v>94</v>
      </c>
      <c r="C206" s="1" t="s">
        <v>8</v>
      </c>
      <c r="D206" s="1" t="s">
        <v>218</v>
      </c>
      <c r="E206" s="1" t="s">
        <v>28</v>
      </c>
      <c r="F206" s="1" t="s">
        <v>11</v>
      </c>
      <c r="G206" s="5" t="s">
        <v>15</v>
      </c>
      <c r="H206" s="5" t="s">
        <v>15</v>
      </c>
      <c r="I206" s="5" t="s">
        <v>15</v>
      </c>
      <c r="J206" s="5" t="s">
        <v>15</v>
      </c>
      <c r="AA206" s="5" t="s">
        <v>15</v>
      </c>
      <c r="AB206" s="5" t="s">
        <v>15</v>
      </c>
      <c r="AC206" s="5" t="s">
        <v>15</v>
      </c>
      <c r="AE206" s="5" t="s">
        <v>15</v>
      </c>
      <c r="AF206" s="5" t="s">
        <v>15</v>
      </c>
      <c r="AG206" s="5" t="s">
        <v>15</v>
      </c>
      <c r="AH206" s="5" t="s">
        <v>15</v>
      </c>
      <c r="AI206" s="5" t="s">
        <v>15</v>
      </c>
      <c r="AJ206" s="5" t="s">
        <v>15</v>
      </c>
      <c r="AK206" s="20">
        <v>101</v>
      </c>
    </row>
    <row r="207" spans="1:41" x14ac:dyDescent="0.2">
      <c r="A207" s="1" t="s">
        <v>93</v>
      </c>
      <c r="B207" s="1" t="s">
        <v>94</v>
      </c>
      <c r="C207" s="1" t="s">
        <v>8</v>
      </c>
      <c r="D207" s="1" t="s">
        <v>220</v>
      </c>
      <c r="E207" s="63" t="s">
        <v>32</v>
      </c>
      <c r="F207" s="1" t="s">
        <v>10</v>
      </c>
      <c r="J207" s="5">
        <v>0.28000000000000003</v>
      </c>
      <c r="M207" s="5">
        <v>0.48</v>
      </c>
      <c r="O207" s="5">
        <v>1</v>
      </c>
      <c r="Q207" s="5">
        <v>1.76</v>
      </c>
      <c r="R207" s="5">
        <v>0.01</v>
      </c>
      <c r="T207" s="5">
        <v>0.49299999999999999</v>
      </c>
      <c r="U207" s="5">
        <v>0.60399999999999998</v>
      </c>
      <c r="V207" s="5">
        <v>0.79500000000000004</v>
      </c>
      <c r="W207" s="5">
        <v>0.85799999999999998</v>
      </c>
      <c r="X207" s="5">
        <v>2.0129999999999999</v>
      </c>
      <c r="Y207" s="5">
        <v>1.871</v>
      </c>
      <c r="Z207" s="5">
        <v>6.6980000000000004</v>
      </c>
      <c r="AA207" s="5">
        <v>4.665</v>
      </c>
      <c r="AB207" s="5">
        <v>7.6989999999999998</v>
      </c>
      <c r="AC207" s="5">
        <v>6.1580000000000004</v>
      </c>
      <c r="AD207" s="5">
        <v>4.7249999999999996</v>
      </c>
      <c r="AE207" s="5">
        <v>0.54300000000000004</v>
      </c>
      <c r="AF207" s="5">
        <v>0.41299999999999998</v>
      </c>
      <c r="AG207" s="5">
        <v>2.92</v>
      </c>
      <c r="AH207" s="5">
        <v>2.8460000000000001</v>
      </c>
      <c r="AI207" s="5">
        <v>1.7330000000000001</v>
      </c>
      <c r="AJ207" s="5">
        <v>1.95</v>
      </c>
      <c r="AK207" s="20">
        <v>102</v>
      </c>
      <c r="AM207" s="12">
        <f>+AO207/$AO$3</f>
        <v>1.9205662527368995E-5</v>
      </c>
      <c r="AN207" s="7">
        <f>IF(AK207=1,AM207,AM207+AN205)</f>
        <v>0.99972755174266914</v>
      </c>
      <c r="AO207" s="5">
        <f>SUM(G207:AJ207)</f>
        <v>50.514000000000003</v>
      </c>
    </row>
    <row r="208" spans="1:41" x14ac:dyDescent="0.2">
      <c r="A208" s="1" t="s">
        <v>93</v>
      </c>
      <c r="B208" s="1" t="s">
        <v>94</v>
      </c>
      <c r="C208" s="1" t="s">
        <v>8</v>
      </c>
      <c r="D208" s="1" t="s">
        <v>220</v>
      </c>
      <c r="E208" s="63" t="s">
        <v>32</v>
      </c>
      <c r="F208" s="1" t="s">
        <v>11</v>
      </c>
      <c r="J208" s="5">
        <v>-1</v>
      </c>
      <c r="M208" s="5">
        <v>-1</v>
      </c>
      <c r="O208" s="5">
        <v>-1</v>
      </c>
      <c r="Q208" s="5">
        <v>-1</v>
      </c>
      <c r="R208" s="5">
        <v>-1</v>
      </c>
      <c r="T208" s="5">
        <v>-1</v>
      </c>
      <c r="U208" s="5">
        <v>-1</v>
      </c>
      <c r="V208" s="5">
        <v>-1</v>
      </c>
      <c r="W208" s="5" t="s">
        <v>17</v>
      </c>
      <c r="X208" s="5">
        <v>-1</v>
      </c>
      <c r="Y208" s="5">
        <v>-1</v>
      </c>
      <c r="Z208" s="5">
        <v>-1</v>
      </c>
      <c r="AA208" s="5" t="s">
        <v>17</v>
      </c>
      <c r="AB208" s="5" t="s">
        <v>17</v>
      </c>
      <c r="AC208" s="5" t="s">
        <v>17</v>
      </c>
      <c r="AD208" s="5" t="s">
        <v>17</v>
      </c>
      <c r="AE208" s="5" t="s">
        <v>17</v>
      </c>
      <c r="AF208" s="5">
        <v>-1</v>
      </c>
      <c r="AG208" s="5" t="s">
        <v>17</v>
      </c>
      <c r="AH208" s="5" t="s">
        <v>17</v>
      </c>
      <c r="AI208" s="5" t="s">
        <v>17</v>
      </c>
      <c r="AJ208" s="5" t="s">
        <v>17</v>
      </c>
      <c r="AK208" s="20">
        <v>102</v>
      </c>
    </row>
    <row r="209" spans="1:41" x14ac:dyDescent="0.2">
      <c r="A209" s="1" t="s">
        <v>93</v>
      </c>
      <c r="B209" s="1" t="s">
        <v>94</v>
      </c>
      <c r="C209" s="1" t="s">
        <v>8</v>
      </c>
      <c r="D209" s="1" t="s">
        <v>216</v>
      </c>
      <c r="E209" s="1" t="s">
        <v>21</v>
      </c>
      <c r="F209" s="1" t="s">
        <v>10</v>
      </c>
      <c r="Z209" s="5">
        <v>9.1999999999999998E-2</v>
      </c>
      <c r="AA209" s="5">
        <v>0.28799999999999998</v>
      </c>
      <c r="AB209" s="5">
        <v>7.5259999999999998</v>
      </c>
      <c r="AC209" s="5">
        <v>0.23799999999999999</v>
      </c>
      <c r="AE209" s="5">
        <v>1.5049999999999999</v>
      </c>
      <c r="AF209" s="5">
        <v>11.726000000000001</v>
      </c>
      <c r="AG209" s="5">
        <v>1.8939999999999999</v>
      </c>
      <c r="AH209" s="5">
        <v>0.55800000000000005</v>
      </c>
      <c r="AI209" s="5">
        <v>22.751999999999999</v>
      </c>
      <c r="AJ209" s="5">
        <v>1.4259999999999999</v>
      </c>
      <c r="AK209" s="20">
        <v>103</v>
      </c>
      <c r="AM209" s="12">
        <f>+AO209/$AO$3</f>
        <v>1.8251728820254753E-5</v>
      </c>
      <c r="AN209" s="7">
        <f>IF(AK209=1,AM209,AM209+AN207)</f>
        <v>0.99974580347148945</v>
      </c>
      <c r="AO209" s="5">
        <f>SUM(G209:AJ209)</f>
        <v>48.004999999999995</v>
      </c>
    </row>
    <row r="210" spans="1:41" x14ac:dyDescent="0.2">
      <c r="A210" s="1" t="s">
        <v>93</v>
      </c>
      <c r="B210" s="1" t="s">
        <v>94</v>
      </c>
      <c r="C210" s="1" t="s">
        <v>8</v>
      </c>
      <c r="D210" s="1" t="s">
        <v>216</v>
      </c>
      <c r="E210" s="1" t="s">
        <v>21</v>
      </c>
      <c r="F210" s="1" t="s">
        <v>11</v>
      </c>
      <c r="Z210" s="5">
        <v>-1</v>
      </c>
      <c r="AA210" s="5">
        <v>-1</v>
      </c>
      <c r="AB210" s="5">
        <v>-1</v>
      </c>
      <c r="AC210" s="5">
        <v>-1</v>
      </c>
      <c r="AE210" s="5">
        <v>-1</v>
      </c>
      <c r="AF210" s="5">
        <v>-1</v>
      </c>
      <c r="AG210" s="5" t="s">
        <v>15</v>
      </c>
      <c r="AH210" s="5">
        <v>-1</v>
      </c>
      <c r="AI210" s="5" t="s">
        <v>15</v>
      </c>
      <c r="AJ210" s="5">
        <v>-1</v>
      </c>
      <c r="AK210" s="20">
        <v>103</v>
      </c>
    </row>
    <row r="211" spans="1:41" x14ac:dyDescent="0.2">
      <c r="A211" s="1" t="s">
        <v>93</v>
      </c>
      <c r="B211" s="1" t="s">
        <v>94</v>
      </c>
      <c r="C211" s="1" t="s">
        <v>8</v>
      </c>
      <c r="D211" s="1" t="s">
        <v>38</v>
      </c>
      <c r="E211" s="1" t="s">
        <v>49</v>
      </c>
      <c r="F211" s="1" t="s">
        <v>10</v>
      </c>
      <c r="N211" s="5">
        <v>8.1000000000000003E-2</v>
      </c>
      <c r="P211" s="5">
        <v>3.2000000000000001E-2</v>
      </c>
      <c r="T211" s="5">
        <v>0.30299999999999999</v>
      </c>
      <c r="V211" s="5">
        <v>0.56200000000000006</v>
      </c>
      <c r="W211" s="5">
        <v>0.15</v>
      </c>
      <c r="X211" s="5">
        <v>3.625</v>
      </c>
      <c r="Y211" s="5">
        <v>2.52</v>
      </c>
      <c r="Z211" s="5">
        <v>1.8979999999999999</v>
      </c>
      <c r="AA211" s="5">
        <v>2.2749999999999999</v>
      </c>
      <c r="AB211" s="5">
        <v>5.883</v>
      </c>
      <c r="AC211" s="5">
        <v>3.4569999999999999</v>
      </c>
      <c r="AD211" s="5">
        <v>8.8970000000000002</v>
      </c>
      <c r="AE211" s="5">
        <v>2.649</v>
      </c>
      <c r="AF211" s="5">
        <v>4.3289999999999997</v>
      </c>
      <c r="AG211" s="5">
        <v>2.1949999999999998</v>
      </c>
      <c r="AH211" s="5">
        <v>1.4330000000000001</v>
      </c>
      <c r="AI211" s="5">
        <v>8.2000000000000003E-2</v>
      </c>
      <c r="AJ211" s="5">
        <v>6.9180000000000001</v>
      </c>
      <c r="AK211" s="20">
        <v>104</v>
      </c>
      <c r="AM211" s="12">
        <f>+AO211/$AO$3</f>
        <v>1.7979502222289907E-5</v>
      </c>
      <c r="AN211" s="7">
        <f>IF(AK211=1,AM211,AM211+AN209)</f>
        <v>0.99976378297371171</v>
      </c>
      <c r="AO211" s="5">
        <f>SUM(G211:AJ211)</f>
        <v>47.289000000000001</v>
      </c>
    </row>
    <row r="212" spans="1:41" x14ac:dyDescent="0.2">
      <c r="A212" s="1" t="s">
        <v>93</v>
      </c>
      <c r="B212" s="1" t="s">
        <v>94</v>
      </c>
      <c r="C212" s="1" t="s">
        <v>8</v>
      </c>
      <c r="D212" s="1" t="s">
        <v>38</v>
      </c>
      <c r="E212" s="1" t="s">
        <v>49</v>
      </c>
      <c r="F212" s="1" t="s">
        <v>11</v>
      </c>
      <c r="N212" s="5" t="s">
        <v>15</v>
      </c>
      <c r="P212" s="5" t="s">
        <v>15</v>
      </c>
      <c r="Q212" s="5" t="s">
        <v>12</v>
      </c>
      <c r="S212" s="5" t="s">
        <v>24</v>
      </c>
      <c r="T212" s="5" t="s">
        <v>13</v>
      </c>
      <c r="U212" s="5" t="s">
        <v>24</v>
      </c>
      <c r="V212" s="5" t="s">
        <v>13</v>
      </c>
      <c r="W212" s="5" t="s">
        <v>13</v>
      </c>
      <c r="X212" s="5" t="s">
        <v>13</v>
      </c>
      <c r="Y212" s="5" t="s">
        <v>13</v>
      </c>
      <c r="Z212" s="5" t="s">
        <v>13</v>
      </c>
      <c r="AA212" s="5" t="s">
        <v>12</v>
      </c>
      <c r="AB212" s="5" t="s">
        <v>12</v>
      </c>
      <c r="AC212" s="5" t="s">
        <v>12</v>
      </c>
      <c r="AD212" s="5" t="s">
        <v>12</v>
      </c>
      <c r="AE212" s="5" t="s">
        <v>12</v>
      </c>
      <c r="AF212" s="5" t="s">
        <v>12</v>
      </c>
      <c r="AG212" s="5" t="s">
        <v>12</v>
      </c>
      <c r="AH212" s="5" t="s">
        <v>12</v>
      </c>
      <c r="AI212" s="5" t="s">
        <v>18</v>
      </c>
      <c r="AJ212" s="5" t="s">
        <v>12</v>
      </c>
      <c r="AK212" s="20">
        <v>104</v>
      </c>
    </row>
    <row r="213" spans="1:41" x14ac:dyDescent="0.2">
      <c r="A213" s="1" t="s">
        <v>93</v>
      </c>
      <c r="B213" s="1" t="s">
        <v>94</v>
      </c>
      <c r="C213" s="1" t="s">
        <v>8</v>
      </c>
      <c r="D213" s="1" t="s">
        <v>27</v>
      </c>
      <c r="E213" s="63" t="s">
        <v>32</v>
      </c>
      <c r="F213" s="1" t="s">
        <v>10</v>
      </c>
      <c r="Q213" s="5">
        <v>46.8</v>
      </c>
      <c r="AK213" s="20">
        <v>105</v>
      </c>
      <c r="AM213" s="12">
        <f>+AO213/$AO$3</f>
        <v>1.7793582101612799E-5</v>
      </c>
      <c r="AN213" s="7">
        <f>IF(AK213=1,AM213,AM213+AN211)</f>
        <v>0.99978157655581334</v>
      </c>
      <c r="AO213" s="5">
        <f>SUM(G213:AJ213)</f>
        <v>46.8</v>
      </c>
    </row>
    <row r="214" spans="1:41" x14ac:dyDescent="0.2">
      <c r="A214" s="1" t="s">
        <v>93</v>
      </c>
      <c r="B214" s="1" t="s">
        <v>94</v>
      </c>
      <c r="C214" s="1" t="s">
        <v>8</v>
      </c>
      <c r="D214" s="1" t="s">
        <v>27</v>
      </c>
      <c r="E214" s="63" t="s">
        <v>32</v>
      </c>
      <c r="F214" s="1" t="s">
        <v>11</v>
      </c>
      <c r="Q214" s="5">
        <v>-1</v>
      </c>
      <c r="AK214" s="20">
        <v>105</v>
      </c>
    </row>
    <row r="215" spans="1:41" x14ac:dyDescent="0.2">
      <c r="A215" s="1" t="s">
        <v>93</v>
      </c>
      <c r="B215" s="1" t="s">
        <v>94</v>
      </c>
      <c r="C215" s="1" t="s">
        <v>8</v>
      </c>
      <c r="D215" s="1" t="s">
        <v>217</v>
      </c>
      <c r="E215" s="1" t="s">
        <v>16</v>
      </c>
      <c r="F215" s="1" t="s">
        <v>10</v>
      </c>
      <c r="M215" s="5">
        <v>4</v>
      </c>
      <c r="Q215" s="5">
        <v>9.6</v>
      </c>
      <c r="T215" s="5">
        <v>0.114</v>
      </c>
      <c r="U215" s="5">
        <v>32.700000000000003</v>
      </c>
      <c r="AF215" s="5">
        <v>2E-3</v>
      </c>
      <c r="AG215" s="5">
        <v>0.153</v>
      </c>
      <c r="AK215" s="20">
        <v>106</v>
      </c>
      <c r="AM215" s="12">
        <f>+AO215/$AO$3</f>
        <v>1.7705754805342019E-5</v>
      </c>
      <c r="AN215" s="7">
        <f>IF(AK215=1,AM215,AM215+AN213)</f>
        <v>0.99979928231061865</v>
      </c>
      <c r="AO215" s="5">
        <f>SUM(G215:AJ215)</f>
        <v>46.569000000000003</v>
      </c>
    </row>
    <row r="216" spans="1:41" x14ac:dyDescent="0.2">
      <c r="A216" s="1" t="s">
        <v>93</v>
      </c>
      <c r="B216" s="1" t="s">
        <v>94</v>
      </c>
      <c r="C216" s="1" t="s">
        <v>8</v>
      </c>
      <c r="D216" s="1" t="s">
        <v>217</v>
      </c>
      <c r="E216" s="1" t="s">
        <v>16</v>
      </c>
      <c r="F216" s="1" t="s">
        <v>11</v>
      </c>
      <c r="M216" s="5">
        <v>-1</v>
      </c>
      <c r="Q216" s="5" t="s">
        <v>15</v>
      </c>
      <c r="T216" s="5">
        <v>-1</v>
      </c>
      <c r="U216" s="5">
        <v>-1</v>
      </c>
      <c r="AF216" s="5">
        <v>-1</v>
      </c>
      <c r="AG216" s="5" t="s">
        <v>15</v>
      </c>
      <c r="AK216" s="20">
        <v>106</v>
      </c>
    </row>
    <row r="217" spans="1:41" x14ac:dyDescent="0.2">
      <c r="A217" s="1" t="s">
        <v>93</v>
      </c>
      <c r="B217" s="1" t="s">
        <v>94</v>
      </c>
      <c r="C217" s="1" t="s">
        <v>8</v>
      </c>
      <c r="D217" s="1" t="s">
        <v>149</v>
      </c>
      <c r="E217" s="63" t="s">
        <v>32</v>
      </c>
      <c r="F217" s="1" t="s">
        <v>10</v>
      </c>
      <c r="N217" s="5">
        <v>0.1</v>
      </c>
      <c r="V217" s="5">
        <v>4.6079999999999997</v>
      </c>
      <c r="W217" s="5">
        <v>9.6319999999999997</v>
      </c>
      <c r="X217" s="5">
        <v>13.747999999999999</v>
      </c>
      <c r="Y217" s="5">
        <v>18.298999999999999</v>
      </c>
      <c r="AK217" s="20">
        <v>107</v>
      </c>
      <c r="AM217" s="12">
        <f>+AO217/$AO$3</f>
        <v>1.7636557541613526E-5</v>
      </c>
      <c r="AN217" s="7">
        <f>IF(AK217=1,AM217,AM217+AN215)</f>
        <v>0.99981691886816026</v>
      </c>
      <c r="AO217" s="5">
        <f>SUM(G217:AJ217)</f>
        <v>46.387</v>
      </c>
    </row>
    <row r="218" spans="1:41" x14ac:dyDescent="0.2">
      <c r="A218" s="1" t="s">
        <v>93</v>
      </c>
      <c r="B218" s="1" t="s">
        <v>94</v>
      </c>
      <c r="C218" s="1" t="s">
        <v>8</v>
      </c>
      <c r="D218" s="1" t="s">
        <v>149</v>
      </c>
      <c r="E218" s="63" t="s">
        <v>32</v>
      </c>
      <c r="F218" s="1" t="s">
        <v>11</v>
      </c>
      <c r="N218" s="5">
        <v>-1</v>
      </c>
      <c r="V218" s="5">
        <v>-1</v>
      </c>
      <c r="W218" s="5">
        <v>-1</v>
      </c>
      <c r="X218" s="5">
        <v>-1</v>
      </c>
      <c r="Y218" s="5">
        <v>-1</v>
      </c>
      <c r="AG218" s="5" t="s">
        <v>24</v>
      </c>
      <c r="AK218" s="20">
        <v>107</v>
      </c>
    </row>
    <row r="219" spans="1:41" x14ac:dyDescent="0.2">
      <c r="A219" s="1" t="s">
        <v>93</v>
      </c>
      <c r="B219" s="1" t="s">
        <v>94</v>
      </c>
      <c r="C219" s="1" t="s">
        <v>8</v>
      </c>
      <c r="D219" s="1" t="s">
        <v>43</v>
      </c>
      <c r="E219" s="1" t="s">
        <v>33</v>
      </c>
      <c r="F219" s="1" t="s">
        <v>10</v>
      </c>
      <c r="S219" s="5">
        <v>2.9159999999999999</v>
      </c>
      <c r="T219" s="5">
        <v>2.6850000000000001</v>
      </c>
      <c r="U219" s="5">
        <v>4.4729999999999999</v>
      </c>
      <c r="V219" s="5">
        <v>3.28</v>
      </c>
      <c r="W219" s="5">
        <v>1.913</v>
      </c>
      <c r="X219" s="5">
        <v>1.9139999999999999</v>
      </c>
      <c r="Y219" s="5">
        <v>1.6859999999999999</v>
      </c>
      <c r="Z219" s="5">
        <v>3.851</v>
      </c>
      <c r="AA219" s="5">
        <v>1.512</v>
      </c>
      <c r="AB219" s="5">
        <v>3.7949999999999999</v>
      </c>
      <c r="AC219" s="5">
        <v>0.79800000000000004</v>
      </c>
      <c r="AD219" s="5">
        <v>2.88</v>
      </c>
      <c r="AE219" s="5">
        <v>0.27100000000000002</v>
      </c>
      <c r="AF219" s="5">
        <v>0.51200000000000001</v>
      </c>
      <c r="AG219" s="5">
        <v>3.1150000000000002</v>
      </c>
      <c r="AH219" s="5">
        <v>2.7639999999999998</v>
      </c>
      <c r="AI219" s="5">
        <v>1.1759999999999999</v>
      </c>
      <c r="AJ219" s="5">
        <v>0.41899999999999998</v>
      </c>
      <c r="AK219" s="20">
        <v>108</v>
      </c>
      <c r="AM219" s="12">
        <f>+AO219/$AO$3</f>
        <v>1.5192981640607853E-5</v>
      </c>
      <c r="AN219" s="7">
        <f>IF(AK219=1,AM219,AM219+AN217)</f>
        <v>0.99983211184980092</v>
      </c>
      <c r="AO219" s="5">
        <f>SUM(G219:AJ219)</f>
        <v>39.96</v>
      </c>
    </row>
    <row r="220" spans="1:41" x14ac:dyDescent="0.2">
      <c r="A220" s="1" t="s">
        <v>93</v>
      </c>
      <c r="B220" s="1" t="s">
        <v>94</v>
      </c>
      <c r="C220" s="1" t="s">
        <v>8</v>
      </c>
      <c r="D220" s="1" t="s">
        <v>43</v>
      </c>
      <c r="E220" s="1" t="s">
        <v>33</v>
      </c>
      <c r="F220" s="1" t="s">
        <v>11</v>
      </c>
      <c r="S220" s="5">
        <v>-1</v>
      </c>
      <c r="T220" s="5">
        <v>-1</v>
      </c>
      <c r="U220" s="5">
        <v>-1</v>
      </c>
      <c r="V220" s="5">
        <v>-1</v>
      </c>
      <c r="W220" s="5">
        <v>-1</v>
      </c>
      <c r="X220" s="5">
        <v>-1</v>
      </c>
      <c r="Y220" s="5">
        <v>-1</v>
      </c>
      <c r="Z220" s="5">
        <v>-1</v>
      </c>
      <c r="AA220" s="5">
        <v>-1</v>
      </c>
      <c r="AB220" s="5">
        <v>-1</v>
      </c>
      <c r="AC220" s="5">
        <v>-1</v>
      </c>
      <c r="AD220" s="5">
        <v>-1</v>
      </c>
      <c r="AE220" s="5">
        <v>-1</v>
      </c>
      <c r="AF220" s="5">
        <v>-1</v>
      </c>
      <c r="AG220" s="5">
        <v>-1</v>
      </c>
      <c r="AH220" s="5">
        <v>-1</v>
      </c>
      <c r="AI220" s="5">
        <v>-1</v>
      </c>
      <c r="AJ220" s="5">
        <v>-1</v>
      </c>
      <c r="AK220" s="20">
        <v>108</v>
      </c>
    </row>
    <row r="221" spans="1:41" x14ac:dyDescent="0.2">
      <c r="A221" s="1" t="s">
        <v>93</v>
      </c>
      <c r="B221" s="1" t="s">
        <v>94</v>
      </c>
      <c r="C221" s="1" t="s">
        <v>8</v>
      </c>
      <c r="D221" s="1" t="s">
        <v>74</v>
      </c>
      <c r="E221" s="1" t="s">
        <v>16</v>
      </c>
      <c r="F221" s="1" t="s">
        <v>10</v>
      </c>
      <c r="P221" s="5">
        <v>1</v>
      </c>
      <c r="Q221" s="5">
        <v>38</v>
      </c>
      <c r="AK221" s="20">
        <v>109</v>
      </c>
      <c r="AM221" s="12">
        <f>+AO221/$AO$3</f>
        <v>1.4827985084677333E-5</v>
      </c>
      <c r="AN221" s="7">
        <f>IF(AK221=1,AM221,AM221+AN219)</f>
        <v>0.9998469398348856</v>
      </c>
      <c r="AO221" s="5">
        <f>SUM(G221:AJ221)</f>
        <v>39</v>
      </c>
    </row>
    <row r="222" spans="1:41" x14ac:dyDescent="0.2">
      <c r="A222" s="1" t="s">
        <v>93</v>
      </c>
      <c r="B222" s="1" t="s">
        <v>94</v>
      </c>
      <c r="C222" s="1" t="s">
        <v>8</v>
      </c>
      <c r="D222" s="1" t="s">
        <v>74</v>
      </c>
      <c r="E222" s="1" t="s">
        <v>16</v>
      </c>
      <c r="F222" s="1" t="s">
        <v>11</v>
      </c>
      <c r="P222" s="5">
        <v>-1</v>
      </c>
      <c r="Q222" s="5">
        <v>-1</v>
      </c>
      <c r="AK222" s="20">
        <v>109</v>
      </c>
    </row>
    <row r="223" spans="1:41" x14ac:dyDescent="0.2">
      <c r="A223" s="1" t="s">
        <v>93</v>
      </c>
      <c r="B223" s="1" t="s">
        <v>94</v>
      </c>
      <c r="C223" s="1" t="s">
        <v>8</v>
      </c>
      <c r="D223" s="1" t="s">
        <v>221</v>
      </c>
      <c r="E223" s="1" t="s">
        <v>21</v>
      </c>
      <c r="F223" s="1" t="s">
        <v>10</v>
      </c>
      <c r="V223" s="5">
        <v>3.0920000000000001</v>
      </c>
      <c r="Y223" s="5">
        <v>31.954000000000001</v>
      </c>
      <c r="Z223" s="5">
        <v>1.6E-2</v>
      </c>
      <c r="AK223" s="20">
        <v>110</v>
      </c>
      <c r="AM223" s="12">
        <f>+AO223/$AO$3</f>
        <v>1.3330738795870683E-5</v>
      </c>
      <c r="AN223" s="7">
        <f>IF(AK223=1,AM223,AM223+AN221)</f>
        <v>0.99986027057368143</v>
      </c>
      <c r="AO223" s="5">
        <f>SUM(G223:AJ223)</f>
        <v>35.061999999999998</v>
      </c>
    </row>
    <row r="224" spans="1:41" x14ac:dyDescent="0.2">
      <c r="A224" s="1" t="s">
        <v>93</v>
      </c>
      <c r="B224" s="1" t="s">
        <v>94</v>
      </c>
      <c r="C224" s="1" t="s">
        <v>8</v>
      </c>
      <c r="D224" s="1" t="s">
        <v>221</v>
      </c>
      <c r="E224" s="1" t="s">
        <v>21</v>
      </c>
      <c r="F224" s="1" t="s">
        <v>11</v>
      </c>
      <c r="V224" s="5">
        <v>-1</v>
      </c>
      <c r="Y224" s="5" t="s">
        <v>15</v>
      </c>
      <c r="Z224" s="5" t="s">
        <v>15</v>
      </c>
      <c r="AK224" s="20">
        <v>110</v>
      </c>
    </row>
    <row r="225" spans="1:41" x14ac:dyDescent="0.2">
      <c r="A225" s="1" t="s">
        <v>93</v>
      </c>
      <c r="B225" s="1" t="s">
        <v>94</v>
      </c>
      <c r="C225" s="1" t="s">
        <v>8</v>
      </c>
      <c r="D225" s="1" t="s">
        <v>111</v>
      </c>
      <c r="E225" s="1" t="s">
        <v>28</v>
      </c>
      <c r="F225" s="1" t="s">
        <v>10</v>
      </c>
      <c r="G225" s="5">
        <v>34.64</v>
      </c>
      <c r="AK225" s="20">
        <v>111</v>
      </c>
      <c r="AM225" s="12">
        <f>+AO225/$AO$3</f>
        <v>1.317029239315956E-5</v>
      </c>
      <c r="AN225" s="7">
        <f>IF(AK225=1,AM225,AM225+AN223)</f>
        <v>0.99987344086607455</v>
      </c>
      <c r="AO225" s="5">
        <f>SUM(G225:AJ225)</f>
        <v>34.64</v>
      </c>
    </row>
    <row r="226" spans="1:41" x14ac:dyDescent="0.2">
      <c r="A226" s="1" t="s">
        <v>93</v>
      </c>
      <c r="B226" s="1" t="s">
        <v>94</v>
      </c>
      <c r="C226" s="1" t="s">
        <v>8</v>
      </c>
      <c r="D226" s="1" t="s">
        <v>111</v>
      </c>
      <c r="E226" s="1" t="s">
        <v>28</v>
      </c>
      <c r="F226" s="1" t="s">
        <v>11</v>
      </c>
      <c r="G226" s="5" t="s">
        <v>15</v>
      </c>
      <c r="AK226" s="20">
        <v>111</v>
      </c>
    </row>
    <row r="227" spans="1:41" x14ac:dyDescent="0.2">
      <c r="A227" s="1" t="s">
        <v>93</v>
      </c>
      <c r="B227" s="1" t="s">
        <v>94</v>
      </c>
      <c r="C227" s="1" t="s">
        <v>8</v>
      </c>
      <c r="D227" s="1" t="s">
        <v>220</v>
      </c>
      <c r="E227" s="1" t="s">
        <v>77</v>
      </c>
      <c r="F227" s="1" t="s">
        <v>10</v>
      </c>
      <c r="G227" s="5">
        <v>2</v>
      </c>
      <c r="H227" s="5">
        <v>31</v>
      </c>
      <c r="AK227" s="20">
        <v>112</v>
      </c>
      <c r="AM227" s="12">
        <f>+AO227/$AO$3</f>
        <v>1.254675661011159E-5</v>
      </c>
      <c r="AN227" s="7">
        <f>IF(AK227=1,AM227,AM227+AN225)</f>
        <v>0.99988598762268466</v>
      </c>
      <c r="AO227" s="5">
        <f>SUM(G227:AJ227)</f>
        <v>33</v>
      </c>
    </row>
    <row r="228" spans="1:41" x14ac:dyDescent="0.2">
      <c r="A228" s="1" t="s">
        <v>93</v>
      </c>
      <c r="B228" s="1" t="s">
        <v>94</v>
      </c>
      <c r="C228" s="1" t="s">
        <v>8</v>
      </c>
      <c r="D228" s="1" t="s">
        <v>220</v>
      </c>
      <c r="E228" s="1" t="s">
        <v>77</v>
      </c>
      <c r="F228" s="1" t="s">
        <v>11</v>
      </c>
      <c r="G228" s="5">
        <v>-1</v>
      </c>
      <c r="H228" s="5">
        <v>-1</v>
      </c>
      <c r="AK228" s="20">
        <v>112</v>
      </c>
    </row>
    <row r="229" spans="1:41" x14ac:dyDescent="0.2">
      <c r="A229" s="1" t="s">
        <v>93</v>
      </c>
      <c r="B229" s="1" t="s">
        <v>94</v>
      </c>
      <c r="C229" s="1" t="s">
        <v>30</v>
      </c>
      <c r="D229" s="1" t="s">
        <v>62</v>
      </c>
      <c r="E229" s="1" t="s">
        <v>21</v>
      </c>
      <c r="F229" s="1" t="s">
        <v>10</v>
      </c>
      <c r="O229" s="5">
        <v>32</v>
      </c>
      <c r="AK229" s="20">
        <v>113</v>
      </c>
      <c r="AM229" s="12">
        <f>+AO229/$AO$3</f>
        <v>1.2166551864350633E-5</v>
      </c>
      <c r="AN229" s="7">
        <f>IF(AK229=1,AM229,AM229+AN227)</f>
        <v>0.99989815417454897</v>
      </c>
      <c r="AO229" s="5">
        <f>SUM(G229:AJ229)</f>
        <v>32</v>
      </c>
    </row>
    <row r="230" spans="1:41" x14ac:dyDescent="0.2">
      <c r="A230" s="1" t="s">
        <v>93</v>
      </c>
      <c r="B230" s="1" t="s">
        <v>94</v>
      </c>
      <c r="C230" s="1" t="s">
        <v>30</v>
      </c>
      <c r="D230" s="1" t="s">
        <v>62</v>
      </c>
      <c r="E230" s="1" t="s">
        <v>21</v>
      </c>
      <c r="F230" s="1" t="s">
        <v>11</v>
      </c>
      <c r="O230" s="5">
        <v>-1</v>
      </c>
      <c r="AK230" s="20">
        <v>113</v>
      </c>
    </row>
    <row r="231" spans="1:41" x14ac:dyDescent="0.2">
      <c r="A231" s="1" t="s">
        <v>93</v>
      </c>
      <c r="B231" s="1" t="s">
        <v>94</v>
      </c>
      <c r="C231" s="1" t="s">
        <v>8</v>
      </c>
      <c r="D231" s="1" t="s">
        <v>72</v>
      </c>
      <c r="E231" s="1" t="s">
        <v>14</v>
      </c>
      <c r="F231" s="1" t="s">
        <v>10</v>
      </c>
      <c r="W231" s="5">
        <v>0.65300000000000002</v>
      </c>
      <c r="Y231" s="5">
        <v>1</v>
      </c>
      <c r="Z231" s="5">
        <v>8</v>
      </c>
      <c r="AA231" s="5">
        <v>21</v>
      </c>
      <c r="AK231" s="20">
        <v>114</v>
      </c>
      <c r="AM231" s="12">
        <f>+AO231/$AO$3</f>
        <v>1.1654416071810622E-5</v>
      </c>
      <c r="AN231" s="7">
        <f>IF(AK231=1,AM231,AM231+AN229)</f>
        <v>0.99990980859062073</v>
      </c>
      <c r="AO231" s="5">
        <f>SUM(G231:AJ231)</f>
        <v>30.652999999999999</v>
      </c>
    </row>
    <row r="232" spans="1:41" x14ac:dyDescent="0.2">
      <c r="A232" s="1" t="s">
        <v>93</v>
      </c>
      <c r="B232" s="1" t="s">
        <v>94</v>
      </c>
      <c r="C232" s="1" t="s">
        <v>8</v>
      </c>
      <c r="D232" s="1" t="s">
        <v>72</v>
      </c>
      <c r="E232" s="1" t="s">
        <v>14</v>
      </c>
      <c r="F232" s="1" t="s">
        <v>11</v>
      </c>
      <c r="W232" s="5">
        <v>-1</v>
      </c>
      <c r="Y232" s="5">
        <v>-1</v>
      </c>
      <c r="Z232" s="5">
        <v>-1</v>
      </c>
      <c r="AA232" s="5">
        <v>-1</v>
      </c>
      <c r="AD232" s="5" t="s">
        <v>15</v>
      </c>
      <c r="AK232" s="20">
        <v>114</v>
      </c>
    </row>
    <row r="233" spans="1:41" x14ac:dyDescent="0.2">
      <c r="A233" s="1" t="s">
        <v>93</v>
      </c>
      <c r="B233" s="1" t="s">
        <v>94</v>
      </c>
      <c r="C233" s="1" t="s">
        <v>30</v>
      </c>
      <c r="D233" s="1" t="s">
        <v>60</v>
      </c>
      <c r="E233" s="63" t="s">
        <v>32</v>
      </c>
      <c r="F233" s="1" t="s">
        <v>10</v>
      </c>
      <c r="G233" s="5">
        <v>22</v>
      </c>
      <c r="AK233" s="20">
        <v>115</v>
      </c>
      <c r="AM233" s="12">
        <f>+AO233/$AO$3</f>
        <v>8.3645044067410592E-6</v>
      </c>
      <c r="AN233" s="7">
        <f>IF(AK233=1,AM233,AM233+AN231)</f>
        <v>0.99991817309502751</v>
      </c>
      <c r="AO233" s="5">
        <f>SUM(G233:AJ233)</f>
        <v>22</v>
      </c>
    </row>
    <row r="234" spans="1:41" x14ac:dyDescent="0.2">
      <c r="A234" s="1" t="s">
        <v>93</v>
      </c>
      <c r="B234" s="1" t="s">
        <v>94</v>
      </c>
      <c r="C234" s="1" t="s">
        <v>30</v>
      </c>
      <c r="D234" s="1" t="s">
        <v>60</v>
      </c>
      <c r="E234" s="63" t="s">
        <v>32</v>
      </c>
      <c r="F234" s="1" t="s">
        <v>11</v>
      </c>
      <c r="G234" s="5">
        <v>-1</v>
      </c>
      <c r="AK234" s="20">
        <v>115</v>
      </c>
    </row>
    <row r="235" spans="1:41" x14ac:dyDescent="0.2">
      <c r="A235" s="1" t="s">
        <v>93</v>
      </c>
      <c r="B235" s="1" t="s">
        <v>94</v>
      </c>
      <c r="C235" s="1" t="s">
        <v>8</v>
      </c>
      <c r="D235" s="1" t="s">
        <v>220</v>
      </c>
      <c r="E235" s="1" t="s">
        <v>22</v>
      </c>
      <c r="F235" s="1" t="s">
        <v>10</v>
      </c>
      <c r="G235" s="5">
        <v>0.46</v>
      </c>
      <c r="H235" s="5">
        <v>1</v>
      </c>
      <c r="I235" s="5">
        <v>8</v>
      </c>
      <c r="J235" s="5">
        <v>1</v>
      </c>
      <c r="K235" s="5">
        <v>4</v>
      </c>
      <c r="L235" s="5">
        <v>3</v>
      </c>
      <c r="M235" s="5">
        <v>0.05</v>
      </c>
      <c r="N235" s="5">
        <v>0.37</v>
      </c>
      <c r="O235" s="5">
        <v>0.17</v>
      </c>
      <c r="Q235" s="5">
        <v>0.2</v>
      </c>
      <c r="S235" s="5">
        <v>7.0000000000000007E-2</v>
      </c>
      <c r="V235" s="5">
        <v>0.185</v>
      </c>
      <c r="W235" s="5">
        <v>0.95199999999999996</v>
      </c>
      <c r="X235" s="5">
        <v>3.9E-2</v>
      </c>
      <c r="Y235" s="5">
        <v>0.26800000000000002</v>
      </c>
      <c r="Z235" s="5">
        <v>2E-3</v>
      </c>
      <c r="AB235" s="5">
        <v>0.17399999999999999</v>
      </c>
      <c r="AC235" s="5">
        <v>6.4000000000000001E-2</v>
      </c>
      <c r="AD235" s="5">
        <v>7.9000000000000001E-2</v>
      </c>
      <c r="AE235" s="5">
        <v>0.47599999999999998</v>
      </c>
      <c r="AF235" s="5">
        <v>0.20799999999999999</v>
      </c>
      <c r="AJ235" s="5">
        <v>0.64600000000000002</v>
      </c>
      <c r="AK235" s="20">
        <v>116</v>
      </c>
      <c r="AM235" s="12">
        <f>+AO235/$AO$3</f>
        <v>8.1413242209793781E-6</v>
      </c>
      <c r="AN235" s="7">
        <f>IF(AK235=1,AM235,AM235+AN233)</f>
        <v>0.99992631441924851</v>
      </c>
      <c r="AO235" s="5">
        <f>SUM(G235:AJ235)</f>
        <v>21.413</v>
      </c>
    </row>
    <row r="236" spans="1:41" x14ac:dyDescent="0.2">
      <c r="A236" s="1" t="s">
        <v>93</v>
      </c>
      <c r="B236" s="1" t="s">
        <v>94</v>
      </c>
      <c r="C236" s="1" t="s">
        <v>8</v>
      </c>
      <c r="D236" s="1" t="s">
        <v>220</v>
      </c>
      <c r="E236" s="1" t="s">
        <v>22</v>
      </c>
      <c r="F236" s="1" t="s">
        <v>11</v>
      </c>
      <c r="G236" s="5" t="s">
        <v>13</v>
      </c>
      <c r="H236" s="5" t="s">
        <v>13</v>
      </c>
      <c r="I236" s="5" t="s">
        <v>13</v>
      </c>
      <c r="J236" s="5" t="s">
        <v>13</v>
      </c>
      <c r="K236" s="5" t="s">
        <v>13</v>
      </c>
      <c r="L236" s="5" t="s">
        <v>13</v>
      </c>
      <c r="M236" s="5">
        <v>-1</v>
      </c>
      <c r="N236" s="5">
        <v>-1</v>
      </c>
      <c r="O236" s="5">
        <v>-1</v>
      </c>
      <c r="Q236" s="5">
        <v>-1</v>
      </c>
      <c r="S236" s="5">
        <v>-1</v>
      </c>
      <c r="V236" s="5">
        <v>-1</v>
      </c>
      <c r="W236" s="5">
        <v>-1</v>
      </c>
      <c r="X236" s="5">
        <v>-1</v>
      </c>
      <c r="Y236" s="5">
        <v>-1</v>
      </c>
      <c r="Z236" s="5">
        <v>-1</v>
      </c>
      <c r="AB236" s="5" t="s">
        <v>17</v>
      </c>
      <c r="AC236" s="5" t="s">
        <v>17</v>
      </c>
      <c r="AD236" s="5" t="s">
        <v>17</v>
      </c>
      <c r="AE236" s="5" t="s">
        <v>17</v>
      </c>
      <c r="AF236" s="5" t="s">
        <v>17</v>
      </c>
      <c r="AJ236" s="5" t="s">
        <v>17</v>
      </c>
      <c r="AK236" s="20">
        <v>116</v>
      </c>
    </row>
    <row r="237" spans="1:41" x14ac:dyDescent="0.2">
      <c r="A237" s="1" t="s">
        <v>93</v>
      </c>
      <c r="B237" s="1" t="s">
        <v>94</v>
      </c>
      <c r="C237" s="1" t="s">
        <v>30</v>
      </c>
      <c r="D237" s="1" t="s">
        <v>81</v>
      </c>
      <c r="E237" s="1" t="s">
        <v>21</v>
      </c>
      <c r="F237" s="1" t="s">
        <v>10</v>
      </c>
      <c r="O237" s="5">
        <v>11</v>
      </c>
      <c r="P237" s="5">
        <v>8</v>
      </c>
      <c r="AK237" s="20">
        <v>117</v>
      </c>
      <c r="AM237" s="12">
        <f>+AO237/$AO$3</f>
        <v>7.2238901694581879E-6</v>
      </c>
      <c r="AN237" s="7">
        <f>IF(AK237=1,AM237,AM237+AN235)</f>
        <v>0.999933538309418</v>
      </c>
      <c r="AO237" s="5">
        <f>SUM(G237:AJ237)</f>
        <v>19</v>
      </c>
    </row>
    <row r="238" spans="1:41" x14ac:dyDescent="0.2">
      <c r="A238" s="1" t="s">
        <v>93</v>
      </c>
      <c r="B238" s="1" t="s">
        <v>94</v>
      </c>
      <c r="C238" s="1" t="s">
        <v>30</v>
      </c>
      <c r="D238" s="1" t="s">
        <v>81</v>
      </c>
      <c r="E238" s="1" t="s">
        <v>21</v>
      </c>
      <c r="F238" s="1" t="s">
        <v>11</v>
      </c>
      <c r="O238" s="5">
        <v>-1</v>
      </c>
      <c r="P238" s="5">
        <v>-1</v>
      </c>
      <c r="AK238" s="20">
        <v>117</v>
      </c>
    </row>
    <row r="239" spans="1:41" x14ac:dyDescent="0.2">
      <c r="A239" s="1" t="s">
        <v>93</v>
      </c>
      <c r="B239" s="1" t="s">
        <v>94</v>
      </c>
      <c r="C239" s="1" t="s">
        <v>8</v>
      </c>
      <c r="D239" s="1" t="s">
        <v>219</v>
      </c>
      <c r="E239" s="1" t="s">
        <v>14</v>
      </c>
      <c r="F239" s="1" t="s">
        <v>10</v>
      </c>
      <c r="H239" s="5">
        <v>1</v>
      </c>
      <c r="I239" s="5">
        <v>3</v>
      </c>
      <c r="J239" s="5">
        <v>0.1</v>
      </c>
      <c r="L239" s="5">
        <v>4</v>
      </c>
      <c r="M239" s="5">
        <v>2</v>
      </c>
      <c r="N239" s="5">
        <v>2.2000000000000002</v>
      </c>
      <c r="O239" s="5">
        <v>1</v>
      </c>
      <c r="P239" s="5">
        <v>0.6</v>
      </c>
      <c r="Q239" s="5">
        <v>0.03</v>
      </c>
      <c r="Y239" s="5">
        <v>0.98</v>
      </c>
      <c r="AA239" s="5">
        <v>1.145</v>
      </c>
      <c r="AC239" s="5">
        <v>1.4</v>
      </c>
      <c r="AD239" s="5">
        <v>4.3999999999999997E-2</v>
      </c>
      <c r="AE239" s="5">
        <v>0.104</v>
      </c>
      <c r="AG239" s="5">
        <v>0.13400000000000001</v>
      </c>
      <c r="AH239" s="5">
        <v>0.115</v>
      </c>
      <c r="AI239" s="5">
        <v>0.17799999999999999</v>
      </c>
      <c r="AJ239" s="5">
        <v>0.27600000000000002</v>
      </c>
      <c r="AK239" s="20">
        <v>118</v>
      </c>
      <c r="AM239" s="12">
        <f>+AO239/$AO$3</f>
        <v>6.9600280759000824E-6</v>
      </c>
      <c r="AN239" s="7">
        <f>IF(AK239=1,AM239,AM239+AN237)</f>
        <v>0.99994049833749388</v>
      </c>
      <c r="AO239" s="5">
        <f>SUM(G239:AJ239)</f>
        <v>18.305999999999997</v>
      </c>
    </row>
    <row r="240" spans="1:41" x14ac:dyDescent="0.2">
      <c r="A240" s="1" t="s">
        <v>93</v>
      </c>
      <c r="B240" s="1" t="s">
        <v>94</v>
      </c>
      <c r="C240" s="1" t="s">
        <v>8</v>
      </c>
      <c r="D240" s="1" t="s">
        <v>219</v>
      </c>
      <c r="E240" s="1" t="s">
        <v>14</v>
      </c>
      <c r="F240" s="1" t="s">
        <v>11</v>
      </c>
      <c r="H240" s="5">
        <v>-1</v>
      </c>
      <c r="I240" s="5">
        <v>-1</v>
      </c>
      <c r="J240" s="5">
        <v>-1</v>
      </c>
      <c r="L240" s="5">
        <v>-1</v>
      </c>
      <c r="M240" s="5">
        <v>-1</v>
      </c>
      <c r="N240" s="5">
        <v>-1</v>
      </c>
      <c r="O240" s="5">
        <v>-1</v>
      </c>
      <c r="P240" s="5">
        <v>-1</v>
      </c>
      <c r="Q240" s="5">
        <v>-1</v>
      </c>
      <c r="Y240" s="5">
        <v>-1</v>
      </c>
      <c r="AA240" s="5">
        <v>-1</v>
      </c>
      <c r="AC240" s="5">
        <v>-1</v>
      </c>
      <c r="AD240" s="5">
        <v>-1</v>
      </c>
      <c r="AE240" s="5">
        <v>-1</v>
      </c>
      <c r="AG240" s="5">
        <v>-1</v>
      </c>
      <c r="AH240" s="5">
        <v>-1</v>
      </c>
      <c r="AI240" s="5">
        <v>-1</v>
      </c>
      <c r="AJ240" s="5">
        <v>-1</v>
      </c>
      <c r="AK240" s="20">
        <v>118</v>
      </c>
    </row>
    <row r="241" spans="1:41" x14ac:dyDescent="0.2">
      <c r="A241" s="1" t="s">
        <v>93</v>
      </c>
      <c r="B241" s="1" t="s">
        <v>94</v>
      </c>
      <c r="C241" s="1" t="s">
        <v>8</v>
      </c>
      <c r="D241" s="1" t="s">
        <v>40</v>
      </c>
      <c r="E241" s="1" t="s">
        <v>14</v>
      </c>
      <c r="F241" s="1" t="s">
        <v>10</v>
      </c>
      <c r="AE241" s="5">
        <v>1.794</v>
      </c>
      <c r="AF241" s="5">
        <v>0.48699999999999999</v>
      </c>
      <c r="AG241" s="5">
        <v>2.5369999999999999</v>
      </c>
      <c r="AH241" s="5">
        <v>2.9329999999999998</v>
      </c>
      <c r="AI241" s="5">
        <v>8.6630000000000003</v>
      </c>
      <c r="AJ241" s="5">
        <v>0.20599999999999999</v>
      </c>
      <c r="AK241" s="20">
        <v>119</v>
      </c>
      <c r="AM241" s="12">
        <f>+AO241/$AO$3</f>
        <v>6.3190028745471105E-6</v>
      </c>
      <c r="AN241" s="7">
        <f>IF(AK241=1,AM241,AM241+AN239)</f>
        <v>0.99994681734036839</v>
      </c>
      <c r="AO241" s="5">
        <f>SUM(G241:AJ241)</f>
        <v>16.62</v>
      </c>
    </row>
    <row r="242" spans="1:41" x14ac:dyDescent="0.2">
      <c r="A242" s="1" t="s">
        <v>93</v>
      </c>
      <c r="B242" s="1" t="s">
        <v>94</v>
      </c>
      <c r="C242" s="1" t="s">
        <v>8</v>
      </c>
      <c r="D242" s="1" t="s">
        <v>40</v>
      </c>
      <c r="E242" s="1" t="s">
        <v>14</v>
      </c>
      <c r="F242" s="1" t="s">
        <v>11</v>
      </c>
      <c r="AE242" s="5">
        <v>-1</v>
      </c>
      <c r="AF242" s="5">
        <v>-1</v>
      </c>
      <c r="AG242" s="5">
        <v>-1</v>
      </c>
      <c r="AH242" s="5">
        <v>-1</v>
      </c>
      <c r="AI242" s="5">
        <v>-1</v>
      </c>
      <c r="AJ242" s="5">
        <v>-1</v>
      </c>
      <c r="AK242" s="20">
        <v>119</v>
      </c>
    </row>
    <row r="243" spans="1:41" x14ac:dyDescent="0.2">
      <c r="A243" s="1" t="s">
        <v>93</v>
      </c>
      <c r="B243" s="1" t="s">
        <v>94</v>
      </c>
      <c r="C243" s="1" t="s">
        <v>8</v>
      </c>
      <c r="D243" s="1" t="s">
        <v>54</v>
      </c>
      <c r="E243" s="1" t="s">
        <v>26</v>
      </c>
      <c r="F243" s="1" t="s">
        <v>10</v>
      </c>
      <c r="J243" s="5">
        <v>3.4</v>
      </c>
      <c r="T243" s="5">
        <v>0.13600000000000001</v>
      </c>
      <c r="U243" s="5">
        <v>0.72699999999999998</v>
      </c>
      <c r="V243" s="5">
        <v>0.28399999999999997</v>
      </c>
      <c r="W243" s="5">
        <v>8.3339999999999996</v>
      </c>
      <c r="X243" s="5">
        <v>2.262</v>
      </c>
      <c r="Z243" s="5">
        <v>0.153</v>
      </c>
      <c r="AK243" s="20">
        <v>120</v>
      </c>
      <c r="AM243" s="12">
        <f>+AO243/$AO$3</f>
        <v>5.815611791159603E-6</v>
      </c>
      <c r="AN243" s="7">
        <f>IF(AK243=1,AM243,AM243+AN241)</f>
        <v>0.99995263295215953</v>
      </c>
      <c r="AO243" s="5">
        <f>SUM(G243:AJ243)</f>
        <v>15.296000000000001</v>
      </c>
    </row>
    <row r="244" spans="1:41" x14ac:dyDescent="0.2">
      <c r="A244" s="1" t="s">
        <v>93</v>
      </c>
      <c r="B244" s="1" t="s">
        <v>94</v>
      </c>
      <c r="C244" s="1" t="s">
        <v>8</v>
      </c>
      <c r="D244" s="1" t="s">
        <v>54</v>
      </c>
      <c r="E244" s="1" t="s">
        <v>26</v>
      </c>
      <c r="F244" s="1" t="s">
        <v>11</v>
      </c>
      <c r="J244" s="5" t="s">
        <v>15</v>
      </c>
      <c r="T244" s="5" t="s">
        <v>15</v>
      </c>
      <c r="U244" s="5" t="s">
        <v>15</v>
      </c>
      <c r="V244" s="5" t="s">
        <v>15</v>
      </c>
      <c r="W244" s="5" t="s">
        <v>15</v>
      </c>
      <c r="X244" s="5" t="s">
        <v>15</v>
      </c>
      <c r="Z244" s="5" t="s">
        <v>15</v>
      </c>
      <c r="AK244" s="20">
        <v>120</v>
      </c>
    </row>
    <row r="245" spans="1:41" x14ac:dyDescent="0.2">
      <c r="A245" s="1" t="s">
        <v>93</v>
      </c>
      <c r="B245" s="1" t="s">
        <v>94</v>
      </c>
      <c r="C245" s="1" t="s">
        <v>8</v>
      </c>
      <c r="D245" s="1" t="s">
        <v>231</v>
      </c>
      <c r="E245" s="1" t="s">
        <v>21</v>
      </c>
      <c r="F245" s="1" t="s">
        <v>10</v>
      </c>
      <c r="AH245" s="5">
        <v>6.798</v>
      </c>
      <c r="AJ245" s="5">
        <v>6.8879999999999999</v>
      </c>
      <c r="AK245" s="20">
        <v>121</v>
      </c>
      <c r="AM245" s="12">
        <f>+AO245/$AO$3</f>
        <v>5.2034821504844614E-6</v>
      </c>
      <c r="AN245" s="7">
        <f>IF(AK245=1,AM245,AM245+AN243)</f>
        <v>0.99995783643431002</v>
      </c>
      <c r="AO245" s="5">
        <f>SUM(G245:AJ245)</f>
        <v>13.686</v>
      </c>
    </row>
    <row r="246" spans="1:41" x14ac:dyDescent="0.2">
      <c r="A246" s="1" t="s">
        <v>93</v>
      </c>
      <c r="B246" s="1" t="s">
        <v>94</v>
      </c>
      <c r="C246" s="1" t="s">
        <v>8</v>
      </c>
      <c r="D246" s="1" t="s">
        <v>231</v>
      </c>
      <c r="E246" s="1" t="s">
        <v>21</v>
      </c>
      <c r="F246" s="1" t="s">
        <v>11</v>
      </c>
      <c r="AH246" s="5">
        <v>-1</v>
      </c>
      <c r="AJ246" s="5">
        <v>-1</v>
      </c>
      <c r="AK246" s="20">
        <v>121</v>
      </c>
    </row>
    <row r="247" spans="1:41" x14ac:dyDescent="0.2">
      <c r="A247" s="1" t="s">
        <v>93</v>
      </c>
      <c r="B247" s="1" t="s">
        <v>94</v>
      </c>
      <c r="C247" s="1" t="s">
        <v>8</v>
      </c>
      <c r="D247" s="1" t="s">
        <v>241</v>
      </c>
      <c r="E247" s="1" t="s">
        <v>33</v>
      </c>
      <c r="F247" s="1" t="s">
        <v>10</v>
      </c>
      <c r="X247" s="5">
        <v>3.68</v>
      </c>
      <c r="Y247" s="5">
        <v>3.76</v>
      </c>
      <c r="Z247" s="5">
        <v>3.88</v>
      </c>
      <c r="AK247" s="20">
        <v>122</v>
      </c>
      <c r="AM247" s="12">
        <f>+AO247/$AO$3</f>
        <v>4.3039177220140363E-6</v>
      </c>
      <c r="AN247" s="7">
        <f>IF(AK247=1,AM247,AM247+AN245)</f>
        <v>0.99996214035203201</v>
      </c>
      <c r="AO247" s="5">
        <f>SUM(G247:AJ247)</f>
        <v>11.32</v>
      </c>
    </row>
    <row r="248" spans="1:41" x14ac:dyDescent="0.2">
      <c r="A248" s="1" t="s">
        <v>93</v>
      </c>
      <c r="B248" s="1" t="s">
        <v>94</v>
      </c>
      <c r="C248" s="1" t="s">
        <v>8</v>
      </c>
      <c r="D248" s="1" t="s">
        <v>241</v>
      </c>
      <c r="E248" s="1" t="s">
        <v>33</v>
      </c>
      <c r="F248" s="1" t="s">
        <v>11</v>
      </c>
      <c r="X248" s="5">
        <v>-1</v>
      </c>
      <c r="Y248" s="5">
        <v>-1</v>
      </c>
      <c r="Z248" s="5">
        <v>-1</v>
      </c>
      <c r="AK248" s="20">
        <v>122</v>
      </c>
    </row>
    <row r="249" spans="1:41" x14ac:dyDescent="0.2">
      <c r="A249" s="1" t="s">
        <v>93</v>
      </c>
      <c r="B249" s="1" t="s">
        <v>94</v>
      </c>
      <c r="C249" s="1" t="s">
        <v>30</v>
      </c>
      <c r="D249" s="1" t="s">
        <v>80</v>
      </c>
      <c r="E249" s="1" t="s">
        <v>22</v>
      </c>
      <c r="F249" s="1" t="s">
        <v>10</v>
      </c>
      <c r="G249" s="5">
        <v>4</v>
      </c>
      <c r="H249" s="5">
        <v>3</v>
      </c>
      <c r="I249" s="5">
        <v>3</v>
      </c>
      <c r="AK249" s="20">
        <v>123</v>
      </c>
      <c r="AM249" s="12">
        <f>+AO249/$AO$3</f>
        <v>3.8020474576095726E-6</v>
      </c>
      <c r="AN249" s="7">
        <f>IF(AK249=1,AM249,AM249+AN247)</f>
        <v>0.99996594239948966</v>
      </c>
      <c r="AO249" s="5">
        <f>SUM(G249:AJ249)</f>
        <v>10</v>
      </c>
    </row>
    <row r="250" spans="1:41" x14ac:dyDescent="0.2">
      <c r="A250" s="1" t="s">
        <v>93</v>
      </c>
      <c r="B250" s="1" t="s">
        <v>94</v>
      </c>
      <c r="C250" s="1" t="s">
        <v>30</v>
      </c>
      <c r="D250" s="1" t="s">
        <v>80</v>
      </c>
      <c r="E250" s="1" t="s">
        <v>22</v>
      </c>
      <c r="F250" s="1" t="s">
        <v>11</v>
      </c>
      <c r="G250" s="5">
        <v>-1</v>
      </c>
      <c r="H250" s="5">
        <v>-1</v>
      </c>
      <c r="I250" s="5">
        <v>-1</v>
      </c>
      <c r="AK250" s="20">
        <v>123</v>
      </c>
    </row>
    <row r="251" spans="1:41" x14ac:dyDescent="0.2">
      <c r="A251" s="1" t="s">
        <v>93</v>
      </c>
      <c r="B251" s="1" t="s">
        <v>94</v>
      </c>
      <c r="C251" s="1" t="s">
        <v>8</v>
      </c>
      <c r="D251" s="1" t="s">
        <v>42</v>
      </c>
      <c r="E251" s="1" t="s">
        <v>21</v>
      </c>
      <c r="F251" s="1" t="s">
        <v>10</v>
      </c>
      <c r="P251" s="5">
        <v>5.92</v>
      </c>
      <c r="Q251" s="5">
        <v>2.4180000000000001</v>
      </c>
      <c r="AK251" s="20">
        <v>124</v>
      </c>
      <c r="AM251" s="12">
        <f>+AO251/$AO$3</f>
        <v>3.1701471701548619E-6</v>
      </c>
      <c r="AN251" s="7">
        <f>IF(AK251=1,AM251,AM251+AN249)</f>
        <v>0.99996911254665977</v>
      </c>
      <c r="AO251" s="5">
        <f>SUM(G251:AJ251)</f>
        <v>8.338000000000001</v>
      </c>
    </row>
    <row r="252" spans="1:41" x14ac:dyDescent="0.2">
      <c r="A252" s="1" t="s">
        <v>93</v>
      </c>
      <c r="B252" s="1" t="s">
        <v>94</v>
      </c>
      <c r="C252" s="1" t="s">
        <v>8</v>
      </c>
      <c r="D252" s="1" t="s">
        <v>42</v>
      </c>
      <c r="E252" s="1" t="s">
        <v>21</v>
      </c>
      <c r="F252" s="1" t="s">
        <v>11</v>
      </c>
      <c r="P252" s="5">
        <v>-1</v>
      </c>
      <c r="Q252" s="5" t="s">
        <v>15</v>
      </c>
      <c r="AK252" s="20">
        <v>124</v>
      </c>
    </row>
    <row r="253" spans="1:41" x14ac:dyDescent="0.2">
      <c r="A253" s="1" t="s">
        <v>93</v>
      </c>
      <c r="B253" s="1" t="s">
        <v>94</v>
      </c>
      <c r="C253" s="1" t="s">
        <v>8</v>
      </c>
      <c r="D253" s="1" t="s">
        <v>229</v>
      </c>
      <c r="E253" s="1" t="s">
        <v>21</v>
      </c>
      <c r="F253" s="1" t="s">
        <v>10</v>
      </c>
      <c r="Q253" s="5">
        <v>1.28</v>
      </c>
      <c r="AD253" s="5">
        <v>7.04</v>
      </c>
      <c r="AK253" s="20">
        <v>125</v>
      </c>
      <c r="AM253" s="12">
        <f>+AO253/$AO$3</f>
        <v>3.1633034847311646E-6</v>
      </c>
      <c r="AN253" s="7">
        <f>IF(AK253=1,AM253,AM253+AN251)</f>
        <v>0.99997227585014448</v>
      </c>
      <c r="AO253" s="5">
        <f>SUM(G253:AJ253)</f>
        <v>8.32</v>
      </c>
    </row>
    <row r="254" spans="1:41" x14ac:dyDescent="0.2">
      <c r="A254" s="1" t="s">
        <v>93</v>
      </c>
      <c r="B254" s="1" t="s">
        <v>94</v>
      </c>
      <c r="C254" s="1" t="s">
        <v>8</v>
      </c>
      <c r="D254" s="1" t="s">
        <v>229</v>
      </c>
      <c r="E254" s="1" t="s">
        <v>21</v>
      </c>
      <c r="F254" s="1" t="s">
        <v>11</v>
      </c>
      <c r="Q254" s="5" t="s">
        <v>15</v>
      </c>
      <c r="AC254" s="5" t="s">
        <v>15</v>
      </c>
      <c r="AD254" s="5" t="s">
        <v>15</v>
      </c>
      <c r="AK254" s="20">
        <v>125</v>
      </c>
    </row>
    <row r="255" spans="1:41" x14ac:dyDescent="0.2">
      <c r="A255" s="1" t="s">
        <v>93</v>
      </c>
      <c r="B255" s="1" t="s">
        <v>94</v>
      </c>
      <c r="C255" s="1" t="s">
        <v>8</v>
      </c>
      <c r="D255" s="1" t="s">
        <v>156</v>
      </c>
      <c r="E255" s="1" t="s">
        <v>33</v>
      </c>
      <c r="F255" s="1" t="s">
        <v>10</v>
      </c>
      <c r="AJ255" s="5">
        <v>7.7130000000000001</v>
      </c>
      <c r="AK255" s="20">
        <v>126</v>
      </c>
      <c r="AM255" s="12">
        <f>+AO255/$AO$3</f>
        <v>2.9325192040542636E-6</v>
      </c>
      <c r="AN255" s="7">
        <f>IF(AK255=1,AM255,AM255+AN253)</f>
        <v>0.9999752083693485</v>
      </c>
      <c r="AO255" s="5">
        <f>SUM(G255:AJ255)</f>
        <v>7.7130000000000001</v>
      </c>
    </row>
    <row r="256" spans="1:41" x14ac:dyDescent="0.2">
      <c r="A256" s="1" t="s">
        <v>93</v>
      </c>
      <c r="B256" s="1" t="s">
        <v>94</v>
      </c>
      <c r="C256" s="1" t="s">
        <v>8</v>
      </c>
      <c r="D256" s="1" t="s">
        <v>156</v>
      </c>
      <c r="E256" s="1" t="s">
        <v>33</v>
      </c>
      <c r="F256" s="1" t="s">
        <v>11</v>
      </c>
      <c r="AJ256" s="5">
        <v>-1</v>
      </c>
      <c r="AK256" s="20">
        <v>126</v>
      </c>
    </row>
    <row r="257" spans="1:41" x14ac:dyDescent="0.2">
      <c r="A257" s="1" t="s">
        <v>93</v>
      </c>
      <c r="B257" s="1" t="s">
        <v>94</v>
      </c>
      <c r="C257" s="1" t="s">
        <v>8</v>
      </c>
      <c r="D257" s="1" t="s">
        <v>73</v>
      </c>
      <c r="E257" s="63" t="s">
        <v>32</v>
      </c>
      <c r="F257" s="1" t="s">
        <v>10</v>
      </c>
      <c r="AJ257" s="5">
        <v>5.94</v>
      </c>
      <c r="AK257" s="20">
        <v>127</v>
      </c>
      <c r="AM257" s="12">
        <f>+AO257/$AO$3</f>
        <v>2.2584161898200863E-6</v>
      </c>
      <c r="AN257" s="7">
        <f>IF(AK257=1,AM257,AM257+AN255)</f>
        <v>0.99997746678553834</v>
      </c>
      <c r="AO257" s="5">
        <f>SUM(G257:AJ257)</f>
        <v>5.94</v>
      </c>
    </row>
    <row r="258" spans="1:41" x14ac:dyDescent="0.2">
      <c r="A258" s="1" t="s">
        <v>93</v>
      </c>
      <c r="B258" s="1" t="s">
        <v>94</v>
      </c>
      <c r="C258" s="1" t="s">
        <v>8</v>
      </c>
      <c r="D258" s="1" t="s">
        <v>73</v>
      </c>
      <c r="E258" s="63" t="s">
        <v>32</v>
      </c>
      <c r="F258" s="1" t="s">
        <v>11</v>
      </c>
      <c r="AJ258" s="5">
        <v>-1</v>
      </c>
      <c r="AK258" s="20">
        <v>127</v>
      </c>
    </row>
    <row r="259" spans="1:41" x14ac:dyDescent="0.2">
      <c r="A259" s="1" t="s">
        <v>93</v>
      </c>
      <c r="B259" s="1" t="s">
        <v>94</v>
      </c>
      <c r="C259" s="1" t="s">
        <v>30</v>
      </c>
      <c r="D259" s="1" t="s">
        <v>84</v>
      </c>
      <c r="E259" s="1" t="s">
        <v>14</v>
      </c>
      <c r="F259" s="1" t="s">
        <v>10</v>
      </c>
      <c r="Q259" s="5">
        <v>5</v>
      </c>
      <c r="T259" s="5">
        <v>2E-3</v>
      </c>
      <c r="AD259" s="5">
        <v>1.0999999999999999E-2</v>
      </c>
      <c r="AE259" s="5">
        <v>0.14099999999999999</v>
      </c>
      <c r="AF259" s="5">
        <v>0.191</v>
      </c>
      <c r="AG259" s="5">
        <v>0.38900000000000001</v>
      </c>
      <c r="AJ259" s="5">
        <v>7.2999999999999995E-2</v>
      </c>
      <c r="AK259" s="20">
        <v>128</v>
      </c>
      <c r="AM259" s="12">
        <f>+AO259/$AO$3</f>
        <v>2.207848958633879E-6</v>
      </c>
      <c r="AN259" s="7">
        <f>IF(AK259=1,AM259,AM259+AN257)</f>
        <v>0.999979674634497</v>
      </c>
      <c r="AO259" s="5">
        <f>SUM(G259:AJ259)</f>
        <v>5.8070000000000004</v>
      </c>
    </row>
    <row r="260" spans="1:41" x14ac:dyDescent="0.2">
      <c r="A260" s="1" t="s">
        <v>93</v>
      </c>
      <c r="B260" s="1" t="s">
        <v>94</v>
      </c>
      <c r="C260" s="1" t="s">
        <v>30</v>
      </c>
      <c r="D260" s="1" t="s">
        <v>84</v>
      </c>
      <c r="E260" s="1" t="s">
        <v>14</v>
      </c>
      <c r="F260" s="1" t="s">
        <v>11</v>
      </c>
      <c r="Q260" s="5">
        <v>-1</v>
      </c>
      <c r="T260" s="5">
        <v>-1</v>
      </c>
      <c r="AD260" s="5">
        <v>-1</v>
      </c>
      <c r="AE260" s="5">
        <v>-1</v>
      </c>
      <c r="AF260" s="5">
        <v>-1</v>
      </c>
      <c r="AG260" s="5">
        <v>-1</v>
      </c>
      <c r="AJ260" s="5" t="s">
        <v>15</v>
      </c>
      <c r="AK260" s="20">
        <v>128</v>
      </c>
    </row>
    <row r="261" spans="1:41" x14ac:dyDescent="0.2">
      <c r="A261" s="1" t="s">
        <v>93</v>
      </c>
      <c r="B261" s="1" t="s">
        <v>94</v>
      </c>
      <c r="C261" s="1" t="s">
        <v>8</v>
      </c>
      <c r="D261" s="1" t="s">
        <v>227</v>
      </c>
      <c r="E261" s="1" t="s">
        <v>21</v>
      </c>
      <c r="F261" s="1" t="s">
        <v>10</v>
      </c>
      <c r="AC261" s="5">
        <v>4.0140000000000002</v>
      </c>
      <c r="AD261" s="5">
        <v>1.6830000000000001</v>
      </c>
      <c r="AK261" s="20">
        <v>129</v>
      </c>
      <c r="AM261" s="12">
        <f>+AO261/$AO$3</f>
        <v>2.1660264366001735E-6</v>
      </c>
      <c r="AN261" s="7">
        <f>IF(AK261=1,AM261,AM261+AN259)</f>
        <v>0.99998184066093354</v>
      </c>
      <c r="AO261" s="5">
        <f>SUM(G261:AJ261)</f>
        <v>5.6970000000000001</v>
      </c>
    </row>
    <row r="262" spans="1:41" x14ac:dyDescent="0.2">
      <c r="A262" s="1" t="s">
        <v>93</v>
      </c>
      <c r="B262" s="1" t="s">
        <v>94</v>
      </c>
      <c r="C262" s="1" t="s">
        <v>8</v>
      </c>
      <c r="D262" s="1" t="s">
        <v>227</v>
      </c>
      <c r="E262" s="1" t="s">
        <v>21</v>
      </c>
      <c r="F262" s="1" t="s">
        <v>11</v>
      </c>
      <c r="AC262" s="5" t="s">
        <v>15</v>
      </c>
      <c r="AD262" s="5" t="s">
        <v>15</v>
      </c>
      <c r="AK262" s="20">
        <v>129</v>
      </c>
    </row>
    <row r="263" spans="1:41" x14ac:dyDescent="0.2">
      <c r="A263" s="1" t="s">
        <v>93</v>
      </c>
      <c r="B263" s="1" t="s">
        <v>94</v>
      </c>
      <c r="C263" s="1" t="s">
        <v>8</v>
      </c>
      <c r="D263" s="1" t="s">
        <v>241</v>
      </c>
      <c r="E263" s="1" t="s">
        <v>14</v>
      </c>
      <c r="F263" s="1" t="s">
        <v>10</v>
      </c>
      <c r="X263" s="5">
        <v>1.84</v>
      </c>
      <c r="Y263" s="5">
        <v>1.88</v>
      </c>
      <c r="Z263" s="5">
        <v>1.94</v>
      </c>
      <c r="AK263" s="20">
        <v>130</v>
      </c>
      <c r="AM263" s="12">
        <f>+AO263/$AO$3</f>
        <v>2.1519588610070181E-6</v>
      </c>
      <c r="AN263" s="7">
        <f>IF(AK263=1,AM263,AM263+AN261)</f>
        <v>0.99998399261979454</v>
      </c>
      <c r="AO263" s="5">
        <f>SUM(G263:AJ263)</f>
        <v>5.66</v>
      </c>
    </row>
    <row r="264" spans="1:41" x14ac:dyDescent="0.2">
      <c r="A264" s="1" t="s">
        <v>93</v>
      </c>
      <c r="B264" s="1" t="s">
        <v>94</v>
      </c>
      <c r="C264" s="1" t="s">
        <v>8</v>
      </c>
      <c r="D264" s="1" t="s">
        <v>241</v>
      </c>
      <c r="E264" s="1" t="s">
        <v>14</v>
      </c>
      <c r="F264" s="1" t="s">
        <v>11</v>
      </c>
      <c r="X264" s="5">
        <v>-1</v>
      </c>
      <c r="Y264" s="5">
        <v>-1</v>
      </c>
      <c r="Z264" s="5">
        <v>-1</v>
      </c>
      <c r="AK264" s="20">
        <v>130</v>
      </c>
    </row>
    <row r="265" spans="1:41" x14ac:dyDescent="0.2">
      <c r="A265" s="1" t="s">
        <v>93</v>
      </c>
      <c r="B265" s="1" t="s">
        <v>94</v>
      </c>
      <c r="C265" s="1" t="s">
        <v>8</v>
      </c>
      <c r="D265" s="1" t="s">
        <v>27</v>
      </c>
      <c r="E265" s="1" t="s">
        <v>22</v>
      </c>
      <c r="F265" s="1" t="s">
        <v>10</v>
      </c>
      <c r="G265" s="5">
        <v>0.26600000000000001</v>
      </c>
      <c r="H265" s="5">
        <v>4.1000000000000002E-2</v>
      </c>
      <c r="I265" s="5">
        <v>5</v>
      </c>
      <c r="AK265" s="20">
        <v>131</v>
      </c>
      <c r="AM265" s="12">
        <f>+AO265/$AO$3</f>
        <v>2.0177465857534003E-6</v>
      </c>
      <c r="AN265" s="7">
        <f>IF(AK265=1,AM265,AM265+AN263)</f>
        <v>0.99998601036638024</v>
      </c>
      <c r="AO265" s="5">
        <f>SUM(G265:AJ265)</f>
        <v>5.3070000000000004</v>
      </c>
    </row>
    <row r="266" spans="1:41" x14ac:dyDescent="0.2">
      <c r="A266" s="1" t="s">
        <v>93</v>
      </c>
      <c r="B266" s="1" t="s">
        <v>94</v>
      </c>
      <c r="C266" s="1" t="s">
        <v>8</v>
      </c>
      <c r="D266" s="1" t="s">
        <v>27</v>
      </c>
      <c r="E266" s="1" t="s">
        <v>22</v>
      </c>
      <c r="F266" s="1" t="s">
        <v>11</v>
      </c>
      <c r="G266" s="5" t="s">
        <v>15</v>
      </c>
      <c r="H266" s="5" t="s">
        <v>15</v>
      </c>
      <c r="I266" s="5">
        <v>-1</v>
      </c>
      <c r="AK266" s="20">
        <v>131</v>
      </c>
    </row>
    <row r="267" spans="1:41" x14ac:dyDescent="0.2">
      <c r="A267" s="1" t="s">
        <v>93</v>
      </c>
      <c r="B267" s="1" t="s">
        <v>94</v>
      </c>
      <c r="C267" s="1" t="s">
        <v>30</v>
      </c>
      <c r="D267" s="1" t="s">
        <v>159</v>
      </c>
      <c r="E267" s="1" t="s">
        <v>14</v>
      </c>
      <c r="F267" s="1" t="s">
        <v>10</v>
      </c>
      <c r="AE267" s="5">
        <v>0.05</v>
      </c>
      <c r="AF267" s="5">
        <v>3.59</v>
      </c>
      <c r="AG267" s="5">
        <v>0.56999999999999995</v>
      </c>
      <c r="AJ267" s="5">
        <v>0.56999999999999995</v>
      </c>
      <c r="AK267" s="20">
        <v>132</v>
      </c>
      <c r="AM267" s="12">
        <f>+AO267/$AO$3</f>
        <v>1.8173786847373758E-6</v>
      </c>
      <c r="AN267" s="7">
        <f>IF(AK267=1,AM267,AM267+AN265)</f>
        <v>0.99998782774506501</v>
      </c>
      <c r="AO267" s="5">
        <f>SUM(G267:AJ267)</f>
        <v>4.78</v>
      </c>
    </row>
    <row r="268" spans="1:41" x14ac:dyDescent="0.2">
      <c r="A268" s="1" t="s">
        <v>93</v>
      </c>
      <c r="B268" s="1" t="s">
        <v>94</v>
      </c>
      <c r="C268" s="1" t="s">
        <v>30</v>
      </c>
      <c r="D268" s="1" t="s">
        <v>159</v>
      </c>
      <c r="E268" s="1" t="s">
        <v>14</v>
      </c>
      <c r="F268" s="1" t="s">
        <v>11</v>
      </c>
      <c r="AE268" s="5" t="s">
        <v>15</v>
      </c>
      <c r="AF268" s="5" t="s">
        <v>15</v>
      </c>
      <c r="AG268" s="5" t="s">
        <v>15</v>
      </c>
      <c r="AJ268" s="5">
        <v>-1</v>
      </c>
      <c r="AK268" s="20">
        <v>132</v>
      </c>
    </row>
    <row r="269" spans="1:41" x14ac:dyDescent="0.2">
      <c r="A269" s="1" t="s">
        <v>93</v>
      </c>
      <c r="B269" s="1" t="s">
        <v>94</v>
      </c>
      <c r="C269" s="1" t="s">
        <v>8</v>
      </c>
      <c r="D269" s="1" t="s">
        <v>225</v>
      </c>
      <c r="E269" s="1" t="s">
        <v>21</v>
      </c>
      <c r="F269" s="1" t="s">
        <v>10</v>
      </c>
      <c r="Q269" s="5">
        <v>0.1</v>
      </c>
      <c r="R269" s="5">
        <v>0.2</v>
      </c>
      <c r="S269" s="5">
        <v>0.2</v>
      </c>
      <c r="T269" s="5">
        <v>0.5</v>
      </c>
      <c r="U269" s="5">
        <v>0.5</v>
      </c>
      <c r="W269" s="5">
        <v>0.42199999999999999</v>
      </c>
      <c r="X269" s="5">
        <v>0.252</v>
      </c>
      <c r="Y269" s="5">
        <v>4.4999999999999998E-2</v>
      </c>
      <c r="Z269" s="5">
        <v>0.19500000000000001</v>
      </c>
      <c r="AA269" s="5">
        <v>0.05</v>
      </c>
      <c r="AB269" s="5">
        <v>2.7E-2</v>
      </c>
      <c r="AC269" s="5">
        <v>0.14699999999999999</v>
      </c>
      <c r="AD269" s="5">
        <v>3.5999999999999997E-2</v>
      </c>
      <c r="AE269" s="5">
        <v>5.6000000000000001E-2</v>
      </c>
      <c r="AI269" s="5">
        <v>0.41899999999999998</v>
      </c>
      <c r="AJ269" s="5">
        <v>1.284</v>
      </c>
      <c r="AK269" s="20">
        <v>133</v>
      </c>
      <c r="AM269" s="12">
        <f>+AO269/$AO$3</f>
        <v>1.6854476379583234E-6</v>
      </c>
      <c r="AN269" s="7">
        <f>IF(AK269=1,AM269,AM269+AN267)</f>
        <v>0.99998951319270302</v>
      </c>
      <c r="AO269" s="5">
        <f>SUM(G269:AJ269)</f>
        <v>4.4329999999999998</v>
      </c>
    </row>
    <row r="270" spans="1:41" x14ac:dyDescent="0.2">
      <c r="A270" s="1" t="s">
        <v>93</v>
      </c>
      <c r="B270" s="1" t="s">
        <v>94</v>
      </c>
      <c r="C270" s="1" t="s">
        <v>8</v>
      </c>
      <c r="D270" s="1" t="s">
        <v>225</v>
      </c>
      <c r="E270" s="1" t="s">
        <v>21</v>
      </c>
      <c r="F270" s="1" t="s">
        <v>11</v>
      </c>
      <c r="Q270" s="5">
        <v>-1</v>
      </c>
      <c r="R270" s="5">
        <v>-1</v>
      </c>
      <c r="S270" s="5">
        <v>-1</v>
      </c>
      <c r="T270" s="5">
        <v>-1</v>
      </c>
      <c r="U270" s="5">
        <v>-1</v>
      </c>
      <c r="W270" s="5">
        <v>-1</v>
      </c>
      <c r="X270" s="5">
        <v>-1</v>
      </c>
      <c r="Y270" s="5" t="s">
        <v>15</v>
      </c>
      <c r="Z270" s="5" t="s">
        <v>15</v>
      </c>
      <c r="AA270" s="5" t="s">
        <v>15</v>
      </c>
      <c r="AB270" s="5" t="s">
        <v>15</v>
      </c>
      <c r="AC270" s="5" t="s">
        <v>15</v>
      </c>
      <c r="AD270" s="5" t="s">
        <v>15</v>
      </c>
      <c r="AE270" s="5" t="s">
        <v>15</v>
      </c>
      <c r="AI270" s="5" t="s">
        <v>15</v>
      </c>
      <c r="AJ270" s="5" t="s">
        <v>15</v>
      </c>
      <c r="AK270" s="20">
        <v>133</v>
      </c>
    </row>
    <row r="271" spans="1:41" x14ac:dyDescent="0.2">
      <c r="A271" s="1" t="s">
        <v>93</v>
      </c>
      <c r="B271" s="1" t="s">
        <v>94</v>
      </c>
      <c r="C271" s="1" t="s">
        <v>8</v>
      </c>
      <c r="D271" s="1" t="s">
        <v>79</v>
      </c>
      <c r="E271" s="63" t="s">
        <v>32</v>
      </c>
      <c r="F271" s="1" t="s">
        <v>10</v>
      </c>
      <c r="Z271" s="5">
        <v>2.996</v>
      </c>
      <c r="AA271" s="5">
        <v>0.89200000000000002</v>
      </c>
      <c r="AB271" s="5">
        <v>0.151</v>
      </c>
      <c r="AK271" s="20">
        <v>134</v>
      </c>
      <c r="AM271" s="12">
        <f>+AO271/$AO$3</f>
        <v>1.5356469681285062E-6</v>
      </c>
      <c r="AN271" s="7">
        <f>IF(AK271=1,AM271,AM271+AN269)</f>
        <v>0.99999104883967116</v>
      </c>
      <c r="AO271" s="5">
        <f>SUM(G271:AJ271)</f>
        <v>4.0389999999999997</v>
      </c>
    </row>
    <row r="272" spans="1:41" x14ac:dyDescent="0.2">
      <c r="A272" s="1" t="s">
        <v>93</v>
      </c>
      <c r="B272" s="1" t="s">
        <v>94</v>
      </c>
      <c r="C272" s="1" t="s">
        <v>8</v>
      </c>
      <c r="D272" s="1" t="s">
        <v>79</v>
      </c>
      <c r="E272" s="63" t="s">
        <v>32</v>
      </c>
      <c r="F272" s="1" t="s">
        <v>11</v>
      </c>
      <c r="Z272" s="5">
        <v>-1</v>
      </c>
      <c r="AA272" s="5">
        <v>-1</v>
      </c>
      <c r="AB272" s="5">
        <v>-1</v>
      </c>
      <c r="AK272" s="20">
        <v>134</v>
      </c>
    </row>
    <row r="273" spans="1:41" x14ac:dyDescent="0.2">
      <c r="A273" s="1" t="s">
        <v>93</v>
      </c>
      <c r="B273" s="1" t="s">
        <v>94</v>
      </c>
      <c r="C273" s="1" t="s">
        <v>8</v>
      </c>
      <c r="D273" s="1" t="s">
        <v>73</v>
      </c>
      <c r="E273" s="1" t="s">
        <v>21</v>
      </c>
      <c r="F273" s="1" t="s">
        <v>10</v>
      </c>
      <c r="M273" s="5">
        <v>4</v>
      </c>
      <c r="AK273" s="20">
        <v>135</v>
      </c>
      <c r="AM273" s="12">
        <f>+AO273/$AO$3</f>
        <v>1.5208189830438291E-6</v>
      </c>
      <c r="AN273" s="7">
        <f>IF(AK273=1,AM273,AM273+AN271)</f>
        <v>0.99999256965865424</v>
      </c>
      <c r="AO273" s="5">
        <f>SUM(G273:AJ273)</f>
        <v>4</v>
      </c>
    </row>
    <row r="274" spans="1:41" x14ac:dyDescent="0.2">
      <c r="A274" s="1" t="s">
        <v>93</v>
      </c>
      <c r="B274" s="1" t="s">
        <v>94</v>
      </c>
      <c r="C274" s="1" t="s">
        <v>8</v>
      </c>
      <c r="D274" s="1" t="s">
        <v>73</v>
      </c>
      <c r="E274" s="1" t="s">
        <v>21</v>
      </c>
      <c r="F274" s="1" t="s">
        <v>11</v>
      </c>
      <c r="M274" s="5" t="s">
        <v>15</v>
      </c>
      <c r="Y274" s="5" t="s">
        <v>15</v>
      </c>
      <c r="AK274" s="20">
        <v>135</v>
      </c>
    </row>
    <row r="275" spans="1:41" x14ac:dyDescent="0.2">
      <c r="A275" s="1" t="s">
        <v>93</v>
      </c>
      <c r="B275" s="1" t="s">
        <v>94</v>
      </c>
      <c r="C275" s="1" t="s">
        <v>8</v>
      </c>
      <c r="D275" s="1" t="s">
        <v>38</v>
      </c>
      <c r="E275" s="63" t="s">
        <v>32</v>
      </c>
      <c r="F275" s="1" t="s">
        <v>10</v>
      </c>
      <c r="X275" s="5">
        <v>3.8149999999999999</v>
      </c>
      <c r="AB275" s="5">
        <v>0.11600000000000001</v>
      </c>
      <c r="AK275" s="20">
        <v>136</v>
      </c>
      <c r="AM275" s="12">
        <f>+AO275/$AO$3</f>
        <v>1.4945848555863231E-6</v>
      </c>
      <c r="AN275" s="7">
        <f>IF(AK275=1,AM275,AM275+AN273)</f>
        <v>0.99999406424350978</v>
      </c>
      <c r="AO275" s="5">
        <f>SUM(G275:AJ275)</f>
        <v>3.931</v>
      </c>
    </row>
    <row r="276" spans="1:41" x14ac:dyDescent="0.2">
      <c r="A276" s="1" t="s">
        <v>93</v>
      </c>
      <c r="B276" s="1" t="s">
        <v>94</v>
      </c>
      <c r="C276" s="1" t="s">
        <v>8</v>
      </c>
      <c r="D276" s="1" t="s">
        <v>38</v>
      </c>
      <c r="E276" s="63" t="s">
        <v>32</v>
      </c>
      <c r="F276" s="1" t="s">
        <v>11</v>
      </c>
      <c r="X276" s="5">
        <v>-1</v>
      </c>
      <c r="AB276" s="5" t="s">
        <v>17</v>
      </c>
      <c r="AK276" s="20">
        <v>136</v>
      </c>
    </row>
    <row r="277" spans="1:41" x14ac:dyDescent="0.2">
      <c r="A277" s="1" t="s">
        <v>93</v>
      </c>
      <c r="B277" s="1" t="s">
        <v>94</v>
      </c>
      <c r="C277" s="1" t="s">
        <v>8</v>
      </c>
      <c r="D277" s="1" t="s">
        <v>75</v>
      </c>
      <c r="E277" s="1" t="s">
        <v>21</v>
      </c>
      <c r="F277" s="1" t="s">
        <v>10</v>
      </c>
      <c r="AG277" s="5">
        <v>2.839</v>
      </c>
      <c r="AK277" s="20">
        <v>137</v>
      </c>
      <c r="AM277" s="12">
        <f>+AO277/$AO$3</f>
        <v>1.0794012732153578E-6</v>
      </c>
      <c r="AN277" s="7">
        <f>IF(AK277=1,AM277,AM277+AN275)</f>
        <v>0.99999514364478304</v>
      </c>
      <c r="AO277" s="5">
        <f>SUM(G277:AJ277)</f>
        <v>2.839</v>
      </c>
    </row>
    <row r="278" spans="1:41" x14ac:dyDescent="0.2">
      <c r="A278" s="1" t="s">
        <v>93</v>
      </c>
      <c r="B278" s="1" t="s">
        <v>94</v>
      </c>
      <c r="C278" s="1" t="s">
        <v>8</v>
      </c>
      <c r="D278" s="1" t="s">
        <v>75</v>
      </c>
      <c r="E278" s="1" t="s">
        <v>21</v>
      </c>
      <c r="F278" s="1" t="s">
        <v>11</v>
      </c>
      <c r="AD278" s="5" t="s">
        <v>15</v>
      </c>
      <c r="AE278" s="5" t="s">
        <v>15</v>
      </c>
      <c r="AF278" s="5" t="s">
        <v>15</v>
      </c>
      <c r="AG278" s="5" t="s">
        <v>15</v>
      </c>
      <c r="AK278" s="20">
        <v>137</v>
      </c>
    </row>
    <row r="279" spans="1:41" x14ac:dyDescent="0.2">
      <c r="A279" s="1" t="s">
        <v>93</v>
      </c>
      <c r="B279" s="1" t="s">
        <v>94</v>
      </c>
      <c r="C279" s="1" t="s">
        <v>30</v>
      </c>
      <c r="D279" s="1" t="s">
        <v>223</v>
      </c>
      <c r="E279" s="1" t="s">
        <v>33</v>
      </c>
      <c r="F279" s="1" t="s">
        <v>10</v>
      </c>
      <c r="H279" s="5">
        <v>1</v>
      </c>
      <c r="J279" s="5">
        <v>0.186</v>
      </c>
      <c r="K279" s="5">
        <v>8.8999999999999996E-2</v>
      </c>
      <c r="M279" s="5">
        <v>0.1</v>
      </c>
      <c r="O279" s="5">
        <v>0.1</v>
      </c>
      <c r="Q279" s="5">
        <v>0.65</v>
      </c>
      <c r="AK279" s="20">
        <v>138</v>
      </c>
      <c r="AM279" s="12">
        <f>+AO279/$AO$3</f>
        <v>8.0793508474203414E-7</v>
      </c>
      <c r="AN279" s="7">
        <f>IF(AK279=1,AM279,AM279+AN277)</f>
        <v>0.99999595157986776</v>
      </c>
      <c r="AO279" s="5">
        <f>SUM(G279:AJ279)</f>
        <v>2.125</v>
      </c>
    </row>
    <row r="280" spans="1:41" x14ac:dyDescent="0.2">
      <c r="A280" s="1" t="s">
        <v>93</v>
      </c>
      <c r="B280" s="1" t="s">
        <v>94</v>
      </c>
      <c r="C280" s="1" t="s">
        <v>30</v>
      </c>
      <c r="D280" s="1" t="s">
        <v>223</v>
      </c>
      <c r="E280" s="1" t="s">
        <v>33</v>
      </c>
      <c r="F280" s="1" t="s">
        <v>11</v>
      </c>
      <c r="H280" s="5">
        <v>-1</v>
      </c>
      <c r="J280" s="5">
        <v>-1</v>
      </c>
      <c r="K280" s="5">
        <v>-1</v>
      </c>
      <c r="M280" s="5">
        <v>-1</v>
      </c>
      <c r="O280" s="5">
        <v>-1</v>
      </c>
      <c r="Q280" s="5">
        <v>-1</v>
      </c>
      <c r="AK280" s="20">
        <v>138</v>
      </c>
    </row>
    <row r="281" spans="1:41" x14ac:dyDescent="0.2">
      <c r="A281" s="1" t="s">
        <v>93</v>
      </c>
      <c r="B281" s="1" t="s">
        <v>94</v>
      </c>
      <c r="C281" s="1" t="s">
        <v>8</v>
      </c>
      <c r="D281" s="1" t="s">
        <v>48</v>
      </c>
      <c r="E281" s="1" t="s">
        <v>77</v>
      </c>
      <c r="F281" s="1" t="s">
        <v>10</v>
      </c>
      <c r="AJ281" s="5">
        <v>1.57</v>
      </c>
      <c r="AK281" s="20">
        <v>139</v>
      </c>
      <c r="AM281" s="12">
        <f>+AO281/$AO$3</f>
        <v>5.9692145084470291E-7</v>
      </c>
      <c r="AN281" s="7">
        <f>IF(AK281=1,AM281,AM281+AN279)</f>
        <v>0.99999654850131858</v>
      </c>
      <c r="AO281" s="5">
        <f>SUM(G281:AJ281)</f>
        <v>1.57</v>
      </c>
    </row>
    <row r="282" spans="1:41" x14ac:dyDescent="0.2">
      <c r="A282" s="1" t="s">
        <v>93</v>
      </c>
      <c r="B282" s="1" t="s">
        <v>94</v>
      </c>
      <c r="C282" s="1" t="s">
        <v>8</v>
      </c>
      <c r="D282" s="1" t="s">
        <v>48</v>
      </c>
      <c r="E282" s="1" t="s">
        <v>77</v>
      </c>
      <c r="F282" s="1" t="s">
        <v>11</v>
      </c>
      <c r="Z282" s="5" t="s">
        <v>15</v>
      </c>
      <c r="AA282" s="5" t="s">
        <v>15</v>
      </c>
      <c r="AD282" s="5" t="s">
        <v>15</v>
      </c>
      <c r="AJ282" s="5">
        <v>-1</v>
      </c>
      <c r="AK282" s="20">
        <v>139</v>
      </c>
    </row>
    <row r="283" spans="1:41" x14ac:dyDescent="0.2">
      <c r="A283" s="1" t="s">
        <v>93</v>
      </c>
      <c r="B283" s="1" t="s">
        <v>94</v>
      </c>
      <c r="C283" s="1" t="s">
        <v>8</v>
      </c>
      <c r="D283" s="1" t="s">
        <v>216</v>
      </c>
      <c r="E283" s="1" t="s">
        <v>33</v>
      </c>
      <c r="F283" s="1" t="s">
        <v>10</v>
      </c>
      <c r="AB283" s="5">
        <v>0.28799999999999998</v>
      </c>
      <c r="AE283" s="5">
        <v>0.22900000000000001</v>
      </c>
      <c r="AF283" s="5">
        <v>3.9E-2</v>
      </c>
      <c r="AG283" s="5">
        <v>7.2999999999999995E-2</v>
      </c>
      <c r="AH283" s="5">
        <v>7.2999999999999995E-2</v>
      </c>
      <c r="AI283" s="5">
        <v>0.78300000000000003</v>
      </c>
      <c r="AJ283" s="5">
        <v>2.4E-2</v>
      </c>
      <c r="AK283" s="20">
        <v>140</v>
      </c>
      <c r="AM283" s="12">
        <f>+AO283/$AO$3</f>
        <v>5.7372896135328445E-7</v>
      </c>
      <c r="AN283" s="7">
        <f>IF(AK283=1,AM283,AM283+AN281)</f>
        <v>0.99999712223027992</v>
      </c>
      <c r="AO283" s="5">
        <f>SUM(G283:AJ283)</f>
        <v>1.5089999999999999</v>
      </c>
    </row>
    <row r="284" spans="1:41" x14ac:dyDescent="0.2">
      <c r="A284" s="1" t="s">
        <v>93</v>
      </c>
      <c r="B284" s="1" t="s">
        <v>94</v>
      </c>
      <c r="C284" s="1" t="s">
        <v>8</v>
      </c>
      <c r="D284" s="1" t="s">
        <v>216</v>
      </c>
      <c r="E284" s="1" t="s">
        <v>33</v>
      </c>
      <c r="F284" s="1" t="s">
        <v>11</v>
      </c>
      <c r="AB284" s="5">
        <v>-1</v>
      </c>
      <c r="AE284" s="5">
        <v>-1</v>
      </c>
      <c r="AF284" s="5">
        <v>-1</v>
      </c>
      <c r="AG284" s="5" t="s">
        <v>15</v>
      </c>
      <c r="AH284" s="5">
        <v>-1</v>
      </c>
      <c r="AI284" s="5" t="s">
        <v>13</v>
      </c>
      <c r="AJ284" s="5">
        <v>-1</v>
      </c>
      <c r="AK284" s="20">
        <v>140</v>
      </c>
    </row>
    <row r="285" spans="1:41" x14ac:dyDescent="0.2">
      <c r="A285" s="1" t="s">
        <v>93</v>
      </c>
      <c r="B285" s="1" t="s">
        <v>94</v>
      </c>
      <c r="C285" s="1" t="s">
        <v>8</v>
      </c>
      <c r="D285" s="1" t="s">
        <v>220</v>
      </c>
      <c r="E285" s="1" t="s">
        <v>49</v>
      </c>
      <c r="F285" s="1" t="s">
        <v>10</v>
      </c>
      <c r="G285" s="5">
        <v>1</v>
      </c>
      <c r="H285" s="5">
        <v>0.11</v>
      </c>
      <c r="V285" s="5">
        <v>0.21299999999999999</v>
      </c>
      <c r="AC285" s="5">
        <v>5.3999999999999999E-2</v>
      </c>
      <c r="AK285" s="20">
        <v>141</v>
      </c>
      <c r="AM285" s="12">
        <f>+AO285/$AO$3</f>
        <v>5.2354193491283821E-7</v>
      </c>
      <c r="AN285" s="7">
        <f>IF(AK285=1,AM285,AM285+AN283)</f>
        <v>0.99999764577221484</v>
      </c>
      <c r="AO285" s="5">
        <f>SUM(G285:AJ285)</f>
        <v>1.3770000000000002</v>
      </c>
    </row>
    <row r="286" spans="1:41" x14ac:dyDescent="0.2">
      <c r="A286" s="1" t="s">
        <v>93</v>
      </c>
      <c r="B286" s="1" t="s">
        <v>94</v>
      </c>
      <c r="C286" s="1" t="s">
        <v>8</v>
      </c>
      <c r="D286" s="1" t="s">
        <v>220</v>
      </c>
      <c r="E286" s="1" t="s">
        <v>49</v>
      </c>
      <c r="F286" s="1" t="s">
        <v>11</v>
      </c>
      <c r="G286" s="5">
        <v>-1</v>
      </c>
      <c r="H286" s="5">
        <v>-1</v>
      </c>
      <c r="V286" s="5">
        <v>-1</v>
      </c>
      <c r="AC286" s="5" t="s">
        <v>17</v>
      </c>
      <c r="AK286" s="20">
        <v>141</v>
      </c>
    </row>
    <row r="287" spans="1:41" x14ac:dyDescent="0.2">
      <c r="A287" s="1" t="s">
        <v>93</v>
      </c>
      <c r="B287" s="1" t="s">
        <v>94</v>
      </c>
      <c r="C287" s="1" t="s">
        <v>8</v>
      </c>
      <c r="D287" s="1" t="s">
        <v>51</v>
      </c>
      <c r="E287" s="1" t="s">
        <v>21</v>
      </c>
      <c r="F287" s="1" t="s">
        <v>10</v>
      </c>
      <c r="O287" s="5">
        <v>1</v>
      </c>
      <c r="AK287" s="20">
        <v>142</v>
      </c>
      <c r="AM287" s="12">
        <f>+AO287/$AO$3</f>
        <v>3.8020474576095728E-7</v>
      </c>
      <c r="AN287" s="7">
        <f>IF(AK287=1,AM287,AM287+AN285)</f>
        <v>0.99999802597696064</v>
      </c>
      <c r="AO287" s="5">
        <f>SUM(G287:AJ287)</f>
        <v>1</v>
      </c>
    </row>
    <row r="288" spans="1:41" x14ac:dyDescent="0.2">
      <c r="A288" s="1" t="s">
        <v>93</v>
      </c>
      <c r="B288" s="1" t="s">
        <v>94</v>
      </c>
      <c r="C288" s="1" t="s">
        <v>8</v>
      </c>
      <c r="D288" s="1" t="s">
        <v>51</v>
      </c>
      <c r="E288" s="1" t="s">
        <v>21</v>
      </c>
      <c r="F288" s="1" t="s">
        <v>11</v>
      </c>
      <c r="O288" s="5" t="s">
        <v>15</v>
      </c>
      <c r="AK288" s="20">
        <v>142</v>
      </c>
    </row>
    <row r="289" spans="1:41" x14ac:dyDescent="0.2">
      <c r="A289" s="1" t="s">
        <v>93</v>
      </c>
      <c r="B289" s="1" t="s">
        <v>94</v>
      </c>
      <c r="C289" s="1" t="s">
        <v>8</v>
      </c>
      <c r="D289" s="1" t="s">
        <v>188</v>
      </c>
      <c r="E289" s="1" t="s">
        <v>21</v>
      </c>
      <c r="F289" s="1" t="s">
        <v>10</v>
      </c>
      <c r="AF289" s="5">
        <v>0.83199999999999996</v>
      </c>
      <c r="AK289" s="20">
        <v>143</v>
      </c>
      <c r="AM289" s="12">
        <f>+AO289/$AO$3</f>
        <v>3.1633034847311641E-7</v>
      </c>
      <c r="AN289" s="7">
        <f>IF(AK289=1,AM289,AM289+AN287)</f>
        <v>0.99999834230730911</v>
      </c>
      <c r="AO289" s="5">
        <f>SUM(G289:AJ289)</f>
        <v>0.83199999999999996</v>
      </c>
    </row>
    <row r="290" spans="1:41" x14ac:dyDescent="0.2">
      <c r="A290" s="1" t="s">
        <v>93</v>
      </c>
      <c r="B290" s="1" t="s">
        <v>94</v>
      </c>
      <c r="C290" s="1" t="s">
        <v>8</v>
      </c>
      <c r="D290" s="1" t="s">
        <v>188</v>
      </c>
      <c r="E290" s="1" t="s">
        <v>21</v>
      </c>
      <c r="F290" s="1" t="s">
        <v>11</v>
      </c>
      <c r="AF290" s="5">
        <v>-1</v>
      </c>
      <c r="AK290" s="20">
        <v>143</v>
      </c>
    </row>
    <row r="291" spans="1:41" x14ac:dyDescent="0.2">
      <c r="A291" s="1" t="s">
        <v>93</v>
      </c>
      <c r="B291" s="1" t="s">
        <v>94</v>
      </c>
      <c r="C291" s="1" t="s">
        <v>8</v>
      </c>
      <c r="D291" s="1" t="s">
        <v>216</v>
      </c>
      <c r="E291" s="63" t="s">
        <v>32</v>
      </c>
      <c r="F291" s="1" t="s">
        <v>10</v>
      </c>
      <c r="Y291" s="5">
        <v>0.127</v>
      </c>
      <c r="Z291" s="5">
        <v>0.04</v>
      </c>
      <c r="AH291" s="5">
        <v>5.0999999999999997E-2</v>
      </c>
      <c r="AI291" s="5">
        <v>0.56200000000000006</v>
      </c>
      <c r="AJ291" s="5">
        <v>1.2999999999999999E-2</v>
      </c>
      <c r="AK291" s="20">
        <v>144</v>
      </c>
      <c r="AM291" s="12">
        <f>+AO291/$AO$3</f>
        <v>3.0150236338843913E-7</v>
      </c>
      <c r="AN291" s="7">
        <f>IF(AK291=1,AM291,AM291+AN289)</f>
        <v>0.99999864380967252</v>
      </c>
      <c r="AO291" s="5">
        <f>SUM(G291:AJ291)</f>
        <v>0.79300000000000004</v>
      </c>
    </row>
    <row r="292" spans="1:41" x14ac:dyDescent="0.2">
      <c r="A292" s="1" t="s">
        <v>93</v>
      </c>
      <c r="B292" s="1" t="s">
        <v>94</v>
      </c>
      <c r="C292" s="1" t="s">
        <v>8</v>
      </c>
      <c r="D292" s="1" t="s">
        <v>216</v>
      </c>
      <c r="E292" s="63" t="s">
        <v>32</v>
      </c>
      <c r="F292" s="1" t="s">
        <v>11</v>
      </c>
      <c r="Y292" s="5">
        <v>-1</v>
      </c>
      <c r="Z292" s="5">
        <v>-1</v>
      </c>
      <c r="AD292" s="5" t="s">
        <v>15</v>
      </c>
      <c r="AH292" s="5">
        <v>-1</v>
      </c>
      <c r="AI292" s="5">
        <v>-1</v>
      </c>
      <c r="AJ292" s="5">
        <v>-1</v>
      </c>
      <c r="AK292" s="20">
        <v>144</v>
      </c>
    </row>
    <row r="293" spans="1:41" x14ac:dyDescent="0.2">
      <c r="A293" s="1" t="s">
        <v>93</v>
      </c>
      <c r="B293" s="1" t="s">
        <v>94</v>
      </c>
      <c r="C293" s="1" t="s">
        <v>8</v>
      </c>
      <c r="D293" s="1" t="s">
        <v>218</v>
      </c>
      <c r="E293" s="1" t="s">
        <v>22</v>
      </c>
      <c r="F293" s="1" t="s">
        <v>10</v>
      </c>
      <c r="AH293" s="5">
        <v>0.34200000000000003</v>
      </c>
      <c r="AI293" s="5">
        <v>0.22500000000000001</v>
      </c>
      <c r="AJ293" s="5">
        <v>0.20300000000000001</v>
      </c>
      <c r="AK293" s="20">
        <v>145</v>
      </c>
      <c r="AM293" s="12">
        <f>+AO293/$AO$3</f>
        <v>2.9275765423593711E-7</v>
      </c>
      <c r="AN293" s="7">
        <f>IF(AK293=1,AM293,AM293+AN291)</f>
        <v>0.99999893656732675</v>
      </c>
      <c r="AO293" s="5">
        <f>SUM(G293:AJ293)</f>
        <v>0.77</v>
      </c>
    </row>
    <row r="294" spans="1:41" x14ac:dyDescent="0.2">
      <c r="A294" s="1" t="s">
        <v>93</v>
      </c>
      <c r="B294" s="1" t="s">
        <v>94</v>
      </c>
      <c r="C294" s="1" t="s">
        <v>8</v>
      </c>
      <c r="D294" s="1" t="s">
        <v>218</v>
      </c>
      <c r="E294" s="1" t="s">
        <v>22</v>
      </c>
      <c r="F294" s="1" t="s">
        <v>11</v>
      </c>
      <c r="AH294" s="5" t="s">
        <v>15</v>
      </c>
      <c r="AI294" s="5" t="s">
        <v>15</v>
      </c>
      <c r="AJ294" s="5" t="s">
        <v>15</v>
      </c>
      <c r="AK294" s="20">
        <v>145</v>
      </c>
    </row>
    <row r="295" spans="1:41" x14ac:dyDescent="0.2">
      <c r="A295" s="1" t="s">
        <v>93</v>
      </c>
      <c r="B295" s="1" t="s">
        <v>94</v>
      </c>
      <c r="C295" s="1" t="s">
        <v>8</v>
      </c>
      <c r="D295" s="1" t="s">
        <v>69</v>
      </c>
      <c r="E295" s="1" t="s">
        <v>22</v>
      </c>
      <c r="F295" s="1" t="s">
        <v>10</v>
      </c>
      <c r="AE295" s="5">
        <v>0.67700000000000005</v>
      </c>
      <c r="AK295" s="20">
        <v>146</v>
      </c>
      <c r="AM295" s="12">
        <f>+AO295/$AO$3</f>
        <v>2.5739861288016809E-7</v>
      </c>
      <c r="AN295" s="7">
        <f>IF(AK295=1,AM295,AM295+AN293)</f>
        <v>0.99999919396593961</v>
      </c>
      <c r="AO295" s="5">
        <f>SUM(G295:AJ295)</f>
        <v>0.67700000000000005</v>
      </c>
    </row>
    <row r="296" spans="1:41" x14ac:dyDescent="0.2">
      <c r="A296" s="1" t="s">
        <v>93</v>
      </c>
      <c r="B296" s="1" t="s">
        <v>94</v>
      </c>
      <c r="C296" s="1" t="s">
        <v>8</v>
      </c>
      <c r="D296" s="1" t="s">
        <v>69</v>
      </c>
      <c r="E296" s="1" t="s">
        <v>22</v>
      </c>
      <c r="F296" s="1" t="s">
        <v>11</v>
      </c>
      <c r="AE296" s="5" t="s">
        <v>15</v>
      </c>
      <c r="AK296" s="20">
        <v>146</v>
      </c>
    </row>
    <row r="297" spans="1:41" x14ac:dyDescent="0.2">
      <c r="A297" s="1" t="s">
        <v>93</v>
      </c>
      <c r="B297" s="1" t="s">
        <v>94</v>
      </c>
      <c r="C297" s="1" t="s">
        <v>8</v>
      </c>
      <c r="D297" s="1" t="s">
        <v>216</v>
      </c>
      <c r="E297" s="1" t="s">
        <v>22</v>
      </c>
      <c r="F297" s="1" t="s">
        <v>10</v>
      </c>
      <c r="P297" s="5">
        <v>0.2</v>
      </c>
      <c r="Y297" s="5">
        <v>5.0000000000000001E-3</v>
      </c>
      <c r="AA297" s="5">
        <v>0.24199999999999999</v>
      </c>
      <c r="AG297" s="5">
        <v>8.9999999999999993E-3</v>
      </c>
      <c r="AI297" s="5">
        <v>2.8000000000000001E-2</v>
      </c>
      <c r="AJ297" s="5">
        <v>1.7000000000000001E-2</v>
      </c>
      <c r="AK297" s="20">
        <v>147</v>
      </c>
      <c r="AM297" s="12">
        <f>+AO297/$AO$3</f>
        <v>1.904825776262396E-7</v>
      </c>
      <c r="AN297" s="7">
        <f>IF(AK297=1,AM297,AM297+AN295)</f>
        <v>0.99999938444851721</v>
      </c>
      <c r="AO297" s="5">
        <f>SUM(G297:AJ297)</f>
        <v>0.501</v>
      </c>
    </row>
    <row r="298" spans="1:41" x14ac:dyDescent="0.2">
      <c r="A298" s="1" t="s">
        <v>93</v>
      </c>
      <c r="B298" s="1" t="s">
        <v>94</v>
      </c>
      <c r="C298" s="1" t="s">
        <v>8</v>
      </c>
      <c r="D298" s="1" t="s">
        <v>216</v>
      </c>
      <c r="E298" s="1" t="s">
        <v>22</v>
      </c>
      <c r="F298" s="1" t="s">
        <v>11</v>
      </c>
      <c r="P298" s="5">
        <v>-1</v>
      </c>
      <c r="Y298" s="5">
        <v>-1</v>
      </c>
      <c r="AA298" s="5">
        <v>-1</v>
      </c>
      <c r="AG298" s="5" t="s">
        <v>15</v>
      </c>
      <c r="AI298" s="5">
        <v>-1</v>
      </c>
      <c r="AJ298" s="5">
        <v>-1</v>
      </c>
      <c r="AK298" s="20">
        <v>147</v>
      </c>
    </row>
    <row r="299" spans="1:41" x14ac:dyDescent="0.2">
      <c r="A299" s="1" t="s">
        <v>93</v>
      </c>
      <c r="B299" s="1" t="s">
        <v>94</v>
      </c>
      <c r="C299" s="1" t="s">
        <v>8</v>
      </c>
      <c r="D299" s="1" t="s">
        <v>218</v>
      </c>
      <c r="E299" s="1" t="s">
        <v>16</v>
      </c>
      <c r="F299" s="1" t="s">
        <v>10</v>
      </c>
      <c r="AH299" s="5">
        <v>0.23300000000000001</v>
      </c>
      <c r="AI299" s="5">
        <v>0.185</v>
      </c>
      <c r="AK299" s="20">
        <v>148</v>
      </c>
      <c r="AM299" s="12">
        <f>+AO299/$AO$3</f>
        <v>1.5892558372808014E-7</v>
      </c>
      <c r="AN299" s="7">
        <f>IF(AK299=1,AM299,AM299+AN297)</f>
        <v>0.99999954337410091</v>
      </c>
      <c r="AO299" s="5">
        <f>SUM(G299:AJ299)</f>
        <v>0.41800000000000004</v>
      </c>
    </row>
    <row r="300" spans="1:41" x14ac:dyDescent="0.2">
      <c r="A300" s="1" t="s">
        <v>93</v>
      </c>
      <c r="B300" s="1" t="s">
        <v>94</v>
      </c>
      <c r="C300" s="1" t="s">
        <v>8</v>
      </c>
      <c r="D300" s="1" t="s">
        <v>218</v>
      </c>
      <c r="E300" s="1" t="s">
        <v>16</v>
      </c>
      <c r="F300" s="1" t="s">
        <v>11</v>
      </c>
      <c r="AH300" s="5" t="s">
        <v>15</v>
      </c>
      <c r="AI300" s="5" t="s">
        <v>15</v>
      </c>
      <c r="AK300" s="20">
        <v>148</v>
      </c>
    </row>
    <row r="301" spans="1:41" x14ac:dyDescent="0.2">
      <c r="A301" s="1" t="s">
        <v>93</v>
      </c>
      <c r="B301" s="1" t="s">
        <v>94</v>
      </c>
      <c r="C301" s="1" t="s">
        <v>8</v>
      </c>
      <c r="D301" s="1" t="s">
        <v>221</v>
      </c>
      <c r="E301" s="1" t="s">
        <v>16</v>
      </c>
      <c r="F301" s="1" t="s">
        <v>10</v>
      </c>
      <c r="AG301" s="5">
        <v>0.29699999999999999</v>
      </c>
      <c r="AK301" s="20">
        <v>149</v>
      </c>
      <c r="AM301" s="12">
        <f>+AO301/$AO$3</f>
        <v>1.129208094910043E-7</v>
      </c>
      <c r="AN301" s="7">
        <f>IF(AK301=1,AM301,AM301+AN299)</f>
        <v>0.99999965629491039</v>
      </c>
      <c r="AO301" s="5">
        <f>SUM(G301:AJ301)</f>
        <v>0.29699999999999999</v>
      </c>
    </row>
    <row r="302" spans="1:41" x14ac:dyDescent="0.2">
      <c r="A302" s="1" t="s">
        <v>93</v>
      </c>
      <c r="B302" s="1" t="s">
        <v>94</v>
      </c>
      <c r="C302" s="1" t="s">
        <v>8</v>
      </c>
      <c r="D302" s="1" t="s">
        <v>221</v>
      </c>
      <c r="E302" s="1" t="s">
        <v>16</v>
      </c>
      <c r="F302" s="1" t="s">
        <v>11</v>
      </c>
      <c r="AG302" s="5" t="s">
        <v>15</v>
      </c>
      <c r="AK302" s="20">
        <v>149</v>
      </c>
    </row>
    <row r="303" spans="1:41" x14ac:dyDescent="0.2">
      <c r="A303" s="1" t="s">
        <v>93</v>
      </c>
      <c r="B303" s="1" t="s">
        <v>94</v>
      </c>
      <c r="C303" s="1" t="s">
        <v>8</v>
      </c>
      <c r="D303" s="1" t="s">
        <v>216</v>
      </c>
      <c r="E303" s="1" t="s">
        <v>14</v>
      </c>
      <c r="F303" s="1" t="s">
        <v>10</v>
      </c>
      <c r="Y303" s="5">
        <v>5.0000000000000001E-3</v>
      </c>
      <c r="AB303" s="5">
        <v>1.7000000000000001E-2</v>
      </c>
      <c r="AC303" s="5">
        <v>0.24</v>
      </c>
      <c r="AK303" s="20">
        <v>150</v>
      </c>
      <c r="AM303" s="12">
        <f>+AO303/$AO$3</f>
        <v>9.9613643389370812E-8</v>
      </c>
      <c r="AN303" s="7">
        <f>IF(AK303=1,AM303,AM303+AN301)</f>
        <v>0.99999975590855372</v>
      </c>
      <c r="AO303" s="5">
        <f>SUM(G303:AJ303)</f>
        <v>0.26200000000000001</v>
      </c>
    </row>
    <row r="304" spans="1:41" x14ac:dyDescent="0.2">
      <c r="A304" s="1" t="s">
        <v>93</v>
      </c>
      <c r="B304" s="1" t="s">
        <v>94</v>
      </c>
      <c r="C304" s="1" t="s">
        <v>8</v>
      </c>
      <c r="D304" s="1" t="s">
        <v>216</v>
      </c>
      <c r="E304" s="1" t="s">
        <v>14</v>
      </c>
      <c r="F304" s="1" t="s">
        <v>11</v>
      </c>
      <c r="Y304" s="5">
        <v>-1</v>
      </c>
      <c r="AB304" s="5">
        <v>-1</v>
      </c>
      <c r="AC304" s="5">
        <v>-1</v>
      </c>
      <c r="AK304" s="20">
        <v>150</v>
      </c>
    </row>
    <row r="305" spans="1:41" x14ac:dyDescent="0.2">
      <c r="A305" s="1" t="s">
        <v>93</v>
      </c>
      <c r="B305" s="1" t="s">
        <v>94</v>
      </c>
      <c r="C305" s="1" t="s">
        <v>8</v>
      </c>
      <c r="D305" s="1" t="s">
        <v>191</v>
      </c>
      <c r="E305" s="1" t="s">
        <v>26</v>
      </c>
      <c r="F305" s="1" t="s">
        <v>10</v>
      </c>
      <c r="AJ305" s="5">
        <v>0.19</v>
      </c>
      <c r="AK305" s="20">
        <v>151</v>
      </c>
      <c r="AM305" s="12">
        <f>+AO305/$AO$3</f>
        <v>7.223890169458188E-8</v>
      </c>
      <c r="AN305" s="7">
        <f>IF(AK305=1,AM305,AM305+AN303)</f>
        <v>0.99999982814745547</v>
      </c>
      <c r="AO305" s="5">
        <f>SUM(G305:AJ305)</f>
        <v>0.19</v>
      </c>
    </row>
    <row r="306" spans="1:41" x14ac:dyDescent="0.2">
      <c r="A306" s="1" t="s">
        <v>93</v>
      </c>
      <c r="B306" s="1" t="s">
        <v>94</v>
      </c>
      <c r="C306" s="1" t="s">
        <v>8</v>
      </c>
      <c r="D306" s="1" t="s">
        <v>191</v>
      </c>
      <c r="E306" s="1" t="s">
        <v>26</v>
      </c>
      <c r="F306" s="1" t="s">
        <v>11</v>
      </c>
      <c r="AJ306" s="5">
        <v>-1</v>
      </c>
      <c r="AK306" s="20">
        <v>151</v>
      </c>
    </row>
    <row r="307" spans="1:41" x14ac:dyDescent="0.2">
      <c r="A307" s="1" t="s">
        <v>93</v>
      </c>
      <c r="B307" s="1" t="s">
        <v>94</v>
      </c>
      <c r="C307" s="1" t="s">
        <v>30</v>
      </c>
      <c r="D307" s="1" t="s">
        <v>84</v>
      </c>
      <c r="E307" s="1" t="s">
        <v>33</v>
      </c>
      <c r="F307" s="1" t="s">
        <v>10</v>
      </c>
      <c r="AD307" s="5">
        <v>8.9999999999999993E-3</v>
      </c>
      <c r="AJ307" s="5">
        <v>0.13100000000000001</v>
      </c>
      <c r="AK307" s="20">
        <v>152</v>
      </c>
      <c r="AM307" s="12">
        <v>4.1496449237867474E-9</v>
      </c>
      <c r="AN307" s="7">
        <v>1.0000000000000004</v>
      </c>
      <c r="AO307" s="5">
        <f>SUM(G307:AJ307)</f>
        <v>0.14000000000000001</v>
      </c>
    </row>
    <row r="308" spans="1:41" x14ac:dyDescent="0.2">
      <c r="A308" s="1" t="s">
        <v>93</v>
      </c>
      <c r="B308" s="1" t="s">
        <v>94</v>
      </c>
      <c r="C308" s="1" t="s">
        <v>30</v>
      </c>
      <c r="D308" s="1" t="s">
        <v>84</v>
      </c>
      <c r="E308" s="1" t="s">
        <v>33</v>
      </c>
      <c r="F308" s="1" t="s">
        <v>11</v>
      </c>
      <c r="AD308" s="5">
        <v>-1</v>
      </c>
      <c r="AJ308" s="5" t="s">
        <v>15</v>
      </c>
      <c r="AK308" s="20">
        <v>152</v>
      </c>
    </row>
    <row r="309" spans="1:41" x14ac:dyDescent="0.2">
      <c r="A309" s="1" t="s">
        <v>93</v>
      </c>
      <c r="B309" s="1" t="s">
        <v>94</v>
      </c>
      <c r="C309" s="1" t="s">
        <v>8</v>
      </c>
      <c r="D309" s="1" t="s">
        <v>229</v>
      </c>
      <c r="E309" s="1" t="s">
        <v>26</v>
      </c>
      <c r="F309" s="1" t="s">
        <v>10</v>
      </c>
      <c r="AJ309" s="5">
        <v>0.09</v>
      </c>
      <c r="AK309" s="20">
        <v>153</v>
      </c>
      <c r="AM309" s="12">
        <v>4.1496449237867474E-9</v>
      </c>
      <c r="AN309" s="7">
        <v>1.0000000000000004</v>
      </c>
      <c r="AO309" s="5">
        <f>SUM(G309:AJ309)</f>
        <v>0.09</v>
      </c>
    </row>
    <row r="310" spans="1:41" x14ac:dyDescent="0.2">
      <c r="A310" s="1" t="s">
        <v>93</v>
      </c>
      <c r="B310" s="1" t="s">
        <v>94</v>
      </c>
      <c r="C310" s="1" t="s">
        <v>8</v>
      </c>
      <c r="D310" s="1" t="s">
        <v>229</v>
      </c>
      <c r="E310" s="1" t="s">
        <v>26</v>
      </c>
      <c r="F310" s="1" t="s">
        <v>11</v>
      </c>
      <c r="Z310" s="5" t="s">
        <v>24</v>
      </c>
      <c r="AA310" s="5" t="s">
        <v>24</v>
      </c>
      <c r="AB310" s="5" t="s">
        <v>24</v>
      </c>
      <c r="AJ310" s="5" t="s">
        <v>13</v>
      </c>
      <c r="AK310" s="20">
        <v>153</v>
      </c>
    </row>
    <row r="311" spans="1:41" x14ac:dyDescent="0.2">
      <c r="A311" s="1" t="s">
        <v>93</v>
      </c>
      <c r="B311" s="1" t="s">
        <v>94</v>
      </c>
      <c r="C311" s="1" t="s">
        <v>8</v>
      </c>
      <c r="D311" s="1" t="s">
        <v>231</v>
      </c>
      <c r="E311" s="1" t="s">
        <v>16</v>
      </c>
      <c r="F311" s="1" t="s">
        <v>10</v>
      </c>
      <c r="AH311" s="5">
        <v>8.8999999999999996E-2</v>
      </c>
      <c r="AK311" s="20">
        <v>154</v>
      </c>
      <c r="AM311" s="12">
        <v>4.1496449237867474E-9</v>
      </c>
      <c r="AN311" s="7">
        <v>1.0000000000000004</v>
      </c>
      <c r="AO311" s="5">
        <f>SUM(G311:AJ311)</f>
        <v>8.8999999999999996E-2</v>
      </c>
    </row>
    <row r="312" spans="1:41" x14ac:dyDescent="0.2">
      <c r="A312" s="1" t="s">
        <v>93</v>
      </c>
      <c r="B312" s="1" t="s">
        <v>94</v>
      </c>
      <c r="C312" s="1" t="s">
        <v>8</v>
      </c>
      <c r="D312" s="1" t="s">
        <v>231</v>
      </c>
      <c r="E312" s="1" t="s">
        <v>16</v>
      </c>
      <c r="F312" s="1" t="s">
        <v>11</v>
      </c>
      <c r="AH312" s="5">
        <v>-1</v>
      </c>
      <c r="AK312" s="20">
        <v>154</v>
      </c>
    </row>
    <row r="313" spans="1:41" x14ac:dyDescent="0.2">
      <c r="A313" s="1" t="s">
        <v>93</v>
      </c>
      <c r="B313" s="1" t="s">
        <v>94</v>
      </c>
      <c r="C313" s="1" t="s">
        <v>8</v>
      </c>
      <c r="D313" s="1" t="s">
        <v>75</v>
      </c>
      <c r="E313" s="63" t="s">
        <v>32</v>
      </c>
      <c r="F313" s="1" t="s">
        <v>10</v>
      </c>
      <c r="AH313" s="5">
        <v>3.7999999999999999E-2</v>
      </c>
      <c r="AK313" s="20">
        <v>155</v>
      </c>
      <c r="AM313" s="12">
        <v>4.1496449237867474E-9</v>
      </c>
      <c r="AN313" s="7">
        <v>1.0000000000000004</v>
      </c>
      <c r="AO313" s="5">
        <f>SUM(G313:AJ313)</f>
        <v>3.7999999999999999E-2</v>
      </c>
    </row>
    <row r="314" spans="1:41" x14ac:dyDescent="0.2">
      <c r="A314" s="1" t="s">
        <v>93</v>
      </c>
      <c r="B314" s="1" t="s">
        <v>94</v>
      </c>
      <c r="C314" s="1" t="s">
        <v>8</v>
      </c>
      <c r="D314" s="1" t="s">
        <v>75</v>
      </c>
      <c r="E314" s="63" t="s">
        <v>32</v>
      </c>
      <c r="F314" s="1" t="s">
        <v>11</v>
      </c>
      <c r="AH314" s="5">
        <v>-1</v>
      </c>
      <c r="AK314" s="20">
        <v>155</v>
      </c>
    </row>
    <row r="315" spans="1:41" x14ac:dyDescent="0.2">
      <c r="A315" s="1" t="s">
        <v>93</v>
      </c>
      <c r="B315" s="1" t="s">
        <v>94</v>
      </c>
      <c r="C315" s="1" t="s">
        <v>8</v>
      </c>
      <c r="D315" s="1" t="s">
        <v>41</v>
      </c>
      <c r="E315" s="1" t="s">
        <v>26</v>
      </c>
      <c r="F315" s="1" t="s">
        <v>10</v>
      </c>
      <c r="V315" s="5">
        <v>8.0000000000000002E-3</v>
      </c>
      <c r="W315" s="5">
        <v>6.0000000000000001E-3</v>
      </c>
      <c r="Y315" s="5">
        <v>6.0000000000000001E-3</v>
      </c>
      <c r="AB315" s="5">
        <v>7.0000000000000001E-3</v>
      </c>
      <c r="AK315" s="20">
        <v>156</v>
      </c>
      <c r="AM315" s="12">
        <v>4.1496449237867474E-9</v>
      </c>
      <c r="AN315" s="7">
        <v>1.0000000000000004</v>
      </c>
      <c r="AO315" s="5">
        <f>SUM(G315:AJ315)</f>
        <v>2.7E-2</v>
      </c>
    </row>
    <row r="316" spans="1:41" x14ac:dyDescent="0.2">
      <c r="A316" s="1" t="s">
        <v>93</v>
      </c>
      <c r="B316" s="1" t="s">
        <v>94</v>
      </c>
      <c r="C316" s="1" t="s">
        <v>8</v>
      </c>
      <c r="D316" s="1" t="s">
        <v>41</v>
      </c>
      <c r="E316" s="1" t="s">
        <v>26</v>
      </c>
      <c r="F316" s="1" t="s">
        <v>11</v>
      </c>
      <c r="V316" s="5" t="s">
        <v>15</v>
      </c>
      <c r="W316" s="5" t="s">
        <v>15</v>
      </c>
      <c r="Y316" s="5" t="s">
        <v>15</v>
      </c>
      <c r="AB316" s="5" t="s">
        <v>15</v>
      </c>
      <c r="AK316" s="20">
        <v>156</v>
      </c>
    </row>
    <row r="317" spans="1:41" x14ac:dyDescent="0.2">
      <c r="A317" s="1" t="s">
        <v>93</v>
      </c>
      <c r="B317" s="1" t="s">
        <v>94</v>
      </c>
      <c r="C317" s="1" t="s">
        <v>8</v>
      </c>
      <c r="D317" s="1" t="s">
        <v>156</v>
      </c>
      <c r="E317" s="1" t="s">
        <v>16</v>
      </c>
      <c r="F317" s="1" t="s">
        <v>10</v>
      </c>
      <c r="AF317" s="5">
        <v>2.3E-2</v>
      </c>
      <c r="AK317" s="20">
        <v>157</v>
      </c>
      <c r="AM317" s="12">
        <v>4.1496449237867474E-9</v>
      </c>
      <c r="AN317" s="7">
        <v>1.0000000000000004</v>
      </c>
      <c r="AO317" s="5">
        <f>SUM(G317:AJ317)</f>
        <v>2.3E-2</v>
      </c>
    </row>
    <row r="318" spans="1:41" x14ac:dyDescent="0.2">
      <c r="A318" s="1" t="s">
        <v>93</v>
      </c>
      <c r="B318" s="1" t="s">
        <v>94</v>
      </c>
      <c r="C318" s="1" t="s">
        <v>8</v>
      </c>
      <c r="D318" s="1" t="s">
        <v>156</v>
      </c>
      <c r="E318" s="1" t="s">
        <v>16</v>
      </c>
      <c r="F318" s="1" t="s">
        <v>11</v>
      </c>
      <c r="AF318" s="5" t="s">
        <v>15</v>
      </c>
      <c r="AK318" s="20">
        <v>157</v>
      </c>
    </row>
    <row r="319" spans="1:41" x14ac:dyDescent="0.2">
      <c r="A319" s="1" t="s">
        <v>93</v>
      </c>
      <c r="B319" s="1" t="s">
        <v>94</v>
      </c>
      <c r="C319" s="1" t="s">
        <v>8</v>
      </c>
      <c r="D319" s="1" t="s">
        <v>225</v>
      </c>
      <c r="E319" s="1" t="s">
        <v>14</v>
      </c>
      <c r="F319" s="1" t="s">
        <v>10</v>
      </c>
      <c r="AJ319" s="5">
        <v>1.4999999999999999E-2</v>
      </c>
      <c r="AK319" s="20">
        <v>158</v>
      </c>
      <c r="AM319" s="12">
        <v>4.1496449237867474E-9</v>
      </c>
      <c r="AN319" s="7">
        <v>1.0000000000000004</v>
      </c>
      <c r="AO319" s="5">
        <f>SUM(G319:AJ319)</f>
        <v>1.4999999999999999E-2</v>
      </c>
    </row>
    <row r="320" spans="1:41" x14ac:dyDescent="0.2">
      <c r="A320" s="1" t="s">
        <v>93</v>
      </c>
      <c r="B320" s="1" t="s">
        <v>94</v>
      </c>
      <c r="C320" s="1" t="s">
        <v>8</v>
      </c>
      <c r="D320" s="1" t="s">
        <v>225</v>
      </c>
      <c r="E320" s="1" t="s">
        <v>14</v>
      </c>
      <c r="F320" s="1" t="s">
        <v>11</v>
      </c>
      <c r="AJ320" s="5">
        <v>-1</v>
      </c>
      <c r="AK320" s="20">
        <v>158</v>
      </c>
    </row>
    <row r="321" spans="1:41" x14ac:dyDescent="0.2">
      <c r="A321" s="1" t="s">
        <v>93</v>
      </c>
      <c r="B321" s="1" t="s">
        <v>94</v>
      </c>
      <c r="C321" s="1" t="s">
        <v>8</v>
      </c>
      <c r="D321" s="1" t="s">
        <v>218</v>
      </c>
      <c r="E321" s="1" t="s">
        <v>46</v>
      </c>
      <c r="F321" s="1" t="s">
        <v>10</v>
      </c>
      <c r="AJ321" s="5">
        <v>1.2999999999999999E-2</v>
      </c>
      <c r="AK321" s="20">
        <v>159</v>
      </c>
      <c r="AM321" s="12">
        <v>4.1496449237867474E-9</v>
      </c>
      <c r="AN321" s="7">
        <v>1.0000000000000004</v>
      </c>
      <c r="AO321" s="5">
        <f>SUM(G321:AJ321)</f>
        <v>1.2999999999999999E-2</v>
      </c>
    </row>
    <row r="322" spans="1:41" x14ac:dyDescent="0.2">
      <c r="A322" s="1" t="s">
        <v>93</v>
      </c>
      <c r="B322" s="1" t="s">
        <v>94</v>
      </c>
      <c r="C322" s="1" t="s">
        <v>8</v>
      </c>
      <c r="D322" s="1" t="s">
        <v>218</v>
      </c>
      <c r="E322" s="1" t="s">
        <v>46</v>
      </c>
      <c r="F322" s="1" t="s">
        <v>11</v>
      </c>
      <c r="AJ322" s="5" t="s">
        <v>15</v>
      </c>
      <c r="AK322" s="20">
        <v>159</v>
      </c>
    </row>
    <row r="323" spans="1:41" x14ac:dyDescent="0.2">
      <c r="A323" s="1" t="s">
        <v>93</v>
      </c>
      <c r="B323" s="1" t="s">
        <v>94</v>
      </c>
      <c r="C323" s="1" t="s">
        <v>8</v>
      </c>
      <c r="D323" s="1" t="s">
        <v>222</v>
      </c>
      <c r="E323" s="1" t="s">
        <v>28</v>
      </c>
      <c r="F323" s="1" t="s">
        <v>10</v>
      </c>
      <c r="Z323" s="5">
        <v>1.0999999999999999E-2</v>
      </c>
      <c r="AK323" s="20">
        <v>160</v>
      </c>
      <c r="AM323" s="12">
        <v>4.1496449237867474E-9</v>
      </c>
      <c r="AN323" s="7">
        <v>1.0000000000000004</v>
      </c>
      <c r="AO323" s="5">
        <f>SUM(G323:AJ323)</f>
        <v>1.0999999999999999E-2</v>
      </c>
    </row>
    <row r="324" spans="1:41" x14ac:dyDescent="0.2">
      <c r="A324" s="1" t="s">
        <v>93</v>
      </c>
      <c r="B324" s="1" t="s">
        <v>94</v>
      </c>
      <c r="C324" s="1" t="s">
        <v>8</v>
      </c>
      <c r="D324" s="1" t="s">
        <v>222</v>
      </c>
      <c r="E324" s="1" t="s">
        <v>28</v>
      </c>
      <c r="F324" s="1" t="s">
        <v>11</v>
      </c>
      <c r="Z324" s="5">
        <v>-1</v>
      </c>
      <c r="AK324" s="20">
        <v>160</v>
      </c>
    </row>
    <row r="325" spans="1:41" x14ac:dyDescent="0.2">
      <c r="A325" s="1" t="s">
        <v>93</v>
      </c>
      <c r="B325" s="1" t="s">
        <v>94</v>
      </c>
      <c r="C325" s="1" t="s">
        <v>8</v>
      </c>
      <c r="D325" s="1" t="s">
        <v>225</v>
      </c>
      <c r="E325" s="63" t="s">
        <v>32</v>
      </c>
      <c r="F325" s="1" t="s">
        <v>10</v>
      </c>
      <c r="AI325" s="5">
        <v>4.0000000000000001E-3</v>
      </c>
      <c r="AK325" s="20">
        <v>161</v>
      </c>
      <c r="AM325" s="12">
        <v>4.1496449237867474E-9</v>
      </c>
      <c r="AN325" s="7">
        <v>1.0000000000000004</v>
      </c>
      <c r="AO325" s="5">
        <f>SUM(G325:AJ325)</f>
        <v>4.0000000000000001E-3</v>
      </c>
    </row>
    <row r="326" spans="1:41" x14ac:dyDescent="0.2">
      <c r="A326" s="1" t="s">
        <v>93</v>
      </c>
      <c r="B326" s="1" t="s">
        <v>94</v>
      </c>
      <c r="C326" s="1" t="s">
        <v>8</v>
      </c>
      <c r="D326" s="1" t="s">
        <v>225</v>
      </c>
      <c r="E326" s="63" t="s">
        <v>32</v>
      </c>
      <c r="F326" s="1" t="s">
        <v>11</v>
      </c>
      <c r="AI326" s="5">
        <v>-1</v>
      </c>
      <c r="AK326" s="20">
        <v>161</v>
      </c>
    </row>
    <row r="327" spans="1:41" x14ac:dyDescent="0.2">
      <c r="A327" s="1" t="s">
        <v>93</v>
      </c>
      <c r="B327" s="1" t="s">
        <v>94</v>
      </c>
      <c r="C327" s="1" t="s">
        <v>8</v>
      </c>
      <c r="D327" s="1" t="s">
        <v>231</v>
      </c>
      <c r="E327" s="63" t="s">
        <v>32</v>
      </c>
      <c r="F327" s="1" t="s">
        <v>10</v>
      </c>
      <c r="AH327" s="5">
        <v>2E-3</v>
      </c>
      <c r="AK327" s="20">
        <v>162</v>
      </c>
      <c r="AM327" s="12">
        <v>4.1496449237867474E-9</v>
      </c>
      <c r="AN327" s="7">
        <v>1.0000000000000004</v>
      </c>
      <c r="AO327" s="5">
        <f>SUM(G327:AJ327)</f>
        <v>2E-3</v>
      </c>
    </row>
    <row r="328" spans="1:41" x14ac:dyDescent="0.2">
      <c r="A328" s="1" t="s">
        <v>93</v>
      </c>
      <c r="B328" s="1" t="s">
        <v>94</v>
      </c>
      <c r="C328" s="1" t="s">
        <v>8</v>
      </c>
      <c r="D328" s="1" t="s">
        <v>231</v>
      </c>
      <c r="E328" s="63" t="s">
        <v>32</v>
      </c>
      <c r="F328" s="1" t="s">
        <v>11</v>
      </c>
      <c r="AH328" s="5">
        <v>-1</v>
      </c>
      <c r="AK328" s="20">
        <v>162</v>
      </c>
    </row>
  </sheetData>
  <mergeCells count="2">
    <mergeCell ref="E2:F2"/>
    <mergeCell ref="A1:D1"/>
  </mergeCells>
  <conditionalFormatting sqref="AN6">
    <cfRule type="colorScale" priority="185">
      <colorScale>
        <cfvo type="min"/>
        <cfvo type="percentile" val="50"/>
        <cfvo type="num" val="0.97499999999999998"/>
        <color rgb="FF63BE7B"/>
        <color rgb="FFFCFCFF"/>
        <color rgb="FFF8696B"/>
      </colorScale>
    </cfRule>
  </conditionalFormatting>
  <conditionalFormatting sqref="AO2">
    <cfRule type="cellIs" dxfId="877" priority="111" operator="equal">
      <formula>"Check functions"</formula>
    </cfRule>
  </conditionalFormatting>
  <conditionalFormatting sqref="G6:AJ302">
    <cfRule type="cellIs" dxfId="876" priority="103" operator="equal">
      <formula>-1</formula>
    </cfRule>
    <cfRule type="cellIs" dxfId="875" priority="104" operator="equal">
      <formula>"a"</formula>
    </cfRule>
    <cfRule type="cellIs" dxfId="874" priority="105" operator="equal">
      <formula>"b"</formula>
    </cfRule>
    <cfRule type="cellIs" dxfId="873" priority="106" operator="equal">
      <formula>"c"</formula>
    </cfRule>
    <cfRule type="cellIs" dxfId="872" priority="107" operator="equal">
      <formula>"bc"</formula>
    </cfRule>
    <cfRule type="cellIs" dxfId="871" priority="108" operator="equal">
      <formula>"ab"</formula>
    </cfRule>
    <cfRule type="cellIs" dxfId="870" priority="109" operator="equal">
      <formula>"ac"</formula>
    </cfRule>
    <cfRule type="cellIs" dxfId="869" priority="110" operator="equal">
      <formula>"abc"</formula>
    </cfRule>
  </conditionalFormatting>
  <conditionalFormatting sqref="AM5:AM328">
    <cfRule type="colorScale" priority="924">
      <colorScale>
        <cfvo type="min"/>
        <cfvo type="percentile" val="50"/>
        <cfvo type="max"/>
        <color rgb="FFF8696B"/>
        <color rgb="FFFFEB84"/>
        <color rgb="FF63BE7B"/>
      </colorScale>
    </cfRule>
  </conditionalFormatting>
  <conditionalFormatting sqref="AN5:AN328">
    <cfRule type="colorScale" priority="929">
      <colorScale>
        <cfvo type="min"/>
        <cfvo type="percentile" val="50"/>
        <cfvo type="num" val="0.97499999999999998"/>
        <color rgb="FF63BE7B"/>
        <color rgb="FFFCFCFF"/>
        <color rgb="FFF8696B"/>
      </colorScale>
    </cfRule>
  </conditionalFormatting>
  <conditionalFormatting sqref="G304:AJ310">
    <cfRule type="cellIs" dxfId="868" priority="91" operator="equal">
      <formula>-1</formula>
    </cfRule>
    <cfRule type="cellIs" dxfId="867" priority="92" operator="equal">
      <formula>"a"</formula>
    </cfRule>
    <cfRule type="cellIs" dxfId="866" priority="93" operator="equal">
      <formula>"b"</formula>
    </cfRule>
    <cfRule type="cellIs" dxfId="865" priority="94" operator="equal">
      <formula>"c"</formula>
    </cfRule>
    <cfRule type="cellIs" dxfId="864" priority="95" operator="equal">
      <formula>"bc"</formula>
    </cfRule>
    <cfRule type="cellIs" dxfId="863" priority="96" operator="equal">
      <formula>"ab"</formula>
    </cfRule>
    <cfRule type="cellIs" dxfId="862" priority="97" operator="equal">
      <formula>"ac"</formula>
    </cfRule>
    <cfRule type="cellIs" dxfId="861" priority="98" operator="equal">
      <formula>"abc"</formula>
    </cfRule>
  </conditionalFormatting>
  <conditionalFormatting sqref="G312:AJ312">
    <cfRule type="cellIs" dxfId="860" priority="81" operator="equal">
      <formula>-1</formula>
    </cfRule>
    <cfRule type="cellIs" dxfId="859" priority="82" operator="equal">
      <formula>"a"</formula>
    </cfRule>
    <cfRule type="cellIs" dxfId="858" priority="83" operator="equal">
      <formula>"b"</formula>
    </cfRule>
    <cfRule type="cellIs" dxfId="857" priority="84" operator="equal">
      <formula>"c"</formula>
    </cfRule>
    <cfRule type="cellIs" dxfId="856" priority="85" operator="equal">
      <formula>"bc"</formula>
    </cfRule>
    <cfRule type="cellIs" dxfId="855" priority="86" operator="equal">
      <formula>"ab"</formula>
    </cfRule>
    <cfRule type="cellIs" dxfId="854" priority="87" operator="equal">
      <formula>"ac"</formula>
    </cfRule>
    <cfRule type="cellIs" dxfId="853" priority="88" operator="equal">
      <formula>"abc"</formula>
    </cfRule>
  </conditionalFormatting>
  <conditionalFormatting sqref="H314:AJ314">
    <cfRule type="cellIs" dxfId="852" priority="73" operator="equal">
      <formula>-1</formula>
    </cfRule>
    <cfRule type="cellIs" dxfId="851" priority="74" operator="equal">
      <formula>"a"</formula>
    </cfRule>
    <cfRule type="cellIs" dxfId="850" priority="75" operator="equal">
      <formula>"b"</formula>
    </cfRule>
    <cfRule type="cellIs" dxfId="849" priority="76" operator="equal">
      <formula>"c"</formula>
    </cfRule>
    <cfRule type="cellIs" dxfId="848" priority="77" operator="equal">
      <formula>"bc"</formula>
    </cfRule>
    <cfRule type="cellIs" dxfId="847" priority="78" operator="equal">
      <formula>"ab"</formula>
    </cfRule>
    <cfRule type="cellIs" dxfId="846" priority="79" operator="equal">
      <formula>"ac"</formula>
    </cfRule>
    <cfRule type="cellIs" dxfId="845" priority="80" operator="equal">
      <formula>"abc"</formula>
    </cfRule>
  </conditionalFormatting>
  <conditionalFormatting sqref="H316:AJ316">
    <cfRule type="cellIs" dxfId="844" priority="65" operator="equal">
      <formula>-1</formula>
    </cfRule>
    <cfRule type="cellIs" dxfId="843" priority="66" operator="equal">
      <formula>"a"</formula>
    </cfRule>
    <cfRule type="cellIs" dxfId="842" priority="67" operator="equal">
      <formula>"b"</formula>
    </cfRule>
    <cfRule type="cellIs" dxfId="841" priority="68" operator="equal">
      <formula>"c"</formula>
    </cfRule>
    <cfRule type="cellIs" dxfId="840" priority="69" operator="equal">
      <formula>"bc"</formula>
    </cfRule>
    <cfRule type="cellIs" dxfId="839" priority="70" operator="equal">
      <formula>"ab"</formula>
    </cfRule>
    <cfRule type="cellIs" dxfId="838" priority="71" operator="equal">
      <formula>"ac"</formula>
    </cfRule>
    <cfRule type="cellIs" dxfId="837" priority="72" operator="equal">
      <formula>"abc"</formula>
    </cfRule>
  </conditionalFormatting>
  <conditionalFormatting sqref="H318:AJ318">
    <cfRule type="cellIs" dxfId="836" priority="57" operator="equal">
      <formula>-1</formula>
    </cfRule>
    <cfRule type="cellIs" dxfId="835" priority="58" operator="equal">
      <formula>"a"</formula>
    </cfRule>
    <cfRule type="cellIs" dxfId="834" priority="59" operator="equal">
      <formula>"b"</formula>
    </cfRule>
    <cfRule type="cellIs" dxfId="833" priority="60" operator="equal">
      <formula>"c"</formula>
    </cfRule>
    <cfRule type="cellIs" dxfId="832" priority="61" operator="equal">
      <formula>"bc"</formula>
    </cfRule>
    <cfRule type="cellIs" dxfId="831" priority="62" operator="equal">
      <formula>"ab"</formula>
    </cfRule>
    <cfRule type="cellIs" dxfId="830" priority="63" operator="equal">
      <formula>"ac"</formula>
    </cfRule>
    <cfRule type="cellIs" dxfId="829" priority="64" operator="equal">
      <formula>"abc"</formula>
    </cfRule>
  </conditionalFormatting>
  <conditionalFormatting sqref="H320:AJ320">
    <cfRule type="cellIs" dxfId="828" priority="49" operator="equal">
      <formula>-1</formula>
    </cfRule>
    <cfRule type="cellIs" dxfId="827" priority="50" operator="equal">
      <formula>"a"</formula>
    </cfRule>
    <cfRule type="cellIs" dxfId="826" priority="51" operator="equal">
      <formula>"b"</formula>
    </cfRule>
    <cfRule type="cellIs" dxfId="825" priority="52" operator="equal">
      <formula>"c"</formula>
    </cfRule>
    <cfRule type="cellIs" dxfId="824" priority="53" operator="equal">
      <formula>"bc"</formula>
    </cfRule>
    <cfRule type="cellIs" dxfId="823" priority="54" operator="equal">
      <formula>"ab"</formula>
    </cfRule>
    <cfRule type="cellIs" dxfId="822" priority="55" operator="equal">
      <formula>"ac"</formula>
    </cfRule>
    <cfRule type="cellIs" dxfId="821" priority="56" operator="equal">
      <formula>"abc"</formula>
    </cfRule>
  </conditionalFormatting>
  <conditionalFormatting sqref="H322:AJ322">
    <cfRule type="cellIs" dxfId="820" priority="41" operator="equal">
      <formula>-1</formula>
    </cfRule>
    <cfRule type="cellIs" dxfId="819" priority="42" operator="equal">
      <formula>"a"</formula>
    </cfRule>
    <cfRule type="cellIs" dxfId="818" priority="43" operator="equal">
      <formula>"b"</formula>
    </cfRule>
    <cfRule type="cellIs" dxfId="817" priority="44" operator="equal">
      <formula>"c"</formula>
    </cfRule>
    <cfRule type="cellIs" dxfId="816" priority="45" operator="equal">
      <formula>"bc"</formula>
    </cfRule>
    <cfRule type="cellIs" dxfId="815" priority="46" operator="equal">
      <formula>"ab"</formula>
    </cfRule>
    <cfRule type="cellIs" dxfId="814" priority="47" operator="equal">
      <formula>"ac"</formula>
    </cfRule>
    <cfRule type="cellIs" dxfId="813" priority="48" operator="equal">
      <formula>"abc"</formula>
    </cfRule>
  </conditionalFormatting>
  <conditionalFormatting sqref="H324:AJ324">
    <cfRule type="cellIs" dxfId="812" priority="33" operator="equal">
      <formula>-1</formula>
    </cfRule>
    <cfRule type="cellIs" dxfId="811" priority="34" operator="equal">
      <formula>"a"</formula>
    </cfRule>
    <cfRule type="cellIs" dxfId="810" priority="35" operator="equal">
      <formula>"b"</formula>
    </cfRule>
    <cfRule type="cellIs" dxfId="809" priority="36" operator="equal">
      <formula>"c"</formula>
    </cfRule>
    <cfRule type="cellIs" dxfId="808" priority="37" operator="equal">
      <formula>"bc"</formula>
    </cfRule>
    <cfRule type="cellIs" dxfId="807" priority="38" operator="equal">
      <formula>"ab"</formula>
    </cfRule>
    <cfRule type="cellIs" dxfId="806" priority="39" operator="equal">
      <formula>"ac"</formula>
    </cfRule>
    <cfRule type="cellIs" dxfId="805" priority="40" operator="equal">
      <formula>"abc"</formula>
    </cfRule>
  </conditionalFormatting>
  <conditionalFormatting sqref="H326:AJ326">
    <cfRule type="cellIs" dxfId="804" priority="25" operator="equal">
      <formula>-1</formula>
    </cfRule>
    <cfRule type="cellIs" dxfId="803" priority="26" operator="equal">
      <formula>"a"</formula>
    </cfRule>
    <cfRule type="cellIs" dxfId="802" priority="27" operator="equal">
      <formula>"b"</formula>
    </cfRule>
    <cfRule type="cellIs" dxfId="801" priority="28" operator="equal">
      <formula>"c"</formula>
    </cfRule>
    <cfRule type="cellIs" dxfId="800" priority="29" operator="equal">
      <formula>"bc"</formula>
    </cfRule>
    <cfRule type="cellIs" dxfId="799" priority="30" operator="equal">
      <formula>"ab"</formula>
    </cfRule>
    <cfRule type="cellIs" dxfId="798" priority="31" operator="equal">
      <formula>"ac"</formula>
    </cfRule>
    <cfRule type="cellIs" dxfId="797" priority="32" operator="equal">
      <formula>"abc"</formula>
    </cfRule>
  </conditionalFormatting>
  <conditionalFormatting sqref="H328:AJ328">
    <cfRule type="cellIs" dxfId="796" priority="17" operator="equal">
      <formula>-1</formula>
    </cfRule>
    <cfRule type="cellIs" dxfId="795" priority="18" operator="equal">
      <formula>"a"</formula>
    </cfRule>
    <cfRule type="cellIs" dxfId="794" priority="19" operator="equal">
      <formula>"b"</formula>
    </cfRule>
    <cfRule type="cellIs" dxfId="793" priority="20" operator="equal">
      <formula>"c"</formula>
    </cfRule>
    <cfRule type="cellIs" dxfId="792" priority="21" operator="equal">
      <formula>"bc"</formula>
    </cfRule>
    <cfRule type="cellIs" dxfId="791" priority="22" operator="equal">
      <formula>"ab"</formula>
    </cfRule>
    <cfRule type="cellIs" dxfId="790" priority="23" operator="equal">
      <formula>"ac"</formula>
    </cfRule>
    <cfRule type="cellIs" dxfId="789" priority="24" operator="equal">
      <formula>"abc"</formula>
    </cfRule>
  </conditionalFormatting>
  <pageMargins left="0.7" right="0.7" top="0.75" bottom="0.75" header="0.3" footer="0.3"/>
  <pageSetup paperSize="9" scale="54"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9"/>
    <pageSetUpPr fitToPage="1"/>
  </sheetPr>
  <dimension ref="A1:AO248"/>
  <sheetViews>
    <sheetView zoomScale="90" zoomScaleNormal="90" zoomScaleSheetLayoutView="90" workbookViewId="0">
      <selection activeCell="AQ61" sqref="AQ61"/>
    </sheetView>
  </sheetViews>
  <sheetFormatPr defaultColWidth="9.140625" defaultRowHeight="12" x14ac:dyDescent="0.2"/>
  <cols>
    <col min="1" max="1" width="6.7109375" style="1" bestFit="1" customWidth="1"/>
    <col min="2" max="2" width="5" style="1" bestFit="1" customWidth="1"/>
    <col min="3" max="3" width="5.5703125" style="1" bestFit="1" customWidth="1"/>
    <col min="4" max="4" width="22.7109375" style="1" customWidth="1"/>
    <col min="5" max="5" width="7.28515625" style="37" bestFit="1" customWidth="1"/>
    <col min="6" max="6" width="4.5703125" style="1" bestFit="1" customWidth="1"/>
    <col min="7" max="36" width="6.7109375" style="5" customWidth="1"/>
    <col min="37" max="37" width="4.85546875" style="20" bestFit="1" customWidth="1"/>
    <col min="38" max="38" width="1.7109375" style="5" customWidth="1"/>
    <col min="39" max="39" width="6.140625" style="13" bestFit="1" customWidth="1"/>
    <col min="40" max="40" width="5.5703125" style="1" bestFit="1" customWidth="1"/>
    <col min="41" max="41" width="9" style="1" bestFit="1" customWidth="1"/>
    <col min="42" max="16384" width="9.140625" style="1"/>
  </cols>
  <sheetData>
    <row r="1" spans="1:41" x14ac:dyDescent="0.2">
      <c r="A1" s="61" t="str">
        <f>"Table " &amp; VLOOKUP(AO1,header!$B$4:$C$31,1,FALSE) &amp; ". "&amp; VLOOKUP(AO1,header!$B$4:$C$31,2,FALSE)</f>
        <v>Table 8. YFT-E region</v>
      </c>
      <c r="B1" s="61"/>
      <c r="C1" s="61"/>
      <c r="D1" s="61"/>
      <c r="AO1" s="11">
        <v>8</v>
      </c>
    </row>
    <row r="2" spans="1:41" x14ac:dyDescent="0.2">
      <c r="E2" s="60" t="s">
        <v>143</v>
      </c>
      <c r="F2" s="60"/>
      <c r="G2" s="21">
        <f>SUMIF(G5:G248,"&gt;0")</f>
        <v>130629.713</v>
      </c>
      <c r="H2" s="21">
        <f t="shared" ref="H2:AJ2" si="0">SUMIF(H5:H248,"&gt;0")</f>
        <v>125397.77400000003</v>
      </c>
      <c r="I2" s="21">
        <f t="shared" si="0"/>
        <v>124724.99199999998</v>
      </c>
      <c r="J2" s="21">
        <f t="shared" si="0"/>
        <v>124849.11600000001</v>
      </c>
      <c r="K2" s="21">
        <f t="shared" si="0"/>
        <v>119430.86900000001</v>
      </c>
      <c r="L2" s="21">
        <f t="shared" si="0"/>
        <v>116150.588</v>
      </c>
      <c r="M2" s="21">
        <f t="shared" si="0"/>
        <v>104363.03799999999</v>
      </c>
      <c r="N2" s="21">
        <f t="shared" si="0"/>
        <v>113614.99900000004</v>
      </c>
      <c r="O2" s="21">
        <f t="shared" si="0"/>
        <v>103600.852</v>
      </c>
      <c r="P2" s="21">
        <f t="shared" si="0"/>
        <v>96825.305000000008</v>
      </c>
      <c r="Q2" s="21">
        <f t="shared" si="0"/>
        <v>112772.42300000001</v>
      </c>
      <c r="R2" s="21">
        <f t="shared" si="0"/>
        <v>106796.54600000002</v>
      </c>
      <c r="S2" s="21">
        <f t="shared" si="0"/>
        <v>98204.743000000017</v>
      </c>
      <c r="T2" s="21">
        <f t="shared" si="0"/>
        <v>88267.463000000003</v>
      </c>
      <c r="U2" s="21">
        <f t="shared" si="0"/>
        <v>75559.061000000016</v>
      </c>
      <c r="V2" s="21">
        <f t="shared" si="0"/>
        <v>77613.739999999976</v>
      </c>
      <c r="W2" s="21">
        <f t="shared" si="0"/>
        <v>78666.85500000001</v>
      </c>
      <c r="X2" s="21">
        <f t="shared" si="0"/>
        <v>93744.496000000043</v>
      </c>
      <c r="Y2" s="21">
        <f t="shared" si="0"/>
        <v>99134.668999999951</v>
      </c>
      <c r="Z2" s="21">
        <f t="shared" si="0"/>
        <v>97250.583000000028</v>
      </c>
      <c r="AA2" s="21">
        <f t="shared" si="0"/>
        <v>94678.242000000042</v>
      </c>
      <c r="AB2" s="21">
        <f t="shared" si="0"/>
        <v>91175.762000000002</v>
      </c>
      <c r="AC2" s="21">
        <f t="shared" si="0"/>
        <v>82445.378999999986</v>
      </c>
      <c r="AD2" s="21">
        <f t="shared" si="0"/>
        <v>89879.666999999987</v>
      </c>
      <c r="AE2" s="21">
        <f t="shared" si="0"/>
        <v>102427.534</v>
      </c>
      <c r="AF2" s="21">
        <f t="shared" si="0"/>
        <v>113308.34099999994</v>
      </c>
      <c r="AG2" s="21">
        <f t="shared" si="0"/>
        <v>98611.728999999978</v>
      </c>
      <c r="AH2" s="21">
        <f t="shared" si="0"/>
        <v>102665.42999999998</v>
      </c>
      <c r="AI2" s="21">
        <f t="shared" si="0"/>
        <v>106496.57500000003</v>
      </c>
      <c r="AJ2" s="21">
        <f t="shared" si="0"/>
        <v>121525.143</v>
      </c>
      <c r="AO2" s="39" t="str">
        <f>IF((SUM(G2:AJ2)=AO3),"Ok","Check functions")</f>
        <v>Ok</v>
      </c>
    </row>
    <row r="3" spans="1:41" x14ac:dyDescent="0.2">
      <c r="AO3" s="5">
        <f>SUM(AO5:AO248)</f>
        <v>3090811.6270000022</v>
      </c>
    </row>
    <row r="4" spans="1:41" x14ac:dyDescent="0.2">
      <c r="A4" s="28" t="s">
        <v>0</v>
      </c>
      <c r="B4" s="28" t="s">
        <v>1</v>
      </c>
      <c r="C4" s="24" t="s">
        <v>2</v>
      </c>
      <c r="D4" s="24" t="s">
        <v>3</v>
      </c>
      <c r="E4" s="36" t="s">
        <v>4</v>
      </c>
      <c r="F4" s="24" t="s">
        <v>144</v>
      </c>
      <c r="G4" s="29">
        <v>1991</v>
      </c>
      <c r="H4" s="29">
        <v>1992</v>
      </c>
      <c r="I4" s="29">
        <v>1993</v>
      </c>
      <c r="J4" s="29">
        <v>1994</v>
      </c>
      <c r="K4" s="29">
        <v>1995</v>
      </c>
      <c r="L4" s="29">
        <v>1996</v>
      </c>
      <c r="M4" s="29">
        <v>1997</v>
      </c>
      <c r="N4" s="29">
        <v>1998</v>
      </c>
      <c r="O4" s="29">
        <v>1999</v>
      </c>
      <c r="P4" s="29">
        <v>2000</v>
      </c>
      <c r="Q4" s="29">
        <v>2001</v>
      </c>
      <c r="R4" s="29">
        <v>2002</v>
      </c>
      <c r="S4" s="29">
        <v>2003</v>
      </c>
      <c r="T4" s="29">
        <v>2004</v>
      </c>
      <c r="U4" s="29">
        <v>2005</v>
      </c>
      <c r="V4" s="29">
        <v>2006</v>
      </c>
      <c r="W4" s="29">
        <v>2007</v>
      </c>
      <c r="X4" s="29">
        <v>2008</v>
      </c>
      <c r="Y4" s="29">
        <v>2009</v>
      </c>
      <c r="Z4" s="29">
        <v>2010</v>
      </c>
      <c r="AA4" s="29">
        <v>2011</v>
      </c>
      <c r="AB4" s="29">
        <v>2012</v>
      </c>
      <c r="AC4" s="29">
        <v>2013</v>
      </c>
      <c r="AD4" s="29">
        <v>2014</v>
      </c>
      <c r="AE4" s="29">
        <v>2015</v>
      </c>
      <c r="AF4" s="29">
        <v>2016</v>
      </c>
      <c r="AG4" s="29">
        <v>2017</v>
      </c>
      <c r="AH4" s="29">
        <v>2018</v>
      </c>
      <c r="AI4" s="29">
        <v>2019</v>
      </c>
      <c r="AJ4" s="29">
        <v>2020</v>
      </c>
      <c r="AK4" s="26" t="s">
        <v>5</v>
      </c>
      <c r="AL4" s="11"/>
      <c r="AM4" s="14" t="s">
        <v>95</v>
      </c>
      <c r="AN4" s="11" t="s">
        <v>96</v>
      </c>
      <c r="AO4" s="1" t="s">
        <v>228</v>
      </c>
    </row>
    <row r="5" spans="1:41" x14ac:dyDescent="0.2">
      <c r="A5" s="1" t="s">
        <v>67</v>
      </c>
      <c r="B5" s="1" t="s">
        <v>68</v>
      </c>
      <c r="C5" s="1" t="s">
        <v>8</v>
      </c>
      <c r="D5" s="1" t="s">
        <v>216</v>
      </c>
      <c r="E5" s="1" t="s">
        <v>28</v>
      </c>
      <c r="F5" s="1" t="s">
        <v>10</v>
      </c>
      <c r="G5" s="5">
        <v>31153.108</v>
      </c>
      <c r="H5" s="5">
        <v>31233.044000000002</v>
      </c>
      <c r="I5" s="5">
        <v>35052.063999999998</v>
      </c>
      <c r="J5" s="5">
        <v>33720.123</v>
      </c>
      <c r="K5" s="5">
        <v>28903.333999999999</v>
      </c>
      <c r="L5" s="5">
        <v>32651.378000000001</v>
      </c>
      <c r="M5" s="5">
        <v>29122.947</v>
      </c>
      <c r="N5" s="5">
        <v>31144.894</v>
      </c>
      <c r="O5" s="5">
        <v>29662.225999999999</v>
      </c>
      <c r="P5" s="5">
        <v>30419.643</v>
      </c>
      <c r="Q5" s="5">
        <v>31518.922999999999</v>
      </c>
      <c r="R5" s="5">
        <v>33290.587</v>
      </c>
      <c r="S5" s="5">
        <v>32935.807999999997</v>
      </c>
      <c r="T5" s="5">
        <v>23961.357</v>
      </c>
      <c r="U5" s="5">
        <v>22299.492999999999</v>
      </c>
      <c r="V5" s="5">
        <v>18480.335999999999</v>
      </c>
      <c r="W5" s="5">
        <v>13278.736999999999</v>
      </c>
      <c r="X5" s="5">
        <v>15980.932000000001</v>
      </c>
      <c r="Y5" s="5">
        <v>18748.169000000002</v>
      </c>
      <c r="Z5" s="5">
        <v>20154.749</v>
      </c>
      <c r="AA5" s="5">
        <v>21771.822</v>
      </c>
      <c r="AB5" s="5">
        <v>18589.517</v>
      </c>
      <c r="AC5" s="5">
        <v>20359.005000000001</v>
      </c>
      <c r="AD5" s="5">
        <v>22263.571</v>
      </c>
      <c r="AE5" s="5">
        <v>20182.579000000002</v>
      </c>
      <c r="AF5" s="5">
        <v>25653.404999999999</v>
      </c>
      <c r="AG5" s="5">
        <v>25610.977999999999</v>
      </c>
      <c r="AH5" s="5">
        <v>24450.598000000002</v>
      </c>
      <c r="AI5" s="5">
        <v>17548.511999999999</v>
      </c>
      <c r="AJ5" s="5">
        <v>15701.153</v>
      </c>
      <c r="AK5" s="20">
        <v>1</v>
      </c>
      <c r="AM5" s="12">
        <f>+AO5/$AO$3</f>
        <v>0.24454514969378291</v>
      </c>
      <c r="AN5" s="7">
        <f>IF(AK5=1,AM5,AM5+AN3)</f>
        <v>0.24454514969378291</v>
      </c>
      <c r="AO5" s="5">
        <f>SUM(G5:AJ5)</f>
        <v>755842.9920000002</v>
      </c>
    </row>
    <row r="6" spans="1:41" x14ac:dyDescent="0.2">
      <c r="A6" s="1" t="s">
        <v>67</v>
      </c>
      <c r="B6" s="1" t="s">
        <v>68</v>
      </c>
      <c r="C6" s="1" t="s">
        <v>8</v>
      </c>
      <c r="D6" s="1" t="s">
        <v>216</v>
      </c>
      <c r="E6" s="1" t="s">
        <v>28</v>
      </c>
      <c r="F6" s="1" t="s">
        <v>11</v>
      </c>
      <c r="G6" s="5" t="s">
        <v>12</v>
      </c>
      <c r="H6" s="5" t="s">
        <v>12</v>
      </c>
      <c r="I6" s="5" t="s">
        <v>12</v>
      </c>
      <c r="J6" s="5" t="s">
        <v>12</v>
      </c>
      <c r="K6" s="5" t="s">
        <v>12</v>
      </c>
      <c r="L6" s="5" t="s">
        <v>12</v>
      </c>
      <c r="M6" s="5" t="s">
        <v>12</v>
      </c>
      <c r="N6" s="5" t="s">
        <v>12</v>
      </c>
      <c r="O6" s="5" t="s">
        <v>12</v>
      </c>
      <c r="P6" s="5" t="s">
        <v>12</v>
      </c>
      <c r="Q6" s="5" t="s">
        <v>12</v>
      </c>
      <c r="R6" s="5" t="s">
        <v>12</v>
      </c>
      <c r="S6" s="5" t="s">
        <v>12</v>
      </c>
      <c r="T6" s="5" t="s">
        <v>12</v>
      </c>
      <c r="U6" s="5" t="s">
        <v>12</v>
      </c>
      <c r="V6" s="5" t="s">
        <v>12</v>
      </c>
      <c r="W6" s="5" t="s">
        <v>12</v>
      </c>
      <c r="X6" s="5" t="s">
        <v>12</v>
      </c>
      <c r="Y6" s="5" t="s">
        <v>12</v>
      </c>
      <c r="Z6" s="5" t="s">
        <v>12</v>
      </c>
      <c r="AA6" s="5" t="s">
        <v>12</v>
      </c>
      <c r="AB6" s="5" t="s">
        <v>12</v>
      </c>
      <c r="AC6" s="5" t="s">
        <v>12</v>
      </c>
      <c r="AD6" s="5" t="s">
        <v>12</v>
      </c>
      <c r="AE6" s="5" t="s">
        <v>12</v>
      </c>
      <c r="AF6" s="5" t="s">
        <v>12</v>
      </c>
      <c r="AG6" s="5" t="s">
        <v>12</v>
      </c>
      <c r="AH6" s="5" t="s">
        <v>12</v>
      </c>
      <c r="AI6" s="5" t="s">
        <v>13</v>
      </c>
      <c r="AJ6" s="5" t="s">
        <v>12</v>
      </c>
      <c r="AK6" s="20">
        <v>1</v>
      </c>
    </row>
    <row r="7" spans="1:41" x14ac:dyDescent="0.2">
      <c r="A7" s="1" t="s">
        <v>67</v>
      </c>
      <c r="B7" s="1" t="s">
        <v>68</v>
      </c>
      <c r="C7" s="1" t="s">
        <v>8</v>
      </c>
      <c r="D7" s="1" t="s">
        <v>215</v>
      </c>
      <c r="E7" s="1" t="s">
        <v>28</v>
      </c>
      <c r="F7" s="1" t="s">
        <v>10</v>
      </c>
      <c r="G7" s="5">
        <v>51762.385999999999</v>
      </c>
      <c r="H7" s="5">
        <v>48952.137000000002</v>
      </c>
      <c r="I7" s="5">
        <v>40044.311999999998</v>
      </c>
      <c r="J7" s="5">
        <v>39734.163999999997</v>
      </c>
      <c r="K7" s="5">
        <v>37707.107000000004</v>
      </c>
      <c r="L7" s="5">
        <v>31866.41</v>
      </c>
      <c r="M7" s="5">
        <v>23900.797999999999</v>
      </c>
      <c r="N7" s="5">
        <v>28282.136999999999</v>
      </c>
      <c r="O7" s="5">
        <v>19332.285</v>
      </c>
      <c r="P7" s="5">
        <v>24763.553</v>
      </c>
      <c r="Q7" s="5">
        <v>30433</v>
      </c>
      <c r="R7" s="5">
        <v>30342.9</v>
      </c>
      <c r="S7" s="5">
        <v>23665.187000000002</v>
      </c>
      <c r="T7" s="5">
        <v>20453.716</v>
      </c>
      <c r="U7" s="5">
        <v>11120.909</v>
      </c>
      <c r="V7" s="5">
        <v>10606.745000000001</v>
      </c>
      <c r="W7" s="5">
        <v>12832.98</v>
      </c>
      <c r="X7" s="5">
        <v>23557.414000000001</v>
      </c>
      <c r="Y7" s="5">
        <v>32139.978999999999</v>
      </c>
      <c r="Z7" s="5">
        <v>24191.432000000001</v>
      </c>
      <c r="AA7" s="5">
        <v>18237.992999999999</v>
      </c>
      <c r="AB7" s="5">
        <v>17897.819</v>
      </c>
      <c r="AC7" s="5">
        <v>11336.069</v>
      </c>
      <c r="AD7" s="5">
        <v>13463.227999999999</v>
      </c>
      <c r="AE7" s="5">
        <v>19918.072</v>
      </c>
      <c r="AF7" s="5">
        <v>17801.642</v>
      </c>
      <c r="AG7" s="5">
        <v>10817.404</v>
      </c>
      <c r="AH7" s="5">
        <v>9932.0939999999991</v>
      </c>
      <c r="AI7" s="5">
        <v>13501.732</v>
      </c>
      <c r="AJ7" s="5">
        <v>18542.78</v>
      </c>
      <c r="AK7" s="20">
        <v>2</v>
      </c>
      <c r="AM7" s="12">
        <f>+AO7/$AO$3</f>
        <v>0.23202267577078697</v>
      </c>
      <c r="AN7" s="7">
        <f>IF(AK7=1,AM7,AM7+AN5)</f>
        <v>0.47656782546456988</v>
      </c>
      <c r="AO7" s="5">
        <f>SUM(G7:AJ7)</f>
        <v>717138.38400000008</v>
      </c>
    </row>
    <row r="8" spans="1:41" x14ac:dyDescent="0.2">
      <c r="A8" s="1" t="s">
        <v>67</v>
      </c>
      <c r="B8" s="1" t="s">
        <v>68</v>
      </c>
      <c r="C8" s="1" t="s">
        <v>8</v>
      </c>
      <c r="D8" s="1" t="s">
        <v>215</v>
      </c>
      <c r="E8" s="1" t="s">
        <v>28</v>
      </c>
      <c r="F8" s="1" t="s">
        <v>11</v>
      </c>
      <c r="G8" s="5" t="s">
        <v>12</v>
      </c>
      <c r="H8" s="5" t="s">
        <v>12</v>
      </c>
      <c r="I8" s="5" t="s">
        <v>12</v>
      </c>
      <c r="J8" s="5" t="s">
        <v>12</v>
      </c>
      <c r="K8" s="5" t="s">
        <v>12</v>
      </c>
      <c r="L8" s="5" t="s">
        <v>12</v>
      </c>
      <c r="M8" s="5" t="s">
        <v>12</v>
      </c>
      <c r="N8" s="5" t="s">
        <v>12</v>
      </c>
      <c r="O8" s="5" t="s">
        <v>12</v>
      </c>
      <c r="P8" s="5" t="s">
        <v>12</v>
      </c>
      <c r="Q8" s="5" t="s">
        <v>12</v>
      </c>
      <c r="R8" s="5" t="s">
        <v>12</v>
      </c>
      <c r="S8" s="5" t="s">
        <v>12</v>
      </c>
      <c r="T8" s="5" t="s">
        <v>12</v>
      </c>
      <c r="U8" s="5" t="s">
        <v>12</v>
      </c>
      <c r="V8" s="5" t="s">
        <v>12</v>
      </c>
      <c r="W8" s="5" t="s">
        <v>12</v>
      </c>
      <c r="X8" s="5" t="s">
        <v>12</v>
      </c>
      <c r="Y8" s="5" t="s">
        <v>12</v>
      </c>
      <c r="Z8" s="5" t="s">
        <v>12</v>
      </c>
      <c r="AA8" s="5" t="s">
        <v>12</v>
      </c>
      <c r="AB8" s="5" t="s">
        <v>12</v>
      </c>
      <c r="AC8" s="5" t="s">
        <v>12</v>
      </c>
      <c r="AD8" s="5" t="s">
        <v>12</v>
      </c>
      <c r="AE8" s="5" t="s">
        <v>12</v>
      </c>
      <c r="AF8" s="5" t="s">
        <v>12</v>
      </c>
      <c r="AG8" s="5" t="s">
        <v>12</v>
      </c>
      <c r="AH8" s="5" t="s">
        <v>13</v>
      </c>
      <c r="AI8" s="5" t="s">
        <v>13</v>
      </c>
      <c r="AJ8" s="5" t="s">
        <v>15</v>
      </c>
      <c r="AK8" s="20">
        <v>2</v>
      </c>
    </row>
    <row r="9" spans="1:41" x14ac:dyDescent="0.2">
      <c r="A9" s="1" t="s">
        <v>67</v>
      </c>
      <c r="B9" s="1" t="s">
        <v>68</v>
      </c>
      <c r="C9" s="1" t="s">
        <v>8</v>
      </c>
      <c r="D9" s="1" t="s">
        <v>69</v>
      </c>
      <c r="E9" s="1" t="s">
        <v>28</v>
      </c>
      <c r="F9" s="1" t="s">
        <v>10</v>
      </c>
      <c r="G9" s="5">
        <v>180</v>
      </c>
      <c r="H9" s="5">
        <v>108</v>
      </c>
      <c r="L9" s="5">
        <v>2541.8649999999998</v>
      </c>
      <c r="M9" s="5">
        <v>5627.5680000000002</v>
      </c>
      <c r="N9" s="5">
        <v>4710.3140000000003</v>
      </c>
      <c r="O9" s="5">
        <v>9640.0730000000003</v>
      </c>
      <c r="P9" s="5">
        <v>5221.5739999999996</v>
      </c>
      <c r="Q9" s="5">
        <v>12239.924000000001</v>
      </c>
      <c r="R9" s="5">
        <v>11120.475</v>
      </c>
      <c r="S9" s="5">
        <v>9127.2790000000005</v>
      </c>
      <c r="T9" s="5">
        <v>5501.6719999999996</v>
      </c>
      <c r="U9" s="5">
        <v>6364.2330000000002</v>
      </c>
      <c r="V9" s="5">
        <v>4864.5709999999999</v>
      </c>
      <c r="W9" s="5">
        <v>5395.5879999999997</v>
      </c>
      <c r="X9" s="5">
        <v>9196.5820000000003</v>
      </c>
      <c r="Y9" s="5">
        <v>9601.7669999999998</v>
      </c>
      <c r="Z9" s="5">
        <v>13950.987999999999</v>
      </c>
      <c r="AA9" s="5">
        <v>11729.782999999999</v>
      </c>
      <c r="AB9" s="5">
        <v>10220.5</v>
      </c>
      <c r="AC9" s="5">
        <v>9030.6</v>
      </c>
      <c r="AD9" s="5">
        <v>12384</v>
      </c>
      <c r="AE9" s="5">
        <v>12572.5</v>
      </c>
      <c r="AF9" s="5">
        <v>12843.1</v>
      </c>
      <c r="AG9" s="5">
        <v>13367.5</v>
      </c>
      <c r="AH9" s="5">
        <v>16129.5</v>
      </c>
      <c r="AI9" s="5">
        <v>19570</v>
      </c>
      <c r="AJ9" s="5">
        <v>19276</v>
      </c>
      <c r="AK9" s="20">
        <v>3</v>
      </c>
      <c r="AM9" s="12">
        <f>+AO9/$AO$3</f>
        <v>8.1698914872109688E-2</v>
      </c>
      <c r="AN9" s="7">
        <f>IF(AK9=1,AM9,AM9+AN7)</f>
        <v>0.55826674033667956</v>
      </c>
      <c r="AO9" s="5">
        <f>SUM(G9:AJ9)</f>
        <v>252515.95600000001</v>
      </c>
    </row>
    <row r="10" spans="1:41" x14ac:dyDescent="0.2">
      <c r="A10" s="1" t="s">
        <v>67</v>
      </c>
      <c r="B10" s="1" t="s">
        <v>68</v>
      </c>
      <c r="C10" s="1" t="s">
        <v>8</v>
      </c>
      <c r="D10" s="1" t="s">
        <v>69</v>
      </c>
      <c r="E10" s="1" t="s">
        <v>28</v>
      </c>
      <c r="F10" s="1" t="s">
        <v>11</v>
      </c>
      <c r="G10" s="5">
        <v>-1</v>
      </c>
      <c r="H10" s="5">
        <v>-1</v>
      </c>
      <c r="L10" s="5" t="s">
        <v>12</v>
      </c>
      <c r="M10" s="5" t="s">
        <v>12</v>
      </c>
      <c r="N10" s="5" t="s">
        <v>12</v>
      </c>
      <c r="O10" s="5" t="s">
        <v>12</v>
      </c>
      <c r="P10" s="5" t="s">
        <v>12</v>
      </c>
      <c r="Q10" s="5" t="s">
        <v>12</v>
      </c>
      <c r="R10" s="5" t="s">
        <v>12</v>
      </c>
      <c r="S10" s="5" t="s">
        <v>12</v>
      </c>
      <c r="T10" s="5" t="s">
        <v>12</v>
      </c>
      <c r="U10" s="5" t="s">
        <v>12</v>
      </c>
      <c r="V10" s="5" t="s">
        <v>12</v>
      </c>
      <c r="W10" s="5" t="s">
        <v>13</v>
      </c>
      <c r="X10" s="5" t="s">
        <v>12</v>
      </c>
      <c r="Y10" s="5" t="s">
        <v>12</v>
      </c>
      <c r="Z10" s="5" t="s">
        <v>12</v>
      </c>
      <c r="AA10" s="5" t="s">
        <v>12</v>
      </c>
      <c r="AB10" s="5" t="s">
        <v>12</v>
      </c>
      <c r="AC10" s="5" t="s">
        <v>12</v>
      </c>
      <c r="AD10" s="5" t="s">
        <v>12</v>
      </c>
      <c r="AE10" s="5" t="s">
        <v>13</v>
      </c>
      <c r="AF10" s="5" t="s">
        <v>13</v>
      </c>
      <c r="AG10" s="5" t="s">
        <v>13</v>
      </c>
      <c r="AH10" s="5" t="s">
        <v>13</v>
      </c>
      <c r="AI10" s="5" t="s">
        <v>13</v>
      </c>
      <c r="AJ10" s="5" t="s">
        <v>13</v>
      </c>
      <c r="AK10" s="20">
        <v>3</v>
      </c>
    </row>
    <row r="11" spans="1:41" x14ac:dyDescent="0.2">
      <c r="A11" s="1" t="s">
        <v>67</v>
      </c>
      <c r="B11" s="1" t="s">
        <v>68</v>
      </c>
      <c r="C11" s="1" t="s">
        <v>8</v>
      </c>
      <c r="D11" s="1" t="s">
        <v>69</v>
      </c>
      <c r="E11" s="1" t="s">
        <v>9</v>
      </c>
      <c r="F11" s="1" t="s">
        <v>10</v>
      </c>
      <c r="G11" s="5">
        <v>9074</v>
      </c>
      <c r="H11" s="5">
        <v>9223</v>
      </c>
      <c r="I11" s="5">
        <v>13283</v>
      </c>
      <c r="J11" s="5">
        <v>9984</v>
      </c>
      <c r="K11" s="5">
        <v>9268</v>
      </c>
      <c r="L11" s="5">
        <v>5640.1350000000002</v>
      </c>
      <c r="M11" s="5">
        <v>9459.1119999999992</v>
      </c>
      <c r="N11" s="5">
        <v>9139.3259999999991</v>
      </c>
      <c r="O11" s="5">
        <v>11810.367</v>
      </c>
      <c r="P11" s="5">
        <v>7451.2060000000001</v>
      </c>
      <c r="Q11" s="5">
        <v>11605.196</v>
      </c>
      <c r="R11" s="5">
        <v>7425.835</v>
      </c>
      <c r="S11" s="5">
        <v>6711.2209999999995</v>
      </c>
      <c r="T11" s="5">
        <v>9942.7880000000005</v>
      </c>
      <c r="U11" s="5">
        <v>6654.7669999999998</v>
      </c>
      <c r="V11" s="5">
        <v>9172.8240000000005</v>
      </c>
      <c r="W11" s="5">
        <v>10174.130999999999</v>
      </c>
      <c r="X11" s="5">
        <v>7324.5330000000004</v>
      </c>
      <c r="Y11" s="5">
        <v>6256.6220000000003</v>
      </c>
      <c r="Z11" s="5">
        <v>6300.8540000000003</v>
      </c>
      <c r="AA11" s="5">
        <v>6771.2389999999996</v>
      </c>
      <c r="AB11" s="5">
        <v>5773.5</v>
      </c>
      <c r="AC11" s="5">
        <v>4521.1000000000004</v>
      </c>
      <c r="AD11" s="5">
        <v>6042</v>
      </c>
      <c r="AE11" s="5">
        <v>6323.5</v>
      </c>
      <c r="AF11" s="5">
        <v>6738.5</v>
      </c>
      <c r="AG11" s="5">
        <v>5601.9</v>
      </c>
      <c r="AH11" s="5">
        <v>5840.5</v>
      </c>
      <c r="AI11" s="5">
        <v>4528.5</v>
      </c>
      <c r="AJ11" s="5">
        <v>3951</v>
      </c>
      <c r="AK11" s="20">
        <v>4</v>
      </c>
      <c r="AM11" s="12">
        <f>+AO11/$AO$3</f>
        <v>7.5058814317058936E-2</v>
      </c>
      <c r="AN11" s="7">
        <f>IF(AK11=1,AM11,AM11+AN9)</f>
        <v>0.63332555465373852</v>
      </c>
      <c r="AO11" s="5">
        <f>SUM(G11:AJ11)</f>
        <v>231992.65599999999</v>
      </c>
    </row>
    <row r="12" spans="1:41" x14ac:dyDescent="0.2">
      <c r="A12" s="1" t="s">
        <v>67</v>
      </c>
      <c r="B12" s="1" t="s">
        <v>68</v>
      </c>
      <c r="C12" s="1" t="s">
        <v>8</v>
      </c>
      <c r="D12" s="1" t="s">
        <v>69</v>
      </c>
      <c r="E12" s="1" t="s">
        <v>9</v>
      </c>
      <c r="F12" s="1" t="s">
        <v>11</v>
      </c>
      <c r="G12" s="5" t="s">
        <v>12</v>
      </c>
      <c r="H12" s="5" t="s">
        <v>12</v>
      </c>
      <c r="I12" s="5" t="s">
        <v>12</v>
      </c>
      <c r="J12" s="5" t="s">
        <v>12</v>
      </c>
      <c r="K12" s="5" t="s">
        <v>12</v>
      </c>
      <c r="L12" s="5" t="s">
        <v>12</v>
      </c>
      <c r="M12" s="5" t="s">
        <v>12</v>
      </c>
      <c r="N12" s="5" t="s">
        <v>12</v>
      </c>
      <c r="O12" s="5" t="s">
        <v>12</v>
      </c>
      <c r="P12" s="5" t="s">
        <v>12</v>
      </c>
      <c r="Q12" s="5" t="s">
        <v>12</v>
      </c>
      <c r="R12" s="5" t="s">
        <v>12</v>
      </c>
      <c r="S12" s="5" t="s">
        <v>12</v>
      </c>
      <c r="T12" s="5" t="s">
        <v>12</v>
      </c>
      <c r="U12" s="5" t="s">
        <v>12</v>
      </c>
      <c r="V12" s="5" t="s">
        <v>12</v>
      </c>
      <c r="W12" s="5" t="s">
        <v>13</v>
      </c>
      <c r="X12" s="5" t="s">
        <v>12</v>
      </c>
      <c r="Y12" s="5" t="s">
        <v>12</v>
      </c>
      <c r="Z12" s="5" t="s">
        <v>12</v>
      </c>
      <c r="AA12" s="5" t="s">
        <v>12</v>
      </c>
      <c r="AB12" s="5" t="s">
        <v>12</v>
      </c>
      <c r="AC12" s="5" t="s">
        <v>12</v>
      </c>
      <c r="AD12" s="5" t="s">
        <v>12</v>
      </c>
      <c r="AE12" s="5" t="s">
        <v>13</v>
      </c>
      <c r="AF12" s="5" t="s">
        <v>13</v>
      </c>
      <c r="AG12" s="5" t="s">
        <v>13</v>
      </c>
      <c r="AH12" s="5" t="s">
        <v>13</v>
      </c>
      <c r="AI12" s="5" t="s">
        <v>13</v>
      </c>
      <c r="AJ12" s="5" t="s">
        <v>13</v>
      </c>
      <c r="AK12" s="20">
        <v>4</v>
      </c>
    </row>
    <row r="13" spans="1:41" x14ac:dyDescent="0.2">
      <c r="A13" s="1" t="s">
        <v>67</v>
      </c>
      <c r="B13" s="1" t="s">
        <v>68</v>
      </c>
      <c r="C13" s="1" t="s">
        <v>8</v>
      </c>
      <c r="D13" s="1" t="s">
        <v>35</v>
      </c>
      <c r="E13" s="1" t="s">
        <v>28</v>
      </c>
      <c r="F13" s="1" t="s">
        <v>10</v>
      </c>
      <c r="G13" s="5">
        <v>6622.62</v>
      </c>
      <c r="H13" s="5">
        <v>7040.97</v>
      </c>
      <c r="I13" s="5">
        <v>7781.2</v>
      </c>
      <c r="J13" s="5">
        <v>8547.91</v>
      </c>
      <c r="K13" s="5">
        <v>10853.6</v>
      </c>
      <c r="L13" s="5">
        <v>5758.71</v>
      </c>
      <c r="M13" s="5">
        <v>3136.79</v>
      </c>
      <c r="N13" s="5">
        <v>1752.94</v>
      </c>
      <c r="O13" s="5">
        <v>774.9</v>
      </c>
      <c r="P13" s="5">
        <v>1087.06</v>
      </c>
      <c r="Q13" s="5">
        <v>574.08000000000004</v>
      </c>
      <c r="R13" s="5">
        <v>1022.31</v>
      </c>
      <c r="T13" s="5">
        <v>1887.24</v>
      </c>
      <c r="U13" s="5">
        <v>6325.3950000000004</v>
      </c>
      <c r="V13" s="5">
        <v>8682.3040000000001</v>
      </c>
      <c r="W13" s="5">
        <v>9539.3340000000007</v>
      </c>
      <c r="X13" s="5">
        <v>6288.8710000000001</v>
      </c>
      <c r="Y13" s="5">
        <v>5911.4690000000001</v>
      </c>
      <c r="Z13" s="5">
        <v>5102.0720000000001</v>
      </c>
      <c r="AA13" s="5">
        <v>4458.5730000000003</v>
      </c>
      <c r="AB13" s="5">
        <v>5057.5590000000002</v>
      </c>
      <c r="AC13" s="5">
        <v>4062.0889999999999</v>
      </c>
      <c r="AD13" s="5">
        <v>4646.2629999999999</v>
      </c>
      <c r="AE13" s="5">
        <v>3201.9</v>
      </c>
      <c r="AF13" s="5">
        <v>4305.0479999999998</v>
      </c>
      <c r="AG13" s="5">
        <v>5073.4629999999997</v>
      </c>
      <c r="AH13" s="5">
        <v>4071.4569999999999</v>
      </c>
      <c r="AI13" s="5">
        <v>5862.93</v>
      </c>
      <c r="AJ13" s="5">
        <v>8186.66</v>
      </c>
      <c r="AK13" s="20">
        <v>5</v>
      </c>
      <c r="AM13" s="12">
        <f>+AO13/$AO$3</f>
        <v>4.7759532062870647E-2</v>
      </c>
      <c r="AN13" s="7">
        <f>IF(AK13=1,AM13,AM13+AN11)</f>
        <v>0.68108508671660917</v>
      </c>
      <c r="AO13" s="5">
        <f>SUM(G13:AJ13)</f>
        <v>147615.717</v>
      </c>
    </row>
    <row r="14" spans="1:41" x14ac:dyDescent="0.2">
      <c r="A14" s="1" t="s">
        <v>67</v>
      </c>
      <c r="B14" s="1" t="s">
        <v>68</v>
      </c>
      <c r="C14" s="1" t="s">
        <v>8</v>
      </c>
      <c r="D14" s="1" t="s">
        <v>35</v>
      </c>
      <c r="E14" s="1" t="s">
        <v>28</v>
      </c>
      <c r="F14" s="1" t="s">
        <v>11</v>
      </c>
      <c r="G14" s="5" t="s">
        <v>13</v>
      </c>
      <c r="H14" s="5" t="s">
        <v>15</v>
      </c>
      <c r="I14" s="5" t="s">
        <v>13</v>
      </c>
      <c r="J14" s="5" t="s">
        <v>13</v>
      </c>
      <c r="K14" s="5" t="s">
        <v>13</v>
      </c>
      <c r="L14" s="5" t="s">
        <v>13</v>
      </c>
      <c r="M14" s="5" t="s">
        <v>13</v>
      </c>
      <c r="N14" s="5" t="s">
        <v>13</v>
      </c>
      <c r="O14" s="5" t="s">
        <v>15</v>
      </c>
      <c r="P14" s="5" t="s">
        <v>13</v>
      </c>
      <c r="Q14" s="5" t="s">
        <v>13</v>
      </c>
      <c r="R14" s="5" t="s">
        <v>13</v>
      </c>
      <c r="T14" s="5" t="s">
        <v>13</v>
      </c>
      <c r="U14" s="5" t="s">
        <v>13</v>
      </c>
      <c r="V14" s="5" t="s">
        <v>13</v>
      </c>
      <c r="W14" s="5" t="s">
        <v>12</v>
      </c>
      <c r="X14" s="5" t="s">
        <v>12</v>
      </c>
      <c r="Y14" s="5" t="s">
        <v>12</v>
      </c>
      <c r="Z14" s="5" t="s">
        <v>12</v>
      </c>
      <c r="AA14" s="5" t="s">
        <v>12</v>
      </c>
      <c r="AB14" s="5" t="s">
        <v>12</v>
      </c>
      <c r="AC14" s="5" t="s">
        <v>12</v>
      </c>
      <c r="AD14" s="5" t="s">
        <v>12</v>
      </c>
      <c r="AE14" s="5" t="s">
        <v>12</v>
      </c>
      <c r="AF14" s="5" t="s">
        <v>12</v>
      </c>
      <c r="AG14" s="5" t="s">
        <v>12</v>
      </c>
      <c r="AH14" s="5" t="s">
        <v>18</v>
      </c>
      <c r="AI14" s="5" t="s">
        <v>13</v>
      </c>
      <c r="AJ14" s="5" t="s">
        <v>12</v>
      </c>
      <c r="AK14" s="20">
        <v>5</v>
      </c>
    </row>
    <row r="15" spans="1:41" x14ac:dyDescent="0.2">
      <c r="A15" s="1" t="s">
        <v>67</v>
      </c>
      <c r="B15" s="1" t="s">
        <v>68</v>
      </c>
      <c r="C15" s="1" t="s">
        <v>8</v>
      </c>
      <c r="D15" s="1" t="s">
        <v>58</v>
      </c>
      <c r="E15" s="1" t="s">
        <v>28</v>
      </c>
      <c r="F15" s="1" t="s">
        <v>10</v>
      </c>
      <c r="L15" s="5">
        <v>3182.7</v>
      </c>
      <c r="M15" s="5">
        <v>6081.55</v>
      </c>
      <c r="N15" s="5">
        <v>6109.61</v>
      </c>
      <c r="O15" s="5">
        <v>3962</v>
      </c>
      <c r="P15" s="5">
        <v>5440.99</v>
      </c>
      <c r="Q15" s="5">
        <v>4793.38</v>
      </c>
      <c r="R15" s="5">
        <v>4034.92</v>
      </c>
      <c r="S15" s="5">
        <v>6184.51</v>
      </c>
      <c r="T15" s="5">
        <v>4160.78</v>
      </c>
      <c r="U15" s="5">
        <v>14.55</v>
      </c>
      <c r="V15" s="5">
        <v>1964.4739999999999</v>
      </c>
      <c r="W15" s="5">
        <v>1389.623</v>
      </c>
      <c r="X15" s="5">
        <v>7367.1419999999998</v>
      </c>
      <c r="Y15" s="5">
        <v>6468.9</v>
      </c>
      <c r="Z15" s="5">
        <v>5396.6509999999998</v>
      </c>
      <c r="AA15" s="5">
        <v>4501.451</v>
      </c>
      <c r="AB15" s="5">
        <v>6906.3109999999997</v>
      </c>
      <c r="AC15" s="5">
        <v>3812.5149999999999</v>
      </c>
      <c r="AD15" s="5">
        <v>5230.2160000000003</v>
      </c>
      <c r="AE15" s="5">
        <v>6139.97</v>
      </c>
      <c r="AF15" s="5">
        <v>7904.65</v>
      </c>
      <c r="AG15" s="5">
        <v>6535.2089999999998</v>
      </c>
      <c r="AH15" s="5">
        <v>7543.4549999999999</v>
      </c>
      <c r="AI15" s="5">
        <v>7750.9260000000004</v>
      </c>
      <c r="AJ15" s="5">
        <v>8985.6200000000008</v>
      </c>
      <c r="AK15" s="20">
        <v>6</v>
      </c>
      <c r="AM15" s="12">
        <f>+AO15/$AO$3</f>
        <v>4.2662613874009457E-2</v>
      </c>
      <c r="AN15" s="7">
        <f>IF(AK15=1,AM15,AM15+AN13)</f>
        <v>0.72374770059061866</v>
      </c>
      <c r="AO15" s="5">
        <f>SUM(G15:AJ15)</f>
        <v>131862.10300000003</v>
      </c>
    </row>
    <row r="16" spans="1:41" x14ac:dyDescent="0.2">
      <c r="A16" s="1" t="s">
        <v>67</v>
      </c>
      <c r="B16" s="1" t="s">
        <v>68</v>
      </c>
      <c r="C16" s="1" t="s">
        <v>8</v>
      </c>
      <c r="D16" s="1" t="s">
        <v>58</v>
      </c>
      <c r="E16" s="1" t="s">
        <v>28</v>
      </c>
      <c r="F16" s="1" t="s">
        <v>11</v>
      </c>
      <c r="L16" s="5" t="s">
        <v>13</v>
      </c>
      <c r="M16" s="5" t="s">
        <v>13</v>
      </c>
      <c r="N16" s="5" t="s">
        <v>13</v>
      </c>
      <c r="O16" s="5" t="s">
        <v>15</v>
      </c>
      <c r="P16" s="5" t="s">
        <v>13</v>
      </c>
      <c r="Q16" s="5" t="s">
        <v>13</v>
      </c>
      <c r="R16" s="5" t="s">
        <v>13</v>
      </c>
      <c r="S16" s="5" t="s">
        <v>13</v>
      </c>
      <c r="T16" s="5" t="s">
        <v>13</v>
      </c>
      <c r="U16" s="5" t="s">
        <v>24</v>
      </c>
      <c r="V16" s="5" t="s">
        <v>13</v>
      </c>
      <c r="W16" s="5" t="s">
        <v>12</v>
      </c>
      <c r="X16" s="5" t="s">
        <v>12</v>
      </c>
      <c r="Y16" s="5" t="s">
        <v>12</v>
      </c>
      <c r="Z16" s="5" t="s">
        <v>12</v>
      </c>
      <c r="AA16" s="5" t="s">
        <v>12</v>
      </c>
      <c r="AB16" s="5" t="s">
        <v>12</v>
      </c>
      <c r="AC16" s="5" t="s">
        <v>12</v>
      </c>
      <c r="AD16" s="5" t="s">
        <v>12</v>
      </c>
      <c r="AE16" s="5" t="s">
        <v>12</v>
      </c>
      <c r="AF16" s="5" t="s">
        <v>12</v>
      </c>
      <c r="AG16" s="5" t="s">
        <v>12</v>
      </c>
      <c r="AH16" s="5" t="s">
        <v>18</v>
      </c>
      <c r="AI16" s="5" t="s">
        <v>12</v>
      </c>
      <c r="AJ16" s="5" t="s">
        <v>12</v>
      </c>
      <c r="AK16" s="20">
        <v>6</v>
      </c>
    </row>
    <row r="17" spans="1:41" x14ac:dyDescent="0.2">
      <c r="A17" s="1" t="s">
        <v>67</v>
      </c>
      <c r="B17" s="1" t="s">
        <v>68</v>
      </c>
      <c r="C17" s="1" t="s">
        <v>8</v>
      </c>
      <c r="D17" s="1" t="s">
        <v>25</v>
      </c>
      <c r="E17" s="1" t="s">
        <v>21</v>
      </c>
      <c r="F17" s="1" t="s">
        <v>10</v>
      </c>
      <c r="G17" s="5">
        <v>3020</v>
      </c>
      <c r="H17" s="5">
        <v>2124</v>
      </c>
      <c r="I17" s="5">
        <v>2627</v>
      </c>
      <c r="J17" s="5">
        <v>4194</v>
      </c>
      <c r="K17" s="5">
        <v>4770</v>
      </c>
      <c r="L17" s="5">
        <v>4246</v>
      </c>
      <c r="M17" s="5">
        <v>2733</v>
      </c>
      <c r="N17" s="5">
        <v>4092</v>
      </c>
      <c r="O17" s="5">
        <v>2101</v>
      </c>
      <c r="P17" s="5">
        <v>2286</v>
      </c>
      <c r="Q17" s="5">
        <v>1550</v>
      </c>
      <c r="R17" s="5">
        <v>1533.9880000000001</v>
      </c>
      <c r="S17" s="5">
        <v>1999.175</v>
      </c>
      <c r="T17" s="5">
        <v>5066</v>
      </c>
      <c r="U17" s="5">
        <v>3088.1680000000001</v>
      </c>
      <c r="V17" s="5">
        <v>4206.2569999999996</v>
      </c>
      <c r="W17" s="5">
        <v>8495.7090000000007</v>
      </c>
      <c r="X17" s="5">
        <v>5265.9859999999999</v>
      </c>
      <c r="Y17" s="5">
        <v>3562.6970000000001</v>
      </c>
      <c r="Z17" s="5">
        <v>3040.81</v>
      </c>
      <c r="AA17" s="5">
        <v>3347.71</v>
      </c>
      <c r="AB17" s="5">
        <v>3637.0949999999998</v>
      </c>
      <c r="AC17" s="5">
        <v>3842.701</v>
      </c>
      <c r="AD17" s="5">
        <v>3358.1970000000001</v>
      </c>
      <c r="AE17" s="5">
        <v>2857.125</v>
      </c>
      <c r="AF17" s="5">
        <v>2913.8560000000002</v>
      </c>
      <c r="AG17" s="5">
        <v>2708.4340000000002</v>
      </c>
      <c r="AH17" s="5">
        <v>2952.5709999999999</v>
      </c>
      <c r="AI17" s="5">
        <v>3399.645</v>
      </c>
      <c r="AJ17" s="5">
        <v>2554.038</v>
      </c>
      <c r="AK17" s="20">
        <v>7</v>
      </c>
      <c r="AM17" s="12">
        <f>+AO17/$AO$3</f>
        <v>3.2862941601714095E-2</v>
      </c>
      <c r="AN17" s="7">
        <f>IF(AK17=1,AM17,AM17+AN15)</f>
        <v>0.75661064219233276</v>
      </c>
      <c r="AO17" s="5">
        <f>SUM(G17:AJ17)</f>
        <v>101573.162</v>
      </c>
    </row>
    <row r="18" spans="1:41" x14ac:dyDescent="0.2">
      <c r="A18" s="1" t="s">
        <v>67</v>
      </c>
      <c r="B18" s="1" t="s">
        <v>68</v>
      </c>
      <c r="C18" s="1" t="s">
        <v>8</v>
      </c>
      <c r="D18" s="1" t="s">
        <v>25</v>
      </c>
      <c r="E18" s="1" t="s">
        <v>21</v>
      </c>
      <c r="F18" s="1" t="s">
        <v>11</v>
      </c>
      <c r="G18" s="5" t="s">
        <v>12</v>
      </c>
      <c r="H18" s="5" t="s">
        <v>12</v>
      </c>
      <c r="I18" s="5" t="s">
        <v>12</v>
      </c>
      <c r="J18" s="5" t="s">
        <v>12</v>
      </c>
      <c r="K18" s="5" t="s">
        <v>12</v>
      </c>
      <c r="L18" s="5" t="s">
        <v>12</v>
      </c>
      <c r="M18" s="5" t="s">
        <v>12</v>
      </c>
      <c r="N18" s="5" t="s">
        <v>12</v>
      </c>
      <c r="O18" s="5" t="s">
        <v>12</v>
      </c>
      <c r="P18" s="5" t="s">
        <v>12</v>
      </c>
      <c r="Q18" s="5" t="s">
        <v>12</v>
      </c>
      <c r="R18" s="5" t="s">
        <v>12</v>
      </c>
      <c r="S18" s="5" t="s">
        <v>12</v>
      </c>
      <c r="T18" s="5" t="s">
        <v>12</v>
      </c>
      <c r="U18" s="5" t="s">
        <v>12</v>
      </c>
      <c r="V18" s="5" t="s">
        <v>12</v>
      </c>
      <c r="W18" s="5" t="s">
        <v>12</v>
      </c>
      <c r="X18" s="5" t="s">
        <v>12</v>
      </c>
      <c r="Y18" s="5" t="s">
        <v>12</v>
      </c>
      <c r="Z18" s="5" t="s">
        <v>12</v>
      </c>
      <c r="AA18" s="5" t="s">
        <v>12</v>
      </c>
      <c r="AB18" s="5" t="s">
        <v>12</v>
      </c>
      <c r="AC18" s="5" t="s">
        <v>12</v>
      </c>
      <c r="AD18" s="5" t="s">
        <v>12</v>
      </c>
      <c r="AE18" s="5" t="s">
        <v>13</v>
      </c>
      <c r="AF18" s="5" t="s">
        <v>13</v>
      </c>
      <c r="AG18" s="5" t="s">
        <v>13</v>
      </c>
      <c r="AH18" s="5" t="s">
        <v>13</v>
      </c>
      <c r="AI18" s="5" t="s">
        <v>13</v>
      </c>
      <c r="AJ18" s="5" t="s">
        <v>13</v>
      </c>
      <c r="AK18" s="20">
        <v>7</v>
      </c>
    </row>
    <row r="19" spans="1:41" x14ac:dyDescent="0.2">
      <c r="A19" s="1" t="s">
        <v>67</v>
      </c>
      <c r="B19" s="1" t="s">
        <v>68</v>
      </c>
      <c r="C19" s="1" t="s">
        <v>8</v>
      </c>
      <c r="D19" s="1" t="s">
        <v>48</v>
      </c>
      <c r="E19" s="1" t="s">
        <v>28</v>
      </c>
      <c r="F19" s="1" t="s">
        <v>10</v>
      </c>
      <c r="O19" s="5">
        <v>0.3</v>
      </c>
      <c r="P19" s="5">
        <v>6</v>
      </c>
      <c r="Q19" s="5">
        <v>12</v>
      </c>
      <c r="R19" s="5">
        <v>884</v>
      </c>
      <c r="S19" s="5">
        <v>245.74299999999999</v>
      </c>
      <c r="T19" s="5">
        <v>356.22399999999999</v>
      </c>
      <c r="U19" s="5">
        <v>5110.4949999999999</v>
      </c>
      <c r="V19" s="5">
        <v>4442.9859999999999</v>
      </c>
      <c r="W19" s="5">
        <v>3555.5230000000001</v>
      </c>
      <c r="X19" s="5">
        <v>7295.1840000000002</v>
      </c>
      <c r="Y19" s="5">
        <v>3619.9470000000001</v>
      </c>
      <c r="Z19" s="5">
        <v>4954.08</v>
      </c>
      <c r="AA19" s="5">
        <v>5260.0330000000004</v>
      </c>
      <c r="AB19" s="5">
        <v>3468.87</v>
      </c>
      <c r="AC19" s="5">
        <v>6423.9920000000002</v>
      </c>
      <c r="AD19" s="5">
        <v>3591.4470000000001</v>
      </c>
      <c r="AE19" s="5">
        <v>6651.03</v>
      </c>
      <c r="AF19" s="5">
        <v>4932.53</v>
      </c>
      <c r="AG19" s="5">
        <v>1491.04</v>
      </c>
      <c r="AH19" s="5">
        <v>3926.4789999999998</v>
      </c>
      <c r="AI19" s="5">
        <v>2219.81</v>
      </c>
      <c r="AJ19" s="5">
        <v>4756.33</v>
      </c>
      <c r="AK19" s="20">
        <v>8</v>
      </c>
      <c r="AM19" s="12">
        <f>+AO19/$AO$3</f>
        <v>2.3684407797783903E-2</v>
      </c>
      <c r="AN19" s="7">
        <f>IF(AK19=1,AM19,AM19+AN17)</f>
        <v>0.78029504999011667</v>
      </c>
      <c r="AO19" s="5">
        <f>SUM(G19:AJ19)</f>
        <v>73204.043000000005</v>
      </c>
    </row>
    <row r="20" spans="1:41" x14ac:dyDescent="0.2">
      <c r="A20" s="1" t="s">
        <v>67</v>
      </c>
      <c r="B20" s="1" t="s">
        <v>68</v>
      </c>
      <c r="C20" s="1" t="s">
        <v>8</v>
      </c>
      <c r="D20" s="1" t="s">
        <v>48</v>
      </c>
      <c r="E20" s="1" t="s">
        <v>28</v>
      </c>
      <c r="F20" s="1" t="s">
        <v>11</v>
      </c>
      <c r="I20" s="5" t="s">
        <v>15</v>
      </c>
      <c r="O20" s="5" t="s">
        <v>15</v>
      </c>
      <c r="P20" s="5" t="s">
        <v>15</v>
      </c>
      <c r="Q20" s="5" t="s">
        <v>15</v>
      </c>
      <c r="R20" s="5" t="s">
        <v>15</v>
      </c>
      <c r="S20" s="5" t="s">
        <v>15</v>
      </c>
      <c r="T20" s="5" t="s">
        <v>13</v>
      </c>
      <c r="U20" s="5" t="s">
        <v>13</v>
      </c>
      <c r="V20" s="5" t="s">
        <v>13</v>
      </c>
      <c r="W20" s="5" t="s">
        <v>12</v>
      </c>
      <c r="X20" s="5" t="s">
        <v>12</v>
      </c>
      <c r="Y20" s="5" t="s">
        <v>12</v>
      </c>
      <c r="Z20" s="5" t="s">
        <v>12</v>
      </c>
      <c r="AA20" s="5" t="s">
        <v>12</v>
      </c>
      <c r="AB20" s="5" t="s">
        <v>12</v>
      </c>
      <c r="AC20" s="5" t="s">
        <v>12</v>
      </c>
      <c r="AD20" s="5" t="s">
        <v>12</v>
      </c>
      <c r="AE20" s="5" t="s">
        <v>12</v>
      </c>
      <c r="AF20" s="5" t="s">
        <v>13</v>
      </c>
      <c r="AG20" s="5" t="s">
        <v>13</v>
      </c>
      <c r="AH20" s="5" t="s">
        <v>12</v>
      </c>
      <c r="AI20" s="5" t="s">
        <v>13</v>
      </c>
      <c r="AJ20" s="5" t="s">
        <v>15</v>
      </c>
      <c r="AK20" s="20">
        <v>8</v>
      </c>
    </row>
    <row r="21" spans="1:41" x14ac:dyDescent="0.2">
      <c r="A21" s="1" t="s">
        <v>67</v>
      </c>
      <c r="B21" s="1" t="s">
        <v>68</v>
      </c>
      <c r="C21" s="1" t="s">
        <v>8</v>
      </c>
      <c r="D21" s="1" t="s">
        <v>34</v>
      </c>
      <c r="E21" s="1" t="s">
        <v>28</v>
      </c>
      <c r="F21" s="1" t="s">
        <v>10</v>
      </c>
      <c r="N21" s="5">
        <v>963.3</v>
      </c>
      <c r="P21" s="5">
        <v>320.81</v>
      </c>
      <c r="Q21" s="5">
        <v>406.03</v>
      </c>
      <c r="Y21" s="5">
        <v>376.84100000000001</v>
      </c>
      <c r="Z21" s="5">
        <v>1819.914</v>
      </c>
      <c r="AA21" s="5">
        <v>3153.5509999999999</v>
      </c>
      <c r="AB21" s="5">
        <v>5888.3890000000001</v>
      </c>
      <c r="AC21" s="5">
        <v>5295.165</v>
      </c>
      <c r="AD21" s="5">
        <v>7069.7470000000003</v>
      </c>
      <c r="AE21" s="5">
        <v>7124.6369999999997</v>
      </c>
      <c r="AF21" s="5">
        <v>3496.7339999999999</v>
      </c>
      <c r="AG21" s="5">
        <v>5791.2</v>
      </c>
      <c r="AH21" s="5">
        <v>8120.8</v>
      </c>
      <c r="AI21" s="5">
        <v>9142.0959999999995</v>
      </c>
      <c r="AJ21" s="5">
        <v>8688.4449999999997</v>
      </c>
      <c r="AK21" s="20">
        <v>9</v>
      </c>
      <c r="AM21" s="12">
        <f>+AO21/$AO$3</f>
        <v>2.1889932860667323E-2</v>
      </c>
      <c r="AN21" s="7">
        <f>IF(AK21=1,AM21,AM21+AN19)</f>
        <v>0.80218498285078399</v>
      </c>
      <c r="AO21" s="5">
        <f>SUM(G21:AJ21)</f>
        <v>67657.658999999985</v>
      </c>
    </row>
    <row r="22" spans="1:41" x14ac:dyDescent="0.2">
      <c r="A22" s="1" t="s">
        <v>67</v>
      </c>
      <c r="B22" s="1" t="s">
        <v>68</v>
      </c>
      <c r="C22" s="1" t="s">
        <v>8</v>
      </c>
      <c r="D22" s="1" t="s">
        <v>34</v>
      </c>
      <c r="E22" s="1" t="s">
        <v>28</v>
      </c>
      <c r="F22" s="1" t="s">
        <v>11</v>
      </c>
      <c r="N22" s="5" t="s">
        <v>15</v>
      </c>
      <c r="P22" s="5" t="s">
        <v>13</v>
      </c>
      <c r="Q22" s="5" t="s">
        <v>13</v>
      </c>
      <c r="S22" s="5" t="s">
        <v>24</v>
      </c>
      <c r="Y22" s="5" t="s">
        <v>12</v>
      </c>
      <c r="Z22" s="5" t="s">
        <v>13</v>
      </c>
      <c r="AA22" s="5" t="s">
        <v>13</v>
      </c>
      <c r="AB22" s="5" t="s">
        <v>13</v>
      </c>
      <c r="AC22" s="5" t="s">
        <v>13</v>
      </c>
      <c r="AD22" s="5" t="s">
        <v>13</v>
      </c>
      <c r="AE22" s="5" t="s">
        <v>13</v>
      </c>
      <c r="AF22" s="5" t="s">
        <v>13</v>
      </c>
      <c r="AG22" s="5" t="s">
        <v>12</v>
      </c>
      <c r="AH22" s="5" t="s">
        <v>15</v>
      </c>
      <c r="AI22" s="5" t="s">
        <v>15</v>
      </c>
      <c r="AJ22" s="5" t="s">
        <v>15</v>
      </c>
      <c r="AK22" s="20">
        <v>9</v>
      </c>
    </row>
    <row r="23" spans="1:41" x14ac:dyDescent="0.2">
      <c r="A23" s="1" t="s">
        <v>67</v>
      </c>
      <c r="B23" s="1" t="s">
        <v>68</v>
      </c>
      <c r="C23" s="1" t="s">
        <v>19</v>
      </c>
      <c r="D23" s="1" t="s">
        <v>20</v>
      </c>
      <c r="E23" s="1" t="s">
        <v>21</v>
      </c>
      <c r="F23" s="1" t="s">
        <v>10</v>
      </c>
      <c r="G23" s="5">
        <v>2163</v>
      </c>
      <c r="H23" s="5">
        <v>1554</v>
      </c>
      <c r="I23" s="5">
        <v>1301</v>
      </c>
      <c r="J23" s="5">
        <v>3851</v>
      </c>
      <c r="K23" s="5">
        <v>2681</v>
      </c>
      <c r="L23" s="5">
        <v>3985</v>
      </c>
      <c r="M23" s="5">
        <v>2993</v>
      </c>
      <c r="N23" s="5">
        <v>3643</v>
      </c>
      <c r="O23" s="5">
        <v>3389</v>
      </c>
      <c r="P23" s="5">
        <v>4014</v>
      </c>
      <c r="Q23" s="5">
        <v>2787</v>
      </c>
      <c r="R23" s="5">
        <v>3363</v>
      </c>
      <c r="S23" s="5">
        <v>4946</v>
      </c>
      <c r="T23" s="5">
        <v>4145</v>
      </c>
      <c r="U23" s="5">
        <v>2327</v>
      </c>
      <c r="V23" s="5">
        <v>860</v>
      </c>
      <c r="W23" s="5">
        <v>1707</v>
      </c>
      <c r="X23" s="5">
        <v>806.95500000000004</v>
      </c>
      <c r="Y23" s="5">
        <v>1179.6690000000001</v>
      </c>
      <c r="Z23" s="5">
        <v>537.14400000000001</v>
      </c>
      <c r="AA23" s="5">
        <v>1463.115</v>
      </c>
      <c r="AB23" s="5">
        <v>819.13900000000001</v>
      </c>
      <c r="AC23" s="5">
        <v>1023.134</v>
      </c>
      <c r="AD23" s="5">
        <v>901.51400000000001</v>
      </c>
      <c r="AE23" s="5">
        <v>927.48500000000001</v>
      </c>
      <c r="AF23" s="5">
        <v>761.28700000000003</v>
      </c>
      <c r="AG23" s="5">
        <v>563.42399999999998</v>
      </c>
      <c r="AH23" s="5">
        <v>550.37800000000004</v>
      </c>
      <c r="AI23" s="5">
        <v>463.65</v>
      </c>
      <c r="AJ23" s="5">
        <v>436.61</v>
      </c>
      <c r="AK23" s="20">
        <v>10</v>
      </c>
      <c r="AM23" s="12">
        <f>+AO23/$AO$3</f>
        <v>1.9458482514631732E-2</v>
      </c>
      <c r="AN23" s="7">
        <f>IF(AK23=1,AM23,AM23+AN21)</f>
        <v>0.82164346536541577</v>
      </c>
      <c r="AO23" s="5">
        <f>SUM(G23:AJ23)</f>
        <v>60142.504000000001</v>
      </c>
    </row>
    <row r="24" spans="1:41" x14ac:dyDescent="0.2">
      <c r="A24" s="1" t="s">
        <v>67</v>
      </c>
      <c r="B24" s="1" t="s">
        <v>68</v>
      </c>
      <c r="C24" s="1" t="s">
        <v>19</v>
      </c>
      <c r="D24" s="1" t="s">
        <v>20</v>
      </c>
      <c r="E24" s="1" t="s">
        <v>21</v>
      </c>
      <c r="F24" s="1" t="s">
        <v>11</v>
      </c>
      <c r="G24" s="5" t="s">
        <v>13</v>
      </c>
      <c r="H24" s="5" t="s">
        <v>13</v>
      </c>
      <c r="I24" s="5" t="s">
        <v>13</v>
      </c>
      <c r="J24" s="5" t="s">
        <v>13</v>
      </c>
      <c r="K24" s="5" t="s">
        <v>13</v>
      </c>
      <c r="L24" s="5" t="s">
        <v>13</v>
      </c>
      <c r="M24" s="5" t="s">
        <v>13</v>
      </c>
      <c r="N24" s="5" t="s">
        <v>13</v>
      </c>
      <c r="O24" s="5" t="s">
        <v>13</v>
      </c>
      <c r="P24" s="5" t="s">
        <v>13</v>
      </c>
      <c r="Q24" s="5" t="s">
        <v>13</v>
      </c>
      <c r="R24" s="5" t="s">
        <v>13</v>
      </c>
      <c r="S24" s="5" t="s">
        <v>13</v>
      </c>
      <c r="T24" s="5" t="s">
        <v>13</v>
      </c>
      <c r="U24" s="5" t="s">
        <v>13</v>
      </c>
      <c r="V24" s="5" t="s">
        <v>13</v>
      </c>
      <c r="W24" s="5" t="s">
        <v>13</v>
      </c>
      <c r="X24" s="5" t="s">
        <v>13</v>
      </c>
      <c r="Y24" s="5" t="s">
        <v>13</v>
      </c>
      <c r="Z24" s="5" t="s">
        <v>13</v>
      </c>
      <c r="AA24" s="5" t="s">
        <v>13</v>
      </c>
      <c r="AB24" s="5" t="s">
        <v>13</v>
      </c>
      <c r="AC24" s="5" t="s">
        <v>13</v>
      </c>
      <c r="AD24" s="5" t="s">
        <v>13</v>
      </c>
      <c r="AE24" s="5" t="s">
        <v>12</v>
      </c>
      <c r="AF24" s="5" t="s">
        <v>12</v>
      </c>
      <c r="AG24" s="5" t="s">
        <v>12</v>
      </c>
      <c r="AH24" s="5" t="s">
        <v>12</v>
      </c>
      <c r="AI24" s="5" t="s">
        <v>12</v>
      </c>
      <c r="AJ24" s="5" t="s">
        <v>12</v>
      </c>
      <c r="AK24" s="20">
        <v>10</v>
      </c>
    </row>
    <row r="25" spans="1:41" x14ac:dyDescent="0.2">
      <c r="A25" s="1" t="s">
        <v>67</v>
      </c>
      <c r="B25" s="1" t="s">
        <v>68</v>
      </c>
      <c r="C25" s="1" t="s">
        <v>8</v>
      </c>
      <c r="D25" s="1" t="s">
        <v>50</v>
      </c>
      <c r="E25" s="1" t="s">
        <v>28</v>
      </c>
      <c r="F25" s="1" t="s">
        <v>10</v>
      </c>
      <c r="S25" s="5">
        <v>2207.2399999999998</v>
      </c>
      <c r="T25" s="5">
        <v>1588.34</v>
      </c>
      <c r="U25" s="5">
        <v>2963.3649999999998</v>
      </c>
      <c r="V25" s="5">
        <v>5300.1859999999997</v>
      </c>
      <c r="W25" s="5">
        <v>3477.5140000000001</v>
      </c>
      <c r="X25" s="5">
        <v>3768.0239999999999</v>
      </c>
      <c r="Y25" s="5">
        <v>2612.1990000000001</v>
      </c>
      <c r="Z25" s="5">
        <v>3157.6219999999998</v>
      </c>
      <c r="AA25" s="5">
        <v>2811.3870000000002</v>
      </c>
      <c r="AB25" s="5">
        <v>2961.0540000000001</v>
      </c>
      <c r="AC25" s="5">
        <v>4036.373</v>
      </c>
      <c r="AD25" s="5">
        <v>3772.8359999999998</v>
      </c>
      <c r="AE25" s="5">
        <v>5200.2619999999997</v>
      </c>
      <c r="AF25" s="5">
        <v>2702.5169999999998</v>
      </c>
      <c r="AG25" s="5">
        <v>3647.3380000000002</v>
      </c>
      <c r="AH25" s="5">
        <v>2499.0439999999999</v>
      </c>
      <c r="AI25" s="5">
        <v>2943.7449999999999</v>
      </c>
      <c r="AJ25" s="5">
        <v>2580.54</v>
      </c>
      <c r="AK25" s="20">
        <v>11</v>
      </c>
      <c r="AM25" s="12">
        <f>+AO25/$AO$3</f>
        <v>1.8839577763759972E-2</v>
      </c>
      <c r="AN25" s="7">
        <f>IF(AK25=1,AM25,AM25+AN23)</f>
        <v>0.84048304312917577</v>
      </c>
      <c r="AO25" s="5">
        <f>SUM(G25:AJ25)</f>
        <v>58229.586000000018</v>
      </c>
    </row>
    <row r="26" spans="1:41" x14ac:dyDescent="0.2">
      <c r="A26" s="1" t="s">
        <v>67</v>
      </c>
      <c r="B26" s="1" t="s">
        <v>68</v>
      </c>
      <c r="C26" s="1" t="s">
        <v>8</v>
      </c>
      <c r="D26" s="1" t="s">
        <v>50</v>
      </c>
      <c r="E26" s="1" t="s">
        <v>28</v>
      </c>
      <c r="F26" s="1" t="s">
        <v>11</v>
      </c>
      <c r="S26" s="5" t="s">
        <v>13</v>
      </c>
      <c r="T26" s="5" t="s">
        <v>13</v>
      </c>
      <c r="U26" s="5" t="s">
        <v>13</v>
      </c>
      <c r="V26" s="5" t="s">
        <v>13</v>
      </c>
      <c r="W26" s="5" t="s">
        <v>12</v>
      </c>
      <c r="X26" s="5" t="s">
        <v>12</v>
      </c>
      <c r="Y26" s="5" t="s">
        <v>12</v>
      </c>
      <c r="Z26" s="5" t="s">
        <v>12</v>
      </c>
      <c r="AA26" s="5" t="s">
        <v>12</v>
      </c>
      <c r="AB26" s="5" t="s">
        <v>12</v>
      </c>
      <c r="AC26" s="5" t="s">
        <v>12</v>
      </c>
      <c r="AD26" s="5" t="s">
        <v>12</v>
      </c>
      <c r="AE26" s="5" t="s">
        <v>12</v>
      </c>
      <c r="AF26" s="5" t="s">
        <v>12</v>
      </c>
      <c r="AG26" s="5" t="s">
        <v>12</v>
      </c>
      <c r="AH26" s="5" t="s">
        <v>18</v>
      </c>
      <c r="AI26" s="5" t="s">
        <v>12</v>
      </c>
      <c r="AJ26" s="5" t="s">
        <v>12</v>
      </c>
      <c r="AK26" s="20">
        <v>11</v>
      </c>
    </row>
    <row r="27" spans="1:41" x14ac:dyDescent="0.2">
      <c r="A27" s="1" t="s">
        <v>67</v>
      </c>
      <c r="B27" s="1" t="s">
        <v>68</v>
      </c>
      <c r="C27" s="1" t="s">
        <v>8</v>
      </c>
      <c r="D27" s="1" t="s">
        <v>215</v>
      </c>
      <c r="E27" s="1" t="s">
        <v>9</v>
      </c>
      <c r="F27" s="1" t="s">
        <v>10</v>
      </c>
      <c r="G27" s="5">
        <v>2623</v>
      </c>
      <c r="H27" s="5">
        <v>1758</v>
      </c>
      <c r="I27" s="5">
        <v>1498</v>
      </c>
      <c r="J27" s="5">
        <v>1767</v>
      </c>
      <c r="K27" s="5">
        <v>1101</v>
      </c>
      <c r="L27" s="5">
        <v>3069</v>
      </c>
      <c r="M27" s="5">
        <v>996</v>
      </c>
      <c r="N27" s="5">
        <v>3509</v>
      </c>
      <c r="O27" s="5">
        <v>1311</v>
      </c>
      <c r="P27" s="5">
        <v>600.70000000000005</v>
      </c>
      <c r="Q27" s="5">
        <v>504.1</v>
      </c>
      <c r="R27" s="5">
        <v>917.43</v>
      </c>
      <c r="S27" s="5">
        <v>1378.7</v>
      </c>
      <c r="T27" s="5">
        <v>1291.6790000000001</v>
      </c>
      <c r="U27" s="5">
        <v>797.7</v>
      </c>
      <c r="V27" s="5">
        <v>928.31100000000004</v>
      </c>
      <c r="W27" s="5">
        <v>769.04</v>
      </c>
      <c r="X27" s="5">
        <v>1055.085</v>
      </c>
      <c r="Y27" s="5">
        <v>873.68700000000001</v>
      </c>
      <c r="Z27" s="5">
        <v>1561.463</v>
      </c>
      <c r="AA27" s="5">
        <v>3009.8560000000002</v>
      </c>
      <c r="AB27" s="5">
        <v>973.15099999999995</v>
      </c>
      <c r="AC27" s="5">
        <v>592.649</v>
      </c>
      <c r="AD27" s="5">
        <v>1043.3140000000001</v>
      </c>
      <c r="AE27" s="5">
        <v>1067.944</v>
      </c>
      <c r="AF27" s="5">
        <v>1393.127</v>
      </c>
      <c r="AG27" s="5">
        <v>1416.3309999999999</v>
      </c>
      <c r="AH27" s="5">
        <v>695.96400000000006</v>
      </c>
      <c r="AI27" s="5">
        <v>914.19299999999998</v>
      </c>
      <c r="AJ27" s="5">
        <v>741.71199999999999</v>
      </c>
      <c r="AK27" s="20">
        <v>12</v>
      </c>
      <c r="AM27" s="12">
        <f>+AO27/$AO$3</f>
        <v>1.2992747810703113E-2</v>
      </c>
      <c r="AN27" s="7">
        <f>IF(AK27=1,AM27,AM27+AN25)</f>
        <v>0.85347579093987891</v>
      </c>
      <c r="AO27" s="5">
        <f>SUM(G27:AJ27)</f>
        <v>40158.136000000006</v>
      </c>
    </row>
    <row r="28" spans="1:41" x14ac:dyDescent="0.2">
      <c r="A28" s="1" t="s">
        <v>67</v>
      </c>
      <c r="B28" s="1" t="s">
        <v>68</v>
      </c>
      <c r="C28" s="1" t="s">
        <v>8</v>
      </c>
      <c r="D28" s="1" t="s">
        <v>215</v>
      </c>
      <c r="E28" s="1" t="s">
        <v>9</v>
      </c>
      <c r="F28" s="1" t="s">
        <v>11</v>
      </c>
      <c r="G28" s="5" t="s">
        <v>18</v>
      </c>
      <c r="H28" s="5" t="s">
        <v>18</v>
      </c>
      <c r="I28" s="5" t="s">
        <v>18</v>
      </c>
      <c r="J28" s="5" t="s">
        <v>18</v>
      </c>
      <c r="K28" s="5" t="s">
        <v>18</v>
      </c>
      <c r="L28" s="5" t="s">
        <v>18</v>
      </c>
      <c r="M28" s="5" t="s">
        <v>18</v>
      </c>
      <c r="N28" s="5" t="s">
        <v>18</v>
      </c>
      <c r="O28" s="5" t="s">
        <v>12</v>
      </c>
      <c r="P28" s="5" t="s">
        <v>12</v>
      </c>
      <c r="Q28" s="5" t="s">
        <v>12</v>
      </c>
      <c r="R28" s="5" t="s">
        <v>12</v>
      </c>
      <c r="S28" s="5" t="s">
        <v>12</v>
      </c>
      <c r="T28" s="5" t="s">
        <v>12</v>
      </c>
      <c r="U28" s="5" t="s">
        <v>12</v>
      </c>
      <c r="V28" s="5" t="s">
        <v>12</v>
      </c>
      <c r="W28" s="5" t="s">
        <v>12</v>
      </c>
      <c r="X28" s="5" t="s">
        <v>12</v>
      </c>
      <c r="Y28" s="5" t="s">
        <v>12</v>
      </c>
      <c r="Z28" s="5" t="s">
        <v>12</v>
      </c>
      <c r="AA28" s="5" t="s">
        <v>12</v>
      </c>
      <c r="AB28" s="5" t="s">
        <v>12</v>
      </c>
      <c r="AC28" s="5" t="s">
        <v>12</v>
      </c>
      <c r="AD28" s="5" t="s">
        <v>12</v>
      </c>
      <c r="AE28" s="5" t="s">
        <v>18</v>
      </c>
      <c r="AF28" s="5" t="s">
        <v>12</v>
      </c>
      <c r="AG28" s="5" t="s">
        <v>12</v>
      </c>
      <c r="AH28" s="5" t="s">
        <v>12</v>
      </c>
      <c r="AI28" s="5" t="s">
        <v>12</v>
      </c>
      <c r="AJ28" s="5" t="s">
        <v>15</v>
      </c>
      <c r="AK28" s="20">
        <v>12</v>
      </c>
    </row>
    <row r="29" spans="1:41" x14ac:dyDescent="0.2">
      <c r="A29" s="1" t="s">
        <v>67</v>
      </c>
      <c r="B29" s="1" t="s">
        <v>68</v>
      </c>
      <c r="C29" s="1" t="s">
        <v>8</v>
      </c>
      <c r="D29" s="1" t="s">
        <v>48</v>
      </c>
      <c r="E29" s="1" t="s">
        <v>33</v>
      </c>
      <c r="F29" s="1" t="s">
        <v>10</v>
      </c>
      <c r="G29" s="5">
        <v>1272</v>
      </c>
      <c r="H29" s="5">
        <v>1202</v>
      </c>
      <c r="I29" s="5">
        <v>1344</v>
      </c>
      <c r="J29" s="5">
        <v>1560</v>
      </c>
      <c r="K29" s="5">
        <v>1362</v>
      </c>
      <c r="L29" s="5">
        <v>1289</v>
      </c>
      <c r="M29" s="5">
        <v>1299</v>
      </c>
      <c r="N29" s="5">
        <v>1145</v>
      </c>
      <c r="O29" s="5">
        <v>1185</v>
      </c>
      <c r="P29" s="5">
        <v>1388</v>
      </c>
      <c r="Q29" s="5">
        <v>1374</v>
      </c>
      <c r="R29" s="5">
        <v>918</v>
      </c>
      <c r="S29" s="5">
        <v>1617</v>
      </c>
      <c r="T29" s="5">
        <v>1500.7760000000001</v>
      </c>
      <c r="U29" s="5">
        <v>985</v>
      </c>
      <c r="V29" s="5">
        <v>1218</v>
      </c>
      <c r="W29" s="5">
        <v>1048</v>
      </c>
      <c r="X29" s="5">
        <v>648</v>
      </c>
      <c r="Y29" s="5">
        <v>1121</v>
      </c>
      <c r="Z29" s="5">
        <v>1053.6369999999999</v>
      </c>
      <c r="AA29" s="5">
        <v>800.15200000000004</v>
      </c>
      <c r="AB29" s="5">
        <v>1163.769</v>
      </c>
      <c r="AC29" s="5">
        <v>1166.6379999999999</v>
      </c>
      <c r="AD29" s="5">
        <v>1166.6379999999999</v>
      </c>
      <c r="AE29" s="5">
        <v>1166.6379999999999</v>
      </c>
      <c r="AF29" s="5">
        <v>2057</v>
      </c>
      <c r="AG29" s="5">
        <v>1264.568</v>
      </c>
      <c r="AH29" s="5">
        <v>1571.7650000000001</v>
      </c>
      <c r="AI29" s="5">
        <v>1459.0429999999999</v>
      </c>
      <c r="AJ29" s="5">
        <v>1447.692</v>
      </c>
      <c r="AK29" s="20">
        <v>13</v>
      </c>
      <c r="AM29" s="12">
        <f>+AO29/$AO$3</f>
        <v>1.2227634861294629E-2</v>
      </c>
      <c r="AN29" s="7">
        <f>IF(AK29=1,AM29,AM29+AN27)</f>
        <v>0.86570342580117354</v>
      </c>
      <c r="AO29" s="5">
        <f>SUM(G29:AJ29)</f>
        <v>37793.315999999999</v>
      </c>
    </row>
    <row r="30" spans="1:41" x14ac:dyDescent="0.2">
      <c r="A30" s="1" t="s">
        <v>67</v>
      </c>
      <c r="B30" s="1" t="s">
        <v>68</v>
      </c>
      <c r="C30" s="1" t="s">
        <v>8</v>
      </c>
      <c r="D30" s="1" t="s">
        <v>48</v>
      </c>
      <c r="E30" s="1" t="s">
        <v>33</v>
      </c>
      <c r="F30" s="1" t="s">
        <v>11</v>
      </c>
      <c r="G30" s="5" t="s">
        <v>24</v>
      </c>
      <c r="H30" s="5" t="s">
        <v>24</v>
      </c>
      <c r="I30" s="5" t="s">
        <v>13</v>
      </c>
      <c r="J30" s="5" t="s">
        <v>13</v>
      </c>
      <c r="K30" s="5" t="s">
        <v>13</v>
      </c>
      <c r="L30" s="5" t="s">
        <v>13</v>
      </c>
      <c r="M30" s="5" t="s">
        <v>13</v>
      </c>
      <c r="N30" s="5" t="s">
        <v>13</v>
      </c>
      <c r="O30" s="5" t="s">
        <v>13</v>
      </c>
      <c r="P30" s="5" t="s">
        <v>13</v>
      </c>
      <c r="Q30" s="5" t="s">
        <v>13</v>
      </c>
      <c r="R30" s="5" t="s">
        <v>15</v>
      </c>
      <c r="S30" s="5" t="s">
        <v>13</v>
      </c>
      <c r="T30" s="5" t="s">
        <v>13</v>
      </c>
      <c r="U30" s="5" t="s">
        <v>13</v>
      </c>
      <c r="V30" s="5" t="s">
        <v>13</v>
      </c>
      <c r="W30" s="5" t="s">
        <v>13</v>
      </c>
      <c r="X30" s="5" t="s">
        <v>13</v>
      </c>
      <c r="Y30" s="5" t="s">
        <v>13</v>
      </c>
      <c r="Z30" s="5" t="s">
        <v>13</v>
      </c>
      <c r="AA30" s="5" t="s">
        <v>13</v>
      </c>
      <c r="AB30" s="5" t="s">
        <v>13</v>
      </c>
      <c r="AC30" s="5" t="s">
        <v>13</v>
      </c>
      <c r="AD30" s="5" t="s">
        <v>13</v>
      </c>
      <c r="AE30" s="5">
        <v>-1</v>
      </c>
      <c r="AF30" s="5" t="s">
        <v>15</v>
      </c>
      <c r="AG30" s="5">
        <v>-1</v>
      </c>
      <c r="AH30" s="5" t="s">
        <v>24</v>
      </c>
      <c r="AI30" s="5" t="s">
        <v>15</v>
      </c>
      <c r="AJ30" s="5" t="s">
        <v>24</v>
      </c>
      <c r="AK30" s="20">
        <v>13</v>
      </c>
    </row>
    <row r="31" spans="1:41" x14ac:dyDescent="0.2">
      <c r="A31" s="1" t="s">
        <v>67</v>
      </c>
      <c r="B31" s="1" t="s">
        <v>68</v>
      </c>
      <c r="C31" s="1" t="s">
        <v>8</v>
      </c>
      <c r="D31" s="1" t="s">
        <v>157</v>
      </c>
      <c r="E31" s="1" t="s">
        <v>28</v>
      </c>
      <c r="F31" s="1" t="s">
        <v>10</v>
      </c>
      <c r="Q31" s="5">
        <v>932.59</v>
      </c>
      <c r="AE31" s="5">
        <v>2750</v>
      </c>
      <c r="AF31" s="5">
        <v>8252</v>
      </c>
      <c r="AG31" s="5">
        <v>6226.9040000000005</v>
      </c>
      <c r="AH31" s="5">
        <v>5552.692</v>
      </c>
      <c r="AI31" s="5">
        <v>3958.51</v>
      </c>
      <c r="AJ31" s="5">
        <v>8694.07</v>
      </c>
      <c r="AK31" s="20">
        <v>14</v>
      </c>
      <c r="AM31" s="12">
        <f>+AO31/$AO$3</f>
        <v>1.1766089425287377E-2</v>
      </c>
      <c r="AN31" s="7">
        <f>IF(AK31=1,AM31,AM31+AN29)</f>
        <v>0.87746951522646088</v>
      </c>
      <c r="AO31" s="5">
        <f>SUM(G31:AJ31)</f>
        <v>36366.765999999996</v>
      </c>
    </row>
    <row r="32" spans="1:41" x14ac:dyDescent="0.2">
      <c r="A32" s="1" t="s">
        <v>67</v>
      </c>
      <c r="B32" s="1" t="s">
        <v>68</v>
      </c>
      <c r="C32" s="1" t="s">
        <v>8</v>
      </c>
      <c r="D32" s="1" t="s">
        <v>157</v>
      </c>
      <c r="E32" s="1" t="s">
        <v>28</v>
      </c>
      <c r="F32" s="1" t="s">
        <v>11</v>
      </c>
      <c r="Q32" s="5" t="s">
        <v>13</v>
      </c>
      <c r="AE32" s="5" t="s">
        <v>12</v>
      </c>
      <c r="AF32" s="5" t="s">
        <v>12</v>
      </c>
      <c r="AG32" s="5" t="s">
        <v>12</v>
      </c>
      <c r="AH32" s="5" t="s">
        <v>18</v>
      </c>
      <c r="AI32" s="5" t="s">
        <v>12</v>
      </c>
      <c r="AJ32" s="5" t="s">
        <v>12</v>
      </c>
      <c r="AK32" s="20">
        <v>14</v>
      </c>
    </row>
    <row r="33" spans="1:41" x14ac:dyDescent="0.2">
      <c r="A33" s="1" t="s">
        <v>67</v>
      </c>
      <c r="B33" s="1" t="s">
        <v>68</v>
      </c>
      <c r="C33" s="1" t="s">
        <v>8</v>
      </c>
      <c r="D33" s="1" t="s">
        <v>37</v>
      </c>
      <c r="E33" s="1" t="s">
        <v>28</v>
      </c>
      <c r="F33" s="1" t="s">
        <v>10</v>
      </c>
      <c r="G33" s="5">
        <v>1798.92</v>
      </c>
      <c r="H33" s="5">
        <v>2652.96</v>
      </c>
      <c r="I33" s="5">
        <v>2396.2600000000002</v>
      </c>
      <c r="J33" s="5">
        <v>3016.61</v>
      </c>
      <c r="K33" s="5">
        <v>2290.4299999999998</v>
      </c>
      <c r="L33" s="5">
        <v>3430.11</v>
      </c>
      <c r="M33" s="5">
        <v>1946.9</v>
      </c>
      <c r="N33" s="5">
        <v>2275.84</v>
      </c>
      <c r="O33" s="5">
        <v>2306.8200000000002</v>
      </c>
      <c r="P33" s="5">
        <v>2440.87</v>
      </c>
      <c r="Q33" s="5">
        <v>3000.49</v>
      </c>
      <c r="R33" s="5">
        <v>2032.15</v>
      </c>
      <c r="S33" s="5">
        <v>1567.46</v>
      </c>
      <c r="T33" s="5">
        <v>719.34</v>
      </c>
      <c r="U33" s="5">
        <v>1757</v>
      </c>
      <c r="V33" s="5">
        <v>127.33</v>
      </c>
      <c r="AA33" s="5">
        <v>9</v>
      </c>
      <c r="AB33" s="5">
        <v>8</v>
      </c>
      <c r="AC33" s="5">
        <v>20.6</v>
      </c>
      <c r="AD33" s="5">
        <v>16.600000000000001</v>
      </c>
      <c r="AE33" s="5">
        <v>10.863</v>
      </c>
      <c r="AF33" s="5">
        <v>34.5</v>
      </c>
      <c r="AG33" s="5">
        <v>27</v>
      </c>
      <c r="AH33" s="5">
        <v>35</v>
      </c>
      <c r="AI33" s="5">
        <v>69.099999999999994</v>
      </c>
      <c r="AJ33" s="5">
        <v>104.1</v>
      </c>
      <c r="AK33" s="20">
        <v>15</v>
      </c>
      <c r="AM33" s="12">
        <f>+AO33/$AO$3</f>
        <v>1.1030841447006105E-2</v>
      </c>
      <c r="AN33" s="7">
        <f>IF(AK33=1,AM33,AM33+AN31)</f>
        <v>0.88850035667346694</v>
      </c>
      <c r="AO33" s="5">
        <f>SUM(G33:AJ33)</f>
        <v>34094.252999999997</v>
      </c>
    </row>
    <row r="34" spans="1:41" x14ac:dyDescent="0.2">
      <c r="A34" s="1" t="s">
        <v>67</v>
      </c>
      <c r="B34" s="1" t="s">
        <v>68</v>
      </c>
      <c r="C34" s="1" t="s">
        <v>8</v>
      </c>
      <c r="D34" s="1" t="s">
        <v>37</v>
      </c>
      <c r="E34" s="1" t="s">
        <v>28</v>
      </c>
      <c r="F34" s="1" t="s">
        <v>11</v>
      </c>
      <c r="G34" s="5" t="s">
        <v>13</v>
      </c>
      <c r="H34" s="5" t="s">
        <v>15</v>
      </c>
      <c r="I34" s="5" t="s">
        <v>13</v>
      </c>
      <c r="J34" s="5" t="s">
        <v>13</v>
      </c>
      <c r="K34" s="5" t="s">
        <v>13</v>
      </c>
      <c r="L34" s="5" t="s">
        <v>13</v>
      </c>
      <c r="M34" s="5" t="s">
        <v>13</v>
      </c>
      <c r="N34" s="5" t="s">
        <v>13</v>
      </c>
      <c r="O34" s="5" t="s">
        <v>13</v>
      </c>
      <c r="P34" s="5" t="s">
        <v>13</v>
      </c>
      <c r="Q34" s="5" t="s">
        <v>13</v>
      </c>
      <c r="R34" s="5" t="s">
        <v>13</v>
      </c>
      <c r="S34" s="5" t="s">
        <v>13</v>
      </c>
      <c r="T34" s="5" t="s">
        <v>13</v>
      </c>
      <c r="U34" s="5" t="s">
        <v>13</v>
      </c>
      <c r="V34" s="5" t="s">
        <v>13</v>
      </c>
      <c r="AA34" s="5">
        <v>-1</v>
      </c>
      <c r="AB34" s="5">
        <v>-1</v>
      </c>
      <c r="AC34" s="5">
        <v>-1</v>
      </c>
      <c r="AD34" s="5">
        <v>-1</v>
      </c>
      <c r="AE34" s="5">
        <v>-1</v>
      </c>
      <c r="AF34" s="5">
        <v>-1</v>
      </c>
      <c r="AG34" s="5">
        <v>-1</v>
      </c>
      <c r="AH34" s="5">
        <v>-1</v>
      </c>
      <c r="AI34" s="5">
        <v>-1</v>
      </c>
      <c r="AJ34" s="5" t="s">
        <v>15</v>
      </c>
      <c r="AK34" s="20">
        <v>15</v>
      </c>
    </row>
    <row r="35" spans="1:41" x14ac:dyDescent="0.2">
      <c r="A35" s="1" t="s">
        <v>67</v>
      </c>
      <c r="B35" s="1" t="s">
        <v>68</v>
      </c>
      <c r="C35" s="1" t="s">
        <v>30</v>
      </c>
      <c r="D35" s="1" t="s">
        <v>45</v>
      </c>
      <c r="E35" s="1" t="s">
        <v>21</v>
      </c>
      <c r="F35" s="1" t="s">
        <v>10</v>
      </c>
      <c r="G35" s="5">
        <v>2309.7600000000002</v>
      </c>
      <c r="H35" s="5">
        <v>1315.4670000000001</v>
      </c>
      <c r="I35" s="5">
        <v>1156.566</v>
      </c>
      <c r="J35" s="5">
        <v>2523.922</v>
      </c>
      <c r="K35" s="5">
        <v>2975.4839999999999</v>
      </c>
      <c r="L35" s="5">
        <v>3588.0230000000001</v>
      </c>
      <c r="M35" s="5">
        <v>3368.2629999999999</v>
      </c>
      <c r="N35" s="5">
        <v>5463.9260000000004</v>
      </c>
      <c r="O35" s="5">
        <v>5181.7439999999997</v>
      </c>
      <c r="P35" s="5">
        <v>3072.201</v>
      </c>
      <c r="Q35" s="5">
        <v>2018.7049999999999</v>
      </c>
      <c r="R35" s="5">
        <v>43.46</v>
      </c>
      <c r="S35" s="5">
        <v>465.55</v>
      </c>
      <c r="AK35" s="20">
        <v>16</v>
      </c>
      <c r="AM35" s="12">
        <f>+AO35/$AO$3</f>
        <v>1.0833099858789932E-2</v>
      </c>
      <c r="AN35" s="7">
        <f>IF(AK35=1,AM35,AM35+AN33)</f>
        <v>0.89933345653225683</v>
      </c>
      <c r="AO35" s="5">
        <f>SUM(G35:AJ35)</f>
        <v>33483.071000000004</v>
      </c>
    </row>
    <row r="36" spans="1:41" x14ac:dyDescent="0.2">
      <c r="A36" s="1" t="s">
        <v>67</v>
      </c>
      <c r="B36" s="1" t="s">
        <v>68</v>
      </c>
      <c r="C36" s="1" t="s">
        <v>30</v>
      </c>
      <c r="D36" s="1" t="s">
        <v>45</v>
      </c>
      <c r="E36" s="1" t="s">
        <v>21</v>
      </c>
      <c r="F36" s="1" t="s">
        <v>11</v>
      </c>
      <c r="G36" s="5">
        <v>-1</v>
      </c>
      <c r="H36" s="5">
        <v>-1</v>
      </c>
      <c r="I36" s="5">
        <v>-1</v>
      </c>
      <c r="J36" s="5">
        <v>-1</v>
      </c>
      <c r="K36" s="5">
        <v>-1</v>
      </c>
      <c r="L36" s="5">
        <v>-1</v>
      </c>
      <c r="M36" s="5">
        <v>-1</v>
      </c>
      <c r="N36" s="5">
        <v>-1</v>
      </c>
      <c r="O36" s="5">
        <v>-1</v>
      </c>
      <c r="P36" s="5">
        <v>-1</v>
      </c>
      <c r="Q36" s="5">
        <v>-1</v>
      </c>
      <c r="R36" s="5">
        <v>-1</v>
      </c>
      <c r="S36" s="5">
        <v>-1</v>
      </c>
      <c r="AK36" s="20">
        <v>16</v>
      </c>
    </row>
    <row r="37" spans="1:41" x14ac:dyDescent="0.2">
      <c r="A37" s="1" t="s">
        <v>67</v>
      </c>
      <c r="B37" s="1" t="s">
        <v>68</v>
      </c>
      <c r="C37" s="1" t="s">
        <v>8</v>
      </c>
      <c r="D37" s="1" t="s">
        <v>219</v>
      </c>
      <c r="E37" s="1" t="s">
        <v>28</v>
      </c>
      <c r="F37" s="1" t="s">
        <v>10</v>
      </c>
      <c r="G37" s="5">
        <v>510.19</v>
      </c>
      <c r="H37" s="5">
        <v>4935.8599999999997</v>
      </c>
      <c r="I37" s="5">
        <v>5390.68</v>
      </c>
      <c r="J37" s="5">
        <v>2476.11</v>
      </c>
      <c r="K37" s="5">
        <v>2141.7199999999998</v>
      </c>
      <c r="L37" s="5">
        <v>2969.24</v>
      </c>
      <c r="M37" s="5">
        <v>3016.88</v>
      </c>
      <c r="N37" s="5">
        <v>3326.71</v>
      </c>
      <c r="O37" s="5">
        <v>1915.94</v>
      </c>
      <c r="P37" s="5">
        <v>1986.91</v>
      </c>
      <c r="Q37" s="5">
        <v>3640.23</v>
      </c>
      <c r="Y37" s="5">
        <v>1.36</v>
      </c>
      <c r="AK37" s="20">
        <v>17</v>
      </c>
      <c r="AM37" s="12">
        <f>+AO37/$AO$3</f>
        <v>1.0454156998031759E-2</v>
      </c>
      <c r="AN37" s="7">
        <f>IF(AK37=1,AM37,AM37+AN35)</f>
        <v>0.90978761353028859</v>
      </c>
      <c r="AO37" s="5">
        <f>SUM(G37:AJ37)</f>
        <v>32311.829999999998</v>
      </c>
    </row>
    <row r="38" spans="1:41" x14ac:dyDescent="0.2">
      <c r="A38" s="1" t="s">
        <v>67</v>
      </c>
      <c r="B38" s="1" t="s">
        <v>68</v>
      </c>
      <c r="C38" s="1" t="s">
        <v>8</v>
      </c>
      <c r="D38" s="1" t="s">
        <v>219</v>
      </c>
      <c r="E38" s="1" t="s">
        <v>28</v>
      </c>
      <c r="F38" s="1" t="s">
        <v>11</v>
      </c>
      <c r="G38" s="5" t="s">
        <v>13</v>
      </c>
      <c r="H38" s="5" t="s">
        <v>13</v>
      </c>
      <c r="I38" s="5" t="s">
        <v>13</v>
      </c>
      <c r="J38" s="5" t="s">
        <v>13</v>
      </c>
      <c r="K38" s="5" t="s">
        <v>13</v>
      </c>
      <c r="L38" s="5" t="s">
        <v>13</v>
      </c>
      <c r="M38" s="5" t="s">
        <v>13</v>
      </c>
      <c r="N38" s="5" t="s">
        <v>13</v>
      </c>
      <c r="O38" s="5" t="s">
        <v>13</v>
      </c>
      <c r="P38" s="5" t="s">
        <v>13</v>
      </c>
      <c r="Q38" s="5" t="s">
        <v>13</v>
      </c>
      <c r="R38" s="5" t="s">
        <v>24</v>
      </c>
      <c r="S38" s="5" t="s">
        <v>24</v>
      </c>
      <c r="Y38" s="5">
        <v>-1</v>
      </c>
      <c r="AK38" s="20">
        <v>17</v>
      </c>
    </row>
    <row r="39" spans="1:41" x14ac:dyDescent="0.2">
      <c r="A39" s="1" t="s">
        <v>67</v>
      </c>
      <c r="B39" s="1" t="s">
        <v>68</v>
      </c>
      <c r="C39" s="1" t="s">
        <v>8</v>
      </c>
      <c r="D39" s="1" t="s">
        <v>72</v>
      </c>
      <c r="E39" s="1" t="s">
        <v>28</v>
      </c>
      <c r="F39" s="1" t="s">
        <v>10</v>
      </c>
      <c r="AE39" s="5">
        <v>1230</v>
      </c>
      <c r="AF39" s="5">
        <v>6017.11</v>
      </c>
      <c r="AG39" s="5">
        <v>3685.17</v>
      </c>
      <c r="AH39" s="5">
        <v>4726.17</v>
      </c>
      <c r="AI39" s="5">
        <v>7352.27</v>
      </c>
      <c r="AJ39" s="5">
        <v>7411.18</v>
      </c>
      <c r="AK39" s="20">
        <v>18</v>
      </c>
      <c r="AM39" s="12">
        <f>+AO39/$AO$3</f>
        <v>9.8426897758010726E-3</v>
      </c>
      <c r="AN39" s="7">
        <f>IF(AK39=1,AM39,AM39+AN37)</f>
        <v>0.91963030330608964</v>
      </c>
      <c r="AO39" s="5">
        <f>SUM(G39:AJ39)</f>
        <v>30421.9</v>
      </c>
    </row>
    <row r="40" spans="1:41" x14ac:dyDescent="0.2">
      <c r="A40" s="1" t="s">
        <v>67</v>
      </c>
      <c r="B40" s="1" t="s">
        <v>68</v>
      </c>
      <c r="C40" s="1" t="s">
        <v>8</v>
      </c>
      <c r="D40" s="1" t="s">
        <v>72</v>
      </c>
      <c r="E40" s="1" t="s">
        <v>28</v>
      </c>
      <c r="F40" s="1" t="s">
        <v>11</v>
      </c>
      <c r="AE40" s="5" t="s">
        <v>12</v>
      </c>
      <c r="AF40" s="5" t="s">
        <v>12</v>
      </c>
      <c r="AG40" s="5" t="s">
        <v>18</v>
      </c>
      <c r="AH40" s="5" t="s">
        <v>18</v>
      </c>
      <c r="AI40" s="5" t="s">
        <v>18</v>
      </c>
      <c r="AJ40" s="5" t="s">
        <v>18</v>
      </c>
      <c r="AK40" s="20">
        <v>18</v>
      </c>
    </row>
    <row r="41" spans="1:41" x14ac:dyDescent="0.2">
      <c r="A41" s="1" t="s">
        <v>67</v>
      </c>
      <c r="B41" s="1" t="s">
        <v>68</v>
      </c>
      <c r="C41" s="1" t="s">
        <v>8</v>
      </c>
      <c r="D41" s="1" t="s">
        <v>70</v>
      </c>
      <c r="E41" s="1" t="s">
        <v>28</v>
      </c>
      <c r="F41" s="1" t="s">
        <v>10</v>
      </c>
      <c r="G41" s="5">
        <v>3200</v>
      </c>
      <c r="H41" s="5">
        <v>1862</v>
      </c>
      <c r="I41" s="5">
        <v>2160</v>
      </c>
      <c r="J41" s="5">
        <v>1503</v>
      </c>
      <c r="K41" s="5">
        <v>2936</v>
      </c>
      <c r="L41" s="5">
        <v>2696</v>
      </c>
      <c r="M41" s="5">
        <v>4275</v>
      </c>
      <c r="N41" s="5">
        <v>4931</v>
      </c>
      <c r="O41" s="5">
        <v>4359</v>
      </c>
      <c r="P41" s="5">
        <v>737</v>
      </c>
      <c r="V41" s="5">
        <v>42</v>
      </c>
      <c r="W41" s="5">
        <v>211</v>
      </c>
      <c r="X41" s="5">
        <v>42</v>
      </c>
      <c r="Y41" s="5">
        <v>33</v>
      </c>
      <c r="AK41" s="20">
        <v>19</v>
      </c>
      <c r="AM41" s="12">
        <f>+AO41/$AO$3</f>
        <v>9.3784427840189373E-3</v>
      </c>
      <c r="AN41" s="7">
        <f>IF(AK41=1,AM41,AM41+AN39)</f>
        <v>0.92900874609010853</v>
      </c>
      <c r="AO41" s="5">
        <f>SUM(G41:AJ41)</f>
        <v>28987</v>
      </c>
    </row>
    <row r="42" spans="1:41" x14ac:dyDescent="0.2">
      <c r="A42" s="1" t="s">
        <v>67</v>
      </c>
      <c r="B42" s="1" t="s">
        <v>68</v>
      </c>
      <c r="C42" s="1" t="s">
        <v>8</v>
      </c>
      <c r="D42" s="1" t="s">
        <v>70</v>
      </c>
      <c r="E42" s="1" t="s">
        <v>28</v>
      </c>
      <c r="F42" s="1" t="s">
        <v>11</v>
      </c>
      <c r="G42" s="5">
        <v>-1</v>
      </c>
      <c r="H42" s="5" t="s">
        <v>24</v>
      </c>
      <c r="I42" s="5">
        <v>-1</v>
      </c>
      <c r="J42" s="5" t="s">
        <v>24</v>
      </c>
      <c r="K42" s="5" t="s">
        <v>24</v>
      </c>
      <c r="L42" s="5">
        <v>-1</v>
      </c>
      <c r="M42" s="5" t="s">
        <v>24</v>
      </c>
      <c r="N42" s="5" t="s">
        <v>24</v>
      </c>
      <c r="O42" s="5">
        <v>-1</v>
      </c>
      <c r="P42" s="5">
        <v>-1</v>
      </c>
      <c r="V42" s="5">
        <v>-1</v>
      </c>
      <c r="W42" s="5" t="s">
        <v>12</v>
      </c>
      <c r="X42" s="5">
        <v>-1</v>
      </c>
      <c r="Y42" s="5" t="s">
        <v>15</v>
      </c>
      <c r="AK42" s="20">
        <v>19</v>
      </c>
    </row>
    <row r="43" spans="1:41" x14ac:dyDescent="0.2">
      <c r="A43" s="1" t="s">
        <v>67</v>
      </c>
      <c r="B43" s="1" t="s">
        <v>68</v>
      </c>
      <c r="C43" s="1" t="s">
        <v>8</v>
      </c>
      <c r="D43" s="1" t="s">
        <v>216</v>
      </c>
      <c r="E43" s="1" t="s">
        <v>9</v>
      </c>
      <c r="F43" s="1" t="s">
        <v>10</v>
      </c>
      <c r="G43" s="5">
        <v>4621.09</v>
      </c>
      <c r="H43" s="5">
        <v>3103.6640000000002</v>
      </c>
      <c r="I43" s="5">
        <v>2588.288</v>
      </c>
      <c r="J43" s="5">
        <v>2533.0889999999999</v>
      </c>
      <c r="K43" s="5">
        <v>1764.8050000000001</v>
      </c>
      <c r="L43" s="5">
        <v>1658.442</v>
      </c>
      <c r="M43" s="5">
        <v>886.90599999999995</v>
      </c>
      <c r="N43" s="5">
        <v>318.51299999999998</v>
      </c>
      <c r="O43" s="5">
        <v>1070.5630000000001</v>
      </c>
      <c r="P43" s="5">
        <v>417.19600000000003</v>
      </c>
      <c r="Q43" s="5">
        <v>686.23599999999999</v>
      </c>
      <c r="R43" s="5">
        <v>1444.4380000000001</v>
      </c>
      <c r="S43" s="5">
        <v>771.596</v>
      </c>
      <c r="T43" s="5">
        <v>549.13099999999997</v>
      </c>
      <c r="U43" s="5">
        <v>605.87300000000005</v>
      </c>
      <c r="V43" s="5">
        <v>587.76400000000001</v>
      </c>
      <c r="W43" s="5">
        <v>487.75</v>
      </c>
      <c r="X43" s="5">
        <v>185.976</v>
      </c>
      <c r="Y43" s="5">
        <v>381.39600000000002</v>
      </c>
      <c r="Z43" s="5">
        <v>360.423</v>
      </c>
      <c r="AA43" s="5">
        <v>608.61199999999997</v>
      </c>
      <c r="AB43" s="5">
        <v>258.41199999999998</v>
      </c>
      <c r="AC43" s="5">
        <v>26.437999999999999</v>
      </c>
      <c r="AD43" s="5">
        <v>383.178</v>
      </c>
      <c r="AE43" s="5">
        <v>404.322</v>
      </c>
      <c r="AF43" s="5">
        <v>431.589</v>
      </c>
      <c r="AG43" s="5">
        <v>283.03300000000002</v>
      </c>
      <c r="AH43" s="5">
        <v>170.584</v>
      </c>
      <c r="AI43" s="5">
        <v>212.869</v>
      </c>
      <c r="AJ43" s="5">
        <v>184.92599999999999</v>
      </c>
      <c r="AK43" s="20">
        <v>20</v>
      </c>
      <c r="AM43" s="12">
        <f>+AO43/$AO$3</f>
        <v>9.0549361713009955E-3</v>
      </c>
      <c r="AN43" s="7">
        <f>IF(AK43=1,AM43,AM43+AN41)</f>
        <v>0.93806368226140957</v>
      </c>
      <c r="AO43" s="5">
        <f>SUM(G43:AJ43)</f>
        <v>27987.101999999999</v>
      </c>
    </row>
    <row r="44" spans="1:41" x14ac:dyDescent="0.2">
      <c r="A44" s="1" t="s">
        <v>67</v>
      </c>
      <c r="B44" s="1" t="s">
        <v>68</v>
      </c>
      <c r="C44" s="1" t="s">
        <v>8</v>
      </c>
      <c r="D44" s="1" t="s">
        <v>216</v>
      </c>
      <c r="E44" s="1" t="s">
        <v>9</v>
      </c>
      <c r="F44" s="1" t="s">
        <v>11</v>
      </c>
      <c r="G44" s="5" t="s">
        <v>12</v>
      </c>
      <c r="H44" s="5" t="s">
        <v>12</v>
      </c>
      <c r="I44" s="5" t="s">
        <v>12</v>
      </c>
      <c r="J44" s="5" t="s">
        <v>12</v>
      </c>
      <c r="K44" s="5" t="s">
        <v>12</v>
      </c>
      <c r="L44" s="5" t="s">
        <v>12</v>
      </c>
      <c r="M44" s="5" t="s">
        <v>12</v>
      </c>
      <c r="N44" s="5" t="s">
        <v>12</v>
      </c>
      <c r="O44" s="5" t="s">
        <v>12</v>
      </c>
      <c r="P44" s="5" t="s">
        <v>12</v>
      </c>
      <c r="Q44" s="5" t="s">
        <v>12</v>
      </c>
      <c r="R44" s="5" t="s">
        <v>12</v>
      </c>
      <c r="S44" s="5" t="s">
        <v>12</v>
      </c>
      <c r="T44" s="5" t="s">
        <v>12</v>
      </c>
      <c r="U44" s="5" t="s">
        <v>12</v>
      </c>
      <c r="V44" s="5" t="s">
        <v>12</v>
      </c>
      <c r="W44" s="5" t="s">
        <v>12</v>
      </c>
      <c r="X44" s="5" t="s">
        <v>12</v>
      </c>
      <c r="Y44" s="5" t="s">
        <v>12</v>
      </c>
      <c r="Z44" s="5" t="s">
        <v>12</v>
      </c>
      <c r="AA44" s="5" t="s">
        <v>12</v>
      </c>
      <c r="AB44" s="5" t="s">
        <v>12</v>
      </c>
      <c r="AC44" s="5" t="s">
        <v>12</v>
      </c>
      <c r="AD44" s="5" t="s">
        <v>12</v>
      </c>
      <c r="AE44" s="5" t="s">
        <v>12</v>
      </c>
      <c r="AF44" s="5" t="s">
        <v>12</v>
      </c>
      <c r="AG44" s="5" t="s">
        <v>12</v>
      </c>
      <c r="AH44" s="5" t="s">
        <v>12</v>
      </c>
      <c r="AI44" s="5" t="s">
        <v>13</v>
      </c>
      <c r="AJ44" s="5" t="s">
        <v>12</v>
      </c>
      <c r="AK44" s="20">
        <v>20</v>
      </c>
    </row>
    <row r="45" spans="1:41" x14ac:dyDescent="0.2">
      <c r="A45" s="1" t="s">
        <v>67</v>
      </c>
      <c r="B45" s="1" t="s">
        <v>68</v>
      </c>
      <c r="C45" s="1" t="s">
        <v>8</v>
      </c>
      <c r="D45" s="1" t="s">
        <v>72</v>
      </c>
      <c r="E45" s="1" t="s">
        <v>9</v>
      </c>
      <c r="F45" s="1" t="s">
        <v>10</v>
      </c>
      <c r="G45" s="5">
        <v>52</v>
      </c>
      <c r="I45" s="5">
        <v>9</v>
      </c>
      <c r="J45" s="5">
        <v>1</v>
      </c>
      <c r="K45" s="5">
        <v>94</v>
      </c>
      <c r="L45" s="5">
        <v>77</v>
      </c>
      <c r="M45" s="5">
        <v>152</v>
      </c>
      <c r="N45" s="5">
        <v>248</v>
      </c>
      <c r="O45" s="5">
        <v>663</v>
      </c>
      <c r="P45" s="5">
        <v>194</v>
      </c>
      <c r="Q45" s="5">
        <v>279</v>
      </c>
      <c r="R45" s="5">
        <v>558</v>
      </c>
      <c r="S45" s="5">
        <v>253</v>
      </c>
      <c r="T45" s="5">
        <v>576</v>
      </c>
      <c r="U45" s="5">
        <v>1106</v>
      </c>
      <c r="V45" s="5">
        <v>1347</v>
      </c>
      <c r="W45" s="5">
        <v>1068</v>
      </c>
      <c r="X45" s="5">
        <v>682</v>
      </c>
      <c r="Y45" s="5">
        <v>1024</v>
      </c>
      <c r="Z45" s="5">
        <v>895</v>
      </c>
      <c r="AA45" s="5">
        <v>1199</v>
      </c>
      <c r="AB45" s="5">
        <v>1839</v>
      </c>
      <c r="AC45" s="5">
        <v>1052</v>
      </c>
      <c r="AD45" s="5">
        <v>491</v>
      </c>
      <c r="AE45" s="5">
        <v>583</v>
      </c>
      <c r="AF45" s="5">
        <v>692.01</v>
      </c>
      <c r="AG45" s="5">
        <v>241.26</v>
      </c>
      <c r="AH45" s="5">
        <v>289.54000000000002</v>
      </c>
      <c r="AI45" s="5">
        <v>778.67</v>
      </c>
      <c r="AJ45" s="5">
        <v>730.86</v>
      </c>
      <c r="AK45" s="20">
        <v>21</v>
      </c>
      <c r="AM45" s="12">
        <f>+AO45/$AO$3</f>
        <v>5.5565793301579252E-3</v>
      </c>
      <c r="AN45" s="7">
        <f>IF(AK45=1,AM45,AM45+AN43)</f>
        <v>0.94362026159156753</v>
      </c>
      <c r="AO45" s="5">
        <f>SUM(G45:AJ45)</f>
        <v>17174.34</v>
      </c>
    </row>
    <row r="46" spans="1:41" x14ac:dyDescent="0.2">
      <c r="A46" s="1" t="s">
        <v>67</v>
      </c>
      <c r="B46" s="1" t="s">
        <v>68</v>
      </c>
      <c r="C46" s="1" t="s">
        <v>8</v>
      </c>
      <c r="D46" s="1" t="s">
        <v>72</v>
      </c>
      <c r="E46" s="1" t="s">
        <v>9</v>
      </c>
      <c r="F46" s="1" t="s">
        <v>11</v>
      </c>
      <c r="G46" s="5" t="s">
        <v>15</v>
      </c>
      <c r="I46" s="5" t="s">
        <v>15</v>
      </c>
      <c r="J46" s="5" t="s">
        <v>15</v>
      </c>
      <c r="K46" s="5" t="s">
        <v>15</v>
      </c>
      <c r="L46" s="5" t="s">
        <v>18</v>
      </c>
      <c r="M46" s="5" t="s">
        <v>15</v>
      </c>
      <c r="N46" s="5" t="s">
        <v>15</v>
      </c>
      <c r="O46" s="5" t="s">
        <v>13</v>
      </c>
      <c r="P46" s="5" t="s">
        <v>15</v>
      </c>
      <c r="Q46" s="5" t="s">
        <v>13</v>
      </c>
      <c r="R46" s="5" t="s">
        <v>13</v>
      </c>
      <c r="S46" s="5" t="s">
        <v>13</v>
      </c>
      <c r="T46" s="5" t="s">
        <v>13</v>
      </c>
      <c r="U46" s="5" t="s">
        <v>18</v>
      </c>
      <c r="V46" s="5" t="s">
        <v>18</v>
      </c>
      <c r="W46" s="5" t="s">
        <v>18</v>
      </c>
      <c r="X46" s="5" t="s">
        <v>18</v>
      </c>
      <c r="Y46" s="5" t="s">
        <v>18</v>
      </c>
      <c r="Z46" s="5" t="s">
        <v>18</v>
      </c>
      <c r="AA46" s="5" t="s">
        <v>18</v>
      </c>
      <c r="AB46" s="5" t="s">
        <v>18</v>
      </c>
      <c r="AC46" s="5" t="s">
        <v>18</v>
      </c>
      <c r="AD46" s="5" t="s">
        <v>18</v>
      </c>
      <c r="AE46" s="5" t="s">
        <v>18</v>
      </c>
      <c r="AF46" s="5" t="s">
        <v>18</v>
      </c>
      <c r="AG46" s="5" t="s">
        <v>18</v>
      </c>
      <c r="AH46" s="5" t="s">
        <v>18</v>
      </c>
      <c r="AI46" s="5" t="s">
        <v>18</v>
      </c>
      <c r="AJ46" s="5" t="s">
        <v>18</v>
      </c>
      <c r="AK46" s="20">
        <v>21</v>
      </c>
    </row>
    <row r="47" spans="1:41" x14ac:dyDescent="0.2">
      <c r="A47" s="1" t="s">
        <v>67</v>
      </c>
      <c r="B47" s="1" t="s">
        <v>68</v>
      </c>
      <c r="C47" s="1" t="s">
        <v>30</v>
      </c>
      <c r="D47" s="1" t="s">
        <v>155</v>
      </c>
      <c r="E47" s="1" t="s">
        <v>28</v>
      </c>
      <c r="F47" s="1" t="s">
        <v>10</v>
      </c>
      <c r="G47" s="5">
        <v>998.202</v>
      </c>
      <c r="H47" s="5">
        <v>570.71400000000006</v>
      </c>
      <c r="I47" s="5">
        <v>744.16200000000003</v>
      </c>
      <c r="J47" s="5">
        <v>688.09799999999996</v>
      </c>
      <c r="K47" s="5">
        <v>876.21900000000005</v>
      </c>
      <c r="L47" s="5">
        <v>253.785</v>
      </c>
      <c r="M47" s="5">
        <v>452.34399999999999</v>
      </c>
      <c r="N47" s="5">
        <v>290.75900000000001</v>
      </c>
      <c r="O47" s="5">
        <v>215.73</v>
      </c>
      <c r="P47" s="5">
        <v>423.18799999999999</v>
      </c>
      <c r="Q47" s="5">
        <v>42.098999999999997</v>
      </c>
      <c r="R47" s="5">
        <v>12.611000000000001</v>
      </c>
      <c r="S47" s="5">
        <v>298.36900000000003</v>
      </c>
      <c r="T47" s="5">
        <v>569.59</v>
      </c>
      <c r="U47" s="5">
        <v>291.58</v>
      </c>
      <c r="V47" s="5">
        <v>251.375</v>
      </c>
      <c r="W47" s="5">
        <v>416.19499999999999</v>
      </c>
      <c r="X47" s="5">
        <v>463.93</v>
      </c>
      <c r="Y47" s="5">
        <v>466.77699999999999</v>
      </c>
      <c r="Z47" s="5">
        <v>857.15800000000002</v>
      </c>
      <c r="AA47" s="5">
        <v>1600.847</v>
      </c>
      <c r="AE47" s="5">
        <v>1855.134</v>
      </c>
      <c r="AF47" s="5">
        <v>1690.635</v>
      </c>
      <c r="AG47" s="5">
        <v>1154.702</v>
      </c>
      <c r="AH47" s="5">
        <v>1566.8240000000001</v>
      </c>
      <c r="AK47" s="20">
        <v>22</v>
      </c>
      <c r="AM47" s="12">
        <f>+AO47/$AO$3</f>
        <v>5.5166826897665175E-3</v>
      </c>
      <c r="AN47" s="7">
        <f>IF(AK47=1,AM47,AM47+AN45)</f>
        <v>0.94913694428133411</v>
      </c>
      <c r="AO47" s="5">
        <f>SUM(G47:AJ47)</f>
        <v>17051.026999999998</v>
      </c>
    </row>
    <row r="48" spans="1:41" x14ac:dyDescent="0.2">
      <c r="A48" s="1" t="s">
        <v>67</v>
      </c>
      <c r="B48" s="1" t="s">
        <v>68</v>
      </c>
      <c r="C48" s="1" t="s">
        <v>30</v>
      </c>
      <c r="D48" s="1" t="s">
        <v>155</v>
      </c>
      <c r="E48" s="1" t="s">
        <v>28</v>
      </c>
      <c r="F48" s="1" t="s">
        <v>11</v>
      </c>
      <c r="G48" s="5">
        <v>-1</v>
      </c>
      <c r="H48" s="5">
        <v>-1</v>
      </c>
      <c r="I48" s="5">
        <v>-1</v>
      </c>
      <c r="J48" s="5">
        <v>-1</v>
      </c>
      <c r="K48" s="5">
        <v>-1</v>
      </c>
      <c r="L48" s="5">
        <v>-1</v>
      </c>
      <c r="M48" s="5">
        <v>-1</v>
      </c>
      <c r="N48" s="5" t="s">
        <v>24</v>
      </c>
      <c r="O48" s="5" t="s">
        <v>24</v>
      </c>
      <c r="P48" s="5">
        <v>-1</v>
      </c>
      <c r="Q48" s="5">
        <v>-1</v>
      </c>
      <c r="R48" s="5">
        <v>-1</v>
      </c>
      <c r="S48" s="5">
        <v>-1</v>
      </c>
      <c r="T48" s="5">
        <v>-1</v>
      </c>
      <c r="U48" s="5">
        <v>-1</v>
      </c>
      <c r="V48" s="5">
        <v>-1</v>
      </c>
      <c r="W48" s="5" t="s">
        <v>24</v>
      </c>
      <c r="X48" s="5" t="s">
        <v>24</v>
      </c>
      <c r="Y48" s="5" t="s">
        <v>24</v>
      </c>
      <c r="Z48" s="5" t="s">
        <v>24</v>
      </c>
      <c r="AA48" s="5" t="s">
        <v>24</v>
      </c>
      <c r="AB48" s="5" t="s">
        <v>24</v>
      </c>
      <c r="AC48" s="5" t="s">
        <v>24</v>
      </c>
      <c r="AD48" s="5" t="s">
        <v>24</v>
      </c>
      <c r="AE48" s="5">
        <v>-1</v>
      </c>
      <c r="AF48" s="5">
        <v>-1</v>
      </c>
      <c r="AG48" s="5">
        <v>-1</v>
      </c>
      <c r="AH48" s="5">
        <v>-1</v>
      </c>
      <c r="AK48" s="20">
        <v>22</v>
      </c>
    </row>
    <row r="49" spans="1:41" x14ac:dyDescent="0.2">
      <c r="A49" s="1" t="s">
        <v>67</v>
      </c>
      <c r="B49" s="1" t="s">
        <v>68</v>
      </c>
      <c r="C49" s="1" t="s">
        <v>8</v>
      </c>
      <c r="D49" s="1" t="s">
        <v>35</v>
      </c>
      <c r="E49" s="1" t="s">
        <v>21</v>
      </c>
      <c r="F49" s="1" t="s">
        <v>10</v>
      </c>
      <c r="G49" s="5">
        <v>1270.3040000000001</v>
      </c>
      <c r="H49" s="5">
        <v>1297.3779999999999</v>
      </c>
      <c r="I49" s="5">
        <v>3134</v>
      </c>
      <c r="J49" s="5">
        <v>3422</v>
      </c>
      <c r="K49" s="5">
        <v>2588</v>
      </c>
      <c r="L49" s="5">
        <v>1954</v>
      </c>
      <c r="M49" s="5">
        <v>1156</v>
      </c>
      <c r="N49" s="5">
        <v>358</v>
      </c>
      <c r="O49" s="5">
        <v>385</v>
      </c>
      <c r="P49" s="5">
        <v>218.60400000000001</v>
      </c>
      <c r="Q49" s="5">
        <v>52.207999999999998</v>
      </c>
      <c r="R49" s="5">
        <v>89.971000000000004</v>
      </c>
      <c r="Y49" s="5">
        <v>168.96799999999999</v>
      </c>
      <c r="AK49" s="20">
        <v>23</v>
      </c>
      <c r="AM49" s="12">
        <f>+AO49/$AO$3</f>
        <v>5.207186636482777E-3</v>
      </c>
      <c r="AN49" s="7">
        <f>IF(AK49=1,AM49,AM49+AN47)</f>
        <v>0.95434413091781689</v>
      </c>
      <c r="AO49" s="5">
        <f>SUM(G49:AJ49)</f>
        <v>16094.433000000001</v>
      </c>
    </row>
    <row r="50" spans="1:41" ht="12.75" thickBot="1" x14ac:dyDescent="0.25">
      <c r="A50" s="1" t="s">
        <v>67</v>
      </c>
      <c r="B50" s="1" t="s">
        <v>68</v>
      </c>
      <c r="C50" s="1" t="s">
        <v>8</v>
      </c>
      <c r="D50" s="1" t="s">
        <v>35</v>
      </c>
      <c r="E50" s="1" t="s">
        <v>21</v>
      </c>
      <c r="F50" s="1" t="s">
        <v>11</v>
      </c>
      <c r="G50" s="5">
        <v>-1</v>
      </c>
      <c r="H50" s="5" t="s">
        <v>15</v>
      </c>
      <c r="I50" s="5">
        <v>-1</v>
      </c>
      <c r="J50" s="5">
        <v>-1</v>
      </c>
      <c r="K50" s="5">
        <v>-1</v>
      </c>
      <c r="L50" s="5">
        <v>-1</v>
      </c>
      <c r="M50" s="5">
        <v>-1</v>
      </c>
      <c r="N50" s="5">
        <v>-1</v>
      </c>
      <c r="O50" s="5">
        <v>-1</v>
      </c>
      <c r="P50" s="5">
        <v>-1</v>
      </c>
      <c r="Q50" s="5">
        <v>-1</v>
      </c>
      <c r="R50" s="5">
        <v>-1</v>
      </c>
      <c r="V50" s="5" t="s">
        <v>15</v>
      </c>
      <c r="W50" s="5" t="s">
        <v>15</v>
      </c>
      <c r="X50" s="5" t="s">
        <v>15</v>
      </c>
      <c r="Y50" s="5" t="s">
        <v>15</v>
      </c>
      <c r="AD50" s="5" t="s">
        <v>15</v>
      </c>
      <c r="AI50" s="5" t="s">
        <v>15</v>
      </c>
      <c r="AJ50" s="5" t="s">
        <v>15</v>
      </c>
      <c r="AK50" s="32">
        <v>23</v>
      </c>
    </row>
    <row r="51" spans="1:41" x14ac:dyDescent="0.2">
      <c r="A51" s="1" t="s">
        <v>67</v>
      </c>
      <c r="B51" s="1" t="s">
        <v>68</v>
      </c>
      <c r="C51" s="1" t="s">
        <v>8</v>
      </c>
      <c r="D51" s="1" t="s">
        <v>148</v>
      </c>
      <c r="E51" s="1" t="s">
        <v>21</v>
      </c>
      <c r="F51" s="1" t="s">
        <v>10</v>
      </c>
      <c r="I51" s="5">
        <v>139</v>
      </c>
      <c r="J51" s="5">
        <v>156</v>
      </c>
      <c r="K51" s="5">
        <v>200</v>
      </c>
      <c r="L51" s="5">
        <v>124</v>
      </c>
      <c r="M51" s="5">
        <v>84</v>
      </c>
      <c r="N51" s="5">
        <v>71</v>
      </c>
      <c r="O51" s="5">
        <v>1535</v>
      </c>
      <c r="P51" s="5">
        <v>1652.3</v>
      </c>
      <c r="Q51" s="5">
        <v>585.6</v>
      </c>
      <c r="R51" s="5">
        <v>261.89999999999998</v>
      </c>
      <c r="S51" s="5">
        <v>1032.5999999999999</v>
      </c>
      <c r="T51" s="5">
        <v>1030.0340000000001</v>
      </c>
      <c r="U51" s="5">
        <v>1111.5219999999999</v>
      </c>
      <c r="V51" s="5">
        <v>1056</v>
      </c>
      <c r="W51" s="5">
        <v>1000</v>
      </c>
      <c r="X51" s="5">
        <v>365</v>
      </c>
      <c r="Y51" s="5">
        <v>214</v>
      </c>
      <c r="Z51" s="5">
        <v>169.38399999999999</v>
      </c>
      <c r="AA51" s="5">
        <v>220.261</v>
      </c>
      <c r="AB51" s="5">
        <v>170.01</v>
      </c>
      <c r="AC51" s="5">
        <v>130.32400000000001</v>
      </c>
      <c r="AD51" s="5">
        <v>19.55</v>
      </c>
      <c r="AE51" s="5">
        <v>78.338999999999999</v>
      </c>
      <c r="AF51" s="5">
        <v>286.09100000000001</v>
      </c>
      <c r="AG51" s="5">
        <v>346.20699999999999</v>
      </c>
      <c r="AH51" s="5">
        <v>187.69</v>
      </c>
      <c r="AI51" s="5">
        <v>163.07900000000001</v>
      </c>
      <c r="AJ51" s="5">
        <v>81.165999999999997</v>
      </c>
      <c r="AK51" s="20">
        <v>24</v>
      </c>
      <c r="AM51" s="12">
        <f>+AO51/$AO$3</f>
        <v>4.0345574253270369E-3</v>
      </c>
      <c r="AN51" s="7">
        <f>IF(AK51=1,AM51,AM51+AN49)</f>
        <v>0.95837868834314388</v>
      </c>
      <c r="AO51" s="5">
        <f>SUM(G51:AJ51)</f>
        <v>12470.056999999999</v>
      </c>
    </row>
    <row r="52" spans="1:41" x14ac:dyDescent="0.2">
      <c r="A52" s="1" t="s">
        <v>67</v>
      </c>
      <c r="B52" s="1" t="s">
        <v>68</v>
      </c>
      <c r="C52" s="1" t="s">
        <v>8</v>
      </c>
      <c r="D52" s="1" t="s">
        <v>148</v>
      </c>
      <c r="E52" s="1" t="s">
        <v>21</v>
      </c>
      <c r="F52" s="1" t="s">
        <v>11</v>
      </c>
      <c r="I52" s="5">
        <v>-1</v>
      </c>
      <c r="J52" s="5">
        <v>-1</v>
      </c>
      <c r="K52" s="5">
        <v>-1</v>
      </c>
      <c r="L52" s="5">
        <v>-1</v>
      </c>
      <c r="M52" s="5">
        <v>-1</v>
      </c>
      <c r="N52" s="5" t="s">
        <v>15</v>
      </c>
      <c r="O52" s="5" t="s">
        <v>15</v>
      </c>
      <c r="P52" s="5" t="s">
        <v>15</v>
      </c>
      <c r="Q52" s="5" t="s">
        <v>15</v>
      </c>
      <c r="R52" s="5" t="s">
        <v>15</v>
      </c>
      <c r="S52" s="5" t="s">
        <v>15</v>
      </c>
      <c r="T52" s="5" t="s">
        <v>15</v>
      </c>
      <c r="U52" s="5" t="s">
        <v>15</v>
      </c>
      <c r="V52" s="5" t="s">
        <v>13</v>
      </c>
      <c r="W52" s="5" t="s">
        <v>15</v>
      </c>
      <c r="X52" s="5" t="s">
        <v>13</v>
      </c>
      <c r="Y52" s="5" t="s">
        <v>13</v>
      </c>
      <c r="Z52" s="5" t="s">
        <v>13</v>
      </c>
      <c r="AA52" s="5" t="s">
        <v>13</v>
      </c>
      <c r="AB52" s="5" t="s">
        <v>13</v>
      </c>
      <c r="AC52" s="5" t="s">
        <v>13</v>
      </c>
      <c r="AD52" s="5" t="s">
        <v>15</v>
      </c>
      <c r="AE52" s="5" t="s">
        <v>13</v>
      </c>
      <c r="AF52" s="5" t="s">
        <v>12</v>
      </c>
      <c r="AG52" s="5" t="s">
        <v>12</v>
      </c>
      <c r="AH52" s="5" t="s">
        <v>12</v>
      </c>
      <c r="AI52" s="5" t="s">
        <v>13</v>
      </c>
      <c r="AJ52" s="5" t="s">
        <v>12</v>
      </c>
      <c r="AK52" s="20">
        <v>24</v>
      </c>
    </row>
    <row r="53" spans="1:41" x14ac:dyDescent="0.2">
      <c r="A53" s="1" t="s">
        <v>67</v>
      </c>
      <c r="B53" s="1" t="s">
        <v>68</v>
      </c>
      <c r="C53" s="1" t="s">
        <v>8</v>
      </c>
      <c r="D53" s="1" t="s">
        <v>156</v>
      </c>
      <c r="E53" s="1" t="s">
        <v>22</v>
      </c>
      <c r="F53" s="1" t="s">
        <v>10</v>
      </c>
      <c r="M53" s="5">
        <v>2</v>
      </c>
      <c r="P53" s="5">
        <v>673</v>
      </c>
      <c r="Q53" s="5">
        <v>213</v>
      </c>
      <c r="R53" s="5">
        <v>99</v>
      </c>
      <c r="S53" s="5">
        <v>302</v>
      </c>
      <c r="T53" s="5">
        <v>565</v>
      </c>
      <c r="U53" s="5">
        <v>175.4</v>
      </c>
      <c r="V53" s="5">
        <v>482.44</v>
      </c>
      <c r="W53" s="5">
        <v>216.18</v>
      </c>
      <c r="X53" s="5">
        <v>626</v>
      </c>
      <c r="Y53" s="5">
        <v>483</v>
      </c>
      <c r="Z53" s="5">
        <v>340</v>
      </c>
      <c r="AA53" s="5">
        <v>80.06</v>
      </c>
      <c r="AB53" s="5">
        <v>590.86800000000005</v>
      </c>
      <c r="AC53" s="5">
        <v>1714.2660000000001</v>
      </c>
      <c r="AD53" s="5">
        <v>171.91200000000001</v>
      </c>
      <c r="AE53" s="5">
        <v>124.134</v>
      </c>
      <c r="AF53" s="5">
        <v>260.14699999999999</v>
      </c>
      <c r="AG53" s="5">
        <v>924.91099999999994</v>
      </c>
      <c r="AH53" s="5">
        <v>10.220000000000001</v>
      </c>
      <c r="AI53" s="5">
        <v>1632.4549999999999</v>
      </c>
      <c r="AJ53" s="5">
        <v>465.51100000000002</v>
      </c>
      <c r="AK53" s="20">
        <v>25</v>
      </c>
      <c r="AM53" s="12">
        <f>+AO53/$AO$3</f>
        <v>3.2844136832283228E-3</v>
      </c>
      <c r="AN53" s="7">
        <f>IF(AK53=1,AM53,AM53+AN51)</f>
        <v>0.96166310202637217</v>
      </c>
      <c r="AO53" s="5">
        <f>SUM(G53:AJ53)</f>
        <v>10151.504000000003</v>
      </c>
    </row>
    <row r="54" spans="1:41" x14ac:dyDescent="0.2">
      <c r="A54" s="1" t="s">
        <v>67</v>
      </c>
      <c r="B54" s="1" t="s">
        <v>68</v>
      </c>
      <c r="C54" s="1" t="s">
        <v>8</v>
      </c>
      <c r="D54" s="1" t="s">
        <v>156</v>
      </c>
      <c r="E54" s="1" t="s">
        <v>22</v>
      </c>
      <c r="F54" s="1" t="s">
        <v>11</v>
      </c>
      <c r="M54" s="5">
        <v>-1</v>
      </c>
      <c r="P54" s="5">
        <v>-1</v>
      </c>
      <c r="Q54" s="5">
        <v>-1</v>
      </c>
      <c r="R54" s="5">
        <v>-1</v>
      </c>
      <c r="S54" s="5">
        <v>-1</v>
      </c>
      <c r="T54" s="5">
        <v>-1</v>
      </c>
      <c r="U54" s="5">
        <v>-1</v>
      </c>
      <c r="V54" s="5">
        <v>-1</v>
      </c>
      <c r="W54" s="5" t="s">
        <v>15</v>
      </c>
      <c r="X54" s="5">
        <v>-1</v>
      </c>
      <c r="Y54" s="5">
        <v>-1</v>
      </c>
      <c r="Z54" s="5">
        <v>-1</v>
      </c>
      <c r="AA54" s="5" t="s">
        <v>15</v>
      </c>
      <c r="AB54" s="5" t="s">
        <v>15</v>
      </c>
      <c r="AC54" s="5" t="s">
        <v>15</v>
      </c>
      <c r="AD54" s="5" t="s">
        <v>13</v>
      </c>
      <c r="AE54" s="5" t="s">
        <v>15</v>
      </c>
      <c r="AF54" s="5" t="s">
        <v>15</v>
      </c>
      <c r="AG54" s="5" t="s">
        <v>13</v>
      </c>
      <c r="AH54" s="5">
        <v>-1</v>
      </c>
      <c r="AI54" s="5" t="s">
        <v>15</v>
      </c>
      <c r="AJ54" s="5">
        <v>-1</v>
      </c>
      <c r="AK54" s="20">
        <v>25</v>
      </c>
    </row>
    <row r="55" spans="1:41" x14ac:dyDescent="0.2">
      <c r="A55" s="1" t="s">
        <v>67</v>
      </c>
      <c r="B55" s="1" t="s">
        <v>68</v>
      </c>
      <c r="C55" s="1" t="s">
        <v>30</v>
      </c>
      <c r="D55" s="1" t="s">
        <v>29</v>
      </c>
      <c r="E55" s="1" t="s">
        <v>28</v>
      </c>
      <c r="F55" s="1" t="s">
        <v>10</v>
      </c>
      <c r="G55" s="5">
        <v>868.76</v>
      </c>
      <c r="H55" s="5">
        <v>872.22</v>
      </c>
      <c r="I55" s="5">
        <v>1624.42</v>
      </c>
      <c r="J55" s="5">
        <v>2357.0100000000002</v>
      </c>
      <c r="K55" s="5">
        <v>2357.13</v>
      </c>
      <c r="L55" s="5">
        <v>1129.6400000000001</v>
      </c>
      <c r="M55" s="5">
        <v>575.67999999999995</v>
      </c>
      <c r="O55" s="5">
        <v>228.09</v>
      </c>
      <c r="AK55" s="20">
        <v>26</v>
      </c>
      <c r="AM55" s="12">
        <f>+AO55/$AO$3</f>
        <v>3.239585975583621E-3</v>
      </c>
      <c r="AN55" s="7">
        <f>IF(AK55=1,AM55,AM55+AN53)</f>
        <v>0.96490268800195578</v>
      </c>
      <c r="AO55" s="5">
        <f>SUM(G55:AJ55)</f>
        <v>10012.950000000001</v>
      </c>
    </row>
    <row r="56" spans="1:41" x14ac:dyDescent="0.2">
      <c r="A56" s="1" t="s">
        <v>67</v>
      </c>
      <c r="B56" s="1" t="s">
        <v>68</v>
      </c>
      <c r="C56" s="1" t="s">
        <v>30</v>
      </c>
      <c r="D56" s="1" t="s">
        <v>29</v>
      </c>
      <c r="E56" s="1" t="s">
        <v>28</v>
      </c>
      <c r="F56" s="1" t="s">
        <v>11</v>
      </c>
      <c r="G56" s="5" t="s">
        <v>15</v>
      </c>
      <c r="H56" s="5" t="s">
        <v>15</v>
      </c>
      <c r="I56" s="5" t="s">
        <v>15</v>
      </c>
      <c r="J56" s="5" t="s">
        <v>15</v>
      </c>
      <c r="K56" s="5" t="s">
        <v>15</v>
      </c>
      <c r="L56" s="5" t="s">
        <v>15</v>
      </c>
      <c r="M56" s="5" t="s">
        <v>15</v>
      </c>
      <c r="O56" s="5" t="s">
        <v>15</v>
      </c>
      <c r="AK56" s="20">
        <v>26</v>
      </c>
    </row>
    <row r="57" spans="1:41" x14ac:dyDescent="0.2">
      <c r="A57" s="1" t="s">
        <v>67</v>
      </c>
      <c r="B57" s="1" t="s">
        <v>68</v>
      </c>
      <c r="C57" s="1" t="s">
        <v>8</v>
      </c>
      <c r="D57" s="1" t="s">
        <v>230</v>
      </c>
      <c r="E57" s="1" t="s">
        <v>28</v>
      </c>
      <c r="F57" s="1" t="s">
        <v>10</v>
      </c>
      <c r="K57" s="5">
        <v>207.65</v>
      </c>
      <c r="L57" s="5">
        <v>1956.09</v>
      </c>
      <c r="M57" s="5">
        <v>820.02</v>
      </c>
      <c r="U57" s="5">
        <v>71.974999999999994</v>
      </c>
      <c r="W57" s="5">
        <v>65.91</v>
      </c>
      <c r="X57" s="5">
        <v>20.215</v>
      </c>
      <c r="Y57" s="5">
        <v>67.328999999999994</v>
      </c>
      <c r="Z57" s="5">
        <v>392.74700000000001</v>
      </c>
      <c r="AA57" s="5">
        <v>681.65</v>
      </c>
      <c r="AB57" s="5">
        <v>2434.9769999999999</v>
      </c>
      <c r="AC57" s="5">
        <v>1970.4290000000001</v>
      </c>
      <c r="AD57" s="5">
        <v>1283.4580000000001</v>
      </c>
      <c r="AK57" s="20">
        <v>27</v>
      </c>
      <c r="AM57" s="12">
        <f>+AO57/$AO$3</f>
        <v>3.2264826212263994E-3</v>
      </c>
      <c r="AN57" s="7">
        <f>IF(AK57=1,AM57,AM57+AN55)</f>
        <v>0.96812917062318216</v>
      </c>
      <c r="AO57" s="5">
        <f>SUM(G57:AJ57)</f>
        <v>9972.4499999999989</v>
      </c>
    </row>
    <row r="58" spans="1:41" x14ac:dyDescent="0.2">
      <c r="A58" s="1" t="s">
        <v>67</v>
      </c>
      <c r="B58" s="1" t="s">
        <v>68</v>
      </c>
      <c r="C58" s="1" t="s">
        <v>8</v>
      </c>
      <c r="D58" s="1" t="s">
        <v>230</v>
      </c>
      <c r="E58" s="1" t="s">
        <v>28</v>
      </c>
      <c r="F58" s="1" t="s">
        <v>11</v>
      </c>
      <c r="K58" s="5" t="s">
        <v>15</v>
      </c>
      <c r="L58" s="5" t="s">
        <v>15</v>
      </c>
      <c r="M58" s="5" t="s">
        <v>15</v>
      </c>
      <c r="U58" s="5">
        <v>-1</v>
      </c>
      <c r="W58" s="5">
        <v>-1</v>
      </c>
      <c r="X58" s="5">
        <v>-1</v>
      </c>
      <c r="Y58" s="5">
        <v>-1</v>
      </c>
      <c r="Z58" s="5">
        <v>-1</v>
      </c>
      <c r="AA58" s="5" t="s">
        <v>15</v>
      </c>
      <c r="AB58" s="5" t="s">
        <v>18</v>
      </c>
      <c r="AC58" s="5" t="s">
        <v>18</v>
      </c>
      <c r="AD58" s="5" t="s">
        <v>18</v>
      </c>
      <c r="AK58" s="20">
        <v>27</v>
      </c>
    </row>
    <row r="59" spans="1:41" x14ac:dyDescent="0.2">
      <c r="A59" s="1" t="s">
        <v>67</v>
      </c>
      <c r="B59" s="1" t="s">
        <v>68</v>
      </c>
      <c r="C59" s="1" t="s">
        <v>30</v>
      </c>
      <c r="D59" s="1" t="s">
        <v>59</v>
      </c>
      <c r="E59" s="1" t="s">
        <v>28</v>
      </c>
      <c r="F59" s="1" t="s">
        <v>10</v>
      </c>
      <c r="G59" s="5">
        <v>1635.77</v>
      </c>
      <c r="H59" s="5">
        <v>2359.0300000000002</v>
      </c>
      <c r="I59" s="5">
        <v>388.17</v>
      </c>
      <c r="J59" s="5">
        <v>477.4</v>
      </c>
      <c r="K59" s="5">
        <v>1846.66</v>
      </c>
      <c r="M59" s="5">
        <v>148.16</v>
      </c>
      <c r="Q59" s="5">
        <v>1509.64</v>
      </c>
      <c r="R59" s="5">
        <v>1345.46</v>
      </c>
      <c r="AK59" s="20">
        <v>28</v>
      </c>
      <c r="AM59" s="12">
        <f>+AO59/$AO$3</f>
        <v>3.1416634760834598E-3</v>
      </c>
      <c r="AN59" s="7">
        <f>IF(AK59=1,AM59,AM59+AN57)</f>
        <v>0.97127083409926562</v>
      </c>
      <c r="AO59" s="5">
        <f>SUM(G59:AJ59)</f>
        <v>9710.2900000000009</v>
      </c>
    </row>
    <row r="60" spans="1:41" x14ac:dyDescent="0.2">
      <c r="A60" s="1" t="s">
        <v>67</v>
      </c>
      <c r="B60" s="1" t="s">
        <v>68</v>
      </c>
      <c r="C60" s="1" t="s">
        <v>30</v>
      </c>
      <c r="D60" s="1" t="s">
        <v>59</v>
      </c>
      <c r="E60" s="1" t="s">
        <v>28</v>
      </c>
      <c r="F60" s="1" t="s">
        <v>11</v>
      </c>
      <c r="G60" s="5" t="s">
        <v>12</v>
      </c>
      <c r="H60" s="5" t="s">
        <v>12</v>
      </c>
      <c r="I60" s="5" t="s">
        <v>12</v>
      </c>
      <c r="J60" s="5" t="s">
        <v>12</v>
      </c>
      <c r="K60" s="5" t="s">
        <v>12</v>
      </c>
      <c r="L60" s="5" t="s">
        <v>17</v>
      </c>
      <c r="M60" s="5" t="s">
        <v>18</v>
      </c>
      <c r="N60" s="5" t="s">
        <v>17</v>
      </c>
      <c r="O60" s="5" t="s">
        <v>17</v>
      </c>
      <c r="P60" s="5" t="s">
        <v>17</v>
      </c>
      <c r="Q60" s="5" t="s">
        <v>12</v>
      </c>
      <c r="R60" s="5" t="s">
        <v>12</v>
      </c>
      <c r="S60" s="5" t="s">
        <v>17</v>
      </c>
      <c r="T60" s="5" t="s">
        <v>17</v>
      </c>
      <c r="U60" s="5" t="s">
        <v>17</v>
      </c>
      <c r="V60" s="5" t="s">
        <v>17</v>
      </c>
      <c r="W60" s="5" t="s">
        <v>17</v>
      </c>
      <c r="Z60" s="5" t="s">
        <v>15</v>
      </c>
      <c r="AK60" s="20">
        <v>28</v>
      </c>
    </row>
    <row r="61" spans="1:41" x14ac:dyDescent="0.2">
      <c r="A61" s="1" t="s">
        <v>67</v>
      </c>
      <c r="B61" s="1" t="s">
        <v>68</v>
      </c>
      <c r="C61" s="1" t="s">
        <v>8</v>
      </c>
      <c r="D61" s="1" t="s">
        <v>54</v>
      </c>
      <c r="E61" s="1" t="s">
        <v>9</v>
      </c>
      <c r="F61" s="1" t="s">
        <v>10</v>
      </c>
      <c r="G61" s="5">
        <v>44</v>
      </c>
      <c r="H61" s="5">
        <v>63</v>
      </c>
      <c r="I61" s="5">
        <v>262</v>
      </c>
      <c r="J61" s="5">
        <v>473</v>
      </c>
      <c r="K61" s="5">
        <v>183</v>
      </c>
      <c r="L61" s="5">
        <v>139</v>
      </c>
      <c r="M61" s="5">
        <v>102</v>
      </c>
      <c r="N61" s="5">
        <v>192</v>
      </c>
      <c r="O61" s="5">
        <v>264</v>
      </c>
      <c r="P61" s="5">
        <v>129</v>
      </c>
      <c r="Q61" s="5">
        <v>230</v>
      </c>
      <c r="R61" s="5">
        <v>77</v>
      </c>
      <c r="S61" s="5">
        <v>256.20299999999997</v>
      </c>
      <c r="T61" s="5">
        <v>139.30699999999999</v>
      </c>
      <c r="U61" s="5">
        <v>339.20800000000003</v>
      </c>
      <c r="V61" s="5">
        <v>444.27300000000002</v>
      </c>
      <c r="W61" s="5">
        <v>263.82299999999998</v>
      </c>
      <c r="X61" s="5">
        <v>107.541</v>
      </c>
      <c r="Y61" s="5">
        <v>212.96199999999999</v>
      </c>
      <c r="Z61" s="5">
        <v>159.203</v>
      </c>
      <c r="AA61" s="5">
        <v>551.78899999999999</v>
      </c>
      <c r="AB61" s="5">
        <v>160.21299999999999</v>
      </c>
      <c r="AC61" s="5">
        <v>369.44600000000003</v>
      </c>
      <c r="AD61" s="5">
        <v>1350.915</v>
      </c>
      <c r="AE61" s="5">
        <v>783.40200000000004</v>
      </c>
      <c r="AF61" s="5">
        <v>598.63800000000003</v>
      </c>
      <c r="AG61" s="5">
        <v>234.61500000000001</v>
      </c>
      <c r="AH61" s="5">
        <v>242.36199999999999</v>
      </c>
      <c r="AI61" s="5">
        <v>377.57400000000001</v>
      </c>
      <c r="AJ61" s="5">
        <v>525.78499999999997</v>
      </c>
      <c r="AK61" s="20">
        <v>29</v>
      </c>
      <c r="AM61" s="12">
        <f>+AO61/$AO$3</f>
        <v>3.000913714370466E-3</v>
      </c>
      <c r="AN61" s="7">
        <f>IF(AK61=1,AM61,AM61+AN59)</f>
        <v>0.97427174781363612</v>
      </c>
      <c r="AO61" s="5">
        <f>SUM(G61:AJ61)</f>
        <v>9275.259</v>
      </c>
    </row>
    <row r="62" spans="1:41" x14ac:dyDescent="0.2">
      <c r="A62" s="1" t="s">
        <v>67</v>
      </c>
      <c r="B62" s="1" t="s">
        <v>68</v>
      </c>
      <c r="C62" s="1" t="s">
        <v>8</v>
      </c>
      <c r="D62" s="1" t="s">
        <v>54</v>
      </c>
      <c r="E62" s="1" t="s">
        <v>9</v>
      </c>
      <c r="F62" s="1" t="s">
        <v>11</v>
      </c>
      <c r="G62" s="5" t="s">
        <v>15</v>
      </c>
      <c r="H62" s="5" t="s">
        <v>15</v>
      </c>
      <c r="I62" s="5" t="s">
        <v>15</v>
      </c>
      <c r="J62" s="5" t="s">
        <v>15</v>
      </c>
      <c r="K62" s="5" t="s">
        <v>15</v>
      </c>
      <c r="L62" s="5" t="s">
        <v>15</v>
      </c>
      <c r="M62" s="5" t="s">
        <v>15</v>
      </c>
      <c r="N62" s="5">
        <v>-1</v>
      </c>
      <c r="O62" s="5" t="s">
        <v>15</v>
      </c>
      <c r="P62" s="5" t="s">
        <v>12</v>
      </c>
      <c r="Q62" s="5" t="s">
        <v>15</v>
      </c>
      <c r="R62" s="5" t="s">
        <v>12</v>
      </c>
      <c r="S62" s="5" t="s">
        <v>12</v>
      </c>
      <c r="T62" s="5" t="s">
        <v>15</v>
      </c>
      <c r="U62" s="5" t="s">
        <v>15</v>
      </c>
      <c r="V62" s="5" t="s">
        <v>15</v>
      </c>
      <c r="W62" s="5" t="s">
        <v>15</v>
      </c>
      <c r="X62" s="5" t="s">
        <v>15</v>
      </c>
      <c r="Y62" s="5" t="s">
        <v>13</v>
      </c>
      <c r="Z62" s="5" t="s">
        <v>13</v>
      </c>
      <c r="AA62" s="5" t="s">
        <v>13</v>
      </c>
      <c r="AB62" s="5" t="s">
        <v>13</v>
      </c>
      <c r="AC62" s="5" t="s">
        <v>13</v>
      </c>
      <c r="AD62" s="5" t="s">
        <v>13</v>
      </c>
      <c r="AE62" s="5" t="s">
        <v>13</v>
      </c>
      <c r="AF62" s="5" t="s">
        <v>13</v>
      </c>
      <c r="AG62" s="5" t="s">
        <v>13</v>
      </c>
      <c r="AH62" s="5" t="s">
        <v>15</v>
      </c>
      <c r="AI62" s="5" t="s">
        <v>15</v>
      </c>
      <c r="AJ62" s="5" t="s">
        <v>15</v>
      </c>
      <c r="AK62" s="20">
        <v>29</v>
      </c>
    </row>
    <row r="63" spans="1:41" x14ac:dyDescent="0.2">
      <c r="A63" s="1" t="s">
        <v>67</v>
      </c>
      <c r="B63" s="1" t="s">
        <v>68</v>
      </c>
      <c r="C63" s="1" t="s">
        <v>8</v>
      </c>
      <c r="D63" s="1" t="s">
        <v>222</v>
      </c>
      <c r="E63" s="1" t="s">
        <v>21</v>
      </c>
      <c r="F63" s="1" t="s">
        <v>10</v>
      </c>
      <c r="G63" s="5">
        <v>259</v>
      </c>
      <c r="H63" s="5">
        <v>174</v>
      </c>
      <c r="I63" s="5">
        <v>169</v>
      </c>
      <c r="J63" s="5">
        <v>436</v>
      </c>
      <c r="K63" s="5">
        <v>453</v>
      </c>
      <c r="L63" s="5">
        <v>297</v>
      </c>
      <c r="M63" s="5">
        <v>101</v>
      </c>
      <c r="N63" s="5">
        <v>23</v>
      </c>
      <c r="O63" s="5">
        <v>94</v>
      </c>
      <c r="P63" s="5">
        <v>141.82599999999999</v>
      </c>
      <c r="Q63" s="5">
        <v>3.4</v>
      </c>
      <c r="R63" s="5">
        <v>7.8</v>
      </c>
      <c r="S63" s="5">
        <v>209</v>
      </c>
      <c r="T63" s="5">
        <v>984</v>
      </c>
      <c r="U63" s="5">
        <v>95</v>
      </c>
      <c r="V63" s="5">
        <v>4</v>
      </c>
      <c r="W63" s="5">
        <v>302.7</v>
      </c>
      <c r="X63" s="5">
        <v>983</v>
      </c>
      <c r="Y63" s="5">
        <v>381</v>
      </c>
      <c r="Z63" s="5">
        <v>324</v>
      </c>
      <c r="AA63" s="5">
        <v>20</v>
      </c>
      <c r="AB63" s="5">
        <v>25.956</v>
      </c>
      <c r="AC63" s="5">
        <v>96.867999999999995</v>
      </c>
      <c r="AD63" s="5">
        <v>77.186999999999998</v>
      </c>
      <c r="AE63" s="5">
        <v>36.700000000000003</v>
      </c>
      <c r="AF63" s="5">
        <v>356.46</v>
      </c>
      <c r="AG63" s="5">
        <v>407.63299999999998</v>
      </c>
      <c r="AH63" s="5">
        <v>448.57499999999999</v>
      </c>
      <c r="AI63" s="5">
        <v>506.75099999999998</v>
      </c>
      <c r="AJ63" s="5">
        <v>563.14599999999996</v>
      </c>
      <c r="AK63" s="20">
        <v>30</v>
      </c>
      <c r="AM63" s="12">
        <f>+AO63/$AO$3</f>
        <v>2.5821703044861732E-3</v>
      </c>
      <c r="AN63" s="7">
        <f>IF(AK63=1,AM63,AM63+AN61)</f>
        <v>0.97685391811812228</v>
      </c>
      <c r="AO63" s="5">
        <f>SUM(G63:AJ63)</f>
        <v>7981.0020000000004</v>
      </c>
    </row>
    <row r="64" spans="1:41" x14ac:dyDescent="0.2">
      <c r="A64" s="1" t="s">
        <v>67</v>
      </c>
      <c r="B64" s="1" t="s">
        <v>68</v>
      </c>
      <c r="C64" s="1" t="s">
        <v>8</v>
      </c>
      <c r="D64" s="1" t="s">
        <v>222</v>
      </c>
      <c r="E64" s="1" t="s">
        <v>21</v>
      </c>
      <c r="F64" s="1" t="s">
        <v>11</v>
      </c>
      <c r="G64" s="5" t="s">
        <v>13</v>
      </c>
      <c r="H64" s="5" t="s">
        <v>13</v>
      </c>
      <c r="I64" s="5" t="s">
        <v>15</v>
      </c>
      <c r="J64" s="5" t="s">
        <v>15</v>
      </c>
      <c r="K64" s="5" t="s">
        <v>15</v>
      </c>
      <c r="L64" s="5" t="s">
        <v>15</v>
      </c>
      <c r="M64" s="5" t="s">
        <v>15</v>
      </c>
      <c r="N64" s="5" t="s">
        <v>15</v>
      </c>
      <c r="O64" s="5" t="s">
        <v>15</v>
      </c>
      <c r="P64" s="5" t="s">
        <v>15</v>
      </c>
      <c r="Q64" s="5" t="s">
        <v>15</v>
      </c>
      <c r="R64" s="5" t="s">
        <v>15</v>
      </c>
      <c r="S64" s="5" t="s">
        <v>15</v>
      </c>
      <c r="T64" s="5" t="s">
        <v>15</v>
      </c>
      <c r="U64" s="5" t="s">
        <v>15</v>
      </c>
      <c r="V64" s="5" t="s">
        <v>15</v>
      </c>
      <c r="W64" s="5" t="s">
        <v>15</v>
      </c>
      <c r="X64" s="5" t="s">
        <v>15</v>
      </c>
      <c r="Y64" s="5" t="s">
        <v>13</v>
      </c>
      <c r="Z64" s="5" t="s">
        <v>13</v>
      </c>
      <c r="AA64" s="5" t="s">
        <v>15</v>
      </c>
      <c r="AB64" s="5" t="s">
        <v>12</v>
      </c>
      <c r="AC64" s="5" t="s">
        <v>12</v>
      </c>
      <c r="AD64" s="5" t="s">
        <v>12</v>
      </c>
      <c r="AE64" s="5" t="s">
        <v>12</v>
      </c>
      <c r="AF64" s="5" t="s">
        <v>12</v>
      </c>
      <c r="AG64" s="5" t="s">
        <v>12</v>
      </c>
      <c r="AH64" s="5" t="s">
        <v>12</v>
      </c>
      <c r="AI64" s="5" t="s">
        <v>12</v>
      </c>
      <c r="AJ64" s="5" t="s">
        <v>12</v>
      </c>
      <c r="AK64" s="20">
        <v>30</v>
      </c>
    </row>
    <row r="65" spans="1:41" x14ac:dyDescent="0.2">
      <c r="A65" s="1" t="s">
        <v>67</v>
      </c>
      <c r="B65" s="1" t="s">
        <v>68</v>
      </c>
      <c r="C65" s="1" t="s">
        <v>8</v>
      </c>
      <c r="D65" s="1" t="s">
        <v>48</v>
      </c>
      <c r="E65" s="1" t="s">
        <v>9</v>
      </c>
      <c r="F65" s="1" t="s">
        <v>10</v>
      </c>
      <c r="G65" s="5">
        <v>660</v>
      </c>
      <c r="H65" s="5">
        <v>324.83</v>
      </c>
      <c r="I65" s="5">
        <v>266.73</v>
      </c>
      <c r="J65" s="5">
        <v>383.4</v>
      </c>
      <c r="K65" s="5">
        <v>545.73</v>
      </c>
      <c r="L65" s="5">
        <v>228.73</v>
      </c>
      <c r="M65" s="5">
        <v>484.1</v>
      </c>
      <c r="N65" s="5">
        <v>275.7</v>
      </c>
      <c r="O65" s="5">
        <v>478</v>
      </c>
      <c r="P65" s="5">
        <v>457</v>
      </c>
      <c r="Q65" s="5">
        <v>298</v>
      </c>
      <c r="R65" s="5">
        <v>150.5</v>
      </c>
      <c r="S65" s="5">
        <v>3</v>
      </c>
      <c r="T65" s="5">
        <v>1379.425</v>
      </c>
      <c r="U65" s="5">
        <v>1</v>
      </c>
      <c r="W65" s="5">
        <v>3</v>
      </c>
      <c r="X65" s="5">
        <v>2</v>
      </c>
      <c r="AB65" s="5">
        <v>4.9610000000000003</v>
      </c>
      <c r="AC65" s="5">
        <v>4.9610000000000003</v>
      </c>
      <c r="AD65" s="5">
        <v>4.9610000000000003</v>
      </c>
      <c r="AE65" s="5">
        <v>4.9610000000000003</v>
      </c>
      <c r="AK65" s="20">
        <v>31</v>
      </c>
      <c r="AM65" s="12">
        <f>+AO65/$AO$3</f>
        <v>1.928616078678934E-3</v>
      </c>
      <c r="AN65" s="7">
        <f>IF(AK65=1,AM65,AM65+AN63)</f>
        <v>0.97878253419680117</v>
      </c>
      <c r="AO65" s="5">
        <f>SUM(G65:AJ65)</f>
        <v>5960.9890000000005</v>
      </c>
    </row>
    <row r="66" spans="1:41" x14ac:dyDescent="0.2">
      <c r="A66" s="1" t="s">
        <v>67</v>
      </c>
      <c r="B66" s="1" t="s">
        <v>68</v>
      </c>
      <c r="C66" s="1" t="s">
        <v>8</v>
      </c>
      <c r="D66" s="1" t="s">
        <v>48</v>
      </c>
      <c r="E66" s="1" t="s">
        <v>9</v>
      </c>
      <c r="F66" s="1" t="s">
        <v>11</v>
      </c>
      <c r="G66" s="5">
        <v>-1</v>
      </c>
      <c r="H66" s="5" t="s">
        <v>15</v>
      </c>
      <c r="I66" s="5" t="s">
        <v>15</v>
      </c>
      <c r="J66" s="5" t="s">
        <v>15</v>
      </c>
      <c r="K66" s="5" t="s">
        <v>15</v>
      </c>
      <c r="L66" s="5" t="s">
        <v>18</v>
      </c>
      <c r="M66" s="5" t="s">
        <v>15</v>
      </c>
      <c r="N66" s="5" t="s">
        <v>15</v>
      </c>
      <c r="O66" s="5" t="s">
        <v>15</v>
      </c>
      <c r="P66" s="5" t="s">
        <v>15</v>
      </c>
      <c r="Q66" s="5">
        <v>-1</v>
      </c>
      <c r="R66" s="5">
        <v>-1</v>
      </c>
      <c r="S66" s="5" t="s">
        <v>13</v>
      </c>
      <c r="T66" s="5" t="s">
        <v>15</v>
      </c>
      <c r="U66" s="5" t="s">
        <v>15</v>
      </c>
      <c r="W66" s="5" t="s">
        <v>15</v>
      </c>
      <c r="X66" s="5" t="s">
        <v>15</v>
      </c>
      <c r="AB66" s="5" t="s">
        <v>15</v>
      </c>
      <c r="AC66" s="5" t="s">
        <v>15</v>
      </c>
      <c r="AD66" s="5" t="s">
        <v>15</v>
      </c>
      <c r="AE66" s="5">
        <v>-1</v>
      </c>
      <c r="AK66" s="20">
        <v>31</v>
      </c>
    </row>
    <row r="67" spans="1:41" x14ac:dyDescent="0.2">
      <c r="A67" s="1" t="s">
        <v>67</v>
      </c>
      <c r="B67" s="1" t="s">
        <v>68</v>
      </c>
      <c r="C67" s="1" t="s">
        <v>8</v>
      </c>
      <c r="D67" s="1" t="s">
        <v>229</v>
      </c>
      <c r="E67" s="1" t="s">
        <v>9</v>
      </c>
      <c r="F67" s="1" t="s">
        <v>10</v>
      </c>
      <c r="G67" s="5">
        <v>100</v>
      </c>
      <c r="H67" s="5">
        <v>166</v>
      </c>
      <c r="I67" s="5">
        <v>171</v>
      </c>
      <c r="J67" s="5">
        <v>150</v>
      </c>
      <c r="K67" s="5">
        <v>181</v>
      </c>
      <c r="L67" s="5">
        <v>151</v>
      </c>
      <c r="M67" s="5">
        <v>109</v>
      </c>
      <c r="N67" s="5">
        <v>181</v>
      </c>
      <c r="O67" s="5">
        <v>116</v>
      </c>
      <c r="P67" s="5">
        <v>135.69</v>
      </c>
      <c r="Q67" s="5">
        <v>70.06</v>
      </c>
      <c r="R67" s="5">
        <v>90</v>
      </c>
      <c r="S67" s="5">
        <v>157.63999999999999</v>
      </c>
      <c r="T67" s="5">
        <v>225.90799999999999</v>
      </c>
      <c r="U67" s="5">
        <v>239.608</v>
      </c>
      <c r="V67" s="5">
        <v>343.74</v>
      </c>
      <c r="W67" s="5">
        <v>177.33</v>
      </c>
      <c r="X67" s="5">
        <v>96.89</v>
      </c>
      <c r="Y67" s="5">
        <v>104.28</v>
      </c>
      <c r="Z67" s="5">
        <v>64.72</v>
      </c>
      <c r="AA67" s="5">
        <v>163.1</v>
      </c>
      <c r="AB67" s="5">
        <v>149.24</v>
      </c>
      <c r="AC67" s="5">
        <v>52.75</v>
      </c>
      <c r="AD67" s="5">
        <v>151.76</v>
      </c>
      <c r="AE67" s="5">
        <v>178.053</v>
      </c>
      <c r="AF67" s="5">
        <v>181.09</v>
      </c>
      <c r="AG67" s="5">
        <v>221.26499999999999</v>
      </c>
      <c r="AH67" s="5">
        <v>198.64</v>
      </c>
      <c r="AI67" s="5">
        <v>309.78899999999999</v>
      </c>
      <c r="AK67" s="20">
        <v>32</v>
      </c>
      <c r="AM67" s="12">
        <f>+AO67/$AO$3</f>
        <v>1.5001085667910219E-3</v>
      </c>
      <c r="AN67" s="7">
        <f>IF(AK67=1,AM67,AM67+AN65)</f>
        <v>0.98028264276359223</v>
      </c>
      <c r="AO67" s="5">
        <f>SUM(G67:AJ67)</f>
        <v>4636.5529999999999</v>
      </c>
    </row>
    <row r="68" spans="1:41" x14ac:dyDescent="0.2">
      <c r="A68" s="1" t="s">
        <v>67</v>
      </c>
      <c r="B68" s="1" t="s">
        <v>68</v>
      </c>
      <c r="C68" s="1" t="s">
        <v>8</v>
      </c>
      <c r="D68" s="1" t="s">
        <v>229</v>
      </c>
      <c r="E68" s="1" t="s">
        <v>9</v>
      </c>
      <c r="F68" s="1" t="s">
        <v>11</v>
      </c>
      <c r="G68" s="5" t="s">
        <v>15</v>
      </c>
      <c r="H68" s="5" t="s">
        <v>15</v>
      </c>
      <c r="I68" s="5">
        <v>-1</v>
      </c>
      <c r="J68" s="5" t="s">
        <v>15</v>
      </c>
      <c r="K68" s="5" t="s">
        <v>15</v>
      </c>
      <c r="L68" s="5" t="s">
        <v>15</v>
      </c>
      <c r="M68" s="5" t="s">
        <v>15</v>
      </c>
      <c r="N68" s="5" t="s">
        <v>15</v>
      </c>
      <c r="O68" s="5">
        <v>-1</v>
      </c>
      <c r="P68" s="5" t="s">
        <v>15</v>
      </c>
      <c r="Q68" s="5" t="s">
        <v>15</v>
      </c>
      <c r="R68" s="5" t="s">
        <v>15</v>
      </c>
      <c r="S68" s="5">
        <v>-1</v>
      </c>
      <c r="T68" s="5">
        <v>-1</v>
      </c>
      <c r="U68" s="5">
        <v>-1</v>
      </c>
      <c r="V68" s="5" t="s">
        <v>15</v>
      </c>
      <c r="W68" s="5" t="s">
        <v>15</v>
      </c>
      <c r="X68" s="5" t="s">
        <v>15</v>
      </c>
      <c r="Y68" s="5" t="s">
        <v>13</v>
      </c>
      <c r="Z68" s="5" t="s">
        <v>13</v>
      </c>
      <c r="AA68" s="5" t="s">
        <v>13</v>
      </c>
      <c r="AB68" s="5" t="s">
        <v>13</v>
      </c>
      <c r="AC68" s="5" t="s">
        <v>13</v>
      </c>
      <c r="AD68" s="5" t="s">
        <v>13</v>
      </c>
      <c r="AE68" s="5" t="s">
        <v>13</v>
      </c>
      <c r="AF68" s="5" t="s">
        <v>13</v>
      </c>
      <c r="AG68" s="5" t="s">
        <v>13</v>
      </c>
      <c r="AH68" s="5" t="s">
        <v>13</v>
      </c>
      <c r="AI68" s="5" t="s">
        <v>13</v>
      </c>
      <c r="AK68" s="20">
        <v>32</v>
      </c>
    </row>
    <row r="69" spans="1:41" x14ac:dyDescent="0.2">
      <c r="A69" s="1" t="s">
        <v>67</v>
      </c>
      <c r="B69" s="1" t="s">
        <v>68</v>
      </c>
      <c r="C69" s="1" t="s">
        <v>8</v>
      </c>
      <c r="D69" s="1" t="s">
        <v>241</v>
      </c>
      <c r="E69" s="1" t="s">
        <v>28</v>
      </c>
      <c r="F69" s="1" t="s">
        <v>10</v>
      </c>
      <c r="G69" s="5">
        <v>187.4</v>
      </c>
      <c r="H69" s="5">
        <v>170.2</v>
      </c>
      <c r="I69" s="5">
        <v>180.7</v>
      </c>
      <c r="J69" s="5">
        <v>125</v>
      </c>
      <c r="K69" s="5">
        <v>134.69999999999999</v>
      </c>
      <c r="L69" s="5">
        <v>120.4</v>
      </c>
      <c r="M69" s="5">
        <v>109</v>
      </c>
      <c r="N69" s="5">
        <v>123.6</v>
      </c>
      <c r="O69" s="5">
        <v>114.4</v>
      </c>
      <c r="P69" s="5">
        <v>122.4</v>
      </c>
      <c r="Q69" s="5">
        <v>122.4</v>
      </c>
      <c r="R69" s="5">
        <v>122.4</v>
      </c>
      <c r="S69" s="5">
        <v>122.4</v>
      </c>
      <c r="T69" s="5">
        <v>134.1</v>
      </c>
      <c r="U69" s="5">
        <v>144.5</v>
      </c>
      <c r="V69" s="5">
        <v>137.19999999999999</v>
      </c>
      <c r="W69" s="5">
        <v>143.80000000000001</v>
      </c>
      <c r="X69" s="5">
        <v>150.4</v>
      </c>
      <c r="Y69" s="5">
        <v>158.4</v>
      </c>
      <c r="Z69" s="5">
        <v>162.24</v>
      </c>
      <c r="AA69" s="5">
        <v>173.1</v>
      </c>
      <c r="AB69" s="5">
        <v>177.3</v>
      </c>
      <c r="AC69" s="5">
        <v>181.6</v>
      </c>
      <c r="AD69" s="5">
        <v>186.00399999999999</v>
      </c>
      <c r="AE69" s="5">
        <v>300.7</v>
      </c>
      <c r="AF69" s="5">
        <v>301.39999999999998</v>
      </c>
      <c r="AG69" s="5">
        <v>266</v>
      </c>
      <c r="AH69" s="5">
        <v>3</v>
      </c>
      <c r="AI69" s="5">
        <v>7.585</v>
      </c>
      <c r="AJ69" s="5">
        <v>58</v>
      </c>
      <c r="AK69" s="20">
        <v>33</v>
      </c>
      <c r="AM69" s="12">
        <f>+AO69/$AO$3</f>
        <v>1.4366223296208651E-3</v>
      </c>
      <c r="AN69" s="7">
        <f>IF(AK69=1,AM69,AM69+AN67)</f>
        <v>0.98171926509321306</v>
      </c>
      <c r="AO69" s="5">
        <f>SUM(G69:AJ69)</f>
        <v>4440.3289999999997</v>
      </c>
    </row>
    <row r="70" spans="1:41" x14ac:dyDescent="0.2">
      <c r="A70" s="1" t="s">
        <v>67</v>
      </c>
      <c r="B70" s="1" t="s">
        <v>68</v>
      </c>
      <c r="C70" s="1" t="s">
        <v>8</v>
      </c>
      <c r="D70" s="1" t="s">
        <v>241</v>
      </c>
      <c r="E70" s="1" t="s">
        <v>28</v>
      </c>
      <c r="F70" s="1" t="s">
        <v>11</v>
      </c>
      <c r="G70" s="5">
        <v>-1</v>
      </c>
      <c r="H70" s="5">
        <v>-1</v>
      </c>
      <c r="I70" s="5">
        <v>-1</v>
      </c>
      <c r="J70" s="5">
        <v>-1</v>
      </c>
      <c r="K70" s="5">
        <v>-1</v>
      </c>
      <c r="L70" s="5">
        <v>-1</v>
      </c>
      <c r="M70" s="5">
        <v>-1</v>
      </c>
      <c r="N70" s="5">
        <v>-1</v>
      </c>
      <c r="O70" s="5">
        <v>-1</v>
      </c>
      <c r="P70" s="5">
        <v>-1</v>
      </c>
      <c r="Q70" s="5">
        <v>-1</v>
      </c>
      <c r="R70" s="5">
        <v>-1</v>
      </c>
      <c r="S70" s="5">
        <v>-1</v>
      </c>
      <c r="T70" s="5">
        <v>-1</v>
      </c>
      <c r="U70" s="5">
        <v>-1</v>
      </c>
      <c r="V70" s="5">
        <v>-1</v>
      </c>
      <c r="W70" s="5">
        <v>-1</v>
      </c>
      <c r="X70" s="5">
        <v>-1</v>
      </c>
      <c r="Y70" s="5">
        <v>-1</v>
      </c>
      <c r="Z70" s="5">
        <v>-1</v>
      </c>
      <c r="AA70" s="5">
        <v>-1</v>
      </c>
      <c r="AB70" s="5">
        <v>-1</v>
      </c>
      <c r="AC70" s="5">
        <v>-1</v>
      </c>
      <c r="AD70" s="5">
        <v>-1</v>
      </c>
      <c r="AE70" s="5">
        <v>-1</v>
      </c>
      <c r="AF70" s="5">
        <v>-1</v>
      </c>
      <c r="AG70" s="5">
        <v>-1</v>
      </c>
      <c r="AH70" s="5">
        <v>-1</v>
      </c>
      <c r="AI70" s="5">
        <v>-1</v>
      </c>
      <c r="AJ70" s="5">
        <v>-1</v>
      </c>
      <c r="AK70" s="20">
        <v>33</v>
      </c>
    </row>
    <row r="71" spans="1:41" x14ac:dyDescent="0.2">
      <c r="A71" s="1" t="s">
        <v>67</v>
      </c>
      <c r="B71" s="1" t="s">
        <v>68</v>
      </c>
      <c r="C71" s="1" t="s">
        <v>8</v>
      </c>
      <c r="D71" s="1" t="s">
        <v>218</v>
      </c>
      <c r="E71" s="1" t="s">
        <v>21</v>
      </c>
      <c r="F71" s="1" t="s">
        <v>10</v>
      </c>
      <c r="G71" s="5">
        <v>41</v>
      </c>
      <c r="H71" s="5">
        <v>0.3</v>
      </c>
      <c r="J71" s="5">
        <v>1</v>
      </c>
      <c r="K71" s="5">
        <v>22</v>
      </c>
      <c r="L71" s="5">
        <v>8</v>
      </c>
      <c r="M71" s="5">
        <v>3</v>
      </c>
      <c r="N71" s="5">
        <v>4</v>
      </c>
      <c r="O71" s="5">
        <v>1</v>
      </c>
      <c r="P71" s="5">
        <v>0.1</v>
      </c>
      <c r="Q71" s="5">
        <v>0.6</v>
      </c>
      <c r="R71" s="5">
        <v>0.9</v>
      </c>
      <c r="S71" s="5">
        <v>0.107</v>
      </c>
      <c r="U71" s="5">
        <v>6.1959999999999997</v>
      </c>
      <c r="V71" s="5">
        <v>262.56299999999999</v>
      </c>
      <c r="W71" s="5">
        <v>860.66</v>
      </c>
      <c r="X71" s="5">
        <v>291.33499999999998</v>
      </c>
      <c r="Y71" s="5">
        <v>989.02700000000004</v>
      </c>
      <c r="Z71" s="5">
        <v>511.24099999999999</v>
      </c>
      <c r="AA71" s="5">
        <v>419.964</v>
      </c>
      <c r="AB71" s="5">
        <v>333.90100000000001</v>
      </c>
      <c r="AC71" s="5">
        <v>152.41200000000001</v>
      </c>
      <c r="AD71" s="5">
        <v>32.566000000000003</v>
      </c>
      <c r="AE71" s="5">
        <v>71.138999999999996</v>
      </c>
      <c r="AF71" s="5">
        <v>103.553</v>
      </c>
      <c r="AG71" s="5">
        <v>58.463999999999999</v>
      </c>
      <c r="AH71" s="5">
        <v>97.971999999999994</v>
      </c>
      <c r="AI71" s="5">
        <v>122.136</v>
      </c>
      <c r="AJ71" s="5">
        <v>24.216000000000001</v>
      </c>
      <c r="AK71" s="20">
        <v>34</v>
      </c>
      <c r="AM71" s="12">
        <f>+AO71/$AO$3</f>
        <v>1.4298354391430522E-3</v>
      </c>
      <c r="AN71" s="7">
        <f>IF(AK71=1,AM71,AM71+AN69)</f>
        <v>0.98314910053235616</v>
      </c>
      <c r="AO71" s="5">
        <f>SUM(G71:AJ71)</f>
        <v>4419.3519999999999</v>
      </c>
    </row>
    <row r="72" spans="1:41" x14ac:dyDescent="0.2">
      <c r="A72" s="1" t="s">
        <v>67</v>
      </c>
      <c r="B72" s="1" t="s">
        <v>68</v>
      </c>
      <c r="C72" s="1" t="s">
        <v>8</v>
      </c>
      <c r="D72" s="1" t="s">
        <v>218</v>
      </c>
      <c r="E72" s="1" t="s">
        <v>21</v>
      </c>
      <c r="F72" s="1" t="s">
        <v>11</v>
      </c>
      <c r="G72" s="5" t="s">
        <v>15</v>
      </c>
      <c r="H72" s="5" t="s">
        <v>15</v>
      </c>
      <c r="J72" s="5" t="s">
        <v>15</v>
      </c>
      <c r="K72" s="5" t="s">
        <v>15</v>
      </c>
      <c r="L72" s="5" t="s">
        <v>15</v>
      </c>
      <c r="M72" s="5" t="s">
        <v>15</v>
      </c>
      <c r="N72" s="5" t="s">
        <v>15</v>
      </c>
      <c r="O72" s="5" t="s">
        <v>15</v>
      </c>
      <c r="P72" s="5" t="s">
        <v>15</v>
      </c>
      <c r="Q72" s="5" t="s">
        <v>15</v>
      </c>
      <c r="R72" s="5" t="s">
        <v>15</v>
      </c>
      <c r="S72" s="5" t="s">
        <v>15</v>
      </c>
      <c r="U72" s="5" t="s">
        <v>15</v>
      </c>
      <c r="V72" s="5" t="s">
        <v>15</v>
      </c>
      <c r="W72" s="5" t="s">
        <v>13</v>
      </c>
      <c r="X72" s="5" t="s">
        <v>15</v>
      </c>
      <c r="Y72" s="5" t="s">
        <v>15</v>
      </c>
      <c r="Z72" s="5" t="s">
        <v>13</v>
      </c>
      <c r="AA72" s="5" t="s">
        <v>13</v>
      </c>
      <c r="AB72" s="5" t="s">
        <v>13</v>
      </c>
      <c r="AC72" s="5" t="s">
        <v>13</v>
      </c>
      <c r="AD72" s="5" t="s">
        <v>13</v>
      </c>
      <c r="AE72" s="5" t="s">
        <v>13</v>
      </c>
      <c r="AF72" s="5" t="s">
        <v>13</v>
      </c>
      <c r="AG72" s="5" t="s">
        <v>13</v>
      </c>
      <c r="AH72" s="5" t="s">
        <v>13</v>
      </c>
      <c r="AI72" s="5" t="s">
        <v>13</v>
      </c>
      <c r="AJ72" s="5" t="s">
        <v>15</v>
      </c>
      <c r="AK72" s="20">
        <v>34</v>
      </c>
    </row>
    <row r="73" spans="1:41" x14ac:dyDescent="0.2">
      <c r="A73" s="1" t="s">
        <v>67</v>
      </c>
      <c r="B73" s="1" t="s">
        <v>68</v>
      </c>
      <c r="C73" s="1" t="s">
        <v>8</v>
      </c>
      <c r="D73" s="1" t="s">
        <v>27</v>
      </c>
      <c r="E73" s="1" t="s">
        <v>28</v>
      </c>
      <c r="F73" s="1" t="s">
        <v>10</v>
      </c>
      <c r="R73" s="5">
        <v>3611.95</v>
      </c>
      <c r="S73" s="5">
        <v>245.34</v>
      </c>
      <c r="AK73" s="20">
        <v>35</v>
      </c>
      <c r="AM73" s="12">
        <f>+AO73/$AO$3</f>
        <v>1.247986116754697E-3</v>
      </c>
      <c r="AN73" s="7">
        <f>IF(AK73=1,AM73,AM73+AN71)</f>
        <v>0.98439708664911085</v>
      </c>
      <c r="AO73" s="5">
        <f>SUM(G73:AJ73)</f>
        <v>3857.29</v>
      </c>
    </row>
    <row r="74" spans="1:41" x14ac:dyDescent="0.2">
      <c r="A74" s="1" t="s">
        <v>67</v>
      </c>
      <c r="B74" s="1" t="s">
        <v>68</v>
      </c>
      <c r="C74" s="1" t="s">
        <v>8</v>
      </c>
      <c r="D74" s="1" t="s">
        <v>27</v>
      </c>
      <c r="E74" s="1" t="s">
        <v>28</v>
      </c>
      <c r="F74" s="1" t="s">
        <v>11</v>
      </c>
      <c r="L74" s="5" t="s">
        <v>15</v>
      </c>
      <c r="R74" s="5" t="s">
        <v>13</v>
      </c>
      <c r="S74" s="5" t="s">
        <v>15</v>
      </c>
      <c r="W74" s="5" t="s">
        <v>15</v>
      </c>
      <c r="AC74" s="5" t="s">
        <v>15</v>
      </c>
      <c r="AD74" s="5" t="s">
        <v>15</v>
      </c>
      <c r="AH74" s="5" t="s">
        <v>15</v>
      </c>
      <c r="AK74" s="20">
        <v>35</v>
      </c>
    </row>
    <row r="75" spans="1:41" x14ac:dyDescent="0.2">
      <c r="A75" s="1" t="s">
        <v>67</v>
      </c>
      <c r="B75" s="1" t="s">
        <v>68</v>
      </c>
      <c r="C75" s="1" t="s">
        <v>8</v>
      </c>
      <c r="D75" s="1" t="s">
        <v>156</v>
      </c>
      <c r="E75" s="1" t="s">
        <v>33</v>
      </c>
      <c r="F75" s="1" t="s">
        <v>10</v>
      </c>
      <c r="AG75" s="5">
        <v>0.88300000000000001</v>
      </c>
      <c r="AJ75" s="5">
        <v>3822.047</v>
      </c>
      <c r="AK75" s="20">
        <v>36</v>
      </c>
      <c r="AM75" s="12">
        <f>+AO75/$AO$3</f>
        <v>1.2368692956259534E-3</v>
      </c>
      <c r="AN75" s="7">
        <f>IF(AK75=1,AM75,AM75+AN73)</f>
        <v>0.98563395594473679</v>
      </c>
      <c r="AO75" s="5">
        <f>SUM(G75:AJ75)</f>
        <v>3822.93</v>
      </c>
    </row>
    <row r="76" spans="1:41" x14ac:dyDescent="0.2">
      <c r="A76" s="1" t="s">
        <v>67</v>
      </c>
      <c r="B76" s="1" t="s">
        <v>68</v>
      </c>
      <c r="C76" s="1" t="s">
        <v>8</v>
      </c>
      <c r="D76" s="1" t="s">
        <v>156</v>
      </c>
      <c r="E76" s="1" t="s">
        <v>33</v>
      </c>
      <c r="F76" s="1" t="s">
        <v>11</v>
      </c>
      <c r="AG76" s="5" t="s">
        <v>13</v>
      </c>
      <c r="AJ76" s="5">
        <v>-1</v>
      </c>
      <c r="AK76" s="20">
        <v>36</v>
      </c>
    </row>
    <row r="77" spans="1:41" x14ac:dyDescent="0.2">
      <c r="A77" s="1" t="s">
        <v>67</v>
      </c>
      <c r="B77" s="1" t="s">
        <v>68</v>
      </c>
      <c r="C77" s="1" t="s">
        <v>8</v>
      </c>
      <c r="D77" s="1" t="s">
        <v>242</v>
      </c>
      <c r="E77" s="1" t="s">
        <v>16</v>
      </c>
      <c r="F77" s="1" t="s">
        <v>10</v>
      </c>
      <c r="G77" s="5">
        <v>255</v>
      </c>
      <c r="H77" s="5">
        <v>54</v>
      </c>
      <c r="I77" s="5">
        <v>16</v>
      </c>
      <c r="K77" s="5">
        <v>55</v>
      </c>
      <c r="L77" s="5">
        <v>151</v>
      </c>
      <c r="M77" s="5">
        <v>223</v>
      </c>
      <c r="N77" s="5">
        <v>97</v>
      </c>
      <c r="O77" s="5">
        <v>25</v>
      </c>
      <c r="P77" s="5">
        <v>36</v>
      </c>
      <c r="Q77" s="5">
        <v>72</v>
      </c>
      <c r="R77" s="5">
        <v>334</v>
      </c>
      <c r="S77" s="5">
        <v>334</v>
      </c>
      <c r="T77" s="5">
        <v>334</v>
      </c>
      <c r="U77" s="5">
        <v>334</v>
      </c>
      <c r="V77" s="5">
        <v>334</v>
      </c>
      <c r="Z77" s="5">
        <v>200.02</v>
      </c>
      <c r="AA77" s="5">
        <v>143.102</v>
      </c>
      <c r="AB77" s="5">
        <v>15.276999999999999</v>
      </c>
      <c r="AD77" s="5">
        <v>0.26900000000000002</v>
      </c>
      <c r="AE77" s="5">
        <v>22.8</v>
      </c>
      <c r="AK77" s="20">
        <v>37</v>
      </c>
      <c r="AM77" s="12">
        <f>+AO77/$AO$3</f>
        <v>9.8209414429642223E-4</v>
      </c>
      <c r="AN77" s="7">
        <f>IF(AK77=1,AM77,AM77+AN75)</f>
        <v>0.98661605008903319</v>
      </c>
      <c r="AO77" s="5">
        <f>SUM(G77:AJ77)</f>
        <v>3035.4679999999998</v>
      </c>
    </row>
    <row r="78" spans="1:41" x14ac:dyDescent="0.2">
      <c r="A78" s="1" t="s">
        <v>67</v>
      </c>
      <c r="B78" s="1" t="s">
        <v>68</v>
      </c>
      <c r="C78" s="1" t="s">
        <v>8</v>
      </c>
      <c r="D78" s="1" t="s">
        <v>242</v>
      </c>
      <c r="E78" s="1" t="s">
        <v>16</v>
      </c>
      <c r="F78" s="1" t="s">
        <v>11</v>
      </c>
      <c r="G78" s="5">
        <v>-1</v>
      </c>
      <c r="H78" s="5">
        <v>-1</v>
      </c>
      <c r="I78" s="5">
        <v>-1</v>
      </c>
      <c r="K78" s="5">
        <v>-1</v>
      </c>
      <c r="L78" s="5">
        <v>-1</v>
      </c>
      <c r="M78" s="5">
        <v>-1</v>
      </c>
      <c r="N78" s="5">
        <v>-1</v>
      </c>
      <c r="O78" s="5">
        <v>-1</v>
      </c>
      <c r="P78" s="5">
        <v>-1</v>
      </c>
      <c r="Q78" s="5">
        <v>-1</v>
      </c>
      <c r="R78" s="5">
        <v>-1</v>
      </c>
      <c r="S78" s="5">
        <v>-1</v>
      </c>
      <c r="T78" s="5">
        <v>-1</v>
      </c>
      <c r="U78" s="5">
        <v>-1</v>
      </c>
      <c r="V78" s="5">
        <v>-1</v>
      </c>
      <c r="Z78" s="5">
        <v>-1</v>
      </c>
      <c r="AA78" s="5">
        <v>-1</v>
      </c>
      <c r="AB78" s="5">
        <v>-1</v>
      </c>
      <c r="AD78" s="5">
        <v>-1</v>
      </c>
      <c r="AE78" s="5">
        <v>-1</v>
      </c>
      <c r="AK78" s="20">
        <v>37</v>
      </c>
    </row>
    <row r="79" spans="1:41" x14ac:dyDescent="0.2">
      <c r="A79" s="1" t="s">
        <v>67</v>
      </c>
      <c r="B79" s="1" t="s">
        <v>68</v>
      </c>
      <c r="C79" s="1" t="s">
        <v>30</v>
      </c>
      <c r="D79" s="1" t="s">
        <v>31</v>
      </c>
      <c r="E79" s="1" t="s">
        <v>21</v>
      </c>
      <c r="F79" s="1" t="s">
        <v>10</v>
      </c>
      <c r="G79" s="5">
        <v>658</v>
      </c>
      <c r="H79" s="5">
        <v>653</v>
      </c>
      <c r="I79" s="5">
        <v>541</v>
      </c>
      <c r="J79" s="5">
        <v>238</v>
      </c>
      <c r="K79" s="5">
        <v>212</v>
      </c>
      <c r="L79" s="5">
        <v>257</v>
      </c>
      <c r="M79" s="5">
        <v>257</v>
      </c>
      <c r="AK79" s="20">
        <v>38</v>
      </c>
      <c r="AM79" s="12">
        <f>+AO79/$AO$3</f>
        <v>9.1108755234406208E-4</v>
      </c>
      <c r="AN79" s="7">
        <f>IF(AK79=1,AM79,AM79+AN77)</f>
        <v>0.98752713764137723</v>
      </c>
      <c r="AO79" s="5">
        <f>SUM(G79:AJ79)</f>
        <v>2816</v>
      </c>
    </row>
    <row r="80" spans="1:41" x14ac:dyDescent="0.2">
      <c r="A80" s="1" t="s">
        <v>67</v>
      </c>
      <c r="B80" s="1" t="s">
        <v>68</v>
      </c>
      <c r="C80" s="1" t="s">
        <v>30</v>
      </c>
      <c r="D80" s="1" t="s">
        <v>31</v>
      </c>
      <c r="E80" s="1" t="s">
        <v>21</v>
      </c>
      <c r="F80" s="1" t="s">
        <v>11</v>
      </c>
      <c r="G80" s="5">
        <v>-1</v>
      </c>
      <c r="H80" s="5">
        <v>-1</v>
      </c>
      <c r="I80" s="5">
        <v>-1</v>
      </c>
      <c r="J80" s="5">
        <v>-1</v>
      </c>
      <c r="K80" s="5">
        <v>-1</v>
      </c>
      <c r="L80" s="5">
        <v>-1</v>
      </c>
      <c r="M80" s="5">
        <v>-1</v>
      </c>
      <c r="AK80" s="20">
        <v>38</v>
      </c>
    </row>
    <row r="81" spans="1:41" x14ac:dyDescent="0.2">
      <c r="A81" s="1" t="s">
        <v>67</v>
      </c>
      <c r="B81" s="1" t="s">
        <v>68</v>
      </c>
      <c r="C81" s="1" t="s">
        <v>8</v>
      </c>
      <c r="D81" s="1" t="s">
        <v>54</v>
      </c>
      <c r="E81" s="1" t="s">
        <v>26</v>
      </c>
      <c r="F81" s="1" t="s">
        <v>10</v>
      </c>
      <c r="G81" s="5">
        <v>8</v>
      </c>
      <c r="H81" s="5">
        <v>6</v>
      </c>
      <c r="I81" s="5">
        <v>4</v>
      </c>
      <c r="J81" s="5">
        <v>13</v>
      </c>
      <c r="K81" s="5">
        <v>15.5</v>
      </c>
      <c r="L81" s="5">
        <v>18</v>
      </c>
      <c r="M81" s="5">
        <v>14</v>
      </c>
      <c r="N81" s="5">
        <v>21</v>
      </c>
      <c r="O81" s="5">
        <v>28</v>
      </c>
      <c r="P81" s="5">
        <v>40</v>
      </c>
      <c r="Q81" s="5">
        <v>18</v>
      </c>
      <c r="R81" s="5">
        <v>10</v>
      </c>
      <c r="S81" s="5">
        <v>12.231</v>
      </c>
      <c r="T81" s="5">
        <v>235.892</v>
      </c>
      <c r="U81" s="5">
        <v>613.76</v>
      </c>
      <c r="V81" s="5">
        <v>565.49199999999996</v>
      </c>
      <c r="W81" s="5">
        <v>687.03700000000003</v>
      </c>
      <c r="X81" s="5">
        <v>205.92400000000001</v>
      </c>
      <c r="AK81" s="20">
        <v>39</v>
      </c>
      <c r="AM81" s="12">
        <f>+AO81/$AO$3</f>
        <v>8.1397260771984227E-4</v>
      </c>
      <c r="AN81" s="7">
        <f>IF(AK81=1,AM81,AM81+AN79)</f>
        <v>0.9883411102490971</v>
      </c>
      <c r="AO81" s="5">
        <f>SUM(G81:AJ81)</f>
        <v>2515.8360000000002</v>
      </c>
    </row>
    <row r="82" spans="1:41" x14ac:dyDescent="0.2">
      <c r="A82" s="1" t="s">
        <v>67</v>
      </c>
      <c r="B82" s="1" t="s">
        <v>68</v>
      </c>
      <c r="C82" s="1" t="s">
        <v>8</v>
      </c>
      <c r="D82" s="1" t="s">
        <v>54</v>
      </c>
      <c r="E82" s="1" t="s">
        <v>26</v>
      </c>
      <c r="F82" s="1" t="s">
        <v>11</v>
      </c>
      <c r="G82" s="5" t="s">
        <v>15</v>
      </c>
      <c r="H82" s="5" t="s">
        <v>15</v>
      </c>
      <c r="I82" s="5" t="s">
        <v>15</v>
      </c>
      <c r="J82" s="5" t="s">
        <v>15</v>
      </c>
      <c r="K82" s="5">
        <v>-1</v>
      </c>
      <c r="L82" s="5" t="s">
        <v>15</v>
      </c>
      <c r="M82" s="5" t="s">
        <v>15</v>
      </c>
      <c r="N82" s="5">
        <v>-1</v>
      </c>
      <c r="O82" s="5">
        <v>-1</v>
      </c>
      <c r="P82" s="5">
        <v>-1</v>
      </c>
      <c r="Q82" s="5">
        <v>-1</v>
      </c>
      <c r="R82" s="5">
        <v>-1</v>
      </c>
      <c r="S82" s="5">
        <v>-1</v>
      </c>
      <c r="T82" s="5" t="s">
        <v>15</v>
      </c>
      <c r="U82" s="5" t="s">
        <v>15</v>
      </c>
      <c r="V82" s="5" t="s">
        <v>15</v>
      </c>
      <c r="W82" s="5" t="s">
        <v>15</v>
      </c>
      <c r="X82" s="5" t="s">
        <v>15</v>
      </c>
      <c r="Y82" s="5" t="s">
        <v>15</v>
      </c>
      <c r="Z82" s="5" t="s">
        <v>15</v>
      </c>
      <c r="AK82" s="20">
        <v>39</v>
      </c>
    </row>
    <row r="83" spans="1:41" x14ac:dyDescent="0.2">
      <c r="A83" s="1" t="s">
        <v>67</v>
      </c>
      <c r="B83" s="1" t="s">
        <v>68</v>
      </c>
      <c r="C83" s="1" t="s">
        <v>8</v>
      </c>
      <c r="D83" s="1" t="s">
        <v>215</v>
      </c>
      <c r="E83" s="1" t="s">
        <v>21</v>
      </c>
      <c r="F83" s="1" t="s">
        <v>10</v>
      </c>
      <c r="G83" s="5">
        <v>19.27</v>
      </c>
      <c r="H83" s="5">
        <v>51</v>
      </c>
      <c r="I83" s="5">
        <v>10</v>
      </c>
      <c r="J83" s="5">
        <v>21</v>
      </c>
      <c r="K83" s="5">
        <v>29</v>
      </c>
      <c r="L83" s="5">
        <v>31</v>
      </c>
      <c r="M83" s="5">
        <v>37</v>
      </c>
      <c r="N83" s="5">
        <v>40</v>
      </c>
      <c r="O83" s="5">
        <v>37.154000000000003</v>
      </c>
      <c r="P83" s="5">
        <v>29.832999999999998</v>
      </c>
      <c r="Q83" s="5">
        <v>167.6</v>
      </c>
      <c r="R83" s="5">
        <v>209</v>
      </c>
      <c r="S83" s="5">
        <v>174.9</v>
      </c>
      <c r="T83" s="5">
        <v>36.380000000000003</v>
      </c>
      <c r="U83" s="5">
        <v>18.3</v>
      </c>
      <c r="V83" s="5">
        <v>224.85300000000001</v>
      </c>
      <c r="W83" s="5">
        <v>48.747999999999998</v>
      </c>
      <c r="X83" s="5">
        <v>66.91</v>
      </c>
      <c r="Y83" s="5">
        <v>58.448</v>
      </c>
      <c r="Z83" s="5">
        <v>159.404</v>
      </c>
      <c r="AA83" s="5">
        <v>136.39699999999999</v>
      </c>
      <c r="AB83" s="5">
        <v>123.139</v>
      </c>
      <c r="AC83" s="5">
        <v>95.631</v>
      </c>
      <c r="AD83" s="5">
        <v>71.864999999999995</v>
      </c>
      <c r="AE83" s="5">
        <v>107.697</v>
      </c>
      <c r="AF83" s="5">
        <v>70.795000000000002</v>
      </c>
      <c r="AG83" s="5">
        <v>74.637</v>
      </c>
      <c r="AH83" s="5">
        <v>41.042000000000002</v>
      </c>
      <c r="AI83" s="5">
        <v>40.728999999999999</v>
      </c>
      <c r="AJ83" s="5">
        <v>133.26</v>
      </c>
      <c r="AK83" s="20">
        <v>40</v>
      </c>
      <c r="AM83" s="12">
        <f>+AO83/$AO$3</f>
        <v>7.6516859822204839E-4</v>
      </c>
      <c r="AN83" s="7">
        <f>IF(AK83=1,AM83,AM83+AN81)</f>
        <v>0.98910627884731916</v>
      </c>
      <c r="AO83" s="5">
        <f>SUM(G83:AJ83)</f>
        <v>2364.9920000000002</v>
      </c>
    </row>
    <row r="84" spans="1:41" x14ac:dyDescent="0.2">
      <c r="A84" s="1" t="s">
        <v>67</v>
      </c>
      <c r="B84" s="1" t="s">
        <v>68</v>
      </c>
      <c r="C84" s="1" t="s">
        <v>8</v>
      </c>
      <c r="D84" s="1" t="s">
        <v>215</v>
      </c>
      <c r="E84" s="1" t="s">
        <v>21</v>
      </c>
      <c r="F84" s="1" t="s">
        <v>11</v>
      </c>
      <c r="G84" s="5" t="s">
        <v>13</v>
      </c>
      <c r="H84" s="5" t="s">
        <v>13</v>
      </c>
      <c r="I84" s="5" t="s">
        <v>13</v>
      </c>
      <c r="J84" s="5" t="s">
        <v>13</v>
      </c>
      <c r="K84" s="5" t="s">
        <v>13</v>
      </c>
      <c r="L84" s="5" t="s">
        <v>13</v>
      </c>
      <c r="M84" s="5">
        <v>-1</v>
      </c>
      <c r="N84" s="5">
        <v>-1</v>
      </c>
      <c r="O84" s="5">
        <v>-1</v>
      </c>
      <c r="P84" s="5">
        <v>-1</v>
      </c>
      <c r="Q84" s="5">
        <v>-1</v>
      </c>
      <c r="R84" s="5">
        <v>-1</v>
      </c>
      <c r="S84" s="5">
        <v>-1</v>
      </c>
      <c r="T84" s="5">
        <v>-1</v>
      </c>
      <c r="U84" s="5">
        <v>-1</v>
      </c>
      <c r="V84" s="5">
        <v>-1</v>
      </c>
      <c r="W84" s="5">
        <v>-1</v>
      </c>
      <c r="X84" s="5">
        <v>-1</v>
      </c>
      <c r="Y84" s="5">
        <v>-1</v>
      </c>
      <c r="Z84" s="5">
        <v>-1</v>
      </c>
      <c r="AA84" s="5">
        <v>-1</v>
      </c>
      <c r="AB84" s="5">
        <v>-1</v>
      </c>
      <c r="AC84" s="5">
        <v>-1</v>
      </c>
      <c r="AD84" s="5" t="s">
        <v>24</v>
      </c>
      <c r="AE84" s="5" t="s">
        <v>24</v>
      </c>
      <c r="AF84" s="5" t="s">
        <v>24</v>
      </c>
      <c r="AG84" s="5" t="s">
        <v>24</v>
      </c>
      <c r="AH84" s="5">
        <v>-1</v>
      </c>
      <c r="AI84" s="5">
        <v>-1</v>
      </c>
      <c r="AJ84" s="5">
        <v>-1</v>
      </c>
      <c r="AK84" s="20">
        <v>40</v>
      </c>
    </row>
    <row r="85" spans="1:41" x14ac:dyDescent="0.2">
      <c r="A85" s="1" t="s">
        <v>67</v>
      </c>
      <c r="B85" s="1" t="s">
        <v>68</v>
      </c>
      <c r="C85" s="1" t="s">
        <v>8</v>
      </c>
      <c r="D85" s="1" t="s">
        <v>25</v>
      </c>
      <c r="E85" s="1" t="s">
        <v>28</v>
      </c>
      <c r="F85" s="1" t="s">
        <v>10</v>
      </c>
      <c r="G85" s="5">
        <v>1447</v>
      </c>
      <c r="H85" s="5">
        <v>837</v>
      </c>
      <c r="AK85" s="20">
        <v>41</v>
      </c>
      <c r="AM85" s="12">
        <f>+AO85/$AO$3</f>
        <v>7.3896447782451622E-4</v>
      </c>
      <c r="AN85" s="7">
        <f>IF(AK85=1,AM85,AM85+AN83)</f>
        <v>0.98984524332514368</v>
      </c>
      <c r="AO85" s="5">
        <f>SUM(G85:AJ85)</f>
        <v>2284</v>
      </c>
    </row>
    <row r="86" spans="1:41" x14ac:dyDescent="0.2">
      <c r="A86" s="1" t="s">
        <v>67</v>
      </c>
      <c r="B86" s="1" t="s">
        <v>68</v>
      </c>
      <c r="C86" s="1" t="s">
        <v>8</v>
      </c>
      <c r="D86" s="1" t="s">
        <v>25</v>
      </c>
      <c r="E86" s="1" t="s">
        <v>28</v>
      </c>
      <c r="F86" s="1" t="s">
        <v>11</v>
      </c>
      <c r="G86" s="5" t="s">
        <v>15</v>
      </c>
      <c r="H86" s="5">
        <v>-1</v>
      </c>
      <c r="AK86" s="20">
        <v>41</v>
      </c>
    </row>
    <row r="87" spans="1:41" x14ac:dyDescent="0.2">
      <c r="A87" s="1" t="s">
        <v>67</v>
      </c>
      <c r="B87" s="1" t="s">
        <v>68</v>
      </c>
      <c r="C87" s="1" t="s">
        <v>8</v>
      </c>
      <c r="D87" s="1" t="s">
        <v>218</v>
      </c>
      <c r="E87" s="1" t="s">
        <v>9</v>
      </c>
      <c r="F87" s="1" t="s">
        <v>10</v>
      </c>
      <c r="G87" s="5">
        <v>77</v>
      </c>
      <c r="H87" s="5">
        <v>182</v>
      </c>
      <c r="I87" s="5">
        <v>125</v>
      </c>
      <c r="J87" s="5">
        <v>120</v>
      </c>
      <c r="K87" s="5">
        <v>204</v>
      </c>
      <c r="L87" s="5">
        <v>277</v>
      </c>
      <c r="M87" s="5">
        <v>171</v>
      </c>
      <c r="N87" s="5">
        <v>260</v>
      </c>
      <c r="O87" s="5">
        <v>175.2</v>
      </c>
      <c r="P87" s="5">
        <v>193.5</v>
      </c>
      <c r="Q87" s="5">
        <v>3.1</v>
      </c>
      <c r="R87" s="5">
        <v>5.2439999999999998</v>
      </c>
      <c r="S87" s="5">
        <v>3.206</v>
      </c>
      <c r="T87" s="5">
        <v>5.032</v>
      </c>
      <c r="U87" s="5">
        <v>9.766</v>
      </c>
      <c r="V87" s="5">
        <v>11.138999999999999</v>
      </c>
      <c r="W87" s="5">
        <v>3.8420000000000001</v>
      </c>
      <c r="X87" s="5">
        <v>0.98899999999999999</v>
      </c>
      <c r="Y87" s="5">
        <v>0.79500000000000004</v>
      </c>
      <c r="Z87" s="5">
        <v>25.82</v>
      </c>
      <c r="AA87" s="5">
        <v>31.38</v>
      </c>
      <c r="AB87" s="5">
        <v>19.527999999999999</v>
      </c>
      <c r="AC87" s="5">
        <v>181.791</v>
      </c>
      <c r="AD87" s="5">
        <v>36.548999999999999</v>
      </c>
      <c r="AE87" s="5">
        <v>4.6559999999999997</v>
      </c>
      <c r="AF87" s="5">
        <v>8.1920000000000002</v>
      </c>
      <c r="AG87" s="5">
        <v>8.0139999999999993</v>
      </c>
      <c r="AH87" s="5">
        <v>34.773000000000003</v>
      </c>
      <c r="AI87" s="5">
        <v>1.7030000000000001</v>
      </c>
      <c r="AJ87" s="5">
        <v>101.22799999999999</v>
      </c>
      <c r="AK87" s="20">
        <v>42</v>
      </c>
      <c r="AM87" s="12">
        <f>+AO87/$AO$3</f>
        <v>7.3813848119059068E-4</v>
      </c>
      <c r="AN87" s="7">
        <f>IF(AK87=1,AM87,AM87+AN85)</f>
        <v>0.99058338180633432</v>
      </c>
      <c r="AO87" s="5">
        <f>SUM(G87:AJ87)</f>
        <v>2281.4470000000001</v>
      </c>
    </row>
    <row r="88" spans="1:41" x14ac:dyDescent="0.2">
      <c r="A88" s="1" t="s">
        <v>67</v>
      </c>
      <c r="B88" s="1" t="s">
        <v>68</v>
      </c>
      <c r="C88" s="1" t="s">
        <v>8</v>
      </c>
      <c r="D88" s="1" t="s">
        <v>218</v>
      </c>
      <c r="E88" s="1" t="s">
        <v>9</v>
      </c>
      <c r="F88" s="1" t="s">
        <v>11</v>
      </c>
      <c r="G88" s="5" t="s">
        <v>15</v>
      </c>
      <c r="H88" s="5" t="s">
        <v>13</v>
      </c>
      <c r="I88" s="5" t="s">
        <v>13</v>
      </c>
      <c r="J88" s="5" t="s">
        <v>13</v>
      </c>
      <c r="K88" s="5" t="s">
        <v>13</v>
      </c>
      <c r="L88" s="5" t="s">
        <v>15</v>
      </c>
      <c r="M88" s="5" t="s">
        <v>13</v>
      </c>
      <c r="N88" s="5" t="s">
        <v>15</v>
      </c>
      <c r="O88" s="5" t="s">
        <v>13</v>
      </c>
      <c r="P88" s="5" t="s">
        <v>12</v>
      </c>
      <c r="Q88" s="5" t="s">
        <v>15</v>
      </c>
      <c r="R88" s="5" t="s">
        <v>15</v>
      </c>
      <c r="S88" s="5" t="s">
        <v>15</v>
      </c>
      <c r="T88" s="5" t="s">
        <v>15</v>
      </c>
      <c r="U88" s="5" t="s">
        <v>13</v>
      </c>
      <c r="V88" s="5" t="s">
        <v>15</v>
      </c>
      <c r="W88" s="5" t="s">
        <v>15</v>
      </c>
      <c r="X88" s="5" t="s">
        <v>12</v>
      </c>
      <c r="Y88" s="5" t="s">
        <v>15</v>
      </c>
      <c r="Z88" s="5" t="s">
        <v>13</v>
      </c>
      <c r="AA88" s="5" t="s">
        <v>12</v>
      </c>
      <c r="AB88" s="5" t="s">
        <v>15</v>
      </c>
      <c r="AC88" s="5" t="s">
        <v>12</v>
      </c>
      <c r="AD88" s="5" t="s">
        <v>12</v>
      </c>
      <c r="AE88" s="5" t="s">
        <v>15</v>
      </c>
      <c r="AF88" s="5" t="s">
        <v>12</v>
      </c>
      <c r="AG88" s="5" t="s">
        <v>15</v>
      </c>
      <c r="AH88" s="5" t="s">
        <v>15</v>
      </c>
      <c r="AI88" s="5" t="s">
        <v>15</v>
      </c>
      <c r="AJ88" s="5" t="s">
        <v>15</v>
      </c>
      <c r="AK88" s="20">
        <v>42</v>
      </c>
    </row>
    <row r="89" spans="1:41" x14ac:dyDescent="0.2">
      <c r="A89" s="1" t="s">
        <v>67</v>
      </c>
      <c r="B89" s="1" t="s">
        <v>68</v>
      </c>
      <c r="C89" s="1" t="s">
        <v>8</v>
      </c>
      <c r="D89" s="1" t="s">
        <v>54</v>
      </c>
      <c r="E89" s="1" t="s">
        <v>21</v>
      </c>
      <c r="F89" s="1" t="s">
        <v>10</v>
      </c>
      <c r="N89" s="5">
        <v>48.1</v>
      </c>
      <c r="O89" s="5">
        <v>27.5</v>
      </c>
      <c r="P89" s="5">
        <v>22.3</v>
      </c>
      <c r="Q89" s="5">
        <v>93.62</v>
      </c>
      <c r="R89" s="5">
        <v>65.099999999999994</v>
      </c>
      <c r="S89" s="5">
        <v>29.8</v>
      </c>
      <c r="T89" s="5">
        <v>21.332999999999998</v>
      </c>
      <c r="U89" s="5">
        <v>203.357</v>
      </c>
      <c r="V89" s="5">
        <v>176.83099999999999</v>
      </c>
      <c r="W89" s="5">
        <v>111.822</v>
      </c>
      <c r="X89" s="5">
        <v>37.738999999999997</v>
      </c>
      <c r="Y89" s="5">
        <v>71.911000000000001</v>
      </c>
      <c r="Z89" s="5">
        <v>52.512</v>
      </c>
      <c r="AA89" s="5">
        <v>120.751</v>
      </c>
      <c r="AB89" s="5">
        <v>14.07</v>
      </c>
      <c r="AC89" s="5">
        <v>70.191000000000003</v>
      </c>
      <c r="AD89" s="5">
        <v>161.44499999999999</v>
      </c>
      <c r="AE89" s="5">
        <v>142.03299999999999</v>
      </c>
      <c r="AF89" s="5">
        <v>107.473</v>
      </c>
      <c r="AG89" s="5">
        <v>152.26599999999999</v>
      </c>
      <c r="AH89" s="5">
        <v>146.95500000000001</v>
      </c>
      <c r="AI89" s="5">
        <v>173.512</v>
      </c>
      <c r="AJ89" s="5">
        <v>174.34100000000001</v>
      </c>
      <c r="AK89" s="20">
        <v>43</v>
      </c>
      <c r="AM89" s="12">
        <f>+AO89/$AO$3</f>
        <v>7.198633461074391E-4</v>
      </c>
      <c r="AN89" s="7">
        <f>IF(AK89=1,AM89,AM89+AN87)</f>
        <v>0.99130324515244173</v>
      </c>
      <c r="AO89" s="5">
        <f>SUM(G89:AJ89)</f>
        <v>2224.9619999999995</v>
      </c>
    </row>
    <row r="90" spans="1:41" x14ac:dyDescent="0.2">
      <c r="A90" s="1" t="s">
        <v>67</v>
      </c>
      <c r="B90" s="1" t="s">
        <v>68</v>
      </c>
      <c r="C90" s="1" t="s">
        <v>8</v>
      </c>
      <c r="D90" s="1" t="s">
        <v>54</v>
      </c>
      <c r="E90" s="1" t="s">
        <v>21</v>
      </c>
      <c r="F90" s="1" t="s">
        <v>11</v>
      </c>
      <c r="N90" s="5" t="s">
        <v>15</v>
      </c>
      <c r="O90" s="5" t="s">
        <v>13</v>
      </c>
      <c r="P90" s="5" t="s">
        <v>13</v>
      </c>
      <c r="Q90" s="5" t="s">
        <v>18</v>
      </c>
      <c r="R90" s="5" t="s">
        <v>12</v>
      </c>
      <c r="S90" s="5" t="s">
        <v>15</v>
      </c>
      <c r="T90" s="5" t="s">
        <v>13</v>
      </c>
      <c r="U90" s="5" t="s">
        <v>13</v>
      </c>
      <c r="V90" s="5" t="s">
        <v>13</v>
      </c>
      <c r="W90" s="5" t="s">
        <v>13</v>
      </c>
      <c r="X90" s="5" t="s">
        <v>13</v>
      </c>
      <c r="Y90" s="5" t="s">
        <v>13</v>
      </c>
      <c r="Z90" s="5" t="s">
        <v>13</v>
      </c>
      <c r="AA90" s="5" t="s">
        <v>15</v>
      </c>
      <c r="AB90" s="5" t="s">
        <v>13</v>
      </c>
      <c r="AC90" s="5" t="s">
        <v>13</v>
      </c>
      <c r="AD90" s="5" t="s">
        <v>13</v>
      </c>
      <c r="AE90" s="5" t="s">
        <v>13</v>
      </c>
      <c r="AF90" s="5" t="s">
        <v>13</v>
      </c>
      <c r="AG90" s="5" t="s">
        <v>13</v>
      </c>
      <c r="AH90" s="5" t="s">
        <v>13</v>
      </c>
      <c r="AI90" s="5" t="s">
        <v>13</v>
      </c>
      <c r="AJ90" s="5" t="s">
        <v>15</v>
      </c>
      <c r="AK90" s="20">
        <v>43</v>
      </c>
    </row>
    <row r="91" spans="1:41" x14ac:dyDescent="0.2">
      <c r="A91" s="1" t="s">
        <v>67</v>
      </c>
      <c r="B91" s="1" t="s">
        <v>68</v>
      </c>
      <c r="C91" s="1" t="s">
        <v>8</v>
      </c>
      <c r="D91" s="1" t="s">
        <v>75</v>
      </c>
      <c r="E91" s="1" t="s">
        <v>9</v>
      </c>
      <c r="F91" s="1" t="s">
        <v>10</v>
      </c>
      <c r="G91" s="5">
        <v>509</v>
      </c>
      <c r="H91" s="5">
        <v>441</v>
      </c>
      <c r="I91" s="5">
        <v>208</v>
      </c>
      <c r="J91" s="5">
        <v>137</v>
      </c>
      <c r="K91" s="5">
        <v>215</v>
      </c>
      <c r="L91" s="5">
        <v>77</v>
      </c>
      <c r="M91" s="5">
        <v>68</v>
      </c>
      <c r="N91" s="5">
        <v>106</v>
      </c>
      <c r="O91" s="5">
        <v>170</v>
      </c>
      <c r="P91" s="5">
        <v>34</v>
      </c>
      <c r="Q91" s="5">
        <v>34</v>
      </c>
      <c r="R91" s="5">
        <v>34</v>
      </c>
      <c r="S91" s="5">
        <v>34</v>
      </c>
      <c r="T91" s="5">
        <v>34</v>
      </c>
      <c r="W91" s="5">
        <v>23</v>
      </c>
      <c r="X91" s="5">
        <v>98</v>
      </c>
      <c r="AK91" s="20">
        <v>44</v>
      </c>
      <c r="AM91" s="12">
        <f>+AO91/$AO$3</f>
        <v>7.1890502177148646E-4</v>
      </c>
      <c r="AN91" s="7">
        <f>IF(AK91=1,AM91,AM91+AN89)</f>
        <v>0.99202215017421325</v>
      </c>
      <c r="AO91" s="5">
        <f>SUM(G91:AJ91)</f>
        <v>2222</v>
      </c>
    </row>
    <row r="92" spans="1:41" x14ac:dyDescent="0.2">
      <c r="A92" s="1" t="s">
        <v>67</v>
      </c>
      <c r="B92" s="1" t="s">
        <v>68</v>
      </c>
      <c r="C92" s="1" t="s">
        <v>8</v>
      </c>
      <c r="D92" s="1" t="s">
        <v>75</v>
      </c>
      <c r="E92" s="1" t="s">
        <v>9</v>
      </c>
      <c r="F92" s="1" t="s">
        <v>11</v>
      </c>
      <c r="G92" s="5">
        <v>-1</v>
      </c>
      <c r="H92" s="5">
        <v>-1</v>
      </c>
      <c r="I92" s="5" t="s">
        <v>15</v>
      </c>
      <c r="J92" s="5" t="s">
        <v>15</v>
      </c>
      <c r="K92" s="5" t="s">
        <v>15</v>
      </c>
      <c r="L92" s="5" t="s">
        <v>13</v>
      </c>
      <c r="M92" s="5" t="s">
        <v>13</v>
      </c>
      <c r="N92" s="5" t="s">
        <v>15</v>
      </c>
      <c r="O92" s="5" t="s">
        <v>15</v>
      </c>
      <c r="P92" s="5">
        <v>-1</v>
      </c>
      <c r="Q92" s="5">
        <v>-1</v>
      </c>
      <c r="R92" s="5">
        <v>-1</v>
      </c>
      <c r="S92" s="5">
        <v>-1</v>
      </c>
      <c r="T92" s="5">
        <v>-1</v>
      </c>
      <c r="W92" s="5">
        <v>-1</v>
      </c>
      <c r="X92" s="5">
        <v>-1</v>
      </c>
      <c r="AK92" s="20">
        <v>44</v>
      </c>
    </row>
    <row r="93" spans="1:41" x14ac:dyDescent="0.2">
      <c r="A93" s="1" t="s">
        <v>67</v>
      </c>
      <c r="B93" s="1" t="s">
        <v>68</v>
      </c>
      <c r="C93" s="1" t="s">
        <v>8</v>
      </c>
      <c r="D93" s="1" t="s">
        <v>37</v>
      </c>
      <c r="E93" s="1" t="s">
        <v>21</v>
      </c>
      <c r="F93" s="1" t="s">
        <v>10</v>
      </c>
      <c r="R93" s="5">
        <v>79</v>
      </c>
      <c r="S93" s="5">
        <v>108</v>
      </c>
      <c r="T93" s="5">
        <v>95</v>
      </c>
      <c r="U93" s="5">
        <v>183</v>
      </c>
      <c r="V93" s="5">
        <v>95</v>
      </c>
      <c r="W93" s="5">
        <v>102</v>
      </c>
      <c r="X93" s="5">
        <v>110</v>
      </c>
      <c r="Y93" s="5">
        <v>110</v>
      </c>
      <c r="Z93" s="5">
        <v>44</v>
      </c>
      <c r="AA93" s="5">
        <v>263.39999999999998</v>
      </c>
      <c r="AB93" s="5">
        <v>47</v>
      </c>
      <c r="AC93" s="5">
        <v>116</v>
      </c>
      <c r="AD93" s="5">
        <v>90</v>
      </c>
      <c r="AE93" s="5">
        <v>61.558999999999997</v>
      </c>
      <c r="AF93" s="5">
        <v>80.5</v>
      </c>
      <c r="AG93" s="5">
        <v>86</v>
      </c>
      <c r="AH93" s="5">
        <v>73</v>
      </c>
      <c r="AI93" s="5">
        <v>159</v>
      </c>
      <c r="AJ93" s="5">
        <v>239.4</v>
      </c>
      <c r="AK93" s="20">
        <v>45</v>
      </c>
      <c r="AM93" s="12">
        <f>+AO93/$AO$3</f>
        <v>6.9297623358526288E-4</v>
      </c>
      <c r="AN93" s="7">
        <f>IF(AK93=1,AM93,AM93+AN91)</f>
        <v>0.99271512640779846</v>
      </c>
      <c r="AO93" s="5">
        <f>SUM(G93:AJ93)</f>
        <v>2141.8589999999999</v>
      </c>
    </row>
    <row r="94" spans="1:41" x14ac:dyDescent="0.2">
      <c r="A94" s="1" t="s">
        <v>67</v>
      </c>
      <c r="B94" s="1" t="s">
        <v>68</v>
      </c>
      <c r="C94" s="1" t="s">
        <v>8</v>
      </c>
      <c r="D94" s="1" t="s">
        <v>37</v>
      </c>
      <c r="E94" s="1" t="s">
        <v>21</v>
      </c>
      <c r="F94" s="1" t="s">
        <v>11</v>
      </c>
      <c r="R94" s="5">
        <v>-1</v>
      </c>
      <c r="S94" s="5">
        <v>-1</v>
      </c>
      <c r="T94" s="5">
        <v>-1</v>
      </c>
      <c r="U94" s="5">
        <v>-1</v>
      </c>
      <c r="V94" s="5">
        <v>-1</v>
      </c>
      <c r="W94" s="5">
        <v>-1</v>
      </c>
      <c r="X94" s="5">
        <v>-1</v>
      </c>
      <c r="Y94" s="5">
        <v>-1</v>
      </c>
      <c r="Z94" s="5" t="s">
        <v>15</v>
      </c>
      <c r="AA94" s="5" t="s">
        <v>15</v>
      </c>
      <c r="AB94" s="5" t="s">
        <v>15</v>
      </c>
      <c r="AC94" s="5" t="s">
        <v>15</v>
      </c>
      <c r="AD94" s="5" t="s">
        <v>23</v>
      </c>
      <c r="AE94" s="5" t="s">
        <v>12</v>
      </c>
      <c r="AF94" s="5" t="s">
        <v>13</v>
      </c>
      <c r="AG94" s="5" t="s">
        <v>13</v>
      </c>
      <c r="AH94" s="5" t="s">
        <v>13</v>
      </c>
      <c r="AI94" s="5" t="s">
        <v>15</v>
      </c>
      <c r="AJ94" s="5" t="s">
        <v>15</v>
      </c>
      <c r="AK94" s="20">
        <v>45</v>
      </c>
    </row>
    <row r="95" spans="1:41" x14ac:dyDescent="0.2">
      <c r="A95" s="1" t="s">
        <v>67</v>
      </c>
      <c r="B95" s="1" t="s">
        <v>68</v>
      </c>
      <c r="C95" s="1" t="s">
        <v>8</v>
      </c>
      <c r="D95" s="1" t="s">
        <v>156</v>
      </c>
      <c r="E95" s="1" t="s">
        <v>28</v>
      </c>
      <c r="F95" s="1" t="s">
        <v>10</v>
      </c>
      <c r="AA95" s="5">
        <v>307.27499999999998</v>
      </c>
      <c r="AB95" s="5">
        <v>1156.9449999999999</v>
      </c>
      <c r="AC95" s="5">
        <v>479.35500000000002</v>
      </c>
      <c r="AD95" s="5">
        <v>175.71199999999999</v>
      </c>
      <c r="AK95" s="20">
        <v>46</v>
      </c>
      <c r="AM95" s="12">
        <f>+AO95/$AO$3</f>
        <v>6.8567329742350502E-4</v>
      </c>
      <c r="AN95" s="7">
        <f>IF(AK95=1,AM95,AM95+AN93)</f>
        <v>0.99340079970522199</v>
      </c>
      <c r="AO95" s="5">
        <f>SUM(G95:AJ95)</f>
        <v>2119.2869999999998</v>
      </c>
    </row>
    <row r="96" spans="1:41" x14ac:dyDescent="0.2">
      <c r="A96" s="1" t="s">
        <v>67</v>
      </c>
      <c r="B96" s="1" t="s">
        <v>68</v>
      </c>
      <c r="C96" s="1" t="s">
        <v>8</v>
      </c>
      <c r="D96" s="1" t="s">
        <v>156</v>
      </c>
      <c r="E96" s="1" t="s">
        <v>28</v>
      </c>
      <c r="F96" s="1" t="s">
        <v>11</v>
      </c>
      <c r="AA96" s="5" t="s">
        <v>15</v>
      </c>
      <c r="AB96" s="5" t="s">
        <v>15</v>
      </c>
      <c r="AC96" s="5" t="s">
        <v>15</v>
      </c>
      <c r="AD96" s="5" t="s">
        <v>18</v>
      </c>
      <c r="AK96" s="20">
        <v>46</v>
      </c>
    </row>
    <row r="97" spans="1:41" x14ac:dyDescent="0.2">
      <c r="A97" s="1" t="s">
        <v>67</v>
      </c>
      <c r="B97" s="1" t="s">
        <v>68</v>
      </c>
      <c r="C97" s="1" t="s">
        <v>8</v>
      </c>
      <c r="D97" s="1" t="s">
        <v>58</v>
      </c>
      <c r="E97" s="1" t="s">
        <v>9</v>
      </c>
      <c r="F97" s="1" t="s">
        <v>10</v>
      </c>
      <c r="O97" s="5">
        <v>77.47</v>
      </c>
      <c r="P97" s="5">
        <v>205.14</v>
      </c>
      <c r="Q97" s="5">
        <v>152.11000000000001</v>
      </c>
      <c r="R97" s="5">
        <v>584.54999999999995</v>
      </c>
      <c r="S97" s="5">
        <v>482.97</v>
      </c>
      <c r="T97" s="5">
        <v>586.13</v>
      </c>
      <c r="U97" s="5">
        <v>24</v>
      </c>
      <c r="AK97" s="20">
        <v>47</v>
      </c>
      <c r="AM97" s="12">
        <f>+AO97/$AO$3</f>
        <v>6.8343537391513717E-4</v>
      </c>
      <c r="AN97" s="7">
        <f>IF(AK97=1,AM97,AM97+AN95)</f>
        <v>0.99408423507913712</v>
      </c>
      <c r="AO97" s="5">
        <f>SUM(G97:AJ97)</f>
        <v>2112.37</v>
      </c>
    </row>
    <row r="98" spans="1:41" x14ac:dyDescent="0.2">
      <c r="A98" s="1" t="s">
        <v>67</v>
      </c>
      <c r="B98" s="1" t="s">
        <v>68</v>
      </c>
      <c r="C98" s="1" t="s">
        <v>8</v>
      </c>
      <c r="D98" s="1" t="s">
        <v>58</v>
      </c>
      <c r="E98" s="1" t="s">
        <v>9</v>
      </c>
      <c r="F98" s="1" t="s">
        <v>11</v>
      </c>
      <c r="O98" s="5" t="s">
        <v>15</v>
      </c>
      <c r="P98" s="5" t="s">
        <v>13</v>
      </c>
      <c r="Q98" s="5" t="s">
        <v>13</v>
      </c>
      <c r="R98" s="5" t="s">
        <v>13</v>
      </c>
      <c r="S98" s="5" t="s">
        <v>13</v>
      </c>
      <c r="T98" s="5" t="s">
        <v>13</v>
      </c>
      <c r="U98" s="5" t="s">
        <v>13</v>
      </c>
      <c r="AK98" s="20">
        <v>47</v>
      </c>
    </row>
    <row r="99" spans="1:41" x14ac:dyDescent="0.2">
      <c r="A99" s="1" t="s">
        <v>67</v>
      </c>
      <c r="B99" s="1" t="s">
        <v>68</v>
      </c>
      <c r="C99" s="1" t="s">
        <v>8</v>
      </c>
      <c r="D99" s="1" t="s">
        <v>73</v>
      </c>
      <c r="E99" s="1" t="s">
        <v>28</v>
      </c>
      <c r="F99" s="1" t="s">
        <v>10</v>
      </c>
      <c r="Y99" s="5">
        <v>892</v>
      </c>
      <c r="Z99" s="5">
        <v>892</v>
      </c>
      <c r="AA99" s="5">
        <v>199</v>
      </c>
      <c r="AK99" s="20">
        <v>48</v>
      </c>
      <c r="AM99" s="12">
        <f>+AO99/$AO$3</f>
        <v>6.4157905408319428E-4</v>
      </c>
      <c r="AN99" s="7">
        <f>IF(AK99=1,AM99,AM99+AN97)</f>
        <v>0.99472581413322037</v>
      </c>
      <c r="AO99" s="5">
        <f>SUM(G99:AJ99)</f>
        <v>1983</v>
      </c>
    </row>
    <row r="100" spans="1:41" x14ac:dyDescent="0.2">
      <c r="A100" s="1" t="s">
        <v>67</v>
      </c>
      <c r="B100" s="1" t="s">
        <v>68</v>
      </c>
      <c r="C100" s="1" t="s">
        <v>8</v>
      </c>
      <c r="D100" s="1" t="s">
        <v>73</v>
      </c>
      <c r="E100" s="1" t="s">
        <v>28</v>
      </c>
      <c r="F100" s="1" t="s">
        <v>11</v>
      </c>
      <c r="Y100" s="5">
        <v>-1</v>
      </c>
      <c r="Z100" s="5">
        <v>-1</v>
      </c>
      <c r="AA100" s="5">
        <v>-1</v>
      </c>
      <c r="AK100" s="20">
        <v>48</v>
      </c>
    </row>
    <row r="101" spans="1:41" x14ac:dyDescent="0.2">
      <c r="A101" s="1" t="s">
        <v>67</v>
      </c>
      <c r="B101" s="1" t="s">
        <v>68</v>
      </c>
      <c r="C101" s="1" t="s">
        <v>8</v>
      </c>
      <c r="D101" s="1" t="s">
        <v>74</v>
      </c>
      <c r="E101" s="1" t="s">
        <v>16</v>
      </c>
      <c r="F101" s="1" t="s">
        <v>10</v>
      </c>
      <c r="K101" s="5">
        <v>218</v>
      </c>
      <c r="L101" s="5">
        <v>205</v>
      </c>
      <c r="M101" s="5">
        <v>225</v>
      </c>
      <c r="N101" s="5">
        <v>295</v>
      </c>
      <c r="O101" s="5">
        <v>225</v>
      </c>
      <c r="P101" s="5">
        <v>162</v>
      </c>
      <c r="Q101" s="5">
        <v>270</v>
      </c>
      <c r="R101" s="5">
        <v>245.1</v>
      </c>
      <c r="S101" s="5">
        <v>43.6</v>
      </c>
      <c r="T101" s="5">
        <v>5.8</v>
      </c>
      <c r="U101" s="5">
        <v>2.1</v>
      </c>
      <c r="V101" s="5">
        <v>44</v>
      </c>
      <c r="X101" s="5">
        <v>0.8</v>
      </c>
      <c r="Y101" s="5">
        <v>0.2</v>
      </c>
      <c r="Z101" s="5">
        <v>0.1</v>
      </c>
      <c r="AF101" s="5">
        <v>1</v>
      </c>
      <c r="AG101" s="5">
        <v>3</v>
      </c>
      <c r="AK101" s="20">
        <v>49</v>
      </c>
      <c r="AM101" s="12">
        <f>+AO101/$AO$3</f>
        <v>6.2951102649000043E-4</v>
      </c>
      <c r="AN101" s="7">
        <f>IF(AK101=1,AM101,AM101+AN99)</f>
        <v>0.99535532515971037</v>
      </c>
      <c r="AO101" s="5">
        <f>SUM(G101:AJ101)</f>
        <v>1945.6999999999996</v>
      </c>
    </row>
    <row r="102" spans="1:41" x14ac:dyDescent="0.2">
      <c r="A102" s="1" t="s">
        <v>67</v>
      </c>
      <c r="B102" s="1" t="s">
        <v>68</v>
      </c>
      <c r="C102" s="1" t="s">
        <v>8</v>
      </c>
      <c r="D102" s="1" t="s">
        <v>74</v>
      </c>
      <c r="E102" s="1" t="s">
        <v>16</v>
      </c>
      <c r="F102" s="1" t="s">
        <v>11</v>
      </c>
      <c r="K102" s="5">
        <v>-1</v>
      </c>
      <c r="L102" s="5">
        <v>-1</v>
      </c>
      <c r="M102" s="5">
        <v>-1</v>
      </c>
      <c r="N102" s="5">
        <v>-1</v>
      </c>
      <c r="O102" s="5">
        <v>-1</v>
      </c>
      <c r="P102" s="5">
        <v>-1</v>
      </c>
      <c r="Q102" s="5">
        <v>-1</v>
      </c>
      <c r="R102" s="5" t="s">
        <v>15</v>
      </c>
      <c r="S102" s="5">
        <v>-1</v>
      </c>
      <c r="T102" s="5">
        <v>-1</v>
      </c>
      <c r="U102" s="5">
        <v>-1</v>
      </c>
      <c r="V102" s="5">
        <v>-1</v>
      </c>
      <c r="X102" s="5">
        <v>-1</v>
      </c>
      <c r="Y102" s="5">
        <v>-1</v>
      </c>
      <c r="Z102" s="5">
        <v>-1</v>
      </c>
      <c r="AF102" s="5">
        <v>-1</v>
      </c>
      <c r="AG102" s="5">
        <v>-1</v>
      </c>
      <c r="AK102" s="20">
        <v>49</v>
      </c>
    </row>
    <row r="103" spans="1:41" x14ac:dyDescent="0.2">
      <c r="A103" s="1" t="s">
        <v>67</v>
      </c>
      <c r="B103" s="1" t="s">
        <v>68</v>
      </c>
      <c r="C103" s="1" t="s">
        <v>8</v>
      </c>
      <c r="D103" s="1" t="s">
        <v>55</v>
      </c>
      <c r="E103" s="1" t="s">
        <v>21</v>
      </c>
      <c r="F103" s="1" t="s">
        <v>10</v>
      </c>
      <c r="J103" s="5">
        <v>33.1</v>
      </c>
      <c r="O103" s="5">
        <v>132</v>
      </c>
      <c r="P103" s="5">
        <v>52.051000000000002</v>
      </c>
      <c r="Q103" s="5">
        <v>81.706000000000003</v>
      </c>
      <c r="R103" s="5">
        <v>76.099999999999994</v>
      </c>
      <c r="S103" s="5">
        <v>133.49</v>
      </c>
      <c r="T103" s="5">
        <v>77.546000000000006</v>
      </c>
      <c r="U103" s="5">
        <v>132.852</v>
      </c>
      <c r="V103" s="5">
        <v>58.491</v>
      </c>
      <c r="W103" s="5">
        <v>26.184999999999999</v>
      </c>
      <c r="X103" s="5">
        <v>10.95</v>
      </c>
      <c r="Y103" s="5">
        <v>0.98599999999999999</v>
      </c>
      <c r="Z103" s="5">
        <v>6.61</v>
      </c>
      <c r="AA103" s="5">
        <v>42.113</v>
      </c>
      <c r="AB103" s="5">
        <v>24.006</v>
      </c>
      <c r="AC103" s="5">
        <v>5.9</v>
      </c>
      <c r="AD103" s="5">
        <v>14.6</v>
      </c>
      <c r="AE103" s="5">
        <v>41.2</v>
      </c>
      <c r="AF103" s="5">
        <v>52.9</v>
      </c>
      <c r="AG103" s="5">
        <v>53.29</v>
      </c>
      <c r="AH103" s="5">
        <v>423.76900000000001</v>
      </c>
      <c r="AI103" s="5">
        <v>81.762</v>
      </c>
      <c r="AJ103" s="5">
        <v>325.81599999999997</v>
      </c>
      <c r="AK103" s="20">
        <v>50</v>
      </c>
      <c r="AM103" s="12">
        <f>+AO103/$AO$3</f>
        <v>6.1065610841899384E-4</v>
      </c>
      <c r="AN103" s="7">
        <f>IF(AK103=1,AM103,AM103+AN101)</f>
        <v>0.99596598126812941</v>
      </c>
      <c r="AO103" s="5">
        <f>SUM(G103:AJ103)</f>
        <v>1887.423</v>
      </c>
    </row>
    <row r="104" spans="1:41" x14ac:dyDescent="0.2">
      <c r="A104" s="1" t="s">
        <v>67</v>
      </c>
      <c r="B104" s="1" t="s">
        <v>68</v>
      </c>
      <c r="C104" s="1" t="s">
        <v>8</v>
      </c>
      <c r="D104" s="1" t="s">
        <v>55</v>
      </c>
      <c r="E104" s="1" t="s">
        <v>21</v>
      </c>
      <c r="F104" s="1" t="s">
        <v>11</v>
      </c>
      <c r="J104" s="5" t="s">
        <v>15</v>
      </c>
      <c r="O104" s="5" t="s">
        <v>15</v>
      </c>
      <c r="P104" s="5">
        <v>-1</v>
      </c>
      <c r="Q104" s="5" t="s">
        <v>15</v>
      </c>
      <c r="R104" s="5" t="s">
        <v>15</v>
      </c>
      <c r="S104" s="5">
        <v>-1</v>
      </c>
      <c r="T104" s="5" t="s">
        <v>15</v>
      </c>
      <c r="U104" s="5" t="s">
        <v>15</v>
      </c>
      <c r="V104" s="5" t="s">
        <v>13</v>
      </c>
      <c r="W104" s="5" t="s">
        <v>15</v>
      </c>
      <c r="X104" s="5" t="s">
        <v>15</v>
      </c>
      <c r="Y104" s="5" t="s">
        <v>15</v>
      </c>
      <c r="Z104" s="5" t="s">
        <v>15</v>
      </c>
      <c r="AA104" s="5" t="s">
        <v>15</v>
      </c>
      <c r="AB104" s="5" t="s">
        <v>15</v>
      </c>
      <c r="AC104" s="5" t="s">
        <v>15</v>
      </c>
      <c r="AD104" s="5" t="s">
        <v>15</v>
      </c>
      <c r="AE104" s="5" t="s">
        <v>15</v>
      </c>
      <c r="AF104" s="5" t="s">
        <v>15</v>
      </c>
      <c r="AG104" s="5" t="s">
        <v>15</v>
      </c>
      <c r="AH104" s="5" t="s">
        <v>15</v>
      </c>
      <c r="AI104" s="5" t="s">
        <v>15</v>
      </c>
      <c r="AJ104" s="5" t="s">
        <v>15</v>
      </c>
      <c r="AK104" s="20">
        <v>50</v>
      </c>
    </row>
    <row r="105" spans="1:41" x14ac:dyDescent="0.2">
      <c r="A105" s="1" t="s">
        <v>67</v>
      </c>
      <c r="B105" s="1" t="s">
        <v>68</v>
      </c>
      <c r="C105" s="1" t="s">
        <v>8</v>
      </c>
      <c r="D105" s="1" t="s">
        <v>88</v>
      </c>
      <c r="E105" s="1" t="s">
        <v>28</v>
      </c>
      <c r="F105" s="1" t="s">
        <v>10</v>
      </c>
      <c r="AJ105" s="5">
        <v>1730.46</v>
      </c>
      <c r="AK105" s="20">
        <v>51</v>
      </c>
      <c r="AM105" s="12">
        <f>+AO105/$AO$3</f>
        <v>5.5987236002461136E-4</v>
      </c>
      <c r="AN105" s="7">
        <f>IF(AK105=1,AM105,AM105+AN103)</f>
        <v>0.99652585362815405</v>
      </c>
      <c r="AO105" s="5">
        <f>SUM(G105:AJ105)</f>
        <v>1730.46</v>
      </c>
    </row>
    <row r="106" spans="1:41" x14ac:dyDescent="0.2">
      <c r="A106" s="1" t="s">
        <v>67</v>
      </c>
      <c r="B106" s="1" t="s">
        <v>68</v>
      </c>
      <c r="C106" s="1" t="s">
        <v>8</v>
      </c>
      <c r="D106" s="1" t="s">
        <v>88</v>
      </c>
      <c r="E106" s="1" t="s">
        <v>28</v>
      </c>
      <c r="F106" s="1" t="s">
        <v>11</v>
      </c>
      <c r="AJ106" s="5">
        <v>-1</v>
      </c>
      <c r="AK106" s="20">
        <v>51</v>
      </c>
    </row>
    <row r="107" spans="1:41" x14ac:dyDescent="0.2">
      <c r="A107" s="1" t="s">
        <v>67</v>
      </c>
      <c r="B107" s="1" t="s">
        <v>68</v>
      </c>
      <c r="C107" s="1" t="s">
        <v>30</v>
      </c>
      <c r="D107" s="1" t="s">
        <v>29</v>
      </c>
      <c r="E107" s="1" t="s">
        <v>21</v>
      </c>
      <c r="F107" s="1" t="s">
        <v>10</v>
      </c>
      <c r="U107" s="5">
        <v>23.651</v>
      </c>
      <c r="V107" s="5">
        <v>144.654</v>
      </c>
      <c r="W107" s="5">
        <v>482.86</v>
      </c>
      <c r="X107" s="5">
        <v>450.21300000000002</v>
      </c>
      <c r="Y107" s="5">
        <v>331.03300000000002</v>
      </c>
      <c r="Z107" s="5">
        <v>23.375</v>
      </c>
      <c r="AA107" s="5">
        <v>10.247</v>
      </c>
      <c r="AB107" s="5">
        <v>123.855</v>
      </c>
      <c r="AC107" s="5">
        <v>21.405000000000001</v>
      </c>
      <c r="AK107" s="20">
        <v>52</v>
      </c>
      <c r="AM107" s="12">
        <f>+AO107/$AO$3</f>
        <v>5.2131711487184693E-4</v>
      </c>
      <c r="AN107" s="7">
        <f>IF(AK107=1,AM107,AM107+AN105)</f>
        <v>0.99704717074302585</v>
      </c>
      <c r="AO107" s="5">
        <f>SUM(G107:AJ107)</f>
        <v>1611.2930000000001</v>
      </c>
    </row>
    <row r="108" spans="1:41" x14ac:dyDescent="0.2">
      <c r="A108" s="1" t="s">
        <v>67</v>
      </c>
      <c r="B108" s="1" t="s">
        <v>68</v>
      </c>
      <c r="C108" s="1" t="s">
        <v>30</v>
      </c>
      <c r="D108" s="1" t="s">
        <v>29</v>
      </c>
      <c r="E108" s="1" t="s">
        <v>21</v>
      </c>
      <c r="F108" s="1" t="s">
        <v>11</v>
      </c>
      <c r="U108" s="5" t="s">
        <v>15</v>
      </c>
      <c r="V108" s="5" t="s">
        <v>15</v>
      </c>
      <c r="W108" s="5">
        <v>-1</v>
      </c>
      <c r="X108" s="5">
        <v>-1</v>
      </c>
      <c r="Y108" s="5">
        <v>-1</v>
      </c>
      <c r="Z108" s="5" t="s">
        <v>15</v>
      </c>
      <c r="AA108" s="5" t="s">
        <v>13</v>
      </c>
      <c r="AB108" s="5">
        <v>-1</v>
      </c>
      <c r="AC108" s="5" t="s">
        <v>15</v>
      </c>
      <c r="AK108" s="20">
        <v>52</v>
      </c>
    </row>
    <row r="109" spans="1:41" x14ac:dyDescent="0.2">
      <c r="A109" s="1" t="s">
        <v>67</v>
      </c>
      <c r="B109" s="1" t="s">
        <v>68</v>
      </c>
      <c r="C109" s="1" t="s">
        <v>8</v>
      </c>
      <c r="D109" s="1" t="s">
        <v>156</v>
      </c>
      <c r="E109" s="1" t="s">
        <v>21</v>
      </c>
      <c r="F109" s="1" t="s">
        <v>10</v>
      </c>
      <c r="Y109" s="5">
        <v>90</v>
      </c>
      <c r="Z109" s="5">
        <v>130</v>
      </c>
      <c r="AF109" s="5">
        <v>54.768999999999998</v>
      </c>
      <c r="AG109" s="5">
        <v>25.864000000000001</v>
      </c>
      <c r="AH109" s="5">
        <v>105.94499999999999</v>
      </c>
      <c r="AI109" s="5">
        <v>1016.367</v>
      </c>
      <c r="AJ109" s="5">
        <v>171.95599999999999</v>
      </c>
      <c r="AK109" s="20">
        <v>53</v>
      </c>
      <c r="AM109" s="12">
        <f>+AO109/$AO$3</f>
        <v>5.1601365352311676E-4</v>
      </c>
      <c r="AN109" s="7">
        <f>IF(AK109=1,AM109,AM109+AN107)</f>
        <v>0.99756318439654901</v>
      </c>
      <c r="AO109" s="5">
        <f>SUM(G109:AJ109)</f>
        <v>1594.9009999999998</v>
      </c>
    </row>
    <row r="110" spans="1:41" x14ac:dyDescent="0.2">
      <c r="A110" s="1" t="s">
        <v>67</v>
      </c>
      <c r="B110" s="1" t="s">
        <v>68</v>
      </c>
      <c r="C110" s="1" t="s">
        <v>8</v>
      </c>
      <c r="D110" s="1" t="s">
        <v>156</v>
      </c>
      <c r="E110" s="1" t="s">
        <v>21</v>
      </c>
      <c r="F110" s="1" t="s">
        <v>11</v>
      </c>
      <c r="Y110" s="5" t="s">
        <v>15</v>
      </c>
      <c r="Z110" s="5">
        <v>-1</v>
      </c>
      <c r="AF110" s="5" t="s">
        <v>15</v>
      </c>
      <c r="AG110" s="5" t="s">
        <v>13</v>
      </c>
      <c r="AH110" s="5">
        <v>-1</v>
      </c>
      <c r="AI110" s="5" t="s">
        <v>15</v>
      </c>
      <c r="AJ110" s="5" t="s">
        <v>15</v>
      </c>
      <c r="AK110" s="20">
        <v>53</v>
      </c>
    </row>
    <row r="111" spans="1:41" x14ac:dyDescent="0.2">
      <c r="A111" s="1" t="s">
        <v>67</v>
      </c>
      <c r="B111" s="1" t="s">
        <v>68</v>
      </c>
      <c r="C111" s="1" t="s">
        <v>8</v>
      </c>
      <c r="D111" s="1" t="s">
        <v>39</v>
      </c>
      <c r="E111" s="1" t="s">
        <v>21</v>
      </c>
      <c r="F111" s="1" t="s">
        <v>10</v>
      </c>
      <c r="N111" s="5">
        <v>126</v>
      </c>
      <c r="O111" s="5">
        <v>173</v>
      </c>
      <c r="P111" s="5">
        <v>86.233999999999995</v>
      </c>
      <c r="Q111" s="5">
        <v>0.32800000000000001</v>
      </c>
      <c r="R111" s="5">
        <v>50.1</v>
      </c>
      <c r="S111" s="5">
        <v>9</v>
      </c>
      <c r="T111" s="5">
        <v>68</v>
      </c>
      <c r="U111" s="5">
        <v>13.09</v>
      </c>
      <c r="V111" s="5">
        <v>30.004000000000001</v>
      </c>
      <c r="W111" s="5">
        <v>87.83</v>
      </c>
      <c r="X111" s="5">
        <v>52.743000000000002</v>
      </c>
      <c r="Y111" s="5">
        <v>151.928</v>
      </c>
      <c r="Z111" s="5">
        <v>88.697000000000003</v>
      </c>
      <c r="AA111" s="5">
        <v>134.19</v>
      </c>
      <c r="AB111" s="5">
        <v>4.6189999999999998</v>
      </c>
      <c r="AC111" s="5">
        <v>55.664000000000001</v>
      </c>
      <c r="AK111" s="20">
        <v>54</v>
      </c>
      <c r="AM111" s="12">
        <f>+AO111/$AO$3</f>
        <v>3.6606145457598904E-4</v>
      </c>
      <c r="AN111" s="7">
        <f>IF(AK111=1,AM111,AM111+AN109)</f>
        <v>0.99792924585112497</v>
      </c>
      <c r="AO111" s="5">
        <f>SUM(G111:AJ111)</f>
        <v>1131.4270000000001</v>
      </c>
    </row>
    <row r="112" spans="1:41" x14ac:dyDescent="0.2">
      <c r="A112" s="1" t="s">
        <v>67</v>
      </c>
      <c r="B112" s="1" t="s">
        <v>68</v>
      </c>
      <c r="C112" s="1" t="s">
        <v>8</v>
      </c>
      <c r="D112" s="1" t="s">
        <v>39</v>
      </c>
      <c r="E112" s="1" t="s">
        <v>21</v>
      </c>
      <c r="F112" s="1" t="s">
        <v>11</v>
      </c>
      <c r="N112" s="5" t="s">
        <v>15</v>
      </c>
      <c r="O112" s="5" t="s">
        <v>15</v>
      </c>
      <c r="P112" s="5" t="s">
        <v>15</v>
      </c>
      <c r="Q112" s="5">
        <v>-1</v>
      </c>
      <c r="R112" s="5">
        <v>-1</v>
      </c>
      <c r="S112" s="5" t="s">
        <v>15</v>
      </c>
      <c r="T112" s="5" t="s">
        <v>15</v>
      </c>
      <c r="U112" s="5" t="s">
        <v>15</v>
      </c>
      <c r="V112" s="5" t="s">
        <v>15</v>
      </c>
      <c r="W112" s="5" t="s">
        <v>15</v>
      </c>
      <c r="X112" s="5" t="s">
        <v>15</v>
      </c>
      <c r="Y112" s="5" t="s">
        <v>15</v>
      </c>
      <c r="Z112" s="5" t="s">
        <v>15</v>
      </c>
      <c r="AA112" s="5" t="s">
        <v>15</v>
      </c>
      <c r="AB112" s="5" t="s">
        <v>15</v>
      </c>
      <c r="AC112" s="5" t="s">
        <v>15</v>
      </c>
      <c r="AD112" s="5" t="s">
        <v>15</v>
      </c>
      <c r="AK112" s="20">
        <v>54</v>
      </c>
    </row>
    <row r="113" spans="1:41" x14ac:dyDescent="0.2">
      <c r="A113" s="1" t="s">
        <v>67</v>
      </c>
      <c r="B113" s="1" t="s">
        <v>68</v>
      </c>
      <c r="C113" s="1" t="s">
        <v>8</v>
      </c>
      <c r="D113" s="1" t="s">
        <v>219</v>
      </c>
      <c r="E113" s="1" t="s">
        <v>9</v>
      </c>
      <c r="F113" s="1" t="s">
        <v>10</v>
      </c>
      <c r="L113" s="5">
        <v>11.83</v>
      </c>
      <c r="M113" s="5">
        <v>129.36000000000001</v>
      </c>
      <c r="N113" s="5">
        <v>28.36</v>
      </c>
      <c r="O113" s="5">
        <v>254.52</v>
      </c>
      <c r="P113" s="5">
        <v>125.68</v>
      </c>
      <c r="Q113" s="5">
        <v>75.010000000000005</v>
      </c>
      <c r="R113" s="5">
        <v>188.92</v>
      </c>
      <c r="S113" s="5">
        <v>56.29</v>
      </c>
      <c r="AK113" s="20">
        <v>55</v>
      </c>
      <c r="AM113" s="12">
        <f>+AO113/$AO$3</f>
        <v>2.8146975778152114E-4</v>
      </c>
      <c r="AN113" s="7">
        <f>IF(AK113=1,AM113,AM113+AN111)</f>
        <v>0.99821071560890651</v>
      </c>
      <c r="AO113" s="5">
        <f>SUM(G113:AJ113)</f>
        <v>869.96999999999991</v>
      </c>
    </row>
    <row r="114" spans="1:41" x14ac:dyDescent="0.2">
      <c r="A114" s="1" t="s">
        <v>67</v>
      </c>
      <c r="B114" s="1" t="s">
        <v>68</v>
      </c>
      <c r="C114" s="1" t="s">
        <v>8</v>
      </c>
      <c r="D114" s="1" t="s">
        <v>219</v>
      </c>
      <c r="E114" s="1" t="s">
        <v>9</v>
      </c>
      <c r="F114" s="1" t="s">
        <v>11</v>
      </c>
      <c r="L114" s="5" t="s">
        <v>15</v>
      </c>
      <c r="M114" s="5" t="s">
        <v>15</v>
      </c>
      <c r="N114" s="5" t="s">
        <v>15</v>
      </c>
      <c r="O114" s="5" t="s">
        <v>13</v>
      </c>
      <c r="P114" s="5" t="s">
        <v>13</v>
      </c>
      <c r="Q114" s="5" t="s">
        <v>13</v>
      </c>
      <c r="R114" s="5" t="s">
        <v>13</v>
      </c>
      <c r="S114" s="5" t="s">
        <v>13</v>
      </c>
      <c r="T114" s="5" t="s">
        <v>24</v>
      </c>
      <c r="U114" s="5" t="s">
        <v>24</v>
      </c>
      <c r="AK114" s="20">
        <v>55</v>
      </c>
    </row>
    <row r="115" spans="1:41" x14ac:dyDescent="0.2">
      <c r="A115" s="1" t="s">
        <v>67</v>
      </c>
      <c r="B115" s="1" t="s">
        <v>68</v>
      </c>
      <c r="C115" s="1" t="s">
        <v>8</v>
      </c>
      <c r="D115" s="1" t="s">
        <v>219</v>
      </c>
      <c r="E115" s="1" t="s">
        <v>21</v>
      </c>
      <c r="F115" s="1" t="s">
        <v>10</v>
      </c>
      <c r="T115" s="5">
        <v>14.2</v>
      </c>
      <c r="V115" s="5">
        <v>100.616</v>
      </c>
      <c r="W115" s="5">
        <v>208.95599999999999</v>
      </c>
      <c r="X115" s="5">
        <v>83</v>
      </c>
      <c r="Y115" s="5">
        <v>74</v>
      </c>
      <c r="Z115" s="5">
        <v>28</v>
      </c>
      <c r="AG115" s="5">
        <v>70.974000000000004</v>
      </c>
      <c r="AK115" s="20">
        <v>56</v>
      </c>
      <c r="AM115" s="12">
        <f>+AO115/$AO$3</f>
        <v>1.8757079691806127E-4</v>
      </c>
      <c r="AN115" s="7">
        <f>IF(AK115=1,AM115,AM115+AN113)</f>
        <v>0.99839828640582462</v>
      </c>
      <c r="AO115" s="5">
        <f>SUM(G115:AJ115)</f>
        <v>579.74599999999998</v>
      </c>
    </row>
    <row r="116" spans="1:41" x14ac:dyDescent="0.2">
      <c r="A116" s="1" t="s">
        <v>67</v>
      </c>
      <c r="B116" s="1" t="s">
        <v>68</v>
      </c>
      <c r="C116" s="1" t="s">
        <v>8</v>
      </c>
      <c r="D116" s="1" t="s">
        <v>219</v>
      </c>
      <c r="E116" s="1" t="s">
        <v>21</v>
      </c>
      <c r="F116" s="1" t="s">
        <v>11</v>
      </c>
      <c r="R116" s="5" t="s">
        <v>15</v>
      </c>
      <c r="T116" s="5" t="s">
        <v>15</v>
      </c>
      <c r="V116" s="5" t="s">
        <v>15</v>
      </c>
      <c r="W116" s="5" t="s">
        <v>15</v>
      </c>
      <c r="X116" s="5" t="s">
        <v>15</v>
      </c>
      <c r="Y116" s="5" t="s">
        <v>15</v>
      </c>
      <c r="Z116" s="5" t="s">
        <v>15</v>
      </c>
      <c r="AA116" s="5" t="s">
        <v>24</v>
      </c>
      <c r="AB116" s="5" t="s">
        <v>24</v>
      </c>
      <c r="AC116" s="5" t="s">
        <v>24</v>
      </c>
      <c r="AD116" s="5" t="s">
        <v>15</v>
      </c>
      <c r="AE116" s="5" t="s">
        <v>15</v>
      </c>
      <c r="AF116" s="5" t="s">
        <v>15</v>
      </c>
      <c r="AG116" s="5" t="s">
        <v>13</v>
      </c>
      <c r="AH116" s="5" t="s">
        <v>13</v>
      </c>
      <c r="AI116" s="5" t="s">
        <v>12</v>
      </c>
      <c r="AJ116" s="5" t="s">
        <v>12</v>
      </c>
      <c r="AK116" s="20">
        <v>56</v>
      </c>
    </row>
    <row r="117" spans="1:41" x14ac:dyDescent="0.2">
      <c r="A117" s="1" t="s">
        <v>67</v>
      </c>
      <c r="B117" s="1" t="s">
        <v>68</v>
      </c>
      <c r="C117" s="1" t="s">
        <v>8</v>
      </c>
      <c r="D117" s="1" t="s">
        <v>88</v>
      </c>
      <c r="E117" s="1" t="s">
        <v>22</v>
      </c>
      <c r="F117" s="1" t="s">
        <v>10</v>
      </c>
      <c r="AA117" s="5">
        <v>49</v>
      </c>
      <c r="AB117" s="5">
        <v>71</v>
      </c>
      <c r="AC117" s="5">
        <v>89</v>
      </c>
      <c r="AD117" s="5">
        <v>100</v>
      </c>
      <c r="AE117" s="5">
        <v>88</v>
      </c>
      <c r="AF117" s="5">
        <v>76.233999999999995</v>
      </c>
      <c r="AG117" s="5">
        <v>87.936000000000007</v>
      </c>
      <c r="AH117" s="5">
        <v>0.95399999999999996</v>
      </c>
      <c r="AI117" s="5">
        <v>6.3559999999999999</v>
      </c>
      <c r="AJ117" s="5">
        <v>0.621</v>
      </c>
      <c r="AK117" s="20">
        <v>57</v>
      </c>
      <c r="AM117" s="12">
        <f>+AO117/$AO$3</f>
        <v>1.8412671772960153E-4</v>
      </c>
      <c r="AN117" s="7">
        <f>IF(AK117=1,AM117,AM117+AN115)</f>
        <v>0.99858241312355422</v>
      </c>
      <c r="AO117" s="5">
        <f>SUM(G117:AJ117)</f>
        <v>569.10099999999989</v>
      </c>
    </row>
    <row r="118" spans="1:41" x14ac:dyDescent="0.2">
      <c r="A118" s="1" t="s">
        <v>67</v>
      </c>
      <c r="B118" s="1" t="s">
        <v>68</v>
      </c>
      <c r="C118" s="1" t="s">
        <v>8</v>
      </c>
      <c r="D118" s="1" t="s">
        <v>88</v>
      </c>
      <c r="E118" s="1" t="s">
        <v>22</v>
      </c>
      <c r="F118" s="1" t="s">
        <v>11</v>
      </c>
      <c r="AA118" s="5">
        <v>-1</v>
      </c>
      <c r="AB118" s="5">
        <v>-1</v>
      </c>
      <c r="AC118" s="5">
        <v>-1</v>
      </c>
      <c r="AD118" s="5">
        <v>-1</v>
      </c>
      <c r="AE118" s="5">
        <v>-1</v>
      </c>
      <c r="AF118" s="5">
        <v>-1</v>
      </c>
      <c r="AG118" s="5">
        <v>-1</v>
      </c>
      <c r="AH118" s="5">
        <v>-1</v>
      </c>
      <c r="AI118" s="5">
        <v>-1</v>
      </c>
      <c r="AJ118" s="5">
        <v>-1</v>
      </c>
      <c r="AK118" s="20">
        <v>57</v>
      </c>
    </row>
    <row r="119" spans="1:41" x14ac:dyDescent="0.2">
      <c r="A119" s="1" t="s">
        <v>67</v>
      </c>
      <c r="B119" s="1" t="s">
        <v>68</v>
      </c>
      <c r="C119" s="1" t="s">
        <v>8</v>
      </c>
      <c r="D119" s="1" t="s">
        <v>72</v>
      </c>
      <c r="E119" s="1" t="s">
        <v>33</v>
      </c>
      <c r="F119" s="1" t="s">
        <v>10</v>
      </c>
      <c r="G119" s="5">
        <v>52</v>
      </c>
      <c r="H119" s="5">
        <v>37</v>
      </c>
      <c r="I119" s="5">
        <v>6</v>
      </c>
      <c r="T119" s="5">
        <v>13.414999999999999</v>
      </c>
      <c r="Y119" s="5">
        <v>102</v>
      </c>
      <c r="Z119" s="5">
        <v>19.948</v>
      </c>
      <c r="AA119" s="5">
        <v>2.88</v>
      </c>
      <c r="AB119" s="5">
        <v>8.1560000000000006</v>
      </c>
      <c r="AC119" s="5">
        <v>4.3579999999999997</v>
      </c>
      <c r="AD119" s="5">
        <v>59.968000000000004</v>
      </c>
      <c r="AE119" s="5">
        <v>35</v>
      </c>
      <c r="AF119" s="5">
        <v>29.268000000000001</v>
      </c>
      <c r="AG119" s="5">
        <v>14.585000000000001</v>
      </c>
      <c r="AH119" s="5">
        <v>10.244</v>
      </c>
      <c r="AI119" s="5">
        <v>29.611999999999998</v>
      </c>
      <c r="AK119" s="20">
        <v>58</v>
      </c>
      <c r="AM119" s="12">
        <f>+AO119/$AO$3</f>
        <v>1.373212124259942E-4</v>
      </c>
      <c r="AN119" s="7">
        <f>IF(AK119=1,AM119,AM119+AN117)</f>
        <v>0.99871973433598027</v>
      </c>
      <c r="AO119" s="5">
        <f>SUM(G119:AJ119)</f>
        <v>424.43400000000003</v>
      </c>
    </row>
    <row r="120" spans="1:41" x14ac:dyDescent="0.2">
      <c r="A120" s="1" t="s">
        <v>67</v>
      </c>
      <c r="B120" s="1" t="s">
        <v>68</v>
      </c>
      <c r="C120" s="1" t="s">
        <v>8</v>
      </c>
      <c r="D120" s="1" t="s">
        <v>72</v>
      </c>
      <c r="E120" s="1" t="s">
        <v>33</v>
      </c>
      <c r="F120" s="1" t="s">
        <v>11</v>
      </c>
      <c r="G120" s="5">
        <v>-1</v>
      </c>
      <c r="H120" s="5">
        <v>-1</v>
      </c>
      <c r="I120" s="5">
        <v>-1</v>
      </c>
      <c r="T120" s="5">
        <v>-1</v>
      </c>
      <c r="Y120" s="5" t="s">
        <v>15</v>
      </c>
      <c r="Z120" s="5" t="s">
        <v>15</v>
      </c>
      <c r="AA120" s="5" t="s">
        <v>15</v>
      </c>
      <c r="AB120" s="5" t="s">
        <v>15</v>
      </c>
      <c r="AC120" s="5" t="s">
        <v>15</v>
      </c>
      <c r="AD120" s="5" t="s">
        <v>15</v>
      </c>
      <c r="AE120" s="5">
        <v>-1</v>
      </c>
      <c r="AF120" s="5" t="s">
        <v>15</v>
      </c>
      <c r="AG120" s="5">
        <v>-1</v>
      </c>
      <c r="AH120" s="5">
        <v>-1</v>
      </c>
      <c r="AI120" s="5">
        <v>-1</v>
      </c>
      <c r="AK120" s="20">
        <v>58</v>
      </c>
    </row>
    <row r="121" spans="1:41" x14ac:dyDescent="0.2">
      <c r="A121" s="1" t="s">
        <v>67</v>
      </c>
      <c r="B121" s="1" t="s">
        <v>68</v>
      </c>
      <c r="C121" s="1" t="s">
        <v>8</v>
      </c>
      <c r="D121" s="1" t="s">
        <v>35</v>
      </c>
      <c r="E121" s="1" t="s">
        <v>9</v>
      </c>
      <c r="F121" s="1" t="s">
        <v>10</v>
      </c>
      <c r="G121" s="5">
        <v>83.13</v>
      </c>
      <c r="I121" s="5">
        <v>57.44</v>
      </c>
      <c r="J121" s="5">
        <v>95.94</v>
      </c>
      <c r="O121" s="5">
        <v>155.28</v>
      </c>
      <c r="P121" s="5">
        <v>15.85</v>
      </c>
      <c r="AK121" s="20">
        <v>59</v>
      </c>
      <c r="AM121" s="12">
        <f>+AO121/$AO$3</f>
        <v>1.3188768815253319E-4</v>
      </c>
      <c r="AN121" s="7">
        <f>IF(AK121=1,AM121,AM121+AN119)</f>
        <v>0.9988516220241328</v>
      </c>
      <c r="AO121" s="5">
        <f>SUM(G121:AJ121)</f>
        <v>407.64</v>
      </c>
    </row>
    <row r="122" spans="1:41" x14ac:dyDescent="0.2">
      <c r="A122" s="1" t="s">
        <v>67</v>
      </c>
      <c r="B122" s="1" t="s">
        <v>68</v>
      </c>
      <c r="C122" s="1" t="s">
        <v>8</v>
      </c>
      <c r="D122" s="1" t="s">
        <v>35</v>
      </c>
      <c r="E122" s="1" t="s">
        <v>9</v>
      </c>
      <c r="F122" s="1" t="s">
        <v>11</v>
      </c>
      <c r="G122" s="5" t="s">
        <v>15</v>
      </c>
      <c r="I122" s="5" t="s">
        <v>15</v>
      </c>
      <c r="J122" s="5" t="s">
        <v>15</v>
      </c>
      <c r="O122" s="5" t="s">
        <v>13</v>
      </c>
      <c r="P122" s="5" t="s">
        <v>13</v>
      </c>
      <c r="Q122" s="5" t="s">
        <v>24</v>
      </c>
      <c r="AK122" s="20">
        <v>59</v>
      </c>
    </row>
    <row r="123" spans="1:41" x14ac:dyDescent="0.2">
      <c r="A123" s="1" t="s">
        <v>67</v>
      </c>
      <c r="B123" s="1" t="s">
        <v>68</v>
      </c>
      <c r="C123" s="1" t="s">
        <v>8</v>
      </c>
      <c r="D123" s="1" t="s">
        <v>76</v>
      </c>
      <c r="E123" s="1" t="s">
        <v>21</v>
      </c>
      <c r="F123" s="1" t="s">
        <v>10</v>
      </c>
      <c r="Q123" s="5">
        <v>208</v>
      </c>
      <c r="R123" s="5">
        <v>73</v>
      </c>
      <c r="S123" s="5">
        <v>73</v>
      </c>
      <c r="AK123" s="20">
        <v>60</v>
      </c>
      <c r="AM123" s="12">
        <f>+AO123/$AO$3</f>
        <v>1.1453302327052484E-4</v>
      </c>
      <c r="AN123" s="7">
        <f>IF(AK123=1,AM123,AM123+AN121)</f>
        <v>0.99896615504740338</v>
      </c>
      <c r="AO123" s="5">
        <f>SUM(G123:AJ123)</f>
        <v>354</v>
      </c>
    </row>
    <row r="124" spans="1:41" x14ac:dyDescent="0.2">
      <c r="A124" s="1" t="s">
        <v>67</v>
      </c>
      <c r="B124" s="1" t="s">
        <v>68</v>
      </c>
      <c r="C124" s="1" t="s">
        <v>8</v>
      </c>
      <c r="D124" s="1" t="s">
        <v>76</v>
      </c>
      <c r="E124" s="1" t="s">
        <v>21</v>
      </c>
      <c r="F124" s="1" t="s">
        <v>11</v>
      </c>
      <c r="Q124" s="5">
        <v>-1</v>
      </c>
      <c r="R124" s="5">
        <v>-1</v>
      </c>
      <c r="S124" s="5">
        <v>-1</v>
      </c>
      <c r="AK124" s="20">
        <v>60</v>
      </c>
    </row>
    <row r="125" spans="1:41" x14ac:dyDescent="0.2">
      <c r="A125" s="1" t="s">
        <v>67</v>
      </c>
      <c r="B125" s="1" t="s">
        <v>68</v>
      </c>
      <c r="C125" s="1" t="s">
        <v>8</v>
      </c>
      <c r="D125" s="1" t="s">
        <v>55</v>
      </c>
      <c r="E125" s="1" t="s">
        <v>9</v>
      </c>
      <c r="F125" s="1" t="s">
        <v>10</v>
      </c>
      <c r="J125" s="5">
        <v>2</v>
      </c>
      <c r="K125" s="5">
        <v>14</v>
      </c>
      <c r="L125" s="5">
        <v>72</v>
      </c>
      <c r="M125" s="5">
        <v>69</v>
      </c>
      <c r="N125" s="5">
        <v>3</v>
      </c>
      <c r="O125" s="5">
        <v>15</v>
      </c>
      <c r="P125" s="5">
        <v>6.9560000000000004</v>
      </c>
      <c r="Q125" s="5">
        <v>83.278000000000006</v>
      </c>
      <c r="R125" s="5">
        <v>12.5</v>
      </c>
      <c r="S125" s="5">
        <v>5.78</v>
      </c>
      <c r="T125" s="5">
        <v>7.5350000000000001</v>
      </c>
      <c r="U125" s="5">
        <v>1.748</v>
      </c>
      <c r="V125" s="5">
        <v>0.629</v>
      </c>
      <c r="W125" s="5">
        <v>2.2000000000000002</v>
      </c>
      <c r="X125" s="5">
        <v>0.46</v>
      </c>
      <c r="Y125" s="5">
        <v>4.1000000000000002E-2</v>
      </c>
      <c r="Z125" s="5">
        <v>2.137</v>
      </c>
      <c r="AA125" s="5">
        <v>47.497999999999998</v>
      </c>
      <c r="AB125" s="5">
        <v>0.46600000000000003</v>
      </c>
      <c r="AE125" s="5">
        <v>1</v>
      </c>
      <c r="AJ125" s="5">
        <v>1.4179999999999999</v>
      </c>
      <c r="AK125" s="20">
        <v>61</v>
      </c>
      <c r="AM125" s="12">
        <f>+AO125/$AO$3</f>
        <v>1.1280079217846159E-4</v>
      </c>
      <c r="AN125" s="7">
        <f>IF(AK125=1,AM125,AM125+AN123)</f>
        <v>0.99907895583958184</v>
      </c>
      <c r="AO125" s="5">
        <f>SUM(G125:AJ125)</f>
        <v>348.64599999999996</v>
      </c>
    </row>
    <row r="126" spans="1:41" x14ac:dyDescent="0.2">
      <c r="A126" s="1" t="s">
        <v>67</v>
      </c>
      <c r="B126" s="1" t="s">
        <v>68</v>
      </c>
      <c r="C126" s="1" t="s">
        <v>8</v>
      </c>
      <c r="D126" s="1" t="s">
        <v>55</v>
      </c>
      <c r="E126" s="1" t="s">
        <v>9</v>
      </c>
      <c r="F126" s="1" t="s">
        <v>11</v>
      </c>
      <c r="J126" s="5" t="s">
        <v>15</v>
      </c>
      <c r="K126" s="5" t="s">
        <v>15</v>
      </c>
      <c r="L126" s="5">
        <v>-1</v>
      </c>
      <c r="M126" s="5">
        <v>-1</v>
      </c>
      <c r="N126" s="5">
        <v>-1</v>
      </c>
      <c r="O126" s="5">
        <v>-1</v>
      </c>
      <c r="P126" s="5">
        <v>-1</v>
      </c>
      <c r="Q126" s="5" t="s">
        <v>15</v>
      </c>
      <c r="R126" s="5" t="s">
        <v>15</v>
      </c>
      <c r="S126" s="5">
        <v>-1</v>
      </c>
      <c r="T126" s="5" t="s">
        <v>15</v>
      </c>
      <c r="U126" s="5" t="s">
        <v>15</v>
      </c>
      <c r="V126" s="5" t="s">
        <v>15</v>
      </c>
      <c r="W126" s="5" t="s">
        <v>15</v>
      </c>
      <c r="X126" s="5">
        <v>-1</v>
      </c>
      <c r="Y126" s="5" t="s">
        <v>15</v>
      </c>
      <c r="Z126" s="5">
        <v>-1</v>
      </c>
      <c r="AA126" s="5" t="s">
        <v>15</v>
      </c>
      <c r="AB126" s="5" t="s">
        <v>15</v>
      </c>
      <c r="AC126" s="5" t="s">
        <v>15</v>
      </c>
      <c r="AE126" s="5" t="s">
        <v>15</v>
      </c>
      <c r="AG126" s="5" t="s">
        <v>15</v>
      </c>
      <c r="AH126" s="5" t="s">
        <v>15</v>
      </c>
      <c r="AI126" s="5" t="s">
        <v>15</v>
      </c>
      <c r="AJ126" s="5">
        <v>-1</v>
      </c>
      <c r="AK126" s="20">
        <v>61</v>
      </c>
    </row>
    <row r="127" spans="1:41" x14ac:dyDescent="0.2">
      <c r="A127" s="1" t="s">
        <v>67</v>
      </c>
      <c r="B127" s="1" t="s">
        <v>68</v>
      </c>
      <c r="C127" s="1" t="s">
        <v>8</v>
      </c>
      <c r="D127" s="1" t="s">
        <v>243</v>
      </c>
      <c r="E127" s="63" t="s">
        <v>32</v>
      </c>
      <c r="F127" s="1" t="s">
        <v>10</v>
      </c>
      <c r="G127" s="5">
        <v>332</v>
      </c>
      <c r="AK127" s="20">
        <v>62</v>
      </c>
      <c r="AM127" s="12">
        <f>+AO127/$AO$3</f>
        <v>1.0741515176783685E-4</v>
      </c>
      <c r="AN127" s="7">
        <f>IF(AK127=1,AM127,AM127+AN125)</f>
        <v>0.99918637099134966</v>
      </c>
      <c r="AO127" s="5">
        <f>SUM(G127:AJ127)</f>
        <v>332</v>
      </c>
    </row>
    <row r="128" spans="1:41" x14ac:dyDescent="0.2">
      <c r="A128" s="1" t="s">
        <v>67</v>
      </c>
      <c r="B128" s="1" t="s">
        <v>68</v>
      </c>
      <c r="C128" s="1" t="s">
        <v>8</v>
      </c>
      <c r="D128" s="1" t="s">
        <v>243</v>
      </c>
      <c r="E128" s="63" t="s">
        <v>32</v>
      </c>
      <c r="F128" s="1" t="s">
        <v>11</v>
      </c>
      <c r="G128" s="5">
        <v>-1</v>
      </c>
      <c r="AK128" s="20">
        <v>62</v>
      </c>
    </row>
    <row r="129" spans="1:41" x14ac:dyDescent="0.2">
      <c r="A129" s="1" t="s">
        <v>67</v>
      </c>
      <c r="B129" s="1" t="s">
        <v>68</v>
      </c>
      <c r="C129" s="1" t="s">
        <v>8</v>
      </c>
      <c r="D129" s="1" t="s">
        <v>218</v>
      </c>
      <c r="E129" s="63" t="s">
        <v>32</v>
      </c>
      <c r="F129" s="1" t="s">
        <v>10</v>
      </c>
      <c r="G129" s="5">
        <v>210</v>
      </c>
      <c r="H129" s="5">
        <v>13</v>
      </c>
      <c r="I129" s="5">
        <v>3</v>
      </c>
      <c r="J129" s="5">
        <v>5</v>
      </c>
      <c r="K129" s="5">
        <v>5</v>
      </c>
      <c r="L129" s="5">
        <v>3</v>
      </c>
      <c r="M129" s="5">
        <v>2</v>
      </c>
      <c r="N129" s="5">
        <v>3</v>
      </c>
      <c r="O129" s="5">
        <v>1</v>
      </c>
      <c r="Q129" s="5">
        <v>0.1</v>
      </c>
      <c r="S129" s="5">
        <v>0.30199999999999999</v>
      </c>
      <c r="X129" s="5">
        <v>8.0730000000000004</v>
      </c>
      <c r="AB129" s="5">
        <v>0.497</v>
      </c>
      <c r="AH129" s="5">
        <v>7.0000000000000001E-3</v>
      </c>
      <c r="AI129" s="5">
        <v>0.32500000000000001</v>
      </c>
      <c r="AJ129" s="5">
        <v>8.5999999999999993E-2</v>
      </c>
      <c r="AK129" s="20">
        <v>63</v>
      </c>
      <c r="AM129" s="12">
        <f>+AO129/$AO$3</f>
        <v>8.2305242344036202E-5</v>
      </c>
      <c r="AN129" s="7">
        <f>IF(AK129=1,AM129,AM129+AN127)</f>
        <v>0.99926867623369364</v>
      </c>
      <c r="AO129" s="5">
        <f>SUM(G129:AJ129)</f>
        <v>254.39000000000001</v>
      </c>
    </row>
    <row r="130" spans="1:41" x14ac:dyDescent="0.2">
      <c r="A130" s="1" t="s">
        <v>67</v>
      </c>
      <c r="B130" s="1" t="s">
        <v>68</v>
      </c>
      <c r="C130" s="1" t="s">
        <v>8</v>
      </c>
      <c r="D130" s="1" t="s">
        <v>218</v>
      </c>
      <c r="E130" s="63" t="s">
        <v>32</v>
      </c>
      <c r="F130" s="1" t="s">
        <v>11</v>
      </c>
      <c r="G130" s="5" t="s">
        <v>15</v>
      </c>
      <c r="H130" s="5" t="s">
        <v>15</v>
      </c>
      <c r="I130" s="5" t="s">
        <v>15</v>
      </c>
      <c r="J130" s="5" t="s">
        <v>15</v>
      </c>
      <c r="K130" s="5" t="s">
        <v>15</v>
      </c>
      <c r="L130" s="5" t="s">
        <v>15</v>
      </c>
      <c r="M130" s="5" t="s">
        <v>15</v>
      </c>
      <c r="N130" s="5" t="s">
        <v>15</v>
      </c>
      <c r="O130" s="5" t="s">
        <v>15</v>
      </c>
      <c r="P130" s="5" t="s">
        <v>15</v>
      </c>
      <c r="Q130" s="5">
        <v>-1</v>
      </c>
      <c r="R130" s="5" t="s">
        <v>15</v>
      </c>
      <c r="S130" s="5" t="s">
        <v>15</v>
      </c>
      <c r="T130" s="5" t="s">
        <v>15</v>
      </c>
      <c r="U130" s="5" t="s">
        <v>15</v>
      </c>
      <c r="V130" s="5" t="s">
        <v>15</v>
      </c>
      <c r="X130" s="5" t="s">
        <v>15</v>
      </c>
      <c r="Y130" s="5" t="s">
        <v>15</v>
      </c>
      <c r="Z130" s="5" t="s">
        <v>15</v>
      </c>
      <c r="AA130" s="5" t="s">
        <v>15</v>
      </c>
      <c r="AB130" s="5" t="s">
        <v>15</v>
      </c>
      <c r="AF130" s="5" t="s">
        <v>15</v>
      </c>
      <c r="AH130" s="5" t="s">
        <v>15</v>
      </c>
      <c r="AI130" s="5" t="s">
        <v>15</v>
      </c>
      <c r="AJ130" s="5" t="s">
        <v>15</v>
      </c>
      <c r="AK130" s="20">
        <v>63</v>
      </c>
    </row>
    <row r="131" spans="1:41" x14ac:dyDescent="0.2">
      <c r="A131" s="1" t="s">
        <v>67</v>
      </c>
      <c r="B131" s="1" t="s">
        <v>68</v>
      </c>
      <c r="C131" s="1" t="s">
        <v>8</v>
      </c>
      <c r="D131" s="1" t="s">
        <v>72</v>
      </c>
      <c r="E131" s="1" t="s">
        <v>21</v>
      </c>
      <c r="F131" s="1" t="s">
        <v>10</v>
      </c>
      <c r="W131" s="5">
        <v>2.8479999999999999</v>
      </c>
      <c r="X131" s="5">
        <v>38.084000000000003</v>
      </c>
      <c r="Y131" s="5">
        <v>11</v>
      </c>
      <c r="Z131" s="5">
        <v>21.98</v>
      </c>
      <c r="AA131" s="5">
        <v>14.683</v>
      </c>
      <c r="AB131" s="5">
        <v>14.778</v>
      </c>
      <c r="AC131" s="5">
        <v>24.132000000000001</v>
      </c>
      <c r="AD131" s="5">
        <v>12.976000000000001</v>
      </c>
      <c r="AE131" s="5">
        <v>12.15</v>
      </c>
      <c r="AF131" s="5">
        <v>72.251000000000005</v>
      </c>
      <c r="AG131" s="5">
        <v>15.91</v>
      </c>
      <c r="AH131" s="5">
        <v>3.2919999999999998</v>
      </c>
      <c r="AI131" s="5">
        <v>5.8999999999999997E-2</v>
      </c>
      <c r="AK131" s="20">
        <v>64</v>
      </c>
      <c r="AM131" s="12">
        <f>+AO131/$AO$3</f>
        <v>7.8989931921852403E-5</v>
      </c>
      <c r="AN131" s="7">
        <f>IF(AK131=1,AM131,AM131+AN129)</f>
        <v>0.99934766616561554</v>
      </c>
      <c r="AO131" s="5">
        <f>SUM(G131:AJ131)</f>
        <v>244.14300000000003</v>
      </c>
    </row>
    <row r="132" spans="1:41" x14ac:dyDescent="0.2">
      <c r="A132" s="1" t="s">
        <v>67</v>
      </c>
      <c r="B132" s="1" t="s">
        <v>68</v>
      </c>
      <c r="C132" s="1" t="s">
        <v>8</v>
      </c>
      <c r="D132" s="1" t="s">
        <v>72</v>
      </c>
      <c r="E132" s="1" t="s">
        <v>21</v>
      </c>
      <c r="F132" s="1" t="s">
        <v>11</v>
      </c>
      <c r="W132" s="5">
        <v>-1</v>
      </c>
      <c r="X132" s="5" t="s">
        <v>15</v>
      </c>
      <c r="Y132" s="5">
        <v>-1</v>
      </c>
      <c r="Z132" s="5" t="s">
        <v>15</v>
      </c>
      <c r="AA132" s="5" t="s">
        <v>15</v>
      </c>
      <c r="AB132" s="5" t="s">
        <v>15</v>
      </c>
      <c r="AC132" s="5" t="s">
        <v>15</v>
      </c>
      <c r="AD132" s="5" t="s">
        <v>15</v>
      </c>
      <c r="AE132" s="5" t="s">
        <v>15</v>
      </c>
      <c r="AF132" s="5" t="s">
        <v>15</v>
      </c>
      <c r="AG132" s="5">
        <v>-1</v>
      </c>
      <c r="AH132" s="5">
        <v>-1</v>
      </c>
      <c r="AI132" s="5">
        <v>-1</v>
      </c>
      <c r="AK132" s="20">
        <v>64</v>
      </c>
    </row>
    <row r="133" spans="1:41" x14ac:dyDescent="0.2">
      <c r="A133" s="1" t="s">
        <v>67</v>
      </c>
      <c r="B133" s="1" t="s">
        <v>68</v>
      </c>
      <c r="C133" s="1" t="s">
        <v>8</v>
      </c>
      <c r="D133" s="1" t="s">
        <v>244</v>
      </c>
      <c r="E133" s="63" t="s">
        <v>32</v>
      </c>
      <c r="F133" s="1" t="s">
        <v>10</v>
      </c>
      <c r="G133" s="5">
        <v>234</v>
      </c>
      <c r="AK133" s="20">
        <v>65</v>
      </c>
      <c r="AM133" s="12">
        <f>+AO133/$AO$3</f>
        <v>7.5708269619499471E-5</v>
      </c>
      <c r="AN133" s="7">
        <f>IF(AK133=1,AM133,AM133+AN131)</f>
        <v>0.99942337443523499</v>
      </c>
      <c r="AO133" s="5">
        <f>SUM(G133:AJ133)</f>
        <v>234</v>
      </c>
    </row>
    <row r="134" spans="1:41" x14ac:dyDescent="0.2">
      <c r="A134" s="1" t="s">
        <v>67</v>
      </c>
      <c r="B134" s="1" t="s">
        <v>68</v>
      </c>
      <c r="C134" s="1" t="s">
        <v>8</v>
      </c>
      <c r="D134" s="1" t="s">
        <v>244</v>
      </c>
      <c r="E134" s="63" t="s">
        <v>32</v>
      </c>
      <c r="F134" s="1" t="s">
        <v>11</v>
      </c>
      <c r="G134" s="5">
        <v>-1</v>
      </c>
      <c r="AK134" s="20">
        <v>65</v>
      </c>
    </row>
    <row r="135" spans="1:41" x14ac:dyDescent="0.2">
      <c r="A135" s="1" t="s">
        <v>67</v>
      </c>
      <c r="B135" s="1" t="s">
        <v>68</v>
      </c>
      <c r="C135" s="1" t="s">
        <v>8</v>
      </c>
      <c r="D135" s="1" t="s">
        <v>34</v>
      </c>
      <c r="E135" s="1" t="s">
        <v>21</v>
      </c>
      <c r="F135" s="1" t="s">
        <v>10</v>
      </c>
      <c r="K135" s="5">
        <v>0.6</v>
      </c>
      <c r="M135" s="5">
        <v>3</v>
      </c>
      <c r="P135" s="5">
        <v>5.13</v>
      </c>
      <c r="Y135" s="5">
        <v>47.857999999999997</v>
      </c>
      <c r="Z135" s="5">
        <v>24.021999999999998</v>
      </c>
      <c r="AA135" s="5">
        <v>88.944000000000003</v>
      </c>
      <c r="AC135" s="5">
        <v>21.332999999999998</v>
      </c>
      <c r="AD135" s="5">
        <v>2.036</v>
      </c>
      <c r="AE135" s="5">
        <v>7.2169999999999996</v>
      </c>
      <c r="AG135" s="5">
        <v>19.606999999999999</v>
      </c>
      <c r="AI135" s="5">
        <v>9.8390000000000004</v>
      </c>
      <c r="AK135" s="20">
        <v>66</v>
      </c>
      <c r="AM135" s="12">
        <f>+AO135/$AO$3</f>
        <v>7.4280165764369245E-5</v>
      </c>
      <c r="AN135" s="7">
        <f>IF(AK135=1,AM135,AM135+AN133)</f>
        <v>0.99949765460099937</v>
      </c>
      <c r="AO135" s="5">
        <f>SUM(G135:AJ135)</f>
        <v>229.58599999999998</v>
      </c>
    </row>
    <row r="136" spans="1:41" x14ac:dyDescent="0.2">
      <c r="A136" s="1" t="s">
        <v>67</v>
      </c>
      <c r="B136" s="1" t="s">
        <v>68</v>
      </c>
      <c r="C136" s="1" t="s">
        <v>8</v>
      </c>
      <c r="D136" s="1" t="s">
        <v>34</v>
      </c>
      <c r="E136" s="1" t="s">
        <v>21</v>
      </c>
      <c r="F136" s="1" t="s">
        <v>11</v>
      </c>
      <c r="K136" s="5" t="s">
        <v>15</v>
      </c>
      <c r="M136" s="5" t="s">
        <v>15</v>
      </c>
      <c r="P136" s="5" t="s">
        <v>15</v>
      </c>
      <c r="W136" s="5" t="s">
        <v>15</v>
      </c>
      <c r="X136" s="5" t="s">
        <v>15</v>
      </c>
      <c r="Y136" s="5" t="s">
        <v>13</v>
      </c>
      <c r="Z136" s="5" t="s">
        <v>13</v>
      </c>
      <c r="AA136" s="5" t="s">
        <v>13</v>
      </c>
      <c r="AB136" s="5" t="s">
        <v>13</v>
      </c>
      <c r="AC136" s="5" t="s">
        <v>13</v>
      </c>
      <c r="AD136" s="5" t="s">
        <v>13</v>
      </c>
      <c r="AE136" s="5" t="s">
        <v>13</v>
      </c>
      <c r="AF136" s="5" t="s">
        <v>15</v>
      </c>
      <c r="AG136" s="5" t="s">
        <v>13</v>
      </c>
      <c r="AH136" s="5" t="s">
        <v>12</v>
      </c>
      <c r="AI136" s="5" t="s">
        <v>12</v>
      </c>
      <c r="AJ136" s="5" t="s">
        <v>12</v>
      </c>
      <c r="AK136" s="20">
        <v>66</v>
      </c>
    </row>
    <row r="137" spans="1:41" x14ac:dyDescent="0.2">
      <c r="A137" s="1" t="s">
        <v>67</v>
      </c>
      <c r="B137" s="1" t="s">
        <v>68</v>
      </c>
      <c r="C137" s="1" t="s">
        <v>30</v>
      </c>
      <c r="D137" s="1" t="s">
        <v>189</v>
      </c>
      <c r="E137" s="1" t="s">
        <v>16</v>
      </c>
      <c r="F137" s="1" t="s">
        <v>10</v>
      </c>
      <c r="G137" s="5">
        <v>215</v>
      </c>
      <c r="AK137" s="20">
        <v>67</v>
      </c>
      <c r="AM137" s="12">
        <f>+AO137/$AO$3</f>
        <v>6.9561016958087123E-5</v>
      </c>
      <c r="AN137" s="7">
        <f>IF(AK137=1,AM137,AM137+AN135)</f>
        <v>0.99956721561795747</v>
      </c>
      <c r="AO137" s="5">
        <f>SUM(G137:AJ137)</f>
        <v>215</v>
      </c>
    </row>
    <row r="138" spans="1:41" x14ac:dyDescent="0.2">
      <c r="A138" s="1" t="s">
        <v>67</v>
      </c>
      <c r="B138" s="1" t="s">
        <v>68</v>
      </c>
      <c r="C138" s="1" t="s">
        <v>30</v>
      </c>
      <c r="D138" s="1" t="s">
        <v>189</v>
      </c>
      <c r="E138" s="1" t="s">
        <v>16</v>
      </c>
      <c r="F138" s="1" t="s">
        <v>11</v>
      </c>
      <c r="G138" s="5">
        <v>-1</v>
      </c>
      <c r="AK138" s="20">
        <v>67</v>
      </c>
    </row>
    <row r="139" spans="1:41" x14ac:dyDescent="0.2">
      <c r="A139" s="1" t="s">
        <v>67</v>
      </c>
      <c r="B139" s="1" t="s">
        <v>68</v>
      </c>
      <c r="C139" s="1" t="s">
        <v>8</v>
      </c>
      <c r="D139" s="1" t="s">
        <v>72</v>
      </c>
      <c r="E139" s="1" t="s">
        <v>22</v>
      </c>
      <c r="F139" s="1" t="s">
        <v>10</v>
      </c>
      <c r="AA139" s="5">
        <v>6</v>
      </c>
      <c r="AB139" s="5">
        <v>13</v>
      </c>
      <c r="AC139" s="5">
        <v>0.64</v>
      </c>
      <c r="AD139" s="5">
        <v>38.909999999999997</v>
      </c>
      <c r="AE139" s="5">
        <v>23</v>
      </c>
      <c r="AF139" s="5">
        <v>39.4</v>
      </c>
      <c r="AG139" s="5">
        <v>31.2</v>
      </c>
      <c r="AK139" s="20">
        <v>68</v>
      </c>
      <c r="AM139" s="12">
        <f>+AO139/$AO$3</f>
        <v>4.9226552233362574E-5</v>
      </c>
      <c r="AN139" s="7">
        <f>IF(AK139=1,AM139,AM139+AN137)</f>
        <v>0.99961644217019086</v>
      </c>
      <c r="AO139" s="5">
        <f>SUM(G139:AJ139)</f>
        <v>152.14999999999998</v>
      </c>
    </row>
    <row r="140" spans="1:41" x14ac:dyDescent="0.2">
      <c r="A140" s="1" t="s">
        <v>67</v>
      </c>
      <c r="B140" s="1" t="s">
        <v>68</v>
      </c>
      <c r="C140" s="1" t="s">
        <v>8</v>
      </c>
      <c r="D140" s="1" t="s">
        <v>72</v>
      </c>
      <c r="E140" s="1" t="s">
        <v>22</v>
      </c>
      <c r="F140" s="1" t="s">
        <v>11</v>
      </c>
      <c r="AA140" s="5">
        <v>-1</v>
      </c>
      <c r="AB140" s="5">
        <v>-1</v>
      </c>
      <c r="AC140" s="5">
        <v>-1</v>
      </c>
      <c r="AD140" s="5" t="s">
        <v>15</v>
      </c>
      <c r="AE140" s="5">
        <v>-1</v>
      </c>
      <c r="AF140" s="5">
        <v>-1</v>
      </c>
      <c r="AG140" s="5">
        <v>-1</v>
      </c>
      <c r="AK140" s="20">
        <v>68</v>
      </c>
    </row>
    <row r="141" spans="1:41" x14ac:dyDescent="0.2">
      <c r="A141" s="1" t="s">
        <v>67</v>
      </c>
      <c r="B141" s="1" t="s">
        <v>68</v>
      </c>
      <c r="C141" s="1" t="s">
        <v>8</v>
      </c>
      <c r="D141" s="1" t="s">
        <v>75</v>
      </c>
      <c r="E141" s="1" t="s">
        <v>28</v>
      </c>
      <c r="F141" s="1" t="s">
        <v>10</v>
      </c>
      <c r="AI141" s="5">
        <v>150.07300000000001</v>
      </c>
      <c r="AK141" s="20">
        <v>69</v>
      </c>
      <c r="AM141" s="12">
        <f>+AO141/$AO$3</f>
        <v>4.8554560455586091E-5</v>
      </c>
      <c r="AN141" s="7">
        <f>IF(AK141=1,AM141,AM141+AN139)</f>
        <v>0.99966499673064646</v>
      </c>
      <c r="AO141" s="5">
        <f>SUM(G141:AJ141)</f>
        <v>150.07300000000001</v>
      </c>
    </row>
    <row r="142" spans="1:41" x14ac:dyDescent="0.2">
      <c r="A142" s="1" t="s">
        <v>67</v>
      </c>
      <c r="B142" s="1" t="s">
        <v>68</v>
      </c>
      <c r="C142" s="1" t="s">
        <v>8</v>
      </c>
      <c r="D142" s="1" t="s">
        <v>75</v>
      </c>
      <c r="E142" s="1" t="s">
        <v>28</v>
      </c>
      <c r="F142" s="1" t="s">
        <v>11</v>
      </c>
      <c r="AD142" s="5" t="s">
        <v>15</v>
      </c>
      <c r="AE142" s="5" t="s">
        <v>15</v>
      </c>
      <c r="AF142" s="5" t="s">
        <v>15</v>
      </c>
      <c r="AI142" s="5">
        <v>-1</v>
      </c>
      <c r="AK142" s="20">
        <v>69</v>
      </c>
    </row>
    <row r="143" spans="1:41" x14ac:dyDescent="0.2">
      <c r="A143" s="1" t="s">
        <v>67</v>
      </c>
      <c r="B143" s="1" t="s">
        <v>68</v>
      </c>
      <c r="C143" s="1" t="s">
        <v>8</v>
      </c>
      <c r="D143" s="1" t="s">
        <v>156</v>
      </c>
      <c r="E143" s="1" t="s">
        <v>16</v>
      </c>
      <c r="F143" s="1" t="s">
        <v>10</v>
      </c>
      <c r="AE143" s="5">
        <v>126.792</v>
      </c>
      <c r="AK143" s="20">
        <v>70</v>
      </c>
      <c r="AM143" s="12">
        <f>+AO143/$AO$3</f>
        <v>4.102223470767341E-5</v>
      </c>
      <c r="AN143" s="7">
        <f>IF(AK143=1,AM143,AM143+AN141)</f>
        <v>0.99970601896535416</v>
      </c>
      <c r="AO143" s="5">
        <f>SUM(G143:AJ143)</f>
        <v>126.792</v>
      </c>
    </row>
    <row r="144" spans="1:41" x14ac:dyDescent="0.2">
      <c r="A144" s="1" t="s">
        <v>67</v>
      </c>
      <c r="B144" s="1" t="s">
        <v>68</v>
      </c>
      <c r="C144" s="1" t="s">
        <v>8</v>
      </c>
      <c r="D144" s="1" t="s">
        <v>156</v>
      </c>
      <c r="E144" s="1" t="s">
        <v>16</v>
      </c>
      <c r="F144" s="1" t="s">
        <v>11</v>
      </c>
      <c r="AE144" s="5">
        <v>-1</v>
      </c>
      <c r="AK144" s="20">
        <v>70</v>
      </c>
    </row>
    <row r="145" spans="1:41" x14ac:dyDescent="0.2">
      <c r="A145" s="1" t="s">
        <v>67</v>
      </c>
      <c r="B145" s="1" t="s">
        <v>68</v>
      </c>
      <c r="C145" s="1" t="s">
        <v>8</v>
      </c>
      <c r="D145" s="1" t="s">
        <v>74</v>
      </c>
      <c r="E145" s="1" t="s">
        <v>22</v>
      </c>
      <c r="F145" s="1" t="s">
        <v>10</v>
      </c>
      <c r="I145" s="5">
        <v>12</v>
      </c>
      <c r="J145" s="5">
        <v>88</v>
      </c>
      <c r="AK145" s="20">
        <v>71</v>
      </c>
      <c r="AM145" s="12">
        <f>+AO145/$AO$3</f>
        <v>3.2353961375854474E-5</v>
      </c>
      <c r="AN145" s="7">
        <f>IF(AK145=1,AM145,AM145+AN143)</f>
        <v>0.99973837292673007</v>
      </c>
      <c r="AO145" s="5">
        <f>SUM(G145:AJ145)</f>
        <v>100</v>
      </c>
    </row>
    <row r="146" spans="1:41" x14ac:dyDescent="0.2">
      <c r="A146" s="1" t="s">
        <v>67</v>
      </c>
      <c r="B146" s="1" t="s">
        <v>68</v>
      </c>
      <c r="C146" s="1" t="s">
        <v>8</v>
      </c>
      <c r="D146" s="1" t="s">
        <v>74</v>
      </c>
      <c r="E146" s="1" t="s">
        <v>22</v>
      </c>
      <c r="F146" s="1" t="s">
        <v>11</v>
      </c>
      <c r="I146" s="5">
        <v>-1</v>
      </c>
      <c r="J146" s="5">
        <v>-1</v>
      </c>
      <c r="AK146" s="20">
        <v>71</v>
      </c>
    </row>
    <row r="147" spans="1:41" x14ac:dyDescent="0.2">
      <c r="A147" s="1" t="s">
        <v>67</v>
      </c>
      <c r="B147" s="1" t="s">
        <v>68</v>
      </c>
      <c r="C147" s="1" t="s">
        <v>30</v>
      </c>
      <c r="D147" s="1" t="s">
        <v>78</v>
      </c>
      <c r="E147" s="1" t="s">
        <v>28</v>
      </c>
      <c r="F147" s="1" t="s">
        <v>10</v>
      </c>
      <c r="G147" s="5">
        <v>17</v>
      </c>
      <c r="H147" s="5">
        <v>18</v>
      </c>
      <c r="I147" s="5">
        <v>17</v>
      </c>
      <c r="J147" s="5">
        <v>14</v>
      </c>
      <c r="K147" s="5">
        <v>13</v>
      </c>
      <c r="L147" s="5">
        <v>12</v>
      </c>
      <c r="AK147" s="20">
        <v>72</v>
      </c>
      <c r="AM147" s="12">
        <f>+AO147/$AO$3</f>
        <v>2.9442104852027573E-5</v>
      </c>
      <c r="AN147" s="7">
        <f>IF(AK147=1,AM147,AM147+AN145)</f>
        <v>0.99976781503158207</v>
      </c>
      <c r="AO147" s="5">
        <f>SUM(G147:AJ147)</f>
        <v>91</v>
      </c>
    </row>
    <row r="148" spans="1:41" x14ac:dyDescent="0.2">
      <c r="A148" s="1" t="s">
        <v>67</v>
      </c>
      <c r="B148" s="1" t="s">
        <v>68</v>
      </c>
      <c r="C148" s="1" t="s">
        <v>30</v>
      </c>
      <c r="D148" s="1" t="s">
        <v>78</v>
      </c>
      <c r="E148" s="1" t="s">
        <v>28</v>
      </c>
      <c r="F148" s="1" t="s">
        <v>11</v>
      </c>
      <c r="G148" s="5">
        <v>-1</v>
      </c>
      <c r="H148" s="5">
        <v>-1</v>
      </c>
      <c r="I148" s="5">
        <v>-1</v>
      </c>
      <c r="J148" s="5">
        <v>-1</v>
      </c>
      <c r="K148" s="5">
        <v>-1</v>
      </c>
      <c r="L148" s="5">
        <v>-1</v>
      </c>
      <c r="AK148" s="20">
        <v>72</v>
      </c>
    </row>
    <row r="149" spans="1:41" x14ac:dyDescent="0.2">
      <c r="A149" s="1" t="s">
        <v>67</v>
      </c>
      <c r="B149" s="1" t="s">
        <v>68</v>
      </c>
      <c r="C149" s="1" t="s">
        <v>8</v>
      </c>
      <c r="D149" s="1" t="s">
        <v>229</v>
      </c>
      <c r="E149" s="1" t="s">
        <v>26</v>
      </c>
      <c r="F149" s="1" t="s">
        <v>10</v>
      </c>
      <c r="AJ149" s="5">
        <v>87.331000000000003</v>
      </c>
      <c r="AK149" s="20">
        <v>73</v>
      </c>
      <c r="AM149" s="12">
        <f>+AO149/$AO$3</f>
        <v>2.8255038009147472E-5</v>
      </c>
      <c r="AN149" s="7">
        <f>IF(AK149=1,AM149,AM149+AN147)</f>
        <v>0.99979607006959126</v>
      </c>
      <c r="AO149" s="5">
        <f>SUM(G149:AJ149)</f>
        <v>87.331000000000003</v>
      </c>
    </row>
    <row r="150" spans="1:41" x14ac:dyDescent="0.2">
      <c r="A150" s="1" t="s">
        <v>67</v>
      </c>
      <c r="B150" s="1" t="s">
        <v>68</v>
      </c>
      <c r="C150" s="1" t="s">
        <v>8</v>
      </c>
      <c r="D150" s="1" t="s">
        <v>229</v>
      </c>
      <c r="E150" s="1" t="s">
        <v>26</v>
      </c>
      <c r="F150" s="1" t="s">
        <v>11</v>
      </c>
      <c r="AJ150" s="5" t="s">
        <v>13</v>
      </c>
      <c r="AK150" s="20">
        <v>73</v>
      </c>
    </row>
    <row r="151" spans="1:41" x14ac:dyDescent="0.2">
      <c r="A151" s="1" t="s">
        <v>67</v>
      </c>
      <c r="B151" s="1" t="s">
        <v>68</v>
      </c>
      <c r="C151" s="1" t="s">
        <v>30</v>
      </c>
      <c r="D151" s="1" t="s">
        <v>190</v>
      </c>
      <c r="E151" s="63" t="s">
        <v>32</v>
      </c>
      <c r="F151" s="1" t="s">
        <v>10</v>
      </c>
      <c r="G151" s="5">
        <v>25</v>
      </c>
      <c r="H151" s="5">
        <v>22</v>
      </c>
      <c r="I151" s="5">
        <v>10</v>
      </c>
      <c r="AK151" s="20">
        <v>74</v>
      </c>
      <c r="AM151" s="12">
        <f>+AO151/$AO$3</f>
        <v>1.8441757984237051E-5</v>
      </c>
      <c r="AN151" s="7">
        <f>IF(AK151=1,AM151,AM151+AN149)</f>
        <v>0.99981451182757552</v>
      </c>
      <c r="AO151" s="5">
        <f>SUM(G151:AJ151)</f>
        <v>57</v>
      </c>
    </row>
    <row r="152" spans="1:41" x14ac:dyDescent="0.2">
      <c r="A152" s="1" t="s">
        <v>67</v>
      </c>
      <c r="B152" s="1" t="s">
        <v>68</v>
      </c>
      <c r="C152" s="1" t="s">
        <v>30</v>
      </c>
      <c r="D152" s="1" t="s">
        <v>190</v>
      </c>
      <c r="E152" s="63" t="s">
        <v>32</v>
      </c>
      <c r="F152" s="1" t="s">
        <v>11</v>
      </c>
      <c r="G152" s="5">
        <v>-1</v>
      </c>
      <c r="H152" s="5">
        <v>-1</v>
      </c>
      <c r="I152" s="5">
        <v>-1</v>
      </c>
      <c r="AK152" s="20">
        <v>74</v>
      </c>
    </row>
    <row r="153" spans="1:41" x14ac:dyDescent="0.2">
      <c r="A153" s="1" t="s">
        <v>67</v>
      </c>
      <c r="B153" s="1" t="s">
        <v>68</v>
      </c>
      <c r="C153" s="1" t="s">
        <v>8</v>
      </c>
      <c r="D153" s="1" t="s">
        <v>48</v>
      </c>
      <c r="E153" s="1" t="s">
        <v>77</v>
      </c>
      <c r="F153" s="1" t="s">
        <v>10</v>
      </c>
      <c r="AI153" s="5">
        <v>19.896999999999998</v>
      </c>
      <c r="AJ153" s="5">
        <v>34.524000000000001</v>
      </c>
      <c r="AK153" s="20">
        <v>75</v>
      </c>
      <c r="AM153" s="12">
        <f>+AO153/$AO$3</f>
        <v>1.7607349320353763E-5</v>
      </c>
      <c r="AN153" s="7">
        <f>IF(AK153=1,AM153,AM153+AN151)</f>
        <v>0.99983211917689585</v>
      </c>
      <c r="AO153" s="5">
        <f>SUM(G153:AJ153)</f>
        <v>54.420999999999999</v>
      </c>
    </row>
    <row r="154" spans="1:41" x14ac:dyDescent="0.2">
      <c r="A154" s="1" t="s">
        <v>67</v>
      </c>
      <c r="B154" s="1" t="s">
        <v>68</v>
      </c>
      <c r="C154" s="1" t="s">
        <v>8</v>
      </c>
      <c r="D154" s="1" t="s">
        <v>48</v>
      </c>
      <c r="E154" s="1" t="s">
        <v>77</v>
      </c>
      <c r="F154" s="1" t="s">
        <v>11</v>
      </c>
      <c r="Z154" s="5" t="s">
        <v>15</v>
      </c>
      <c r="AA154" s="5" t="s">
        <v>15</v>
      </c>
      <c r="AB154" s="5" t="s">
        <v>15</v>
      </c>
      <c r="AC154" s="5" t="s">
        <v>15</v>
      </c>
      <c r="AD154" s="5" t="s">
        <v>15</v>
      </c>
      <c r="AI154" s="5" t="s">
        <v>15</v>
      </c>
      <c r="AJ154" s="5">
        <v>-1</v>
      </c>
      <c r="AK154" s="20">
        <v>75</v>
      </c>
    </row>
    <row r="155" spans="1:41" x14ac:dyDescent="0.2">
      <c r="A155" s="1" t="s">
        <v>67</v>
      </c>
      <c r="B155" s="1" t="s">
        <v>68</v>
      </c>
      <c r="C155" s="1" t="s">
        <v>8</v>
      </c>
      <c r="D155" s="1" t="s">
        <v>221</v>
      </c>
      <c r="E155" s="1" t="s">
        <v>33</v>
      </c>
      <c r="F155" s="1" t="s">
        <v>10</v>
      </c>
      <c r="Z155" s="5">
        <v>23.169</v>
      </c>
      <c r="AA155" s="5">
        <v>4.3940000000000001</v>
      </c>
      <c r="AB155" s="5">
        <v>22.125</v>
      </c>
      <c r="AK155" s="20">
        <v>76</v>
      </c>
      <c r="AM155" s="12">
        <f>+AO155/$AO$3</f>
        <v>1.6076036328434574E-5</v>
      </c>
      <c r="AN155" s="7">
        <f>IF(AK155=1,AM155,AM155+AN153)</f>
        <v>0.99984819521322432</v>
      </c>
      <c r="AO155" s="5">
        <f>SUM(G155:AJ155)</f>
        <v>49.688000000000002</v>
      </c>
    </row>
    <row r="156" spans="1:41" x14ac:dyDescent="0.2">
      <c r="A156" s="1" t="s">
        <v>67</v>
      </c>
      <c r="B156" s="1" t="s">
        <v>68</v>
      </c>
      <c r="C156" s="1" t="s">
        <v>8</v>
      </c>
      <c r="D156" s="1" t="s">
        <v>221</v>
      </c>
      <c r="E156" s="1" t="s">
        <v>33</v>
      </c>
      <c r="F156" s="1" t="s">
        <v>11</v>
      </c>
      <c r="Z156" s="5" t="s">
        <v>15</v>
      </c>
      <c r="AA156" s="5">
        <v>-1</v>
      </c>
      <c r="AB156" s="5">
        <v>-1</v>
      </c>
      <c r="AK156" s="20">
        <v>76</v>
      </c>
    </row>
    <row r="157" spans="1:41" x14ac:dyDescent="0.2">
      <c r="A157" s="1" t="s">
        <v>67</v>
      </c>
      <c r="B157" s="1" t="s">
        <v>68</v>
      </c>
      <c r="C157" s="1" t="s">
        <v>8</v>
      </c>
      <c r="D157" s="1" t="s">
        <v>54</v>
      </c>
      <c r="E157" s="1" t="s">
        <v>33</v>
      </c>
      <c r="F157" s="1" t="s">
        <v>10</v>
      </c>
      <c r="T157" s="5">
        <v>5.6840000000000002</v>
      </c>
      <c r="Y157" s="5">
        <v>18.3</v>
      </c>
      <c r="Z157" s="5">
        <v>22.812000000000001</v>
      </c>
      <c r="AK157" s="20">
        <v>77</v>
      </c>
      <c r="AM157" s="12">
        <f>+AO157/$AO$3</f>
        <v>1.5140359765444863E-5</v>
      </c>
      <c r="AN157" s="7">
        <f>IF(AK157=1,AM157,AM157+AN155)</f>
        <v>0.99986333557298979</v>
      </c>
      <c r="AO157" s="5">
        <f>SUM(G157:AJ157)</f>
        <v>46.796000000000006</v>
      </c>
    </row>
    <row r="158" spans="1:41" x14ac:dyDescent="0.2">
      <c r="A158" s="1" t="s">
        <v>67</v>
      </c>
      <c r="B158" s="1" t="s">
        <v>68</v>
      </c>
      <c r="C158" s="1" t="s">
        <v>8</v>
      </c>
      <c r="D158" s="1" t="s">
        <v>54</v>
      </c>
      <c r="E158" s="1" t="s">
        <v>33</v>
      </c>
      <c r="F158" s="1" t="s">
        <v>11</v>
      </c>
      <c r="T158" s="5" t="s">
        <v>15</v>
      </c>
      <c r="Y158" s="5">
        <v>-1</v>
      </c>
      <c r="Z158" s="5">
        <v>-1</v>
      </c>
      <c r="AK158" s="20">
        <v>77</v>
      </c>
    </row>
    <row r="159" spans="1:41" x14ac:dyDescent="0.2">
      <c r="A159" s="1" t="s">
        <v>67</v>
      </c>
      <c r="B159" s="1" t="s">
        <v>68</v>
      </c>
      <c r="C159" s="1" t="s">
        <v>8</v>
      </c>
      <c r="D159" s="1" t="s">
        <v>111</v>
      </c>
      <c r="E159" s="1" t="s">
        <v>28</v>
      </c>
      <c r="F159" s="1" t="s">
        <v>10</v>
      </c>
      <c r="G159" s="5">
        <v>42.66</v>
      </c>
      <c r="AK159" s="20">
        <v>78</v>
      </c>
      <c r="AM159" s="12">
        <f>+AO159/$AO$3</f>
        <v>1.3802199922939517E-5</v>
      </c>
      <c r="AN159" s="7">
        <f>IF(AK159=1,AM159,AM159+AN157)</f>
        <v>0.99987713777291276</v>
      </c>
      <c r="AO159" s="5">
        <f>SUM(G159:AJ159)</f>
        <v>42.66</v>
      </c>
    </row>
    <row r="160" spans="1:41" x14ac:dyDescent="0.2">
      <c r="A160" s="1" t="s">
        <v>67</v>
      </c>
      <c r="B160" s="1" t="s">
        <v>68</v>
      </c>
      <c r="C160" s="1" t="s">
        <v>8</v>
      </c>
      <c r="D160" s="1" t="s">
        <v>111</v>
      </c>
      <c r="E160" s="1" t="s">
        <v>28</v>
      </c>
      <c r="F160" s="1" t="s">
        <v>11</v>
      </c>
      <c r="G160" s="5" t="s">
        <v>15</v>
      </c>
      <c r="AK160" s="20">
        <v>78</v>
      </c>
    </row>
    <row r="161" spans="1:41" x14ac:dyDescent="0.2">
      <c r="A161" s="1" t="s">
        <v>67</v>
      </c>
      <c r="B161" s="1" t="s">
        <v>68</v>
      </c>
      <c r="C161" s="1" t="s">
        <v>8</v>
      </c>
      <c r="D161" s="1" t="s">
        <v>73</v>
      </c>
      <c r="E161" s="1" t="s">
        <v>33</v>
      </c>
      <c r="F161" s="1" t="s">
        <v>10</v>
      </c>
      <c r="AC161" s="5">
        <v>2.2799999999999998</v>
      </c>
      <c r="AD161" s="5">
        <v>11.45</v>
      </c>
      <c r="AE161" s="5">
        <v>8.7029999999999994</v>
      </c>
      <c r="AF161" s="5">
        <v>6.2939999999999996</v>
      </c>
      <c r="AH161" s="5">
        <v>8.4529999999999994</v>
      </c>
      <c r="AK161" s="20">
        <v>79</v>
      </c>
      <c r="AM161" s="12">
        <f>+AO161/$AO$3</f>
        <v>1.2029202839542695E-5</v>
      </c>
      <c r="AN161" s="7">
        <f>IF(AK161=1,AM161,AM161+AN159)</f>
        <v>0.99988916697575225</v>
      </c>
      <c r="AO161" s="5">
        <f>SUM(G161:AJ161)</f>
        <v>37.18</v>
      </c>
    </row>
    <row r="162" spans="1:41" x14ac:dyDescent="0.2">
      <c r="A162" s="1" t="s">
        <v>67</v>
      </c>
      <c r="B162" s="1" t="s">
        <v>68</v>
      </c>
      <c r="C162" s="1" t="s">
        <v>8</v>
      </c>
      <c r="D162" s="1" t="s">
        <v>73</v>
      </c>
      <c r="E162" s="1" t="s">
        <v>33</v>
      </c>
      <c r="F162" s="1" t="s">
        <v>11</v>
      </c>
      <c r="Y162" s="5" t="s">
        <v>15</v>
      </c>
      <c r="AC162" s="5">
        <v>-1</v>
      </c>
      <c r="AD162" s="5">
        <v>-1</v>
      </c>
      <c r="AE162" s="5">
        <v>-1</v>
      </c>
      <c r="AF162" s="5">
        <v>-1</v>
      </c>
      <c r="AH162" s="5">
        <v>-1</v>
      </c>
      <c r="AK162" s="20">
        <v>79</v>
      </c>
    </row>
    <row r="163" spans="1:41" x14ac:dyDescent="0.2">
      <c r="A163" s="1" t="s">
        <v>67</v>
      </c>
      <c r="B163" s="1" t="s">
        <v>68</v>
      </c>
      <c r="C163" s="1" t="s">
        <v>8</v>
      </c>
      <c r="D163" s="1" t="s">
        <v>216</v>
      </c>
      <c r="E163" s="1" t="s">
        <v>16</v>
      </c>
      <c r="F163" s="1" t="s">
        <v>10</v>
      </c>
      <c r="R163" s="5">
        <v>18</v>
      </c>
      <c r="Z163" s="5">
        <v>7.0730000000000004</v>
      </c>
      <c r="AA163" s="5">
        <v>0.34100000000000003</v>
      </c>
      <c r="AB163" s="5">
        <v>5.2160000000000002</v>
      </c>
      <c r="AC163" s="5">
        <v>1.67</v>
      </c>
      <c r="AD163" s="5">
        <v>2E-3</v>
      </c>
      <c r="AI163" s="5">
        <v>0.1</v>
      </c>
      <c r="AK163" s="20">
        <v>80</v>
      </c>
      <c r="AM163" s="12">
        <f>+AO163/$AO$3</f>
        <v>1.048333056500437E-5</v>
      </c>
      <c r="AN163" s="7">
        <f>IF(AK163=1,AM163,AM163+AN161)</f>
        <v>0.99989965030631722</v>
      </c>
      <c r="AO163" s="5">
        <f>SUM(G163:AJ163)</f>
        <v>32.402000000000008</v>
      </c>
    </row>
    <row r="164" spans="1:41" x14ac:dyDescent="0.2">
      <c r="A164" s="1" t="s">
        <v>67</v>
      </c>
      <c r="B164" s="1" t="s">
        <v>68</v>
      </c>
      <c r="C164" s="1" t="s">
        <v>8</v>
      </c>
      <c r="D164" s="1" t="s">
        <v>216</v>
      </c>
      <c r="E164" s="1" t="s">
        <v>16</v>
      </c>
      <c r="F164" s="1" t="s">
        <v>11</v>
      </c>
      <c r="R164" s="5">
        <v>-1</v>
      </c>
      <c r="Z164" s="5">
        <v>-1</v>
      </c>
      <c r="AA164" s="5">
        <v>-1</v>
      </c>
      <c r="AB164" s="5">
        <v>-1</v>
      </c>
      <c r="AC164" s="5">
        <v>-1</v>
      </c>
      <c r="AD164" s="5">
        <v>-1</v>
      </c>
      <c r="AI164" s="5">
        <v>-1</v>
      </c>
      <c r="AK164" s="20">
        <v>80</v>
      </c>
    </row>
    <row r="165" spans="1:41" x14ac:dyDescent="0.2">
      <c r="A165" s="1" t="s">
        <v>67</v>
      </c>
      <c r="B165" s="1" t="s">
        <v>68</v>
      </c>
      <c r="C165" s="1" t="s">
        <v>8</v>
      </c>
      <c r="D165" s="1" t="s">
        <v>191</v>
      </c>
      <c r="E165" s="63" t="s">
        <v>32</v>
      </c>
      <c r="F165" s="1" t="s">
        <v>10</v>
      </c>
      <c r="G165" s="5">
        <v>16</v>
      </c>
      <c r="H165" s="5">
        <v>15</v>
      </c>
      <c r="AK165" s="20">
        <v>81</v>
      </c>
      <c r="AM165" s="12">
        <f>+AO165/$AO$3</f>
        <v>1.0029728026514887E-5</v>
      </c>
      <c r="AN165" s="7">
        <f>IF(AK165=1,AM165,AM165+AN163)</f>
        <v>0.99990968003434377</v>
      </c>
      <c r="AO165" s="5">
        <f>SUM(G165:AJ165)</f>
        <v>31</v>
      </c>
    </row>
    <row r="166" spans="1:41" x14ac:dyDescent="0.2">
      <c r="A166" s="1" t="s">
        <v>67</v>
      </c>
      <c r="B166" s="1" t="s">
        <v>68</v>
      </c>
      <c r="C166" s="1" t="s">
        <v>8</v>
      </c>
      <c r="D166" s="1" t="s">
        <v>191</v>
      </c>
      <c r="E166" s="63" t="s">
        <v>32</v>
      </c>
      <c r="F166" s="1" t="s">
        <v>11</v>
      </c>
      <c r="G166" s="5">
        <v>-1</v>
      </c>
      <c r="H166" s="5">
        <v>-1</v>
      </c>
      <c r="AK166" s="20">
        <v>81</v>
      </c>
    </row>
    <row r="167" spans="1:41" x14ac:dyDescent="0.2">
      <c r="A167" s="1" t="s">
        <v>67</v>
      </c>
      <c r="B167" s="1" t="s">
        <v>68</v>
      </c>
      <c r="C167" s="1" t="s">
        <v>8</v>
      </c>
      <c r="D167" s="1" t="s">
        <v>72</v>
      </c>
      <c r="E167" s="1" t="s">
        <v>14</v>
      </c>
      <c r="F167" s="1" t="s">
        <v>10</v>
      </c>
      <c r="G167" s="5">
        <v>1.143</v>
      </c>
      <c r="H167" s="5">
        <v>3</v>
      </c>
      <c r="Y167" s="5">
        <v>9</v>
      </c>
      <c r="Z167" s="5">
        <v>2</v>
      </c>
      <c r="AA167" s="5">
        <v>12</v>
      </c>
      <c r="AK167" s="20">
        <v>82</v>
      </c>
      <c r="AM167" s="12">
        <f>+AO167/$AO$3</f>
        <v>8.7818357362481802E-6</v>
      </c>
      <c r="AN167" s="7">
        <f>IF(AK167=1,AM167,AM167+AN165)</f>
        <v>0.99991846187008004</v>
      </c>
      <c r="AO167" s="5">
        <f>SUM(G167:AJ167)</f>
        <v>27.143000000000001</v>
      </c>
    </row>
    <row r="168" spans="1:41" x14ac:dyDescent="0.2">
      <c r="A168" s="1" t="s">
        <v>67</v>
      </c>
      <c r="B168" s="1" t="s">
        <v>68</v>
      </c>
      <c r="C168" s="1" t="s">
        <v>8</v>
      </c>
      <c r="D168" s="1" t="s">
        <v>72</v>
      </c>
      <c r="E168" s="1" t="s">
        <v>14</v>
      </c>
      <c r="F168" s="1" t="s">
        <v>11</v>
      </c>
      <c r="G168" s="5">
        <v>-1</v>
      </c>
      <c r="H168" s="5">
        <v>-1</v>
      </c>
      <c r="Y168" s="5">
        <v>-1</v>
      </c>
      <c r="Z168" s="5">
        <v>-1</v>
      </c>
      <c r="AA168" s="5">
        <v>-1</v>
      </c>
      <c r="AD168" s="5" t="s">
        <v>15</v>
      </c>
      <c r="AK168" s="20">
        <v>82</v>
      </c>
    </row>
    <row r="169" spans="1:41" x14ac:dyDescent="0.2">
      <c r="A169" s="1" t="s">
        <v>67</v>
      </c>
      <c r="B169" s="1" t="s">
        <v>68</v>
      </c>
      <c r="C169" s="1" t="s">
        <v>8</v>
      </c>
      <c r="D169" s="1" t="s">
        <v>236</v>
      </c>
      <c r="E169" s="1" t="s">
        <v>21</v>
      </c>
      <c r="F169" s="1" t="s">
        <v>10</v>
      </c>
      <c r="Q169" s="5">
        <v>23</v>
      </c>
      <c r="AK169" s="20">
        <v>83</v>
      </c>
      <c r="AM169" s="12">
        <f>+AO169/$AO$3</f>
        <v>7.4414111164465292E-6</v>
      </c>
      <c r="AN169" s="7">
        <f>IF(AK169=1,AM169,AM169+AN167)</f>
        <v>0.99992590328119646</v>
      </c>
      <c r="AO169" s="5">
        <f>SUM(G169:AJ169)</f>
        <v>23</v>
      </c>
    </row>
    <row r="170" spans="1:41" x14ac:dyDescent="0.2">
      <c r="A170" s="1" t="s">
        <v>67</v>
      </c>
      <c r="B170" s="1" t="s">
        <v>68</v>
      </c>
      <c r="C170" s="1" t="s">
        <v>8</v>
      </c>
      <c r="D170" s="1" t="s">
        <v>236</v>
      </c>
      <c r="E170" s="1" t="s">
        <v>21</v>
      </c>
      <c r="F170" s="1" t="s">
        <v>11</v>
      </c>
      <c r="Q170" s="5">
        <v>-1</v>
      </c>
      <c r="AK170" s="20">
        <v>83</v>
      </c>
    </row>
    <row r="171" spans="1:41" x14ac:dyDescent="0.2">
      <c r="A171" s="1" t="s">
        <v>67</v>
      </c>
      <c r="B171" s="1" t="s">
        <v>68</v>
      </c>
      <c r="C171" s="1" t="s">
        <v>8</v>
      </c>
      <c r="D171" s="1" t="s">
        <v>241</v>
      </c>
      <c r="E171" s="1" t="s">
        <v>33</v>
      </c>
      <c r="F171" s="1" t="s">
        <v>10</v>
      </c>
      <c r="X171" s="5">
        <v>9.6</v>
      </c>
      <c r="Y171" s="5">
        <v>6.6</v>
      </c>
      <c r="Z171" s="5">
        <v>6.76</v>
      </c>
      <c r="AK171" s="20">
        <v>84</v>
      </c>
      <c r="AM171" s="12">
        <f>+AO171/$AO$3</f>
        <v>7.4284695318961878E-6</v>
      </c>
      <c r="AN171" s="7">
        <f>IF(AK171=1,AM171,AM171+AN169)</f>
        <v>0.9999333317507284</v>
      </c>
      <c r="AO171" s="5">
        <f>SUM(G171:AJ171)</f>
        <v>22.96</v>
      </c>
    </row>
    <row r="172" spans="1:41" x14ac:dyDescent="0.2">
      <c r="A172" s="1" t="s">
        <v>67</v>
      </c>
      <c r="B172" s="1" t="s">
        <v>68</v>
      </c>
      <c r="C172" s="1" t="s">
        <v>8</v>
      </c>
      <c r="D172" s="1" t="s">
        <v>241</v>
      </c>
      <c r="E172" s="1" t="s">
        <v>33</v>
      </c>
      <c r="F172" s="1" t="s">
        <v>11</v>
      </c>
      <c r="X172" s="5">
        <v>-1</v>
      </c>
      <c r="Y172" s="5">
        <v>-1</v>
      </c>
      <c r="Z172" s="5">
        <v>-1</v>
      </c>
      <c r="AK172" s="20">
        <v>84</v>
      </c>
    </row>
    <row r="173" spans="1:41" x14ac:dyDescent="0.2">
      <c r="A173" s="1" t="s">
        <v>67</v>
      </c>
      <c r="B173" s="1" t="s">
        <v>68</v>
      </c>
      <c r="C173" s="1" t="s">
        <v>8</v>
      </c>
      <c r="D173" s="1" t="s">
        <v>74</v>
      </c>
      <c r="E173" s="1" t="s">
        <v>33</v>
      </c>
      <c r="F173" s="1" t="s">
        <v>10</v>
      </c>
      <c r="L173" s="5">
        <v>20</v>
      </c>
      <c r="AK173" s="20">
        <v>85</v>
      </c>
      <c r="AM173" s="12">
        <f>+AO173/$AO$3</f>
        <v>6.4707922751708948E-6</v>
      </c>
      <c r="AN173" s="7">
        <f>IF(AK173=1,AM173,AM173+AN171)</f>
        <v>0.99993980254300363</v>
      </c>
      <c r="AO173" s="5">
        <f>SUM(G173:AJ173)</f>
        <v>20</v>
      </c>
    </row>
    <row r="174" spans="1:41" x14ac:dyDescent="0.2">
      <c r="A174" s="1" t="s">
        <v>67</v>
      </c>
      <c r="B174" s="1" t="s">
        <v>68</v>
      </c>
      <c r="C174" s="1" t="s">
        <v>8</v>
      </c>
      <c r="D174" s="1" t="s">
        <v>74</v>
      </c>
      <c r="E174" s="1" t="s">
        <v>33</v>
      </c>
      <c r="F174" s="1" t="s">
        <v>11</v>
      </c>
      <c r="L174" s="5">
        <v>-1</v>
      </c>
      <c r="AK174" s="20">
        <v>85</v>
      </c>
    </row>
    <row r="175" spans="1:41" x14ac:dyDescent="0.2">
      <c r="A175" s="1" t="s">
        <v>67</v>
      </c>
      <c r="B175" s="1" t="s">
        <v>68</v>
      </c>
      <c r="C175" s="1" t="s">
        <v>8</v>
      </c>
      <c r="D175" s="1" t="s">
        <v>75</v>
      </c>
      <c r="E175" s="1" t="s">
        <v>47</v>
      </c>
      <c r="F175" s="1" t="s">
        <v>10</v>
      </c>
      <c r="G175" s="5">
        <v>1</v>
      </c>
      <c r="I175" s="5">
        <v>3</v>
      </c>
      <c r="K175" s="5">
        <v>1</v>
      </c>
      <c r="L175" s="5">
        <v>1</v>
      </c>
      <c r="M175" s="5">
        <v>2</v>
      </c>
      <c r="N175" s="5">
        <v>9</v>
      </c>
      <c r="P175" s="5">
        <v>1</v>
      </c>
      <c r="AG175" s="5">
        <v>1.5820000000000001</v>
      </c>
      <c r="AK175" s="20">
        <v>86</v>
      </c>
      <c r="AM175" s="12">
        <f>+AO175/$AO$3</f>
        <v>6.3355527166198239E-6</v>
      </c>
      <c r="AN175" s="7">
        <f>IF(AK175=1,AM175,AM175+AN173)</f>
        <v>0.9999461380957203</v>
      </c>
      <c r="AO175" s="5">
        <f>SUM(G175:AJ175)</f>
        <v>19.582000000000001</v>
      </c>
    </row>
    <row r="176" spans="1:41" x14ac:dyDescent="0.2">
      <c r="A176" s="1" t="s">
        <v>67</v>
      </c>
      <c r="B176" s="1" t="s">
        <v>68</v>
      </c>
      <c r="C176" s="1" t="s">
        <v>8</v>
      </c>
      <c r="D176" s="1" t="s">
        <v>75</v>
      </c>
      <c r="E176" s="1" t="s">
        <v>47</v>
      </c>
      <c r="F176" s="1" t="s">
        <v>11</v>
      </c>
      <c r="G176" s="5">
        <v>-1</v>
      </c>
      <c r="I176" s="5">
        <v>-1</v>
      </c>
      <c r="K176" s="5">
        <v>-1</v>
      </c>
      <c r="L176" s="5">
        <v>-1</v>
      </c>
      <c r="M176" s="5">
        <v>-1</v>
      </c>
      <c r="N176" s="5">
        <v>-1</v>
      </c>
      <c r="P176" s="5">
        <v>-1</v>
      </c>
      <c r="AG176" s="5">
        <v>-1</v>
      </c>
      <c r="AK176" s="20">
        <v>86</v>
      </c>
    </row>
    <row r="177" spans="1:41" x14ac:dyDescent="0.2">
      <c r="A177" s="1" t="s">
        <v>67</v>
      </c>
      <c r="B177" s="1" t="s">
        <v>68</v>
      </c>
      <c r="C177" s="1" t="s">
        <v>8</v>
      </c>
      <c r="D177" s="1" t="s">
        <v>73</v>
      </c>
      <c r="E177" s="63" t="s">
        <v>32</v>
      </c>
      <c r="F177" s="1" t="s">
        <v>10</v>
      </c>
      <c r="AI177" s="5">
        <v>10.257999999999999</v>
      </c>
      <c r="AJ177" s="5">
        <v>8.3780000000000001</v>
      </c>
      <c r="AK177" s="20">
        <v>87</v>
      </c>
      <c r="AM177" s="12">
        <f>+AO177/$AO$3</f>
        <v>6.0294842420042401E-6</v>
      </c>
      <c r="AN177" s="7">
        <f>IF(AK177=1,AM177,AM177+AN175)</f>
        <v>0.9999521675799623</v>
      </c>
      <c r="AO177" s="5">
        <f>SUM(G177:AJ177)</f>
        <v>18.635999999999999</v>
      </c>
    </row>
    <row r="178" spans="1:41" x14ac:dyDescent="0.2">
      <c r="A178" s="1" t="s">
        <v>67</v>
      </c>
      <c r="B178" s="1" t="s">
        <v>68</v>
      </c>
      <c r="C178" s="1" t="s">
        <v>8</v>
      </c>
      <c r="D178" s="1" t="s">
        <v>73</v>
      </c>
      <c r="E178" s="63" t="s">
        <v>32</v>
      </c>
      <c r="F178" s="1" t="s">
        <v>11</v>
      </c>
      <c r="AI178" s="5">
        <v>-1</v>
      </c>
      <c r="AJ178" s="5">
        <v>-1</v>
      </c>
      <c r="AK178" s="20">
        <v>87</v>
      </c>
    </row>
    <row r="179" spans="1:41" x14ac:dyDescent="0.2">
      <c r="A179" s="1" t="s">
        <v>67</v>
      </c>
      <c r="B179" s="1" t="s">
        <v>68</v>
      </c>
      <c r="C179" s="1" t="s">
        <v>8</v>
      </c>
      <c r="D179" s="1" t="s">
        <v>221</v>
      </c>
      <c r="E179" s="1" t="s">
        <v>21</v>
      </c>
      <c r="F179" s="1" t="s">
        <v>10</v>
      </c>
      <c r="AA179" s="5">
        <v>16.687999999999999</v>
      </c>
      <c r="AC179" s="5">
        <v>1.44</v>
      </c>
      <c r="AK179" s="20">
        <v>88</v>
      </c>
      <c r="AM179" s="12">
        <f>+AO179/$AO$3</f>
        <v>5.8651261182148991E-6</v>
      </c>
      <c r="AN179" s="7">
        <f>IF(AK179=1,AM179,AM179+AN177)</f>
        <v>0.99995803270608052</v>
      </c>
      <c r="AO179" s="5">
        <f>SUM(G179:AJ179)</f>
        <v>18.128</v>
      </c>
    </row>
    <row r="180" spans="1:41" x14ac:dyDescent="0.2">
      <c r="A180" s="1" t="s">
        <v>67</v>
      </c>
      <c r="B180" s="1" t="s">
        <v>68</v>
      </c>
      <c r="C180" s="1" t="s">
        <v>8</v>
      </c>
      <c r="D180" s="1" t="s">
        <v>221</v>
      </c>
      <c r="E180" s="1" t="s">
        <v>21</v>
      </c>
      <c r="F180" s="1" t="s">
        <v>11</v>
      </c>
      <c r="AA180" s="5">
        <v>-1</v>
      </c>
      <c r="AC180" s="5" t="s">
        <v>15</v>
      </c>
      <c r="AK180" s="20">
        <v>88</v>
      </c>
    </row>
    <row r="181" spans="1:41" x14ac:dyDescent="0.2">
      <c r="A181" s="1" t="s">
        <v>67</v>
      </c>
      <c r="B181" s="1" t="s">
        <v>68</v>
      </c>
      <c r="C181" s="1" t="s">
        <v>8</v>
      </c>
      <c r="D181" s="1" t="s">
        <v>48</v>
      </c>
      <c r="E181" s="1" t="s">
        <v>21</v>
      </c>
      <c r="F181" s="1" t="s">
        <v>10</v>
      </c>
      <c r="I181" s="5">
        <v>1</v>
      </c>
      <c r="S181" s="5">
        <v>2</v>
      </c>
      <c r="V181" s="5">
        <v>15</v>
      </c>
      <c r="AK181" s="20">
        <v>89</v>
      </c>
      <c r="AM181" s="12">
        <f>+AO181/$AO$3</f>
        <v>5.8237130476538055E-6</v>
      </c>
      <c r="AN181" s="7">
        <f>IF(AK181=1,AM181,AM181+AN179)</f>
        <v>0.99996385641912822</v>
      </c>
      <c r="AO181" s="5">
        <f>SUM(G181:AJ181)</f>
        <v>18</v>
      </c>
    </row>
    <row r="182" spans="1:41" x14ac:dyDescent="0.2">
      <c r="A182" s="1" t="s">
        <v>67</v>
      </c>
      <c r="B182" s="1" t="s">
        <v>68</v>
      </c>
      <c r="C182" s="1" t="s">
        <v>8</v>
      </c>
      <c r="D182" s="1" t="s">
        <v>48</v>
      </c>
      <c r="E182" s="1" t="s">
        <v>21</v>
      </c>
      <c r="F182" s="1" t="s">
        <v>11</v>
      </c>
      <c r="I182" s="5">
        <v>-1</v>
      </c>
      <c r="S182" s="5" t="s">
        <v>15</v>
      </c>
      <c r="V182" s="5" t="s">
        <v>15</v>
      </c>
      <c r="AK182" s="20">
        <v>89</v>
      </c>
    </row>
    <row r="183" spans="1:41" x14ac:dyDescent="0.2">
      <c r="A183" s="1" t="s">
        <v>67</v>
      </c>
      <c r="B183" s="1" t="s">
        <v>68</v>
      </c>
      <c r="C183" s="1" t="s">
        <v>30</v>
      </c>
      <c r="D183" s="1" t="s">
        <v>63</v>
      </c>
      <c r="E183" s="1" t="s">
        <v>21</v>
      </c>
      <c r="F183" s="1" t="s">
        <v>10</v>
      </c>
      <c r="P183" s="5">
        <v>6.41</v>
      </c>
      <c r="R183" s="5">
        <v>10.516999999999999</v>
      </c>
      <c r="AK183" s="20">
        <v>90</v>
      </c>
      <c r="AM183" s="12">
        <f>+AO183/$AO$3</f>
        <v>5.476555042090887E-6</v>
      </c>
      <c r="AN183" s="7">
        <f>IF(AK183=1,AM183,AM183+AN181)</f>
        <v>0.99996933297417034</v>
      </c>
      <c r="AO183" s="5">
        <f>SUM(G183:AJ183)</f>
        <v>16.927</v>
      </c>
    </row>
    <row r="184" spans="1:41" x14ac:dyDescent="0.2">
      <c r="A184" s="1" t="s">
        <v>67</v>
      </c>
      <c r="B184" s="1" t="s">
        <v>68</v>
      </c>
      <c r="C184" s="1" t="s">
        <v>30</v>
      </c>
      <c r="D184" s="1" t="s">
        <v>63</v>
      </c>
      <c r="E184" s="1" t="s">
        <v>21</v>
      </c>
      <c r="F184" s="1" t="s">
        <v>11</v>
      </c>
      <c r="P184" s="5" t="s">
        <v>15</v>
      </c>
      <c r="R184" s="5">
        <v>-1</v>
      </c>
      <c r="AK184" s="20">
        <v>90</v>
      </c>
    </row>
    <row r="185" spans="1:41" x14ac:dyDescent="0.2">
      <c r="A185" s="1" t="s">
        <v>67</v>
      </c>
      <c r="B185" s="1" t="s">
        <v>68</v>
      </c>
      <c r="C185" s="1" t="s">
        <v>8</v>
      </c>
      <c r="D185" s="1" t="s">
        <v>79</v>
      </c>
      <c r="E185" s="63" t="s">
        <v>32</v>
      </c>
      <c r="F185" s="1" t="s">
        <v>10</v>
      </c>
      <c r="Z185" s="5">
        <v>11.986000000000001</v>
      </c>
      <c r="AA185" s="5">
        <v>2.99</v>
      </c>
      <c r="AB185" s="5">
        <v>1.036</v>
      </c>
      <c r="AK185" s="20">
        <v>91</v>
      </c>
      <c r="AM185" s="12">
        <f>+AO185/$AO$3</f>
        <v>5.1805162955018189E-6</v>
      </c>
      <c r="AN185" s="7">
        <f>IF(AK185=1,AM185,AM185+AN183)</f>
        <v>0.99997451349046584</v>
      </c>
      <c r="AO185" s="5">
        <f>SUM(G185:AJ185)</f>
        <v>16.012</v>
      </c>
    </row>
    <row r="186" spans="1:41" x14ac:dyDescent="0.2">
      <c r="A186" s="1" t="s">
        <v>67</v>
      </c>
      <c r="B186" s="1" t="s">
        <v>68</v>
      </c>
      <c r="C186" s="1" t="s">
        <v>8</v>
      </c>
      <c r="D186" s="1" t="s">
        <v>79</v>
      </c>
      <c r="E186" s="63" t="s">
        <v>32</v>
      </c>
      <c r="F186" s="1" t="s">
        <v>11</v>
      </c>
      <c r="Z186" s="5">
        <v>-1</v>
      </c>
      <c r="AA186" s="5">
        <v>-1</v>
      </c>
      <c r="AB186" s="5">
        <v>-1</v>
      </c>
      <c r="AK186" s="20">
        <v>91</v>
      </c>
    </row>
    <row r="187" spans="1:41" x14ac:dyDescent="0.2">
      <c r="A187" s="1" t="s">
        <v>67</v>
      </c>
      <c r="B187" s="1" t="s">
        <v>68</v>
      </c>
      <c r="C187" s="1" t="s">
        <v>8</v>
      </c>
      <c r="D187" s="1" t="s">
        <v>61</v>
      </c>
      <c r="E187" s="1" t="s">
        <v>21</v>
      </c>
      <c r="F187" s="1" t="s">
        <v>10</v>
      </c>
      <c r="H187" s="5">
        <v>2</v>
      </c>
      <c r="K187" s="5">
        <v>4.0999999999999996</v>
      </c>
      <c r="L187" s="5">
        <v>3.1</v>
      </c>
      <c r="M187" s="5">
        <v>3.9</v>
      </c>
      <c r="N187" s="5">
        <v>2.5</v>
      </c>
      <c r="AK187" s="20">
        <v>92</v>
      </c>
      <c r="AM187" s="12">
        <f>+AO187/$AO$3</f>
        <v>5.0472179746332976E-6</v>
      </c>
      <c r="AN187" s="7">
        <f>IF(AK187=1,AM187,AM187+AN185)</f>
        <v>0.99997956070844052</v>
      </c>
      <c r="AO187" s="5">
        <f>SUM(G187:AJ187)</f>
        <v>15.6</v>
      </c>
    </row>
    <row r="188" spans="1:41" x14ac:dyDescent="0.2">
      <c r="A188" s="1" t="s">
        <v>67</v>
      </c>
      <c r="B188" s="1" t="s">
        <v>68</v>
      </c>
      <c r="C188" s="1" t="s">
        <v>8</v>
      </c>
      <c r="D188" s="1" t="s">
        <v>61</v>
      </c>
      <c r="E188" s="1" t="s">
        <v>21</v>
      </c>
      <c r="F188" s="1" t="s">
        <v>11</v>
      </c>
      <c r="H188" s="5" t="s">
        <v>15</v>
      </c>
      <c r="K188" s="5" t="s">
        <v>15</v>
      </c>
      <c r="L188" s="5" t="s">
        <v>15</v>
      </c>
      <c r="M188" s="5" t="s">
        <v>15</v>
      </c>
      <c r="N188" s="5" t="s">
        <v>15</v>
      </c>
      <c r="AK188" s="20">
        <v>92</v>
      </c>
    </row>
    <row r="189" spans="1:41" x14ac:dyDescent="0.2">
      <c r="A189" s="1" t="s">
        <v>67</v>
      </c>
      <c r="B189" s="1" t="s">
        <v>68</v>
      </c>
      <c r="C189" s="1" t="s">
        <v>30</v>
      </c>
      <c r="D189" s="1" t="s">
        <v>80</v>
      </c>
      <c r="E189" s="1" t="s">
        <v>77</v>
      </c>
      <c r="F189" s="1" t="s">
        <v>10</v>
      </c>
      <c r="G189" s="5">
        <v>1</v>
      </c>
      <c r="H189" s="5">
        <v>1</v>
      </c>
      <c r="I189" s="5">
        <v>1</v>
      </c>
      <c r="J189" s="5">
        <v>1</v>
      </c>
      <c r="K189" s="5">
        <v>1</v>
      </c>
      <c r="L189" s="5">
        <v>1</v>
      </c>
      <c r="M189" s="5">
        <v>3.36</v>
      </c>
      <c r="N189" s="5">
        <v>1.42</v>
      </c>
      <c r="O189" s="5">
        <v>1.19</v>
      </c>
      <c r="P189" s="5">
        <v>1</v>
      </c>
      <c r="AK189" s="20">
        <v>93</v>
      </c>
      <c r="AM189" s="12">
        <f>+AO189/$AO$3</f>
        <v>4.1963087904483251E-6</v>
      </c>
      <c r="AN189" s="7">
        <f>IF(AK189=1,AM189,AM189+AN187)</f>
        <v>0.99998375701723097</v>
      </c>
      <c r="AO189" s="5">
        <f>SUM(G189:AJ189)</f>
        <v>12.969999999999999</v>
      </c>
    </row>
    <row r="190" spans="1:41" x14ac:dyDescent="0.2">
      <c r="A190" s="1" t="s">
        <v>67</v>
      </c>
      <c r="B190" s="1" t="s">
        <v>68</v>
      </c>
      <c r="C190" s="1" t="s">
        <v>30</v>
      </c>
      <c r="D190" s="1" t="s">
        <v>80</v>
      </c>
      <c r="E190" s="1" t="s">
        <v>77</v>
      </c>
      <c r="F190" s="1" t="s">
        <v>11</v>
      </c>
      <c r="G190" s="5">
        <v>-1</v>
      </c>
      <c r="H190" s="5">
        <v>-1</v>
      </c>
      <c r="I190" s="5">
        <v>-1</v>
      </c>
      <c r="J190" s="5">
        <v>-1</v>
      </c>
      <c r="K190" s="5">
        <v>-1</v>
      </c>
      <c r="L190" s="5">
        <v>-1</v>
      </c>
      <c r="M190" s="5">
        <v>-1</v>
      </c>
      <c r="N190" s="5">
        <v>-1</v>
      </c>
      <c r="O190" s="5">
        <v>-1</v>
      </c>
      <c r="P190" s="5">
        <v>-1</v>
      </c>
      <c r="AK190" s="20">
        <v>93</v>
      </c>
    </row>
    <row r="191" spans="1:41" x14ac:dyDescent="0.2">
      <c r="A191" s="1" t="s">
        <v>67</v>
      </c>
      <c r="B191" s="1" t="s">
        <v>68</v>
      </c>
      <c r="C191" s="1" t="s">
        <v>30</v>
      </c>
      <c r="D191" s="1" t="s">
        <v>31</v>
      </c>
      <c r="E191" s="1" t="s">
        <v>9</v>
      </c>
      <c r="F191" s="1" t="s">
        <v>10</v>
      </c>
      <c r="M191" s="5">
        <v>12</v>
      </c>
      <c r="AK191" s="20">
        <v>94</v>
      </c>
      <c r="AM191" s="12">
        <f>+AO191/$AO$3</f>
        <v>3.8824753651025367E-6</v>
      </c>
      <c r="AN191" s="7">
        <f>IF(AK191=1,AM191,AM191+AN189)</f>
        <v>0.99998763949259606</v>
      </c>
      <c r="AO191" s="5">
        <f>SUM(G191:AJ191)</f>
        <v>12</v>
      </c>
    </row>
    <row r="192" spans="1:41" x14ac:dyDescent="0.2">
      <c r="A192" s="1" t="s">
        <v>67</v>
      </c>
      <c r="B192" s="1" t="s">
        <v>68</v>
      </c>
      <c r="C192" s="1" t="s">
        <v>30</v>
      </c>
      <c r="D192" s="1" t="s">
        <v>31</v>
      </c>
      <c r="E192" s="1" t="s">
        <v>9</v>
      </c>
      <c r="F192" s="1" t="s">
        <v>11</v>
      </c>
      <c r="M192" s="5">
        <v>-1</v>
      </c>
      <c r="AK192" s="20">
        <v>94</v>
      </c>
    </row>
    <row r="193" spans="1:41" x14ac:dyDescent="0.2">
      <c r="A193" s="1" t="s">
        <v>67</v>
      </c>
      <c r="B193" s="1" t="s">
        <v>68</v>
      </c>
      <c r="C193" s="1" t="s">
        <v>30</v>
      </c>
      <c r="D193" s="1" t="s">
        <v>62</v>
      </c>
      <c r="E193" s="1" t="s">
        <v>21</v>
      </c>
      <c r="F193" s="1" t="s">
        <v>10</v>
      </c>
      <c r="O193" s="5">
        <v>7</v>
      </c>
      <c r="AK193" s="20">
        <v>95</v>
      </c>
      <c r="AM193" s="12">
        <f>+AO193/$AO$3</f>
        <v>2.2647772963098134E-6</v>
      </c>
      <c r="AN193" s="7">
        <f>IF(AK193=1,AM193,AM193+AN191)</f>
        <v>0.99998990426989232</v>
      </c>
      <c r="AO193" s="5">
        <f>SUM(G193:AJ193)</f>
        <v>7</v>
      </c>
    </row>
    <row r="194" spans="1:41" x14ac:dyDescent="0.2">
      <c r="A194" s="1" t="s">
        <v>67</v>
      </c>
      <c r="B194" s="1" t="s">
        <v>68</v>
      </c>
      <c r="C194" s="1" t="s">
        <v>30</v>
      </c>
      <c r="D194" s="1" t="s">
        <v>62</v>
      </c>
      <c r="E194" s="1" t="s">
        <v>21</v>
      </c>
      <c r="F194" s="1" t="s">
        <v>11</v>
      </c>
      <c r="O194" s="5">
        <v>-1</v>
      </c>
      <c r="AK194" s="20">
        <v>95</v>
      </c>
    </row>
    <row r="195" spans="1:41" x14ac:dyDescent="0.2">
      <c r="A195" s="1" t="s">
        <v>67</v>
      </c>
      <c r="B195" s="1" t="s">
        <v>68</v>
      </c>
      <c r="C195" s="1" t="s">
        <v>8</v>
      </c>
      <c r="D195" s="1" t="s">
        <v>218</v>
      </c>
      <c r="E195" s="1" t="s">
        <v>28</v>
      </c>
      <c r="F195" s="1" t="s">
        <v>10</v>
      </c>
      <c r="J195" s="5">
        <v>0.24</v>
      </c>
      <c r="K195" s="5">
        <v>0.1</v>
      </c>
      <c r="M195" s="5">
        <v>0.4</v>
      </c>
      <c r="N195" s="5">
        <v>0.05</v>
      </c>
      <c r="O195" s="5">
        <v>0.1</v>
      </c>
      <c r="P195" s="5">
        <v>0.4</v>
      </c>
      <c r="Q195" s="5">
        <v>0.1</v>
      </c>
      <c r="R195" s="5">
        <v>0.2</v>
      </c>
      <c r="S195" s="5">
        <v>4.5999999999999999E-2</v>
      </c>
      <c r="T195" s="5">
        <v>0.109</v>
      </c>
      <c r="V195" s="5">
        <v>0.35199999999999998</v>
      </c>
      <c r="X195" s="5">
        <v>1.6E-2</v>
      </c>
      <c r="Y195" s="5">
        <v>2.1000000000000001E-2</v>
      </c>
      <c r="Z195" s="5">
        <v>0.41599999999999998</v>
      </c>
      <c r="AA195" s="5">
        <v>0.44500000000000001</v>
      </c>
      <c r="AB195" s="5">
        <v>1.298</v>
      </c>
      <c r="AG195" s="5">
        <v>2.5000000000000001E-2</v>
      </c>
      <c r="AJ195" s="5">
        <v>0.03</v>
      </c>
      <c r="AK195" s="20">
        <v>96</v>
      </c>
      <c r="AM195" s="12">
        <f>+AO195/$AO$3</f>
        <v>1.4067502406221526E-6</v>
      </c>
      <c r="AN195" s="7">
        <f>IF(AK195=1,AM195,AM195+AN193)</f>
        <v>0.99999131102013294</v>
      </c>
      <c r="AO195" s="5">
        <f>SUM(G195:AJ195)</f>
        <v>4.3479999999999999</v>
      </c>
    </row>
    <row r="196" spans="1:41" x14ac:dyDescent="0.2">
      <c r="A196" s="1" t="s">
        <v>67</v>
      </c>
      <c r="B196" s="1" t="s">
        <v>68</v>
      </c>
      <c r="C196" s="1" t="s">
        <v>8</v>
      </c>
      <c r="D196" s="1" t="s">
        <v>218</v>
      </c>
      <c r="E196" s="1" t="s">
        <v>28</v>
      </c>
      <c r="F196" s="1" t="s">
        <v>11</v>
      </c>
      <c r="H196" s="5" t="s">
        <v>15</v>
      </c>
      <c r="I196" s="5" t="s">
        <v>15</v>
      </c>
      <c r="J196" s="5" t="s">
        <v>15</v>
      </c>
      <c r="K196" s="5" t="s">
        <v>15</v>
      </c>
      <c r="M196" s="5" t="s">
        <v>15</v>
      </c>
      <c r="N196" s="5">
        <v>-1</v>
      </c>
      <c r="O196" s="5">
        <v>-1</v>
      </c>
      <c r="P196" s="5">
        <v>-1</v>
      </c>
      <c r="Q196" s="5" t="s">
        <v>15</v>
      </c>
      <c r="R196" s="5">
        <v>-1</v>
      </c>
      <c r="S196" s="5" t="s">
        <v>15</v>
      </c>
      <c r="T196" s="5">
        <v>-1</v>
      </c>
      <c r="V196" s="5" t="s">
        <v>15</v>
      </c>
      <c r="X196" s="5">
        <v>-1</v>
      </c>
      <c r="Y196" s="5" t="s">
        <v>15</v>
      </c>
      <c r="Z196" s="5" t="s">
        <v>15</v>
      </c>
      <c r="AA196" s="5" t="s">
        <v>15</v>
      </c>
      <c r="AB196" s="5" t="s">
        <v>15</v>
      </c>
      <c r="AF196" s="5" t="s">
        <v>15</v>
      </c>
      <c r="AG196" s="5" t="s">
        <v>15</v>
      </c>
      <c r="AJ196" s="5" t="s">
        <v>15</v>
      </c>
      <c r="AK196" s="20">
        <v>96</v>
      </c>
    </row>
    <row r="197" spans="1:41" x14ac:dyDescent="0.2">
      <c r="A197" s="1" t="s">
        <v>67</v>
      </c>
      <c r="B197" s="1" t="s">
        <v>68</v>
      </c>
      <c r="C197" s="1" t="s">
        <v>8</v>
      </c>
      <c r="D197" s="1" t="s">
        <v>216</v>
      </c>
      <c r="E197" s="1" t="s">
        <v>22</v>
      </c>
      <c r="F197" s="1" t="s">
        <v>10</v>
      </c>
      <c r="AA197" s="5">
        <v>0.47599999999999998</v>
      </c>
      <c r="AC197" s="5">
        <v>0.06</v>
      </c>
      <c r="AD197" s="5">
        <v>1.28</v>
      </c>
      <c r="AE197" s="5">
        <v>1.0389999999999999</v>
      </c>
      <c r="AF197" s="5">
        <v>0.40200000000000002</v>
      </c>
      <c r="AI197" s="5">
        <v>0.40600000000000003</v>
      </c>
      <c r="AJ197" s="5">
        <v>0.56899999999999995</v>
      </c>
      <c r="AK197" s="20">
        <v>97</v>
      </c>
      <c r="AM197" s="12">
        <f>+AO197/$AO$3</f>
        <v>1.3692196454261615E-6</v>
      </c>
      <c r="AN197" s="7">
        <f>IF(AK197=1,AM197,AM197+AN195)</f>
        <v>0.99999268023977839</v>
      </c>
      <c r="AO197" s="5">
        <f>SUM(G197:AJ197)</f>
        <v>4.2320000000000002</v>
      </c>
    </row>
    <row r="198" spans="1:41" x14ac:dyDescent="0.2">
      <c r="A198" s="1" t="s">
        <v>67</v>
      </c>
      <c r="B198" s="1" t="s">
        <v>68</v>
      </c>
      <c r="C198" s="1" t="s">
        <v>8</v>
      </c>
      <c r="D198" s="1" t="s">
        <v>216</v>
      </c>
      <c r="E198" s="1" t="s">
        <v>22</v>
      </c>
      <c r="F198" s="1" t="s">
        <v>11</v>
      </c>
      <c r="AA198" s="5">
        <v>-1</v>
      </c>
      <c r="AC198" s="5">
        <v>-1</v>
      </c>
      <c r="AD198" s="5">
        <v>-1</v>
      </c>
      <c r="AE198" s="5">
        <v>-1</v>
      </c>
      <c r="AF198" s="5">
        <v>-1</v>
      </c>
      <c r="AI198" s="5">
        <v>-1</v>
      </c>
      <c r="AJ198" s="5">
        <v>-1</v>
      </c>
      <c r="AK198" s="20">
        <v>97</v>
      </c>
    </row>
    <row r="199" spans="1:41" x14ac:dyDescent="0.2">
      <c r="A199" s="1" t="s">
        <v>67</v>
      </c>
      <c r="B199" s="1" t="s">
        <v>68</v>
      </c>
      <c r="C199" s="1" t="s">
        <v>8</v>
      </c>
      <c r="D199" s="1" t="s">
        <v>70</v>
      </c>
      <c r="E199" s="1" t="s">
        <v>21</v>
      </c>
      <c r="F199" s="1" t="s">
        <v>10</v>
      </c>
      <c r="U199" s="5">
        <v>3.5</v>
      </c>
      <c r="AK199" s="20">
        <v>98</v>
      </c>
      <c r="AM199" s="12">
        <f>+AO199/$AO$3</f>
        <v>1.1323886481549067E-6</v>
      </c>
      <c r="AN199" s="7">
        <f>IF(AK199=1,AM199,AM199+AN197)</f>
        <v>0.99999381262842657</v>
      </c>
      <c r="AO199" s="5">
        <f>SUM(G199:AJ199)</f>
        <v>3.5</v>
      </c>
    </row>
    <row r="200" spans="1:41" x14ac:dyDescent="0.2">
      <c r="A200" s="1" t="s">
        <v>67</v>
      </c>
      <c r="B200" s="1" t="s">
        <v>68</v>
      </c>
      <c r="C200" s="1" t="s">
        <v>8</v>
      </c>
      <c r="D200" s="1" t="s">
        <v>70</v>
      </c>
      <c r="E200" s="1" t="s">
        <v>21</v>
      </c>
      <c r="F200" s="1" t="s">
        <v>11</v>
      </c>
      <c r="U200" s="5">
        <v>-1</v>
      </c>
      <c r="AK200" s="20">
        <v>98</v>
      </c>
    </row>
    <row r="201" spans="1:41" x14ac:dyDescent="0.2">
      <c r="A201" s="1" t="s">
        <v>67</v>
      </c>
      <c r="B201" s="1" t="s">
        <v>68</v>
      </c>
      <c r="C201" s="1" t="s">
        <v>8</v>
      </c>
      <c r="D201" s="1" t="s">
        <v>56</v>
      </c>
      <c r="E201" s="1" t="s">
        <v>21</v>
      </c>
      <c r="F201" s="1" t="s">
        <v>10</v>
      </c>
      <c r="Q201" s="5">
        <v>2.9</v>
      </c>
      <c r="AK201" s="20">
        <v>99</v>
      </c>
      <c r="AM201" s="12">
        <f>+AO201/$AO$3</f>
        <v>9.3826487989977976E-7</v>
      </c>
      <c r="AN201" s="7">
        <f>IF(AK201=1,AM201,AM201+AN199)</f>
        <v>0.99999475089330647</v>
      </c>
      <c r="AO201" s="5">
        <f>SUM(G201:AJ201)</f>
        <v>2.9</v>
      </c>
    </row>
    <row r="202" spans="1:41" x14ac:dyDescent="0.2">
      <c r="A202" s="1" t="s">
        <v>67</v>
      </c>
      <c r="B202" s="1" t="s">
        <v>68</v>
      </c>
      <c r="C202" s="1" t="s">
        <v>8</v>
      </c>
      <c r="D202" s="1" t="s">
        <v>56</v>
      </c>
      <c r="E202" s="1" t="s">
        <v>21</v>
      </c>
      <c r="F202" s="1" t="s">
        <v>11</v>
      </c>
      <c r="Q202" s="5">
        <v>-1</v>
      </c>
      <c r="X202" s="5" t="s">
        <v>15</v>
      </c>
      <c r="AK202" s="20">
        <v>99</v>
      </c>
    </row>
    <row r="203" spans="1:41" x14ac:dyDescent="0.2">
      <c r="A203" s="1" t="s">
        <v>67</v>
      </c>
      <c r="B203" s="1" t="s">
        <v>68</v>
      </c>
      <c r="C203" s="1" t="s">
        <v>8</v>
      </c>
      <c r="D203" s="1" t="s">
        <v>217</v>
      </c>
      <c r="E203" s="1" t="s">
        <v>16</v>
      </c>
      <c r="F203" s="1" t="s">
        <v>10</v>
      </c>
      <c r="Q203" s="5">
        <v>2.4300000000000002</v>
      </c>
      <c r="AK203" s="20">
        <v>100</v>
      </c>
      <c r="AM203" s="12">
        <f>+AO203/$AO$3</f>
        <v>7.8620126143326382E-7</v>
      </c>
      <c r="AN203" s="7">
        <f>IF(AK203=1,AM203,AM203+AN201)</f>
        <v>0.9999955370945679</v>
      </c>
      <c r="AO203" s="5">
        <f>SUM(G203:AJ203)</f>
        <v>2.4300000000000002</v>
      </c>
    </row>
    <row r="204" spans="1:41" x14ac:dyDescent="0.2">
      <c r="A204" s="1" t="s">
        <v>67</v>
      </c>
      <c r="B204" s="1" t="s">
        <v>68</v>
      </c>
      <c r="C204" s="1" t="s">
        <v>8</v>
      </c>
      <c r="D204" s="1" t="s">
        <v>217</v>
      </c>
      <c r="E204" s="1" t="s">
        <v>16</v>
      </c>
      <c r="F204" s="1" t="s">
        <v>11</v>
      </c>
      <c r="Q204" s="5" t="s">
        <v>15</v>
      </c>
      <c r="AK204" s="20">
        <v>100</v>
      </c>
    </row>
    <row r="205" spans="1:41" x14ac:dyDescent="0.2">
      <c r="A205" s="1" t="s">
        <v>67</v>
      </c>
      <c r="B205" s="1" t="s">
        <v>68</v>
      </c>
      <c r="C205" s="1" t="s">
        <v>8</v>
      </c>
      <c r="D205" s="1" t="s">
        <v>218</v>
      </c>
      <c r="E205" s="1" t="s">
        <v>33</v>
      </c>
      <c r="F205" s="1" t="s">
        <v>10</v>
      </c>
      <c r="AB205" s="5">
        <v>0.24</v>
      </c>
      <c r="AC205" s="5">
        <v>0.40500000000000003</v>
      </c>
      <c r="AD205" s="5">
        <v>3.6999999999999998E-2</v>
      </c>
      <c r="AF205" s="5">
        <v>0.14799999999999999</v>
      </c>
      <c r="AI205" s="5">
        <v>0.184</v>
      </c>
      <c r="AJ205" s="5">
        <v>1.046</v>
      </c>
      <c r="AK205" s="20">
        <v>101</v>
      </c>
      <c r="AM205" s="12">
        <f>+AO205/$AO$3</f>
        <v>6.664916043426022E-7</v>
      </c>
      <c r="AN205" s="7">
        <f>IF(AK205=1,AM205,AM205+AN203)</f>
        <v>0.99999620358617225</v>
      </c>
      <c r="AO205" s="5">
        <f>SUM(G205:AJ205)</f>
        <v>2.06</v>
      </c>
    </row>
    <row r="206" spans="1:41" x14ac:dyDescent="0.2">
      <c r="A206" s="1" t="s">
        <v>67</v>
      </c>
      <c r="B206" s="1" t="s">
        <v>68</v>
      </c>
      <c r="C206" s="1" t="s">
        <v>8</v>
      </c>
      <c r="D206" s="1" t="s">
        <v>218</v>
      </c>
      <c r="E206" s="1" t="s">
        <v>33</v>
      </c>
      <c r="F206" s="1" t="s">
        <v>11</v>
      </c>
      <c r="AB206" s="5" t="s">
        <v>15</v>
      </c>
      <c r="AC206" s="5" t="s">
        <v>15</v>
      </c>
      <c r="AD206" s="5" t="s">
        <v>15</v>
      </c>
      <c r="AF206" s="5" t="s">
        <v>15</v>
      </c>
      <c r="AI206" s="5" t="s">
        <v>15</v>
      </c>
      <c r="AJ206" s="5" t="s">
        <v>15</v>
      </c>
      <c r="AK206" s="20">
        <v>101</v>
      </c>
    </row>
    <row r="207" spans="1:41" x14ac:dyDescent="0.2">
      <c r="A207" s="1" t="s">
        <v>67</v>
      </c>
      <c r="B207" s="1" t="s">
        <v>68</v>
      </c>
      <c r="C207" s="1" t="s">
        <v>8</v>
      </c>
      <c r="D207" s="1" t="s">
        <v>229</v>
      </c>
      <c r="E207" s="1" t="s">
        <v>21</v>
      </c>
      <c r="F207" s="1" t="s">
        <v>10</v>
      </c>
      <c r="Q207" s="5">
        <v>1.55</v>
      </c>
      <c r="R207" s="5">
        <v>0.23</v>
      </c>
      <c r="AE207" s="5">
        <v>0.25700000000000001</v>
      </c>
      <c r="AK207" s="20">
        <v>102</v>
      </c>
      <c r="AM207" s="12">
        <f>+AO207/$AO$3</f>
        <v>6.590501932261556E-7</v>
      </c>
      <c r="AN207" s="7">
        <f>IF(AK207=1,AM207,AM207+AN205)</f>
        <v>0.99999686263636545</v>
      </c>
      <c r="AO207" s="5">
        <f>SUM(G207:AJ207)</f>
        <v>2.0369999999999999</v>
      </c>
    </row>
    <row r="208" spans="1:41" x14ac:dyDescent="0.2">
      <c r="A208" s="1" t="s">
        <v>67</v>
      </c>
      <c r="B208" s="1" t="s">
        <v>68</v>
      </c>
      <c r="C208" s="1" t="s">
        <v>8</v>
      </c>
      <c r="D208" s="1" t="s">
        <v>229</v>
      </c>
      <c r="E208" s="1" t="s">
        <v>21</v>
      </c>
      <c r="F208" s="1" t="s">
        <v>11</v>
      </c>
      <c r="Q208" s="5" t="s">
        <v>15</v>
      </c>
      <c r="R208" s="5" t="s">
        <v>15</v>
      </c>
      <c r="AE208" s="5" t="s">
        <v>15</v>
      </c>
      <c r="AK208" s="20">
        <v>102</v>
      </c>
    </row>
    <row r="209" spans="1:41" x14ac:dyDescent="0.2">
      <c r="A209" s="1" t="s">
        <v>67</v>
      </c>
      <c r="B209" s="1" t="s">
        <v>68</v>
      </c>
      <c r="C209" s="1" t="s">
        <v>8</v>
      </c>
      <c r="D209" s="1" t="s">
        <v>75</v>
      </c>
      <c r="E209" s="1" t="s">
        <v>33</v>
      </c>
      <c r="F209" s="1" t="s">
        <v>10</v>
      </c>
      <c r="AH209" s="5">
        <v>1.49</v>
      </c>
      <c r="AK209" s="20">
        <v>103</v>
      </c>
      <c r="AM209" s="12">
        <f>+AO209/$AO$3</f>
        <v>4.8207402450023163E-7</v>
      </c>
      <c r="AN209" s="7">
        <f>IF(AK209=1,AM209,AM209+AN207)</f>
        <v>0.99999734471038992</v>
      </c>
      <c r="AO209" s="5">
        <f>SUM(G209:AJ209)</f>
        <v>1.49</v>
      </c>
    </row>
    <row r="210" spans="1:41" x14ac:dyDescent="0.2">
      <c r="A210" s="1" t="s">
        <v>67</v>
      </c>
      <c r="B210" s="1" t="s">
        <v>68</v>
      </c>
      <c r="C210" s="1" t="s">
        <v>8</v>
      </c>
      <c r="D210" s="1" t="s">
        <v>75</v>
      </c>
      <c r="E210" s="1" t="s">
        <v>33</v>
      </c>
      <c r="F210" s="1" t="s">
        <v>11</v>
      </c>
      <c r="AH210" s="5">
        <v>-1</v>
      </c>
      <c r="AK210" s="20">
        <v>103</v>
      </c>
    </row>
    <row r="211" spans="1:41" x14ac:dyDescent="0.2">
      <c r="A211" s="1" t="s">
        <v>67</v>
      </c>
      <c r="B211" s="1" t="s">
        <v>68</v>
      </c>
      <c r="C211" s="1" t="s">
        <v>8</v>
      </c>
      <c r="D211" s="1" t="s">
        <v>75</v>
      </c>
      <c r="E211" s="63" t="s">
        <v>32</v>
      </c>
      <c r="F211" s="1" t="s">
        <v>10</v>
      </c>
      <c r="AH211" s="5">
        <v>1.31</v>
      </c>
      <c r="AK211" s="20">
        <v>104</v>
      </c>
      <c r="AM211" s="12">
        <f>+AO211/$AO$3</f>
        <v>4.2383689402369365E-7</v>
      </c>
      <c r="AN211" s="7">
        <f>IF(AK211=1,AM211,AM211+AN209)</f>
        <v>0.99999776854728395</v>
      </c>
      <c r="AO211" s="5">
        <f>SUM(G211:AJ211)</f>
        <v>1.31</v>
      </c>
    </row>
    <row r="212" spans="1:41" x14ac:dyDescent="0.2">
      <c r="A212" s="1" t="s">
        <v>67</v>
      </c>
      <c r="B212" s="1" t="s">
        <v>68</v>
      </c>
      <c r="C212" s="1" t="s">
        <v>8</v>
      </c>
      <c r="D212" s="1" t="s">
        <v>75</v>
      </c>
      <c r="E212" s="63" t="s">
        <v>32</v>
      </c>
      <c r="F212" s="1" t="s">
        <v>11</v>
      </c>
      <c r="AH212" s="5">
        <v>-1</v>
      </c>
      <c r="AK212" s="20">
        <v>104</v>
      </c>
    </row>
    <row r="213" spans="1:41" x14ac:dyDescent="0.2">
      <c r="A213" s="1" t="s">
        <v>67</v>
      </c>
      <c r="B213" s="1" t="s">
        <v>68</v>
      </c>
      <c r="C213" s="1" t="s">
        <v>8</v>
      </c>
      <c r="D213" s="1" t="s">
        <v>73</v>
      </c>
      <c r="E213" s="1" t="s">
        <v>21</v>
      </c>
      <c r="F213" s="1" t="s">
        <v>10</v>
      </c>
      <c r="M213" s="5">
        <v>1</v>
      </c>
      <c r="AK213" s="20">
        <v>105</v>
      </c>
      <c r="AM213" s="12">
        <f>+AO213/$AO$3</f>
        <v>3.2353961375854476E-7</v>
      </c>
      <c r="AN213" s="7">
        <f>IF(AK213=1,AM213,AM213+AN211)</f>
        <v>0.99999809208689772</v>
      </c>
      <c r="AO213" s="5">
        <f>SUM(G213:AJ213)</f>
        <v>1</v>
      </c>
    </row>
    <row r="214" spans="1:41" x14ac:dyDescent="0.2">
      <c r="A214" s="1" t="s">
        <v>67</v>
      </c>
      <c r="B214" s="1" t="s">
        <v>68</v>
      </c>
      <c r="C214" s="1" t="s">
        <v>8</v>
      </c>
      <c r="D214" s="1" t="s">
        <v>73</v>
      </c>
      <c r="E214" s="1" t="s">
        <v>21</v>
      </c>
      <c r="F214" s="1" t="s">
        <v>11</v>
      </c>
      <c r="M214" s="5" t="s">
        <v>15</v>
      </c>
      <c r="Y214" s="5" t="s">
        <v>15</v>
      </c>
      <c r="AK214" s="20">
        <v>105</v>
      </c>
    </row>
    <row r="215" spans="1:41" x14ac:dyDescent="0.2">
      <c r="A215" s="1" t="s">
        <v>67</v>
      </c>
      <c r="B215" s="1" t="s">
        <v>68</v>
      </c>
      <c r="C215" s="1" t="s">
        <v>30</v>
      </c>
      <c r="D215" s="1" t="s">
        <v>80</v>
      </c>
      <c r="E215" s="1" t="s">
        <v>22</v>
      </c>
      <c r="F215" s="1" t="s">
        <v>10</v>
      </c>
      <c r="Q215" s="5">
        <v>1</v>
      </c>
      <c r="AK215" s="20">
        <v>105</v>
      </c>
      <c r="AM215" s="12">
        <f>+AO215/$AO$3</f>
        <v>3.2353961375854476E-7</v>
      </c>
      <c r="AN215" s="7">
        <f>IF(AK215=1,AM215,AM215+AN213)</f>
        <v>0.99999841562651148</v>
      </c>
      <c r="AO215" s="5">
        <f>SUM(G215:AJ215)</f>
        <v>1</v>
      </c>
    </row>
    <row r="216" spans="1:41" x14ac:dyDescent="0.2">
      <c r="A216" s="1" t="s">
        <v>67</v>
      </c>
      <c r="B216" s="1" t="s">
        <v>68</v>
      </c>
      <c r="C216" s="1" t="s">
        <v>30</v>
      </c>
      <c r="D216" s="1" t="s">
        <v>80</v>
      </c>
      <c r="E216" s="1" t="s">
        <v>22</v>
      </c>
      <c r="F216" s="1" t="s">
        <v>11</v>
      </c>
      <c r="Q216" s="5">
        <v>-1</v>
      </c>
      <c r="AK216" s="20">
        <v>105</v>
      </c>
    </row>
    <row r="217" spans="1:41" x14ac:dyDescent="0.2">
      <c r="A217" s="1" t="s">
        <v>67</v>
      </c>
      <c r="B217" s="1" t="s">
        <v>68</v>
      </c>
      <c r="C217" s="1" t="s">
        <v>30</v>
      </c>
      <c r="D217" s="1" t="s">
        <v>81</v>
      </c>
      <c r="E217" s="1" t="s">
        <v>21</v>
      </c>
      <c r="F217" s="1" t="s">
        <v>10</v>
      </c>
      <c r="P217" s="5">
        <v>1</v>
      </c>
      <c r="AK217" s="20">
        <v>105</v>
      </c>
      <c r="AM217" s="12">
        <f>+AO217/$AO$3</f>
        <v>3.2353961375854476E-7</v>
      </c>
      <c r="AN217" s="7">
        <f>IF(AK217=1,AM217,AM217+AN215)</f>
        <v>0.99999873916612525</v>
      </c>
      <c r="AO217" s="5">
        <f>SUM(G217:AJ217)</f>
        <v>1</v>
      </c>
    </row>
    <row r="218" spans="1:41" x14ac:dyDescent="0.2">
      <c r="A218" s="1" t="s">
        <v>67</v>
      </c>
      <c r="B218" s="1" t="s">
        <v>68</v>
      </c>
      <c r="C218" s="1" t="s">
        <v>30</v>
      </c>
      <c r="D218" s="1" t="s">
        <v>81</v>
      </c>
      <c r="E218" s="1" t="s">
        <v>21</v>
      </c>
      <c r="F218" s="1" t="s">
        <v>11</v>
      </c>
      <c r="P218" s="5">
        <v>-1</v>
      </c>
      <c r="AK218" s="20">
        <v>105</v>
      </c>
    </row>
    <row r="219" spans="1:41" x14ac:dyDescent="0.2">
      <c r="A219" s="1" t="s">
        <v>67</v>
      </c>
      <c r="B219" s="1" t="s">
        <v>68</v>
      </c>
      <c r="C219" s="1" t="s">
        <v>8</v>
      </c>
      <c r="D219" s="1" t="s">
        <v>191</v>
      </c>
      <c r="E219" s="1" t="s">
        <v>26</v>
      </c>
      <c r="F219" s="1" t="s">
        <v>10</v>
      </c>
      <c r="AJ219" s="5">
        <v>0.72</v>
      </c>
      <c r="AK219" s="20">
        <v>108</v>
      </c>
      <c r="AM219" s="12">
        <f>+AO219/$AO$3</f>
        <v>2.3294852190615221E-7</v>
      </c>
      <c r="AN219" s="7">
        <f>IF(AK219=1,AM219,AM219+AN217)</f>
        <v>0.99999897211464717</v>
      </c>
      <c r="AO219" s="5">
        <f>SUM(G219:AJ219)</f>
        <v>0.72</v>
      </c>
    </row>
    <row r="220" spans="1:41" x14ac:dyDescent="0.2">
      <c r="A220" s="1" t="s">
        <v>67</v>
      </c>
      <c r="B220" s="1" t="s">
        <v>68</v>
      </c>
      <c r="C220" s="1" t="s">
        <v>8</v>
      </c>
      <c r="D220" s="1" t="s">
        <v>191</v>
      </c>
      <c r="E220" s="1" t="s">
        <v>26</v>
      </c>
      <c r="F220" s="1" t="s">
        <v>11</v>
      </c>
      <c r="AJ220" s="5">
        <v>-1</v>
      </c>
      <c r="AK220" s="20">
        <v>108</v>
      </c>
    </row>
    <row r="221" spans="1:41" x14ac:dyDescent="0.2">
      <c r="A221" s="1" t="s">
        <v>67</v>
      </c>
      <c r="B221" s="1" t="s">
        <v>68</v>
      </c>
      <c r="C221" s="1" t="s">
        <v>8</v>
      </c>
      <c r="D221" s="1" t="s">
        <v>217</v>
      </c>
      <c r="E221" s="1" t="s">
        <v>22</v>
      </c>
      <c r="F221" s="1" t="s">
        <v>10</v>
      </c>
      <c r="Q221" s="5">
        <v>0.7</v>
      </c>
      <c r="AK221" s="20">
        <v>109</v>
      </c>
      <c r="AM221" s="12">
        <f>+AO221/$AO$3</f>
        <v>2.2647772963098131E-7</v>
      </c>
      <c r="AN221" s="7">
        <f>IF(AK221=1,AM221,AM221+AN219)</f>
        <v>0.99999919859237685</v>
      </c>
      <c r="AO221" s="5">
        <f>SUM(G221:AJ221)</f>
        <v>0.7</v>
      </c>
    </row>
    <row r="222" spans="1:41" x14ac:dyDescent="0.2">
      <c r="A222" s="1" t="s">
        <v>67</v>
      </c>
      <c r="B222" s="1" t="s">
        <v>68</v>
      </c>
      <c r="C222" s="1" t="s">
        <v>8</v>
      </c>
      <c r="D222" s="1" t="s">
        <v>217</v>
      </c>
      <c r="E222" s="1" t="s">
        <v>22</v>
      </c>
      <c r="F222" s="1" t="s">
        <v>11</v>
      </c>
      <c r="Q222" s="5" t="s">
        <v>15</v>
      </c>
      <c r="AK222" s="20">
        <v>109</v>
      </c>
    </row>
    <row r="223" spans="1:41" x14ac:dyDescent="0.2">
      <c r="A223" s="1" t="s">
        <v>67</v>
      </c>
      <c r="B223" s="1" t="s">
        <v>68</v>
      </c>
      <c r="C223" s="1" t="s">
        <v>8</v>
      </c>
      <c r="D223" s="1" t="s">
        <v>156</v>
      </c>
      <c r="E223" s="63" t="s">
        <v>32</v>
      </c>
      <c r="F223" s="1" t="s">
        <v>10</v>
      </c>
      <c r="AI223" s="5">
        <v>0.55000000000000004</v>
      </c>
      <c r="AK223" s="20">
        <v>110</v>
      </c>
      <c r="AM223" s="12">
        <f>+AO223/$AO$3</f>
        <v>1.7794678756719962E-7</v>
      </c>
      <c r="AN223" s="7">
        <f>IF(AK223=1,AM223,AM223+AN221)</f>
        <v>0.99999937653916438</v>
      </c>
      <c r="AO223" s="5">
        <f>SUM(G223:AJ223)</f>
        <v>0.55000000000000004</v>
      </c>
    </row>
    <row r="224" spans="1:41" x14ac:dyDescent="0.2">
      <c r="A224" s="1" t="s">
        <v>67</v>
      </c>
      <c r="B224" s="1" t="s">
        <v>68</v>
      </c>
      <c r="C224" s="1" t="s">
        <v>8</v>
      </c>
      <c r="D224" s="1" t="s">
        <v>156</v>
      </c>
      <c r="E224" s="63" t="s">
        <v>32</v>
      </c>
      <c r="F224" s="1" t="s">
        <v>11</v>
      </c>
      <c r="AI224" s="5">
        <v>-1</v>
      </c>
      <c r="AK224" s="20">
        <v>110</v>
      </c>
    </row>
    <row r="225" spans="1:41" x14ac:dyDescent="0.2">
      <c r="A225" s="1" t="s">
        <v>67</v>
      </c>
      <c r="B225" s="1" t="s">
        <v>68</v>
      </c>
      <c r="C225" s="1" t="s">
        <v>8</v>
      </c>
      <c r="D225" s="1" t="s">
        <v>234</v>
      </c>
      <c r="E225" s="1" t="s">
        <v>21</v>
      </c>
      <c r="F225" s="1" t="s">
        <v>10</v>
      </c>
      <c r="AD225" s="5">
        <v>0.50600000000000001</v>
      </c>
      <c r="AK225" s="20">
        <v>111</v>
      </c>
      <c r="AM225" s="12">
        <f>+AO225/$AO$3</f>
        <v>1.6371104456182364E-7</v>
      </c>
      <c r="AN225" s="7">
        <f>IF(AK225=1,AM225,AM225+AN223)</f>
        <v>0.99999954025020898</v>
      </c>
      <c r="AO225" s="5">
        <f>SUM(G225:AJ225)</f>
        <v>0.50600000000000001</v>
      </c>
    </row>
    <row r="226" spans="1:41" x14ac:dyDescent="0.2">
      <c r="A226" s="1" t="s">
        <v>67</v>
      </c>
      <c r="B226" s="1" t="s">
        <v>68</v>
      </c>
      <c r="C226" s="1" t="s">
        <v>8</v>
      </c>
      <c r="D226" s="1" t="s">
        <v>234</v>
      </c>
      <c r="E226" s="1" t="s">
        <v>21</v>
      </c>
      <c r="F226" s="1" t="s">
        <v>11</v>
      </c>
      <c r="AD226" s="5">
        <v>-1</v>
      </c>
      <c r="AK226" s="20">
        <v>111</v>
      </c>
    </row>
    <row r="227" spans="1:41" x14ac:dyDescent="0.2">
      <c r="A227" s="1" t="s">
        <v>67</v>
      </c>
      <c r="B227" s="1" t="s">
        <v>68</v>
      </c>
      <c r="C227" s="1" t="s">
        <v>8</v>
      </c>
      <c r="D227" s="1" t="s">
        <v>221</v>
      </c>
      <c r="E227" s="1" t="s">
        <v>16</v>
      </c>
      <c r="F227" s="1" t="s">
        <v>10</v>
      </c>
      <c r="Y227" s="5">
        <v>0.10299999999999999</v>
      </c>
      <c r="AE227" s="5">
        <v>4.2000000000000003E-2</v>
      </c>
      <c r="AJ227" s="5">
        <v>0.16700000000000001</v>
      </c>
      <c r="AK227" s="20">
        <v>112</v>
      </c>
      <c r="AM227" s="12">
        <f>+AO227/$AO$3</f>
        <v>1.0094435949266597E-7</v>
      </c>
      <c r="AN227" s="7">
        <f>IF(AK227=1,AM227,AM227+AN225)</f>
        <v>0.99999964119456852</v>
      </c>
      <c r="AO227" s="5">
        <f>SUM(G227:AJ227)</f>
        <v>0.312</v>
      </c>
    </row>
    <row r="228" spans="1:41" x14ac:dyDescent="0.2">
      <c r="A228" s="1" t="s">
        <v>67</v>
      </c>
      <c r="B228" s="1" t="s">
        <v>68</v>
      </c>
      <c r="C228" s="1" t="s">
        <v>8</v>
      </c>
      <c r="D228" s="1" t="s">
        <v>221</v>
      </c>
      <c r="E228" s="1" t="s">
        <v>16</v>
      </c>
      <c r="F228" s="1" t="s">
        <v>11</v>
      </c>
      <c r="Y228" s="5">
        <v>-1</v>
      </c>
      <c r="AE228" s="5" t="s">
        <v>15</v>
      </c>
      <c r="AJ228" s="5" t="s">
        <v>15</v>
      </c>
      <c r="AK228" s="20">
        <v>112</v>
      </c>
    </row>
    <row r="229" spans="1:41" x14ac:dyDescent="0.2">
      <c r="A229" s="1" t="s">
        <v>67</v>
      </c>
      <c r="B229" s="1" t="s">
        <v>68</v>
      </c>
      <c r="C229" s="1" t="s">
        <v>8</v>
      </c>
      <c r="D229" s="1" t="s">
        <v>231</v>
      </c>
      <c r="E229" s="1" t="s">
        <v>28</v>
      </c>
      <c r="F229" s="1" t="s">
        <v>10</v>
      </c>
      <c r="AH229" s="5">
        <v>0.28599999999999998</v>
      </c>
      <c r="AK229" s="20">
        <v>113</v>
      </c>
      <c r="AM229" s="12">
        <f>+AO229/$AO$3</f>
        <v>9.253232953494379E-8</v>
      </c>
      <c r="AN229" s="7">
        <f>IF(AK229=1,AM229,AM229+AN227)</f>
        <v>0.9999997337268981</v>
      </c>
      <c r="AO229" s="5">
        <f>SUM(G229:AJ229)</f>
        <v>0.28599999999999998</v>
      </c>
    </row>
    <row r="230" spans="1:41" x14ac:dyDescent="0.2">
      <c r="A230" s="1" t="s">
        <v>67</v>
      </c>
      <c r="B230" s="1" t="s">
        <v>68</v>
      </c>
      <c r="C230" s="1" t="s">
        <v>8</v>
      </c>
      <c r="D230" s="1" t="s">
        <v>231</v>
      </c>
      <c r="E230" s="1" t="s">
        <v>28</v>
      </c>
      <c r="F230" s="1" t="s">
        <v>11</v>
      </c>
      <c r="AH230" s="5">
        <v>-1</v>
      </c>
      <c r="AK230" s="20">
        <v>113</v>
      </c>
    </row>
    <row r="231" spans="1:41" x14ac:dyDescent="0.2">
      <c r="A231" s="1" t="s">
        <v>67</v>
      </c>
      <c r="B231" s="1" t="s">
        <v>68</v>
      </c>
      <c r="C231" s="1" t="s">
        <v>8</v>
      </c>
      <c r="D231" s="1" t="s">
        <v>222</v>
      </c>
      <c r="E231" s="1" t="s">
        <v>28</v>
      </c>
      <c r="F231" s="1" t="s">
        <v>10</v>
      </c>
      <c r="Z231" s="5">
        <v>0.21</v>
      </c>
      <c r="AK231" s="20">
        <v>114</v>
      </c>
      <c r="AM231" s="12">
        <f>+AO231/$AO$3</f>
        <v>6.7943318889294389E-8</v>
      </c>
      <c r="AN231" s="7">
        <f>IF(AK231=1,AM231,AM231+AN229)</f>
        <v>0.99999980167021696</v>
      </c>
      <c r="AO231" s="5">
        <f>SUM(G231:AJ231)</f>
        <v>0.21</v>
      </c>
    </row>
    <row r="232" spans="1:41" x14ac:dyDescent="0.2">
      <c r="A232" s="1" t="s">
        <v>67</v>
      </c>
      <c r="B232" s="1" t="s">
        <v>68</v>
      </c>
      <c r="C232" s="1" t="s">
        <v>8</v>
      </c>
      <c r="D232" s="1" t="s">
        <v>222</v>
      </c>
      <c r="E232" s="1" t="s">
        <v>28</v>
      </c>
      <c r="F232" s="1" t="s">
        <v>11</v>
      </c>
      <c r="Z232" s="5">
        <v>-1</v>
      </c>
      <c r="AK232" s="20">
        <v>114</v>
      </c>
    </row>
    <row r="233" spans="1:41" x14ac:dyDescent="0.2">
      <c r="A233" s="1" t="s">
        <v>67</v>
      </c>
      <c r="B233" s="1" t="s">
        <v>68</v>
      </c>
      <c r="C233" s="1" t="s">
        <v>8</v>
      </c>
      <c r="D233" s="1" t="s">
        <v>218</v>
      </c>
      <c r="E233" s="1" t="s">
        <v>22</v>
      </c>
      <c r="F233" s="1" t="s">
        <v>10</v>
      </c>
      <c r="AH233" s="5">
        <v>6.0000000000000001E-3</v>
      </c>
      <c r="AI233" s="5">
        <v>0.16700000000000001</v>
      </c>
      <c r="AK233" s="20">
        <v>115</v>
      </c>
      <c r="AM233" s="12">
        <f>+AO233/$AO$3</f>
        <v>5.5972353180228246E-8</v>
      </c>
      <c r="AN233" s="7">
        <f>IF(AK233=1,AM233,AM233+AN231)</f>
        <v>0.99999985764257016</v>
      </c>
      <c r="AO233" s="5">
        <f>SUM(G233:AJ233)</f>
        <v>0.17300000000000001</v>
      </c>
    </row>
    <row r="234" spans="1:41" x14ac:dyDescent="0.2">
      <c r="A234" s="1" t="s">
        <v>67</v>
      </c>
      <c r="B234" s="1" t="s">
        <v>68</v>
      </c>
      <c r="C234" s="1" t="s">
        <v>8</v>
      </c>
      <c r="D234" s="1" t="s">
        <v>218</v>
      </c>
      <c r="E234" s="1" t="s">
        <v>22</v>
      </c>
      <c r="F234" s="1" t="s">
        <v>11</v>
      </c>
      <c r="AH234" s="5" t="s">
        <v>15</v>
      </c>
      <c r="AI234" s="5" t="s">
        <v>15</v>
      </c>
      <c r="AK234" s="20">
        <v>115</v>
      </c>
    </row>
    <row r="235" spans="1:41" x14ac:dyDescent="0.2">
      <c r="A235" s="1" t="s">
        <v>67</v>
      </c>
      <c r="B235" s="1" t="s">
        <v>68</v>
      </c>
      <c r="C235" s="1" t="s">
        <v>8</v>
      </c>
      <c r="D235" s="1" t="s">
        <v>218</v>
      </c>
      <c r="E235" s="1" t="s">
        <v>46</v>
      </c>
      <c r="F235" s="1" t="s">
        <v>10</v>
      </c>
      <c r="AJ235" s="5">
        <v>0.159</v>
      </c>
      <c r="AK235" s="20">
        <v>116</v>
      </c>
      <c r="AM235" s="12">
        <f>+AO235/$AO$3</f>
        <v>5.1442798587608614E-8</v>
      </c>
      <c r="AN235" s="7">
        <f>IF(AK235=1,AM235,AM235+AN233)</f>
        <v>0.99999990908536873</v>
      </c>
      <c r="AO235" s="5">
        <f>SUM(G235:AJ235)</f>
        <v>0.159</v>
      </c>
    </row>
    <row r="236" spans="1:41" x14ac:dyDescent="0.2">
      <c r="A236" s="1" t="s">
        <v>67</v>
      </c>
      <c r="B236" s="1" t="s">
        <v>68</v>
      </c>
      <c r="C236" s="1" t="s">
        <v>8</v>
      </c>
      <c r="D236" s="1" t="s">
        <v>218</v>
      </c>
      <c r="E236" s="1" t="s">
        <v>46</v>
      </c>
      <c r="F236" s="1" t="s">
        <v>11</v>
      </c>
      <c r="AJ236" s="5" t="s">
        <v>15</v>
      </c>
      <c r="AK236" s="20">
        <v>116</v>
      </c>
    </row>
    <row r="237" spans="1:41" x14ac:dyDescent="0.2">
      <c r="A237" s="1" t="s">
        <v>67</v>
      </c>
      <c r="B237" s="1" t="s">
        <v>68</v>
      </c>
      <c r="C237" s="1" t="s">
        <v>8</v>
      </c>
      <c r="D237" s="1" t="s">
        <v>188</v>
      </c>
      <c r="E237" s="1" t="s">
        <v>21</v>
      </c>
      <c r="F237" s="1" t="s">
        <v>10</v>
      </c>
      <c r="AF237" s="5">
        <v>9.6000000000000002E-2</v>
      </c>
      <c r="AK237" s="20">
        <v>117</v>
      </c>
      <c r="AM237" s="12">
        <f>+AO237/$AO$3</f>
        <v>3.1059802920820295E-8</v>
      </c>
      <c r="AN237" s="7">
        <f>IF(AK237=1,AM237,AM237+AN235)</f>
        <v>0.99999994014517168</v>
      </c>
      <c r="AO237" s="5">
        <f>SUM(G237:AJ237)</f>
        <v>9.6000000000000002E-2</v>
      </c>
    </row>
    <row r="238" spans="1:41" x14ac:dyDescent="0.2">
      <c r="A238" s="1" t="s">
        <v>67</v>
      </c>
      <c r="B238" s="1" t="s">
        <v>68</v>
      </c>
      <c r="C238" s="1" t="s">
        <v>8</v>
      </c>
      <c r="D238" s="1" t="s">
        <v>188</v>
      </c>
      <c r="E238" s="1" t="s">
        <v>21</v>
      </c>
      <c r="F238" s="1" t="s">
        <v>11</v>
      </c>
      <c r="AF238" s="5">
        <v>-1</v>
      </c>
      <c r="AK238" s="20">
        <v>117</v>
      </c>
    </row>
    <row r="239" spans="1:41" x14ac:dyDescent="0.2">
      <c r="A239" s="1" t="s">
        <v>67</v>
      </c>
      <c r="B239" s="1" t="s">
        <v>68</v>
      </c>
      <c r="C239" s="1" t="s">
        <v>8</v>
      </c>
      <c r="D239" s="1" t="s">
        <v>216</v>
      </c>
      <c r="E239" s="1" t="s">
        <v>46</v>
      </c>
      <c r="F239" s="1" t="s">
        <v>10</v>
      </c>
      <c r="AI239" s="5">
        <v>6.4000000000000001E-2</v>
      </c>
      <c r="AJ239" s="5">
        <v>2.9000000000000001E-2</v>
      </c>
      <c r="AK239" s="20">
        <v>118</v>
      </c>
      <c r="AM239" s="12">
        <f>+AO239/$AO$3</f>
        <v>3.0089184079544664E-8</v>
      </c>
      <c r="AN239" s="7">
        <f>IF(AK239=1,AM239,AM239+AN237)</f>
        <v>0.99999997023435572</v>
      </c>
      <c r="AO239" s="5">
        <f>SUM(G239:AJ239)</f>
        <v>9.2999999999999999E-2</v>
      </c>
    </row>
    <row r="240" spans="1:41" x14ac:dyDescent="0.2">
      <c r="A240" s="1" t="s">
        <v>67</v>
      </c>
      <c r="B240" s="1" t="s">
        <v>68</v>
      </c>
      <c r="C240" s="1" t="s">
        <v>8</v>
      </c>
      <c r="D240" s="1" t="s">
        <v>216</v>
      </c>
      <c r="E240" s="1" t="s">
        <v>46</v>
      </c>
      <c r="F240" s="1" t="s">
        <v>11</v>
      </c>
      <c r="AI240" s="5">
        <v>-1</v>
      </c>
      <c r="AJ240" s="5">
        <v>-1</v>
      </c>
      <c r="AK240" s="20">
        <v>118</v>
      </c>
    </row>
    <row r="241" spans="1:41" x14ac:dyDescent="0.2">
      <c r="A241" s="1" t="s">
        <v>67</v>
      </c>
      <c r="B241" s="1" t="s">
        <v>68</v>
      </c>
      <c r="C241" s="1" t="s">
        <v>8</v>
      </c>
      <c r="D241" s="1" t="s">
        <v>216</v>
      </c>
      <c r="E241" s="1" t="s">
        <v>21</v>
      </c>
      <c r="F241" s="1" t="s">
        <v>10</v>
      </c>
      <c r="AI241" s="5">
        <v>4.2000000000000003E-2</v>
      </c>
      <c r="AK241" s="20">
        <v>119</v>
      </c>
      <c r="AM241" s="12">
        <f>+AO241/$AO$3</f>
        <v>1.358866377785888E-8</v>
      </c>
      <c r="AN241" s="7">
        <f>IF(AK241=1,AM241,AM241+AN239)</f>
        <v>0.99999998382301947</v>
      </c>
      <c r="AO241" s="5">
        <f>SUM(G241:AJ241)</f>
        <v>4.2000000000000003E-2</v>
      </c>
    </row>
    <row r="242" spans="1:41" x14ac:dyDescent="0.2">
      <c r="A242" s="1" t="s">
        <v>67</v>
      </c>
      <c r="B242" s="1" t="s">
        <v>68</v>
      </c>
      <c r="C242" s="1" t="s">
        <v>8</v>
      </c>
      <c r="D242" s="1" t="s">
        <v>216</v>
      </c>
      <c r="E242" s="1" t="s">
        <v>21</v>
      </c>
      <c r="F242" s="1" t="s">
        <v>11</v>
      </c>
      <c r="AI242" s="5">
        <v>-1</v>
      </c>
      <c r="AK242" s="20">
        <v>119</v>
      </c>
    </row>
    <row r="243" spans="1:41" x14ac:dyDescent="0.2">
      <c r="A243" s="1" t="s">
        <v>67</v>
      </c>
      <c r="B243" s="1" t="s">
        <v>68</v>
      </c>
      <c r="C243" s="1" t="s">
        <v>8</v>
      </c>
      <c r="D243" s="1" t="s">
        <v>231</v>
      </c>
      <c r="E243" s="1" t="s">
        <v>16</v>
      </c>
      <c r="F243" s="1" t="s">
        <v>10</v>
      </c>
      <c r="AH243" s="5">
        <v>0.03</v>
      </c>
      <c r="AK243" s="20">
        <v>120</v>
      </c>
      <c r="AM243" s="12">
        <f>+AO243/$AO$3</f>
        <v>9.7061884127563425E-9</v>
      </c>
      <c r="AN243" s="7">
        <f>IF(AK243=1,AM243,AM243+AN241)</f>
        <v>0.99999999352920788</v>
      </c>
      <c r="AO243" s="5">
        <f>SUM(G243:AJ243)</f>
        <v>0.03</v>
      </c>
    </row>
    <row r="244" spans="1:41" x14ac:dyDescent="0.2">
      <c r="A244" s="1" t="s">
        <v>67</v>
      </c>
      <c r="B244" s="1" t="s">
        <v>68</v>
      </c>
      <c r="C244" s="1" t="s">
        <v>8</v>
      </c>
      <c r="D244" s="1" t="s">
        <v>231</v>
      </c>
      <c r="E244" s="1" t="s">
        <v>16</v>
      </c>
      <c r="F244" s="1" t="s">
        <v>11</v>
      </c>
      <c r="AH244" s="5">
        <v>-1</v>
      </c>
      <c r="AK244" s="20">
        <v>120</v>
      </c>
    </row>
    <row r="245" spans="1:41" x14ac:dyDescent="0.2">
      <c r="A245" s="1" t="s">
        <v>67</v>
      </c>
      <c r="B245" s="1" t="s">
        <v>68</v>
      </c>
      <c r="C245" s="1" t="s">
        <v>8</v>
      </c>
      <c r="D245" s="1" t="s">
        <v>216</v>
      </c>
      <c r="E245" s="1" t="s">
        <v>33</v>
      </c>
      <c r="F245" s="1" t="s">
        <v>10</v>
      </c>
      <c r="AJ245" s="5">
        <v>1.7000000000000001E-2</v>
      </c>
      <c r="AK245" s="20">
        <v>121</v>
      </c>
      <c r="AM245" s="12">
        <f>+AO245/$AO$3</f>
        <v>5.5001734338952611E-9</v>
      </c>
      <c r="AN245" s="7">
        <f>IF(AK245=1,AM245,AM245+AN243)</f>
        <v>0.9999999990293813</v>
      </c>
      <c r="AO245" s="5">
        <f>SUM(G245:AJ245)</f>
        <v>1.7000000000000001E-2</v>
      </c>
    </row>
    <row r="246" spans="1:41" x14ac:dyDescent="0.2">
      <c r="A246" s="1" t="s">
        <v>67</v>
      </c>
      <c r="B246" s="1" t="s">
        <v>68</v>
      </c>
      <c r="C246" s="1" t="s">
        <v>8</v>
      </c>
      <c r="D246" s="1" t="s">
        <v>216</v>
      </c>
      <c r="E246" s="1" t="s">
        <v>33</v>
      </c>
      <c r="F246" s="1" t="s">
        <v>11</v>
      </c>
      <c r="AJ246" s="5">
        <v>-1</v>
      </c>
      <c r="AK246" s="20">
        <v>121</v>
      </c>
    </row>
    <row r="247" spans="1:41" x14ac:dyDescent="0.2">
      <c r="A247" s="1" t="s">
        <v>67</v>
      </c>
      <c r="B247" s="1" t="s">
        <v>68</v>
      </c>
      <c r="C247" s="1" t="s">
        <v>8</v>
      </c>
      <c r="D247" s="1" t="s">
        <v>221</v>
      </c>
      <c r="E247" s="1" t="s">
        <v>22</v>
      </c>
      <c r="F247" s="1" t="s">
        <v>10</v>
      </c>
      <c r="AG247" s="5">
        <v>3.0000000000000001E-3</v>
      </c>
      <c r="AK247" s="20">
        <v>122</v>
      </c>
      <c r="AM247" s="12">
        <f>+AO247/$AO$3</f>
        <v>9.7061884127563421E-10</v>
      </c>
      <c r="AN247" s="7">
        <f>IF(AK247=1,AM247,AM247+AN245)</f>
        <v>1.0000000000000002</v>
      </c>
      <c r="AO247" s="5">
        <f>SUM(G247:AJ247)</f>
        <v>3.0000000000000001E-3</v>
      </c>
    </row>
    <row r="248" spans="1:41" x14ac:dyDescent="0.2">
      <c r="A248" s="1" t="s">
        <v>67</v>
      </c>
      <c r="B248" s="1" t="s">
        <v>68</v>
      </c>
      <c r="C248" s="1" t="s">
        <v>8</v>
      </c>
      <c r="D248" s="1" t="s">
        <v>221</v>
      </c>
      <c r="E248" s="1" t="s">
        <v>22</v>
      </c>
      <c r="F248" s="1" t="s">
        <v>11</v>
      </c>
      <c r="AG248" s="5" t="s">
        <v>15</v>
      </c>
      <c r="AK248" s="20">
        <v>122</v>
      </c>
    </row>
  </sheetData>
  <mergeCells count="2">
    <mergeCell ref="E2:F2"/>
    <mergeCell ref="A1:D1"/>
  </mergeCells>
  <conditionalFormatting sqref="AN6">
    <cfRule type="colorScale" priority="295">
      <colorScale>
        <cfvo type="min"/>
        <cfvo type="percentile" val="50"/>
        <cfvo type="num" val="0.97499999999999998"/>
        <color rgb="FF63BE7B"/>
        <color rgb="FFFCFCFF"/>
        <color rgb="FFF8696B"/>
      </colorScale>
    </cfRule>
  </conditionalFormatting>
  <conditionalFormatting sqref="AO2">
    <cfRule type="cellIs" dxfId="788" priority="83" operator="equal">
      <formula>"Check functions"</formula>
    </cfRule>
  </conditionalFormatting>
  <conditionalFormatting sqref="G6:AJ222">
    <cfRule type="cellIs" dxfId="787" priority="75" operator="equal">
      <formula>-1</formula>
    </cfRule>
    <cfRule type="cellIs" dxfId="786" priority="76" operator="equal">
      <formula>"a"</formula>
    </cfRule>
    <cfRule type="cellIs" dxfId="785" priority="77" operator="equal">
      <formula>"b"</formula>
    </cfRule>
    <cfRule type="cellIs" dxfId="784" priority="78" operator="equal">
      <formula>"c"</formula>
    </cfRule>
    <cfRule type="cellIs" dxfId="783" priority="79" operator="equal">
      <formula>"bc"</formula>
    </cfRule>
    <cfRule type="cellIs" dxfId="782" priority="80" operator="equal">
      <formula>"ab"</formula>
    </cfRule>
    <cfRule type="cellIs" dxfId="781" priority="81" operator="equal">
      <formula>"ac"</formula>
    </cfRule>
    <cfRule type="cellIs" dxfId="780" priority="82" operator="equal">
      <formula>"abc"</formula>
    </cfRule>
  </conditionalFormatting>
  <conditionalFormatting sqref="G223:AJ232">
    <cfRule type="cellIs" dxfId="779" priority="57" operator="equal">
      <formula>-1</formula>
    </cfRule>
    <cfRule type="cellIs" dxfId="778" priority="58" operator="equal">
      <formula>"a"</formula>
    </cfRule>
    <cfRule type="cellIs" dxfId="777" priority="59" operator="equal">
      <formula>"b"</formula>
    </cfRule>
    <cfRule type="cellIs" dxfId="776" priority="60" operator="equal">
      <formula>"c"</formula>
    </cfRule>
    <cfRule type="cellIs" dxfId="775" priority="61" operator="equal">
      <formula>"bc"</formula>
    </cfRule>
    <cfRule type="cellIs" dxfId="774" priority="62" operator="equal">
      <formula>"ab"</formula>
    </cfRule>
    <cfRule type="cellIs" dxfId="773" priority="63" operator="equal">
      <formula>"ac"</formula>
    </cfRule>
    <cfRule type="cellIs" dxfId="772" priority="64" operator="equal">
      <formula>"abc"</formula>
    </cfRule>
  </conditionalFormatting>
  <conditionalFormatting sqref="AM5:AM248">
    <cfRule type="colorScale" priority="1244">
      <colorScale>
        <cfvo type="min"/>
        <cfvo type="percentile" val="50"/>
        <cfvo type="max"/>
        <color rgb="FFF8696B"/>
        <color rgb="FFFFEB84"/>
        <color rgb="FF63BE7B"/>
      </colorScale>
    </cfRule>
  </conditionalFormatting>
  <conditionalFormatting sqref="AN5:AN248">
    <cfRule type="colorScale" priority="1255">
      <colorScale>
        <cfvo type="min"/>
        <cfvo type="percentile" val="50"/>
        <cfvo type="num" val="0.97499999999999998"/>
        <color rgb="FF63BE7B"/>
        <color rgb="FFFCFCFF"/>
        <color rgb="FFF8696B"/>
      </colorScale>
    </cfRule>
  </conditionalFormatting>
  <conditionalFormatting sqref="G234:AJ240">
    <cfRule type="cellIs" dxfId="771" priority="41" operator="equal">
      <formula>-1</formula>
    </cfRule>
    <cfRule type="cellIs" dxfId="770" priority="42" operator="equal">
      <formula>"a"</formula>
    </cfRule>
    <cfRule type="cellIs" dxfId="769" priority="43" operator="equal">
      <formula>"b"</formula>
    </cfRule>
    <cfRule type="cellIs" dxfId="768" priority="44" operator="equal">
      <formula>"c"</formula>
    </cfRule>
    <cfRule type="cellIs" dxfId="767" priority="45" operator="equal">
      <formula>"bc"</formula>
    </cfRule>
    <cfRule type="cellIs" dxfId="766" priority="46" operator="equal">
      <formula>"ab"</formula>
    </cfRule>
    <cfRule type="cellIs" dxfId="765" priority="47" operator="equal">
      <formula>"ac"</formula>
    </cfRule>
    <cfRule type="cellIs" dxfId="764" priority="48" operator="equal">
      <formula>"abc"</formula>
    </cfRule>
  </conditionalFormatting>
  <conditionalFormatting sqref="G242:AJ242">
    <cfRule type="cellIs" dxfId="763" priority="31" operator="equal">
      <formula>-1</formula>
    </cfRule>
    <cfRule type="cellIs" dxfId="762" priority="32" operator="equal">
      <formula>"a"</formula>
    </cfRule>
    <cfRule type="cellIs" dxfId="761" priority="33" operator="equal">
      <formula>"b"</formula>
    </cfRule>
    <cfRule type="cellIs" dxfId="760" priority="34" operator="equal">
      <formula>"c"</formula>
    </cfRule>
    <cfRule type="cellIs" dxfId="759" priority="35" operator="equal">
      <formula>"bc"</formula>
    </cfRule>
    <cfRule type="cellIs" dxfId="758" priority="36" operator="equal">
      <formula>"ab"</formula>
    </cfRule>
    <cfRule type="cellIs" dxfId="757" priority="37" operator="equal">
      <formula>"ac"</formula>
    </cfRule>
    <cfRule type="cellIs" dxfId="756" priority="38" operator="equal">
      <formula>"abc"</formula>
    </cfRule>
  </conditionalFormatting>
  <conditionalFormatting sqref="G244:AJ244">
    <cfRule type="cellIs" dxfId="755" priority="23" operator="equal">
      <formula>-1</formula>
    </cfRule>
    <cfRule type="cellIs" dxfId="754" priority="24" operator="equal">
      <formula>"a"</formula>
    </cfRule>
    <cfRule type="cellIs" dxfId="753" priority="25" operator="equal">
      <formula>"b"</formula>
    </cfRule>
    <cfRule type="cellIs" dxfId="752" priority="26" operator="equal">
      <formula>"c"</formula>
    </cfRule>
    <cfRule type="cellIs" dxfId="751" priority="27" operator="equal">
      <formula>"bc"</formula>
    </cfRule>
    <cfRule type="cellIs" dxfId="750" priority="28" operator="equal">
      <formula>"ab"</formula>
    </cfRule>
    <cfRule type="cellIs" dxfId="749" priority="29" operator="equal">
      <formula>"ac"</formula>
    </cfRule>
    <cfRule type="cellIs" dxfId="748" priority="30" operator="equal">
      <formula>"abc"</formula>
    </cfRule>
  </conditionalFormatting>
  <conditionalFormatting sqref="G246:AJ246">
    <cfRule type="cellIs" dxfId="747" priority="15" operator="equal">
      <formula>-1</formula>
    </cfRule>
    <cfRule type="cellIs" dxfId="746" priority="16" operator="equal">
      <formula>"a"</formula>
    </cfRule>
    <cfRule type="cellIs" dxfId="745" priority="17" operator="equal">
      <formula>"b"</formula>
    </cfRule>
    <cfRule type="cellIs" dxfId="744" priority="18" operator="equal">
      <formula>"c"</formula>
    </cfRule>
    <cfRule type="cellIs" dxfId="743" priority="19" operator="equal">
      <formula>"bc"</formula>
    </cfRule>
    <cfRule type="cellIs" dxfId="742" priority="20" operator="equal">
      <formula>"ab"</formula>
    </cfRule>
    <cfRule type="cellIs" dxfId="741" priority="21" operator="equal">
      <formula>"ac"</formula>
    </cfRule>
    <cfRule type="cellIs" dxfId="740" priority="22" operator="equal">
      <formula>"abc"</formula>
    </cfRule>
  </conditionalFormatting>
  <conditionalFormatting sqref="G248:AJ248">
    <cfRule type="cellIs" dxfId="739" priority="7" operator="equal">
      <formula>-1</formula>
    </cfRule>
    <cfRule type="cellIs" dxfId="738" priority="8" operator="equal">
      <formula>"a"</formula>
    </cfRule>
    <cfRule type="cellIs" dxfId="737" priority="9" operator="equal">
      <formula>"b"</formula>
    </cfRule>
    <cfRule type="cellIs" dxfId="736" priority="10" operator="equal">
      <formula>"c"</formula>
    </cfRule>
    <cfRule type="cellIs" dxfId="735" priority="11" operator="equal">
      <formula>"bc"</formula>
    </cfRule>
    <cfRule type="cellIs" dxfId="734" priority="12" operator="equal">
      <formula>"ab"</formula>
    </cfRule>
    <cfRule type="cellIs" dxfId="733" priority="13" operator="equal">
      <formula>"ac"</formula>
    </cfRule>
    <cfRule type="cellIs" dxfId="732" priority="14" operator="equal">
      <formula>"abc"</formula>
    </cfRule>
  </conditionalFormatting>
  <pageMargins left="0.7" right="0.7" top="0.75" bottom="0.75" header="0.3" footer="0.3"/>
  <pageSetup paperSize="9" scale="54"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30</vt:i4>
      </vt:variant>
      <vt:variant>
        <vt:lpstr>Named Ranges</vt:lpstr>
      </vt:variant>
      <vt:variant>
        <vt:i4>31</vt:i4>
      </vt:variant>
    </vt:vector>
  </HeadingPairs>
  <TitlesOfParts>
    <vt:vector size="61" baseType="lpstr">
      <vt:lpstr>header</vt:lpstr>
      <vt:lpstr>ALB-N</vt:lpstr>
      <vt:lpstr>ALB-S</vt:lpstr>
      <vt:lpstr>ALB-M</vt:lpstr>
      <vt:lpstr>BFT-E</vt:lpstr>
      <vt:lpstr>BFT-M</vt:lpstr>
      <vt:lpstr>BFT-W</vt:lpstr>
      <vt:lpstr>BET-A</vt:lpstr>
      <vt:lpstr>YFT-E</vt:lpstr>
      <vt:lpstr>YFT-W</vt:lpstr>
      <vt:lpstr>SKJ-E</vt:lpstr>
      <vt:lpstr>SKJ-W</vt:lpstr>
      <vt:lpstr>SWO-N</vt:lpstr>
      <vt:lpstr>SWO-S</vt:lpstr>
      <vt:lpstr>SWO-M</vt:lpstr>
      <vt:lpstr>BUM-A</vt:lpstr>
      <vt:lpstr>WHM-A</vt:lpstr>
      <vt:lpstr>SAI-E</vt:lpstr>
      <vt:lpstr>SAI-W</vt:lpstr>
      <vt:lpstr>SPF-E</vt:lpstr>
      <vt:lpstr>SPF-W</vt:lpstr>
      <vt:lpstr>BSH-AN</vt:lpstr>
      <vt:lpstr>BSH-AS</vt:lpstr>
      <vt:lpstr>POR-ANE</vt:lpstr>
      <vt:lpstr>POR-ANW</vt:lpstr>
      <vt:lpstr>POR-ASE</vt:lpstr>
      <vt:lpstr>POR-ASW</vt:lpstr>
      <vt:lpstr>SMA-AN</vt:lpstr>
      <vt:lpstr>SMA-AS</vt:lpstr>
      <vt:lpstr>CHECK</vt:lpstr>
      <vt:lpstr>'ALB-M'!Print_Area</vt:lpstr>
      <vt:lpstr>'ALB-N'!Print_Area</vt:lpstr>
      <vt:lpstr>'ALB-S'!Print_Area</vt:lpstr>
      <vt:lpstr>'BET-A'!Print_Area</vt:lpstr>
      <vt:lpstr>'BFT-E'!Print_Area</vt:lpstr>
      <vt:lpstr>'BFT-M'!Print_Area</vt:lpstr>
      <vt:lpstr>'BFT-W'!Print_Area</vt:lpstr>
      <vt:lpstr>'BSH-AN'!Print_Area</vt:lpstr>
      <vt:lpstr>'BSH-AS'!Print_Area</vt:lpstr>
      <vt:lpstr>'BUM-A'!Print_Area</vt:lpstr>
      <vt:lpstr>header!Print_Area</vt:lpstr>
      <vt:lpstr>'POR-ANE'!Print_Area</vt:lpstr>
      <vt:lpstr>'POR-ANW'!Print_Area</vt:lpstr>
      <vt:lpstr>'POR-ASE'!Print_Area</vt:lpstr>
      <vt:lpstr>'POR-ASW'!Print_Area</vt:lpstr>
      <vt:lpstr>'SAI-E'!Print_Area</vt:lpstr>
      <vt:lpstr>'SAI-W'!Print_Area</vt:lpstr>
      <vt:lpstr>'SKJ-E'!Print_Area</vt:lpstr>
      <vt:lpstr>'SKJ-W'!Print_Area</vt:lpstr>
      <vt:lpstr>'SMA-AN'!Print_Area</vt:lpstr>
      <vt:lpstr>'SMA-AS'!Print_Area</vt:lpstr>
      <vt:lpstr>'SPF-E'!Print_Area</vt:lpstr>
      <vt:lpstr>'SPF-W'!Print_Area</vt:lpstr>
      <vt:lpstr>'SWO-M'!Print_Area</vt:lpstr>
      <vt:lpstr>'SWO-N'!Print_Area</vt:lpstr>
      <vt:lpstr>'SWO-S'!Print_Area</vt:lpstr>
      <vt:lpstr>'WHM-A'!Print_Area</vt:lpstr>
      <vt:lpstr>'YFT-E'!Print_Area</vt:lpstr>
      <vt:lpstr>'YFT-W'!Print_Area</vt:lpstr>
      <vt:lpstr>scale</vt:lpstr>
      <vt:lpstr>totYears</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MOrtiz;cpalma</dc:creator>
  <cp:lastModifiedBy>Carlos Mayor</cp:lastModifiedBy>
  <cp:lastPrinted>2020-09-09T08:05:24Z</cp:lastPrinted>
  <dcterms:created xsi:type="dcterms:W3CDTF">2013-09-12T14:12:00Z</dcterms:created>
  <dcterms:modified xsi:type="dcterms:W3CDTF">2022-01-31T09:11:05Z</dcterms:modified>
</cp:coreProperties>
</file>