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8010"/>
  </bookViews>
  <sheets>
    <sheet name="Hoja1" sheetId="1" r:id="rId1"/>
    <sheet name="Hoja2" sheetId="2" r:id="rId2"/>
    <sheet name="Hoja3" sheetId="3" r:id="rId3"/>
  </sheets>
  <definedNames>
    <definedName name="solver_adj" localSheetId="0" hidden="1">Hoja1!$B$1:$B$3</definedName>
    <definedName name="solver_cvg" localSheetId="0" hidden="1">0.0001</definedName>
    <definedName name="solver_drv" localSheetId="0" hidden="1">1</definedName>
    <definedName name="solver_est" localSheetId="0" hidden="1">1</definedName>
    <definedName name="solver_itr" localSheetId="0" hidden="1">100</definedName>
    <definedName name="solver_lin" localSheetId="0" hidden="1">2</definedName>
    <definedName name="solver_neg" localSheetId="0" hidden="1">2</definedName>
    <definedName name="solver_num" localSheetId="0" hidden="1">0</definedName>
    <definedName name="solver_nwt" localSheetId="0" hidden="1">1</definedName>
    <definedName name="solver_opt" localSheetId="0" hidden="1">Hoja1!$B$5</definedName>
    <definedName name="solver_pre" localSheetId="0" hidden="1">0.000001</definedName>
    <definedName name="solver_scl" localSheetId="0" hidden="1">2</definedName>
    <definedName name="solver_sho" localSheetId="0" hidden="1">2</definedName>
    <definedName name="solver_tim" localSheetId="0" hidden="1">100</definedName>
    <definedName name="solver_tol" localSheetId="0" hidden="1">0.05</definedName>
    <definedName name="solver_typ" localSheetId="0" hidden="1">2</definedName>
    <definedName name="solver_val" localSheetId="0" hidden="1">0</definedName>
  </definedNames>
  <calcPr calcId="125725"/>
</workbook>
</file>

<file path=xl/calcChain.xml><?xml version="1.0" encoding="utf-8"?>
<calcChain xmlns="http://schemas.openxmlformats.org/spreadsheetml/2006/main">
  <c r="D1" i="1"/>
  <c r="D15"/>
  <c r="D16"/>
  <c r="D17"/>
  <c r="D18"/>
  <c r="D19"/>
  <c r="D20"/>
  <c r="D21"/>
  <c r="D22"/>
  <c r="D23"/>
  <c r="D24"/>
  <c r="C1"/>
  <c r="D9"/>
  <c r="C9"/>
  <c r="C10" s="1"/>
  <c r="D10" l="1"/>
  <c r="C11"/>
  <c r="C12" l="1"/>
  <c r="D11"/>
  <c r="C13" l="1"/>
  <c r="D12"/>
  <c r="C14" l="1"/>
  <c r="D13"/>
  <c r="D14" l="1"/>
  <c r="C15"/>
  <c r="C16" s="1"/>
  <c r="C17" s="1"/>
  <c r="C18" s="1"/>
  <c r="C19" s="1"/>
  <c r="C20" s="1"/>
  <c r="C21" s="1"/>
  <c r="C22" s="1"/>
  <c r="C23" s="1"/>
  <c r="C24" s="1"/>
  <c r="B5"/>
</calcChain>
</file>

<file path=xl/sharedStrings.xml><?xml version="1.0" encoding="utf-8"?>
<sst xmlns="http://schemas.openxmlformats.org/spreadsheetml/2006/main" count="8" uniqueCount="8">
  <si>
    <t>K</t>
  </si>
  <si>
    <t>r</t>
  </si>
  <si>
    <t>lnSSQ</t>
  </si>
  <si>
    <t>Ano</t>
  </si>
  <si>
    <t>Modeled</t>
  </si>
  <si>
    <t>N2011</t>
  </si>
  <si>
    <t>N</t>
  </si>
  <si>
    <t>SlnSSQ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</si>
</sst>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MX"/>
  <c:chart>
    <c:plotArea>
      <c:layout/>
      <c:scatterChart>
        <c:scatterStyle val="smoothMarker"/>
        <c:ser>
          <c:idx val="0"/>
          <c:order val="0"/>
          <c:tx>
            <c:strRef>
              <c:f>Hoja1!$B$8</c:f>
              <c:strCache>
                <c:ptCount val="1"/>
                <c:pt idx="0">
                  <c:v>N</c:v>
                </c:pt>
              </c:strCache>
            </c:strRef>
          </c:tx>
          <c:spPr>
            <a:ln>
              <a:noFill/>
            </a:ln>
          </c:spPr>
          <c:marker>
            <c:spPr>
              <a:solidFill>
                <a:srgbClr val="0070C0"/>
              </a:solidFill>
            </c:spPr>
          </c:marker>
          <c:xVal>
            <c:numRef>
              <c:f>Hoja1!$A$9:$A$19</c:f>
              <c:numCache>
                <c:formatCode>General</c:formatCode>
                <c:ptCount val="11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</c:numCache>
            </c:numRef>
          </c:xVal>
          <c:yVal>
            <c:numRef>
              <c:f>Hoja1!$B$9:$B$19</c:f>
              <c:numCache>
                <c:formatCode>General</c:formatCode>
                <c:ptCount val="11"/>
                <c:pt idx="1">
                  <c:v>0.41176469999999998</c:v>
                </c:pt>
                <c:pt idx="2">
                  <c:v>0.73333329999999997</c:v>
                </c:pt>
                <c:pt idx="3">
                  <c:v>1.5945946</c:v>
                </c:pt>
                <c:pt idx="4">
                  <c:v>2.0975609999999998</c:v>
                </c:pt>
                <c:pt idx="5">
                  <c:v>3.0609755999999999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Hoja1!$C$8</c:f>
              <c:strCache>
                <c:ptCount val="1"/>
                <c:pt idx="0">
                  <c:v>Modeled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Hoja1!$A$9:$A$19</c:f>
              <c:numCache>
                <c:formatCode>General</c:formatCode>
                <c:ptCount val="11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</c:numCache>
            </c:numRef>
          </c:xVal>
          <c:yVal>
            <c:numRef>
              <c:f>Hoja1!$C$9:$C$19</c:f>
              <c:numCache>
                <c:formatCode>General</c:formatCode>
                <c:ptCount val="11"/>
                <c:pt idx="0">
                  <c:v>0.20001020602974909</c:v>
                </c:pt>
                <c:pt idx="1">
                  <c:v>0.40313881200719837</c:v>
                </c:pt>
                <c:pt idx="2">
                  <c:v>0.7847759454139287</c:v>
                </c:pt>
                <c:pt idx="3">
                  <c:v>1.4260672409318875</c:v>
                </c:pt>
                <c:pt idx="4">
                  <c:v>2.2810770251582002</c:v>
                </c:pt>
                <c:pt idx="5">
                  <c:v>2.9869119302487608</c:v>
                </c:pt>
                <c:pt idx="6">
                  <c:v>3.1957634201381944</c:v>
                </c:pt>
                <c:pt idx="7">
                  <c:v>3.1927383530155602</c:v>
                </c:pt>
                <c:pt idx="8">
                  <c:v>3.1929934466761609</c:v>
                </c:pt>
                <c:pt idx="9">
                  <c:v>3.1929721752609521</c:v>
                </c:pt>
                <c:pt idx="10">
                  <c:v>3.1929739507015094</c:v>
                </c:pt>
              </c:numCache>
            </c:numRef>
          </c:yVal>
          <c:smooth val="1"/>
        </c:ser>
        <c:axId val="146579456"/>
        <c:axId val="146569472"/>
      </c:scatterChart>
      <c:valAx>
        <c:axId val="146579456"/>
        <c:scaling>
          <c:orientation val="minMax"/>
        </c:scaling>
        <c:axPos val="b"/>
        <c:numFmt formatCode="General" sourceLinked="1"/>
        <c:tickLblPos val="nextTo"/>
        <c:crossAx val="146569472"/>
        <c:crosses val="autoZero"/>
        <c:crossBetween val="midCat"/>
      </c:valAx>
      <c:valAx>
        <c:axId val="146569472"/>
        <c:scaling>
          <c:orientation val="minMax"/>
        </c:scaling>
        <c:axPos val="l"/>
        <c:majorGridlines/>
        <c:numFmt formatCode="General" sourceLinked="1"/>
        <c:tickLblPos val="nextTo"/>
        <c:crossAx val="14657945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371475</xdr:colOff>
      <xdr:row>1</xdr:row>
      <xdr:rowOff>95250</xdr:rowOff>
    </xdr:from>
    <xdr:to>
      <xdr:col>12</xdr:col>
      <xdr:colOff>371475</xdr:colOff>
      <xdr:row>15</xdr:row>
      <xdr:rowOff>171450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4"/>
  <sheetViews>
    <sheetView tabSelected="1" workbookViewId="0">
      <selection activeCell="B5" sqref="B5"/>
    </sheetView>
  </sheetViews>
  <sheetFormatPr baseColWidth="10" defaultRowHeight="15"/>
  <sheetData>
    <row r="1" spans="1:4">
      <c r="A1" t="s">
        <v>0</v>
      </c>
      <c r="B1">
        <v>3.1929738139385173</v>
      </c>
      <c r="C1">
        <f>B1/60</f>
        <v>5.321623023230862E-2</v>
      </c>
      <c r="D1">
        <f>C1*1000*1000</f>
        <v>53216.230232308619</v>
      </c>
    </row>
    <row r="2" spans="1:4">
      <c r="A2" t="s">
        <v>1</v>
      </c>
      <c r="B2">
        <v>1.0834599230819744</v>
      </c>
    </row>
    <row r="3" spans="1:4">
      <c r="A3" t="s">
        <v>5</v>
      </c>
      <c r="B3">
        <v>0.20001020602974909</v>
      </c>
    </row>
    <row r="5" spans="1:4">
      <c r="A5" t="s">
        <v>7</v>
      </c>
      <c r="B5">
        <f>SUM(D9:D14)</f>
        <v>2.5155987980824253E-2</v>
      </c>
    </row>
    <row r="8" spans="1:4">
      <c r="A8" t="s">
        <v>3</v>
      </c>
      <c r="B8" t="s">
        <v>6</v>
      </c>
      <c r="C8" t="s">
        <v>4</v>
      </c>
      <c r="D8" t="s">
        <v>2</v>
      </c>
    </row>
    <row r="9" spans="1:4">
      <c r="A9">
        <v>2011</v>
      </c>
      <c r="C9">
        <f>B3</f>
        <v>0.20001020602974909</v>
      </c>
      <c r="D9" t="str">
        <f>IF(B9=0,"",(LN(C9)-LN(B9))^2)</f>
        <v/>
      </c>
    </row>
    <row r="10" spans="1:4">
      <c r="A10">
        <v>2012</v>
      </c>
      <c r="B10">
        <v>0.41176469999999998</v>
      </c>
      <c r="C10">
        <f>C9+($B$2*C9*(1-(C9/$B$1)))</f>
        <v>0.40313881200719837</v>
      </c>
      <c r="D10">
        <f t="shared" ref="D10:D24" si="0">IF(B10=0,"",(LN(C10)-LN(B10))^2)</f>
        <v>4.4821633852493159E-4</v>
      </c>
    </row>
    <row r="11" spans="1:4">
      <c r="A11">
        <v>2013</v>
      </c>
      <c r="B11">
        <v>0.73333329999999997</v>
      </c>
      <c r="C11">
        <f t="shared" ref="C11:C24" si="1">C10+($B$2*C10*(1-(C10/$B$1)))</f>
        <v>0.7847759454139287</v>
      </c>
      <c r="D11">
        <f t="shared" si="0"/>
        <v>4.596562290484457E-3</v>
      </c>
    </row>
    <row r="12" spans="1:4">
      <c r="A12">
        <v>2014</v>
      </c>
      <c r="B12">
        <v>1.5945946</v>
      </c>
      <c r="C12">
        <f t="shared" si="1"/>
        <v>1.4260672409318875</v>
      </c>
      <c r="D12">
        <f t="shared" si="0"/>
        <v>1.2476680058999814E-2</v>
      </c>
    </row>
    <row r="13" spans="1:4">
      <c r="A13">
        <v>2015</v>
      </c>
      <c r="B13">
        <v>2.0975609999999998</v>
      </c>
      <c r="C13">
        <f t="shared" si="1"/>
        <v>2.2810770251582002</v>
      </c>
      <c r="D13">
        <f t="shared" si="0"/>
        <v>7.0345911750103341E-3</v>
      </c>
    </row>
    <row r="14" spans="1:4">
      <c r="A14">
        <v>2016</v>
      </c>
      <c r="B14">
        <v>3.0609755999999999</v>
      </c>
      <c r="C14">
        <f t="shared" si="1"/>
        <v>2.9869119302487608</v>
      </c>
      <c r="D14">
        <f t="shared" si="0"/>
        <v>5.999381178047184E-4</v>
      </c>
    </row>
    <row r="15" spans="1:4">
      <c r="A15">
        <v>2017</v>
      </c>
      <c r="C15">
        <f t="shared" si="1"/>
        <v>3.1957634201381944</v>
      </c>
      <c r="D15" t="str">
        <f t="shared" si="0"/>
        <v/>
      </c>
    </row>
    <row r="16" spans="1:4">
      <c r="A16">
        <v>2018</v>
      </c>
      <c r="C16">
        <f t="shared" si="1"/>
        <v>3.1927383530155602</v>
      </c>
      <c r="D16" t="str">
        <f t="shared" si="0"/>
        <v/>
      </c>
    </row>
    <row r="17" spans="1:4">
      <c r="A17">
        <v>2019</v>
      </c>
      <c r="C17">
        <f t="shared" si="1"/>
        <v>3.1929934466761609</v>
      </c>
      <c r="D17" t="str">
        <f t="shared" si="0"/>
        <v/>
      </c>
    </row>
    <row r="18" spans="1:4">
      <c r="A18">
        <v>2020</v>
      </c>
      <c r="C18">
        <f t="shared" si="1"/>
        <v>3.1929721752609521</v>
      </c>
      <c r="D18" t="str">
        <f t="shared" si="0"/>
        <v/>
      </c>
    </row>
    <row r="19" spans="1:4">
      <c r="A19">
        <v>2021</v>
      </c>
      <c r="C19">
        <f t="shared" si="1"/>
        <v>3.1929739507015094</v>
      </c>
      <c r="D19" t="str">
        <f t="shared" si="0"/>
        <v/>
      </c>
    </row>
    <row r="20" spans="1:4">
      <c r="A20">
        <v>2022</v>
      </c>
      <c r="C20">
        <f t="shared" si="1"/>
        <v>3.1929738025242824</v>
      </c>
      <c r="D20" t="str">
        <f t="shared" si="0"/>
        <v/>
      </c>
    </row>
    <row r="21" spans="1:4">
      <c r="A21">
        <v>2023</v>
      </c>
      <c r="C21">
        <f t="shared" si="1"/>
        <v>3.1929738148911486</v>
      </c>
      <c r="D21" t="str">
        <f t="shared" si="0"/>
        <v/>
      </c>
    </row>
    <row r="22" spans="1:4">
      <c r="A22">
        <v>2024</v>
      </c>
      <c r="C22">
        <f t="shared" si="1"/>
        <v>3.1929738138590107</v>
      </c>
      <c r="D22" t="str">
        <f t="shared" si="0"/>
        <v/>
      </c>
    </row>
    <row r="23" spans="1:4">
      <c r="A23">
        <v>2025</v>
      </c>
      <c r="C23">
        <f t="shared" si="1"/>
        <v>3.1929738139451529</v>
      </c>
      <c r="D23" t="str">
        <f t="shared" si="0"/>
        <v/>
      </c>
    </row>
    <row r="24" spans="1:4">
      <c r="A24">
        <v>2026</v>
      </c>
      <c r="C24">
        <f t="shared" si="1"/>
        <v>3.1929738139379635</v>
      </c>
      <c r="D24" t="str">
        <f t="shared" si="0"/>
        <v/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</dc:creator>
  <cp:lastModifiedBy>JC</cp:lastModifiedBy>
  <dcterms:created xsi:type="dcterms:W3CDTF">2016-11-15T22:13:14Z</dcterms:created>
  <dcterms:modified xsi:type="dcterms:W3CDTF">2016-11-16T00:32:29Z</dcterms:modified>
</cp:coreProperties>
</file>